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NTAYOC" sheetId="1" r:id="rId4"/>
    <sheet state="visible" name="PER-SM " sheetId="2" r:id="rId5"/>
    <sheet state="visible" name="YESENIA 01" sheetId="3" r:id="rId6"/>
    <sheet state="visible" name="YESENIA 02" sheetId="4" r:id="rId7"/>
    <sheet state="visible" name="YESENIA 03" sheetId="5" r:id="rId8"/>
    <sheet state="visible" name="YESENIA 4" sheetId="6" r:id="rId9"/>
    <sheet state="visible" name="YESENIA 5" sheetId="7" r:id="rId10"/>
    <sheet state="visible" name="ELSA" sheetId="8" r:id="rId11"/>
    <sheet state="visible" name="SARITA" sheetId="9" r:id="rId12"/>
    <sheet state="visible" name="SAN JUAN" sheetId="10" r:id="rId13"/>
    <sheet state="visible" name="BRAVO" sheetId="11" r:id="rId14"/>
    <sheet state="visible" name="SAN MARTIN" sheetId="12" r:id="rId15"/>
    <sheet state="visible" name="KARINA" sheetId="13" r:id="rId16"/>
    <sheet state="visible" name="JOSELITO" sheetId="14" r:id="rId17"/>
    <sheet state="visible" name="FELIPE 01" sheetId="15" r:id="rId18"/>
    <sheet state="visible" name="FELIPE 03" sheetId="16" r:id="rId19"/>
    <sheet state="visible" name="CARPIO" sheetId="17" r:id="rId20"/>
    <sheet state="visible" name="SUSANITA 01" sheetId="18" r:id="rId21"/>
    <sheet state="visible" name="SUSANITA 2" sheetId="19" r:id="rId22"/>
    <sheet state="visible" name="CHURASI " sheetId="20" r:id="rId23"/>
    <sheet state="visible" name="VERDE" sheetId="21" r:id="rId24"/>
    <sheet state="visible" name="LAS VEGAS" sheetId="22" r:id="rId25"/>
    <sheet state="visible" name="CELESTE" sheetId="23" r:id="rId26"/>
    <sheet state="visible" name="RESUMEN MARCONA HOTE" sheetId="24" r:id="rId27"/>
  </sheets>
  <externalReferences>
    <externalReference r:id="rId28"/>
  </externalReferences>
  <definedNames>
    <definedName name="DNI">[1]!DB_PERSONAL[DNI]</definedName>
    <definedName hidden="1" localSheetId="2" name="_xlnm._FilterDatabase">'YESENIA 01'!$A$1:$M$60</definedName>
    <definedName hidden="1" localSheetId="3" name="_xlnm._FilterDatabase">'YESENIA 02'!$A$1:$M$29</definedName>
    <definedName hidden="1" localSheetId="4" name="_xlnm._FilterDatabase">'YESENIA 03'!$A$1:$M$77</definedName>
    <definedName hidden="1" localSheetId="5" name="_xlnm._FilterDatabase">'YESENIA 4'!$A$1:$AH$38</definedName>
    <definedName hidden="1" localSheetId="6" name="_xlnm._FilterDatabase">'YESENIA 5'!$A$1:$AH$68</definedName>
    <definedName hidden="1" localSheetId="7" name="_xlnm._FilterDatabase">ELSA!$A$1:$DB$18</definedName>
    <definedName hidden="1" localSheetId="8" name="_xlnm._FilterDatabase">SARITA!$A$1:$AH$28</definedName>
    <definedName hidden="1" localSheetId="9" name="_xlnm._FilterDatabase">'SAN JUAN'!$A$1:$M$33</definedName>
    <definedName hidden="1" localSheetId="10" name="_xlnm._FilterDatabase">BRAVO!$B$1:$CB$22</definedName>
    <definedName hidden="1" localSheetId="11" name="_xlnm._FilterDatabase">'SAN MARTIN'!$A$1:$DB$48</definedName>
    <definedName hidden="1" localSheetId="12" name="_xlnm._FilterDatabase">KARINA!$A$1:$DB$24</definedName>
    <definedName hidden="1" localSheetId="13" name="_xlnm._FilterDatabase">JOSELITO!$A$1:$AH$18</definedName>
    <definedName hidden="1" localSheetId="14" name="_xlnm._FilterDatabase">'FELIPE 01'!$A$1:$AH$23</definedName>
    <definedName hidden="1" localSheetId="16" name="_xlnm._FilterDatabase">CARPIO!$A$1:$DB$22</definedName>
    <definedName hidden="1" localSheetId="18" name="_xlnm._FilterDatabase">'SUSANITA 2'!$A$1:$DB$18</definedName>
    <definedName hidden="1" localSheetId="19" name="_xlnm._FilterDatabase">'CHURASI '!$A$1:$DB$44</definedName>
    <definedName hidden="1" localSheetId="20" name="_xlnm._FilterDatabase">VERDE!$A$1:$DB$34</definedName>
    <definedName hidden="1" localSheetId="22" name="_xlnm._FilterDatabase">CELESTE!$A$1:$BQ$64</definedName>
  </definedNames>
  <calcPr/>
  <extLst>
    <ext uri="GoogleSheetsCustomDataVersion1">
      <go:sheetsCustomData xmlns:go="http://customooxmlschemas.google.com/" r:id="rId29" roundtripDataSignature="AMtx7mg2EorJ5i8u4GlcQo9rE5kr0uZrQ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6">
      <text>
        <t xml:space="preserve">======
ID#AAAApIakb44
DIANA    (2023-02-03 20:08:24)
Vacaciones</t>
      </text>
    </comment>
    <comment authorId="0" ref="E17">
      <text>
        <t xml:space="preserve">======
ID#AAAApIaGgmY
DIANA    (2023-02-03 20:08:24)
Vacaciones</t>
      </text>
    </comment>
    <comment authorId="0" ref="E11">
      <text>
        <t xml:space="preserve">======
ID#AAAAk187Xvc
DIANA    (2023-02-03 20:08:24)
LIQUIDADO</t>
      </text>
    </comment>
    <comment authorId="0" ref="E36">
      <text>
        <t xml:space="preserve">======
ID#AAAAk187Xvg
DIANA    (2023-02-03 20:08:24)
Vacaciones</t>
      </text>
    </comment>
    <comment authorId="0" ref="E49">
      <text>
        <t xml:space="preserve">======
ID#AAAAk187XvQ
DIANA    (2023-02-03 20:08:24)
Vacaciones</t>
      </text>
    </comment>
    <comment authorId="0" ref="E44">
      <text>
        <t xml:space="preserve">======
ID#AAAAk187XvM
DIANA    (2023-02-03 20:08:24)
Vacaciones</t>
      </text>
    </comment>
  </commentList>
  <extLst>
    <ext uri="GoogleSheetsCustomDataVersion1">
      <go:sheetsCustomData xmlns:go="http://customooxmlschemas.google.com/" r:id="rId1" roundtripDataSignature="AMtx7mjJq1nydG143G5CyeSyPIzkVk1ht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70">
      <text>
        <t xml:space="preserve">======
ID#AAAApIakb48
DIANA    (2023-02-03 20:08:24)
SE QUEDO APOYAR</t>
      </text>
    </comment>
  </commentList>
  <extLst>
    <ext uri="GoogleSheetsCustomDataVersion1">
      <go:sheetsCustomData xmlns:go="http://customooxmlschemas.google.com/" r:id="rId1" roundtripDataSignature="AMtx7mh37hyJBPmj+7VF94/U/reVWz8kt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8">
      <text>
        <t xml:space="preserve">======
ID#AAAApIakb5A
Yashila Tito omonte    (2023-02-03 20:08:24)
PERSONAL SIN GUARDIA</t>
      </text>
    </comment>
    <comment authorId="0" ref="E24">
      <text>
        <t xml:space="preserve">======
ID#AAAAk187XvY
Yashila Tito omonte    (2023-02-03 20:08:24)
PERSONAL SIN GUARDIA</t>
      </text>
    </comment>
    <comment authorId="0" ref="E23">
      <text>
        <t xml:space="preserve">======
ID#AAAAk187XvA
Yashila Tito omonte    (2023-02-03 20:08:24)
PERSONAL SIN GUARDIA</t>
      </text>
    </comment>
  </commentList>
  <extLst>
    <ext uri="GoogleSheetsCustomDataVersion1">
      <go:sheetsCustomData xmlns:go="http://customooxmlschemas.google.com/" r:id="rId1" roundtripDataSignature="AMtx7misfDf37rKf+fNaKWUzYX5dx0f6s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6">
      <text>
        <t xml:space="preserve">======
ID#AAAApIakb5M
DIANA    (2023-02-03 20:08:24)
SES TRASLADO A CHURASI</t>
      </text>
    </comment>
    <comment authorId="0" ref="K7">
      <text>
        <t xml:space="preserve">======
ID#AAAAk187XvE
DIANA    (2023-02-03 20:08:24)
DIANA:</t>
      </text>
    </comment>
  </commentList>
  <extLst>
    <ext uri="GoogleSheetsCustomDataVersion1">
      <go:sheetsCustomData xmlns:go="http://customooxmlschemas.google.com/" r:id="rId1" roundtripDataSignature="AMtx7mhnXRxOkN7TZeEP9+MSHThD6W8Vqg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4">
      <text>
        <t xml:space="preserve">======
ID#AAAApIakb5E
Yashila Tito omonte    (2023-02-03 20:08:24)
DESCANSO 20 DIAS</t>
      </text>
    </comment>
  </commentList>
  <extLst>
    <ext uri="GoogleSheetsCustomDataVersion1">
      <go:sheetsCustomData xmlns:go="http://customooxmlschemas.google.com/" r:id="rId1" roundtripDataSignature="AMtx7miPEcGB9aPsnvlc4qxla7qZ1A4mvQ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4">
      <text>
        <t xml:space="preserve">======
ID#AAAAk187XvI
DIANA    (2023-02-03 20:08:24)
SE PASO AL HOTEL VERDE</t>
      </text>
    </comment>
  </commentList>
  <extLst>
    <ext uri="GoogleSheetsCustomDataVersion1">
      <go:sheetsCustomData xmlns:go="http://customooxmlschemas.google.com/" r:id="rId1" roundtripDataSignature="AMtx7mixxBiG32SxndaFZnkbVvDcDfoWoA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2">
      <text>
        <t xml:space="preserve">======
ID#AAAApIakb5I
DIANA    (2023-02-03 20:08:24)
TRASLADO A CANTALLOC</t>
      </text>
    </comment>
  </commentList>
  <extLst>
    <ext uri="GoogleSheetsCustomDataVersion1">
      <go:sheetsCustomData xmlns:go="http://customooxmlschemas.google.com/" r:id="rId1" roundtripDataSignature="AMtx7mhBpE5ngh09vpnJSwzzahCk3qudIA=="/>
    </ext>
  </extLst>
</comments>
</file>

<file path=xl/sharedStrings.xml><?xml version="1.0" encoding="utf-8"?>
<sst xmlns="http://schemas.openxmlformats.org/spreadsheetml/2006/main" count="47993" uniqueCount="2301">
  <si>
    <t xml:space="preserve"> </t>
  </si>
  <si>
    <t>HAB</t>
  </si>
  <si>
    <t>USO</t>
  </si>
  <si>
    <t>TIPO</t>
  </si>
  <si>
    <t>APELLIDOS Y NOMBRES</t>
  </si>
  <si>
    <t>DNI</t>
  </si>
  <si>
    <t>TELEFONO</t>
  </si>
  <si>
    <t>CODIGO</t>
  </si>
  <si>
    <t>GUARDIA</t>
  </si>
  <si>
    <t>OBS</t>
  </si>
  <si>
    <t>REGIMEN - EMPRESA</t>
  </si>
  <si>
    <t>HOSPEDAJE</t>
  </si>
  <si>
    <t>CARGO</t>
  </si>
  <si>
    <t>01</t>
  </si>
  <si>
    <t>IND</t>
  </si>
  <si>
    <t xml:space="preserve">Cantalloc </t>
  </si>
  <si>
    <t>D</t>
  </si>
  <si>
    <t>02</t>
  </si>
  <si>
    <t>03</t>
  </si>
  <si>
    <t>04</t>
  </si>
  <si>
    <t>05</t>
  </si>
  <si>
    <t>06</t>
  </si>
  <si>
    <t>07</t>
  </si>
  <si>
    <t xml:space="preserve">IND </t>
  </si>
  <si>
    <t>08</t>
  </si>
  <si>
    <t>09</t>
  </si>
  <si>
    <t>10</t>
  </si>
  <si>
    <t xml:space="preserve">  </t>
  </si>
  <si>
    <t xml:space="preserve">   </t>
  </si>
  <si>
    <t>11</t>
  </si>
  <si>
    <t>12</t>
  </si>
  <si>
    <t>13</t>
  </si>
  <si>
    <t>14</t>
  </si>
  <si>
    <t>15</t>
  </si>
  <si>
    <t>16</t>
  </si>
  <si>
    <t>17</t>
  </si>
  <si>
    <t>HABITACIONES LIBRES</t>
  </si>
  <si>
    <t>CAMA LIBRE SIN ASIGNACION</t>
  </si>
  <si>
    <t>CAMA ASIGNADA</t>
  </si>
  <si>
    <t>CAMA INHABILITADA</t>
  </si>
  <si>
    <t>AMBIENTES EN MANTENIMIENTO</t>
  </si>
  <si>
    <t>ALMACEN</t>
  </si>
  <si>
    <t>TOTAL CAMAS INSTALADAS</t>
  </si>
  <si>
    <t>N°</t>
  </si>
  <si>
    <t>REGIMEN</t>
  </si>
  <si>
    <t>CodTra</t>
  </si>
  <si>
    <t>AREA</t>
  </si>
  <si>
    <t>FRENTE</t>
  </si>
  <si>
    <t>PE - Empleados</t>
  </si>
  <si>
    <t>20000097</t>
  </si>
  <si>
    <t>AGUIRRE HUAMAN HECTOR RICARDO</t>
  </si>
  <si>
    <t>SUPERVISOR DE MANTENIMIENTO</t>
  </si>
  <si>
    <t>EQ EMP</t>
  </si>
  <si>
    <t>EQUIPOS</t>
  </si>
  <si>
    <t>14x7</t>
  </si>
  <si>
    <t>Flota Gigante</t>
  </si>
  <si>
    <t>TANAKA ROJAS MARIA</t>
  </si>
  <si>
    <t>ANALISTA DE ATRACCION AL TALENTO</t>
  </si>
  <si>
    <t>OP EMP</t>
  </si>
  <si>
    <t>CAPITAL HUMANO</t>
  </si>
  <si>
    <t>20032014</t>
  </si>
  <si>
    <t>ALARCON APAZA ERICK ADRIAN</t>
  </si>
  <si>
    <t>INSTRUCTOR TECNICO DE LA E.E.</t>
  </si>
  <si>
    <t>20031795</t>
  </si>
  <si>
    <t>ALBAN AGURTO MARJURI GUISBELL</t>
  </si>
  <si>
    <t>ASISTENTE ADMINISTRATIVO DE SSOMA</t>
  </si>
  <si>
    <t>SSOMA</t>
  </si>
  <si>
    <t>14X7</t>
  </si>
  <si>
    <t>20023145</t>
  </si>
  <si>
    <t>ALLPOC RAMOS EDGAR</t>
  </si>
  <si>
    <t>SUPERVISOR DE DESPACHO DE FLOTA</t>
  </si>
  <si>
    <t>PRODUCTIVIDAD</t>
  </si>
  <si>
    <t>20033279</t>
  </si>
  <si>
    <t>ALVAREZ RODRIGUEZ LUIS MIGUEL</t>
  </si>
  <si>
    <t>ASISTENTE DE DESPACHO DE FLOTA</t>
  </si>
  <si>
    <t>C</t>
  </si>
  <si>
    <t>20000047</t>
  </si>
  <si>
    <t>AMPUERO RUEDA MOISES ARTEMIO</t>
  </si>
  <si>
    <t>INGENIERO DE SSOMA</t>
  </si>
  <si>
    <t>20027183</t>
  </si>
  <si>
    <t>ANCHAYHUA SERNA NELSON JUAN</t>
  </si>
  <si>
    <t>JEFE DE MINA</t>
  </si>
  <si>
    <t>OPERACIONES</t>
  </si>
  <si>
    <t>20032029</t>
  </si>
  <si>
    <t>ATAMARI LA TORRE ALEX HERNAN</t>
  </si>
  <si>
    <t>INGENIERO ASISTENTE DE EQUIPOS</t>
  </si>
  <si>
    <t>20030208</t>
  </si>
  <si>
    <t>ATAPOMA DORREGARAY JHAIR MARIO</t>
  </si>
  <si>
    <t>20000002</t>
  </si>
  <si>
    <t>BARCO RUIZ OSCAR ENRIQUE</t>
  </si>
  <si>
    <t>ADMINISTRADOR DE PROYECTO SENIOR</t>
  </si>
  <si>
    <t>ADMINISTRACION</t>
  </si>
  <si>
    <t>20000531</t>
  </si>
  <si>
    <t>BARDALES ENRIQUEZ NELVAR ALBERTO</t>
  </si>
  <si>
    <t>JEFE DE SSOMA</t>
  </si>
  <si>
    <t>20000160</t>
  </si>
  <si>
    <t>BENAVIDES LEON LUIS ARTURO</t>
  </si>
  <si>
    <t>20031917</t>
  </si>
  <si>
    <t>CANCAPA VEGA PERCY RICHART</t>
  </si>
  <si>
    <t>ASISTENTE DE SERV. GNRLS DE PROYECTO II</t>
  </si>
  <si>
    <t>20030054</t>
  </si>
  <si>
    <t>CARBAJAL ALARCON GENNIFFER YESEBEL</t>
  </si>
  <si>
    <t>ASISTENTE ADMINISTRATIVO I</t>
  </si>
  <si>
    <t>20033559</t>
  </si>
  <si>
    <t>CARO OLAECHEA JESUS ARTURO</t>
  </si>
  <si>
    <t>B</t>
  </si>
  <si>
    <t>20017207</t>
  </si>
  <si>
    <t>CASTAÑEDA ARBILDO KIKE RAFAEL</t>
  </si>
  <si>
    <t>TOPOGRAFO</t>
  </si>
  <si>
    <t>PLANEAMIENTO</t>
  </si>
  <si>
    <t>20000217</t>
  </si>
  <si>
    <t>CASTAÑEDA VERGARA ERMES ALEJANDRO</t>
  </si>
  <si>
    <t>20017233</t>
  </si>
  <si>
    <t>CASTILLO RAMIREZ ISAAC</t>
  </si>
  <si>
    <t>ASISTENTE DE ALMACEN I</t>
  </si>
  <si>
    <t>20033006</t>
  </si>
  <si>
    <t>CERRON SALVATIERRA EDINSON</t>
  </si>
  <si>
    <t>TECNICO DE SOPORTE Y SISTEMAS ELECTRICOS</t>
  </si>
  <si>
    <t>20028191</t>
  </si>
  <si>
    <t>CHAMORRO ROMANI ARTURO KEVIN</t>
  </si>
  <si>
    <t>20033504</t>
  </si>
  <si>
    <t>CHANCA HUAROC JHORDAN SMITH</t>
  </si>
  <si>
    <t>20017434</t>
  </si>
  <si>
    <t>CHAVEZ HERNANDEZ JUAN CARLOS</t>
  </si>
  <si>
    <t>INSTRUCTOR DE E.E. DE GRAN MINERIA</t>
  </si>
  <si>
    <t>20026124</t>
  </si>
  <si>
    <t>CHINO FIGUEROA WILSON MANUEL</t>
  </si>
  <si>
    <t>20033528</t>
  </si>
  <si>
    <t>CHOQUE PACHECO SHNEYDER ALBERTO</t>
  </si>
  <si>
    <t>20031473</t>
  </si>
  <si>
    <t>CHOQUE PEREYRA ALFREDO</t>
  </si>
  <si>
    <t>20000167</t>
  </si>
  <si>
    <t>CHUMPITAZ CAMACHO OSCAR FERNANDO</t>
  </si>
  <si>
    <t>JEFE DE ALMACEN I</t>
  </si>
  <si>
    <t>20000524</t>
  </si>
  <si>
    <t>COCHACHI ESTRADA ANIBAL</t>
  </si>
  <si>
    <t>JEFE DE PERSONAL</t>
  </si>
  <si>
    <t>20033310</t>
  </si>
  <si>
    <t>COLQUE FIGUEROA JOSE GABRIEL</t>
  </si>
  <si>
    <t>ASISTENTE DE PLANEAMIENTO DE OPERACIONES</t>
  </si>
  <si>
    <t>A</t>
  </si>
  <si>
    <t>20000168</t>
  </si>
  <si>
    <t>CRUZ MENDEZ JOSE LUIS</t>
  </si>
  <si>
    <t>20007050</t>
  </si>
  <si>
    <t>CUELLAR VALDEZ MICHAEL RICARDO</t>
  </si>
  <si>
    <t>SUPERVISOR DE PLANEAMIENTO DE EQUIPOS I</t>
  </si>
  <si>
    <t>20033028</t>
  </si>
  <si>
    <t>CUNO MONTALVO CARLOS ANTONIO</t>
  </si>
  <si>
    <t>20025969</t>
  </si>
  <si>
    <t>DELGADO ZAMORA JOSE FERNANDO</t>
  </si>
  <si>
    <t>ASISTENTE DE SERV. GNRLS DE PROYECTO I</t>
  </si>
  <si>
    <t>20031963</t>
  </si>
  <si>
    <t>DIAZ ROJAS MELCHORA CLEOFE</t>
  </si>
  <si>
    <t>ASISTENTE DE PERSONAL</t>
  </si>
  <si>
    <t>20020229</t>
  </si>
  <si>
    <t>ESCAJADILLO VASQUEZ ARNOLD STEVE</t>
  </si>
  <si>
    <t>20024655</t>
  </si>
  <si>
    <t>FLORES ACCO EMERSON DARIO</t>
  </si>
  <si>
    <t>ANALISTA DE PERSONAL</t>
  </si>
  <si>
    <t>20022603</t>
  </si>
  <si>
    <t>GAITAN CUEVA FRANCISCO ESTEYNER</t>
  </si>
  <si>
    <t>SUPERVISOR DE PLANEAMIENTO</t>
  </si>
  <si>
    <t>20030529</t>
  </si>
  <si>
    <t>GARCIA CARHUAS GRETHEL TAILY</t>
  </si>
  <si>
    <t>ENFERMERA(O) DE VIGILANCIA MEDICA</t>
  </si>
  <si>
    <t>20033492</t>
  </si>
  <si>
    <t>GIL CARBAJAL MANUEL ENRIQUE</t>
  </si>
  <si>
    <t>20017964</t>
  </si>
  <si>
    <t>GONZALES BECERRA LUIS ENRIQUE</t>
  </si>
  <si>
    <t>JEFE DE ALMACEN II</t>
  </si>
  <si>
    <t>20028947</t>
  </si>
  <si>
    <t>HUACARPUMA CHILO HENRRY MELITON</t>
  </si>
  <si>
    <t>20000202</t>
  </si>
  <si>
    <t>HUARANGA RICALDI VICTOR MIJAEL</t>
  </si>
  <si>
    <t>20030735</t>
  </si>
  <si>
    <t>HUARANGA YANTAS BRAYAN ULISES</t>
  </si>
  <si>
    <t>20000532</t>
  </si>
  <si>
    <t>HUILLCACURI HUAYNA MARCOS ADOLFO</t>
  </si>
  <si>
    <t>ANALISTA DEL RESULTADO OPERATIVO</t>
  </si>
  <si>
    <t>20000086</t>
  </si>
  <si>
    <t>JURADO DELGADO MIGUEL ENRIQUE</t>
  </si>
  <si>
    <t>JEFE DE TALLER</t>
  </si>
  <si>
    <t>20000313</t>
  </si>
  <si>
    <t>LANDACAY HUAMAN JOSE MANUEL</t>
  </si>
  <si>
    <t>INSTRUCTOR LIDER DE LA E.E.</t>
  </si>
  <si>
    <t>20033237</t>
  </si>
  <si>
    <t>LANDEO HUARACHA PATRICIA MARIBEL</t>
  </si>
  <si>
    <t>AUXILIAR DE PASES Y ACREDITACIONES</t>
  </si>
  <si>
    <t>20029416</t>
  </si>
  <si>
    <t>LINARES CURO JOICE VIVIANA</t>
  </si>
  <si>
    <t>INGENIERO ASISTENTE DE SSOMA</t>
  </si>
  <si>
    <t>20000215</t>
  </si>
  <si>
    <t>LIVIA PACHECO JULIO CESAR</t>
  </si>
  <si>
    <t>ASISTENTE DE ALMACEN II</t>
  </si>
  <si>
    <t>20033137</t>
  </si>
  <si>
    <t>LUPACCA MAMANI DIANA ERIKA</t>
  </si>
  <si>
    <t>TRABAJADOR SOCIAL</t>
  </si>
  <si>
    <t>20021496</t>
  </si>
  <si>
    <t>MARCOS BAUTISTA VICTOR ALFONSO</t>
  </si>
  <si>
    <t>20030346</t>
  </si>
  <si>
    <t>MATTA PANTOJA CARLOS ALBERTO</t>
  </si>
  <si>
    <t>20018536</t>
  </si>
  <si>
    <t>MAYTA VELASQUEZ HELARD HANDERSON</t>
  </si>
  <si>
    <t>AUXILIAR DE ALMACEN</t>
  </si>
  <si>
    <t>20029937</t>
  </si>
  <si>
    <t>MEDINA FLORES HECTOR VIRGILIO</t>
  </si>
  <si>
    <t>SUPERVISOR DE PERFORACION Y VOLADURA</t>
  </si>
  <si>
    <t>20000032</t>
  </si>
  <si>
    <t>MEJIA RODRIGUEZ MARIO ROBERTO</t>
  </si>
  <si>
    <t>20029912</t>
  </si>
  <si>
    <t>MENDOZA MORENO MARCO ANTONIO</t>
  </si>
  <si>
    <t>SUPERVISOR DE PLANEAMIENTO DE EQUIPOS II</t>
  </si>
  <si>
    <t>20025807</t>
  </si>
  <si>
    <t>MENDOZA RIVERA KARINA PILAR</t>
  </si>
  <si>
    <t>20016682</t>
  </si>
  <si>
    <t>MOSCAYZA MATEO DIEGO EDGARDO</t>
  </si>
  <si>
    <t>20000103</t>
  </si>
  <si>
    <t>MOYA AYRE ALEXANDER ANTONIO</t>
  </si>
  <si>
    <t>ESPECIALISTA EN CONTROL DE PROY. MINERIA</t>
  </si>
  <si>
    <t>vuln</t>
  </si>
  <si>
    <t>20031487</t>
  </si>
  <si>
    <t>NINA MAMANI HENRY</t>
  </si>
  <si>
    <t>20000134</t>
  </si>
  <si>
    <t>NUÑEZ MENDOZA LUIS ENRIQUE</t>
  </si>
  <si>
    <t>20028472</t>
  </si>
  <si>
    <t>NUÑEZ RIOS FERNANDO ANDRE</t>
  </si>
  <si>
    <t>ASISTENTE DE PERFORACION Y VOLADURA</t>
  </si>
  <si>
    <t>20025752</t>
  </si>
  <si>
    <t>ORCON CARHUALLANQUI VICTOR RAUL</t>
  </si>
  <si>
    <t>20032798</t>
  </si>
  <si>
    <t>ORDOÑEZ HUAMAN JUAN ANGEL</t>
  </si>
  <si>
    <t>MEDICO DE SALUD OCUPACIONAL</t>
  </si>
  <si>
    <t>20000420</t>
  </si>
  <si>
    <t>PAIRA ARANIBAR HERBERT</t>
  </si>
  <si>
    <t>SUPERVISOR DE OPERACIONES</t>
  </si>
  <si>
    <t>20000156</t>
  </si>
  <si>
    <t>PALACIOS GONZALES LUIS MIGUEL</t>
  </si>
  <si>
    <t>20031672</t>
  </si>
  <si>
    <t>PALACIOS MAZA FABIAN DALI</t>
  </si>
  <si>
    <t>20000343</t>
  </si>
  <si>
    <t>POCOHUANCA PACCORI JOHN RODOLFO</t>
  </si>
  <si>
    <t>INSTRUCTOR DE E.E. I</t>
  </si>
  <si>
    <t>20033353</t>
  </si>
  <si>
    <t>PORTUGAL GUIZADO ERICK ALEXIS</t>
  </si>
  <si>
    <t>CAPACITADOR SSOMA</t>
  </si>
  <si>
    <t>5x2</t>
  </si>
  <si>
    <t>20017063</t>
  </si>
  <si>
    <t>PUELLES OLIVARES CARLOS ANTONIO</t>
  </si>
  <si>
    <t>20032284</t>
  </si>
  <si>
    <t>PUMACAYO VELASQUEZ RUFFO RYAN</t>
  </si>
  <si>
    <t>ANALISTA DE MONITOREO DE CONDICIONES</t>
  </si>
  <si>
    <t>20030473</t>
  </si>
  <si>
    <t>QUISPE LEYVA EDGAR WILFREDO</t>
  </si>
  <si>
    <t>JEFE DE SERV. GNRLS DE PROYECTO</t>
  </si>
  <si>
    <t>20030280</t>
  </si>
  <si>
    <t>QUISPE TORRES CARLOS ARTURO</t>
  </si>
  <si>
    <t>20028895</t>
  </si>
  <si>
    <t>RAMOS MALDONADO JUAN MANUEL</t>
  </si>
  <si>
    <t>SUPERVISOR DE MANTENIMIENTO PREDICTIVO</t>
  </si>
  <si>
    <t>20033505</t>
  </si>
  <si>
    <t>RENE ROMERO ANTONI MAICOL</t>
  </si>
  <si>
    <t>20033427</t>
  </si>
  <si>
    <t>REYES ALFARO LISSETH ELENID</t>
  </si>
  <si>
    <t>20033373</t>
  </si>
  <si>
    <t>RICALDI ICOCHEA JUAN ALBERTO</t>
  </si>
  <si>
    <t>20022596</t>
  </si>
  <si>
    <t>RODRIGUEZ SANTOS MARIA MARIBEL</t>
  </si>
  <si>
    <t>ADMINISTRADOR DE PROYECTO</t>
  </si>
  <si>
    <t>20000224</t>
  </si>
  <si>
    <t>RODRIGUEZ SEMINARIO DANTE FRANCISCO</t>
  </si>
  <si>
    <t>JEFE DE PLANEAMIENTO</t>
  </si>
  <si>
    <t>20030011</t>
  </si>
  <si>
    <t>ROSAS CARHUARICRA JOSE DENIS</t>
  </si>
  <si>
    <t>INSTRUCTOR DE E.E. II</t>
  </si>
  <si>
    <t>20018307</t>
  </si>
  <si>
    <t>RUIZ QUEREVALU JORGE LUIS</t>
  </si>
  <si>
    <t>20000022</t>
  </si>
  <si>
    <t>SALCEDO ALCAYCHAHUA JOHN SERGIO</t>
  </si>
  <si>
    <t>JEFE DE EQUIPOS</t>
  </si>
  <si>
    <t>20025446</t>
  </si>
  <si>
    <t>SANCHEZ CHAVEZ JORGE CARLOS</t>
  </si>
  <si>
    <t>SUPERVISOR DE MANTENIMIENTO II</t>
  </si>
  <si>
    <t>20000235</t>
  </si>
  <si>
    <t>SANTANA ORELLANA LEONARD ELIEL</t>
  </si>
  <si>
    <t>JEFE DE PRODUCTIVIDAD</t>
  </si>
  <si>
    <t>20024241</t>
  </si>
  <si>
    <t>SARAVIA ALVAREZ MARLY ANDREINA</t>
  </si>
  <si>
    <t>20000287</t>
  </si>
  <si>
    <t>SIERRA ESPINOZA WILMAN ANGEL</t>
  </si>
  <si>
    <t>20000035</t>
  </si>
  <si>
    <t>SILVA YUPANQUI YOHN CHIYN</t>
  </si>
  <si>
    <t>20028862</t>
  </si>
  <si>
    <t>TORALVA PEÑALOZA JHERSSON</t>
  </si>
  <si>
    <t>20032183</t>
  </si>
  <si>
    <t>URRUCHI HUAMAN PAUL HECTOR</t>
  </si>
  <si>
    <t>JEFE DE PERFORACION Y VOLADURA</t>
  </si>
  <si>
    <t>20000066</t>
  </si>
  <si>
    <t>USURIAGA JAVIER JUAN CARLOS</t>
  </si>
  <si>
    <t>RESIDENTE DE OBRA</t>
  </si>
  <si>
    <t>20031981</t>
  </si>
  <si>
    <t>VALENCIA ZÚÑIGA YURIKO OSHIN</t>
  </si>
  <si>
    <t>20033365</t>
  </si>
  <si>
    <t>VALVERDE DIAZ JAZURY EUGENIA</t>
  </si>
  <si>
    <t>INGENIERO DE MEDIO AMBIENTE</t>
  </si>
  <si>
    <t>20032909</t>
  </si>
  <si>
    <t>VASQUEZ APAZA RICARDO ARTURO</t>
  </si>
  <si>
    <t>20000126</t>
  </si>
  <si>
    <t>VERGARA SILVA LUIS GERARDO</t>
  </si>
  <si>
    <t>20000277</t>
  </si>
  <si>
    <t>VILLANUEVA BENITES JOSE ANTONIO</t>
  </si>
  <si>
    <t>INGENIERO DE PRODUCCION</t>
  </si>
  <si>
    <t>20033435</t>
  </si>
  <si>
    <t>VILLARROEL CHIPANA JOAN JOEL</t>
  </si>
  <si>
    <t>20033167</t>
  </si>
  <si>
    <t>ZAPATA BUSTAMANTE CHRISTIAN SALVADOR</t>
  </si>
  <si>
    <t>20032059</t>
  </si>
  <si>
    <t>ZAPATA LI MANUEL ANTONIO</t>
  </si>
  <si>
    <t>SUPERVISOR DE MANTENIMIENTO TALLER</t>
  </si>
  <si>
    <t>PE - Obr Reg Común</t>
  </si>
  <si>
    <t>ECHEVARRIA PALOMINO LUIS</t>
  </si>
  <si>
    <t>OPERADOR CAMION MINERO HASTA 150 TONS</t>
  </si>
  <si>
    <t>OP OBR</t>
  </si>
  <si>
    <t>20001438</t>
  </si>
  <si>
    <t>ACUÑA CAMPOS CARLOS</t>
  </si>
  <si>
    <t>OPERADOR DE VOLQUETE</t>
  </si>
  <si>
    <t>20001302</t>
  </si>
  <si>
    <t>ACUÑA GALVEZ JOSE ARISTIDES</t>
  </si>
  <si>
    <t>TITULAR - LUBRICADOR</t>
  </si>
  <si>
    <t>EQ OBR</t>
  </si>
  <si>
    <t>20001256</t>
  </si>
  <si>
    <t>ACUÑA URRUTIA GRIMANIEL</t>
  </si>
  <si>
    <t>OPERADOR CAMION MINERO HASTA 100 TONS</t>
  </si>
  <si>
    <t>20018023</t>
  </si>
  <si>
    <t>AGUILAR RUIZ LUIS MIGUEL</t>
  </si>
  <si>
    <t>MECANICO 1</t>
  </si>
  <si>
    <t>AGUILAR CASTRO MILTON MANUEL</t>
  </si>
  <si>
    <t>TITULAR - SOLDADOR</t>
  </si>
  <si>
    <t>20028166</t>
  </si>
  <si>
    <t>AGUIRRE MORAN ALEXANDER RUBEN</t>
  </si>
  <si>
    <t>MAESTRO - TECNICO DE LLANTAS</t>
  </si>
  <si>
    <t>20024144</t>
  </si>
  <si>
    <t>AGUIRRE ROJAS CARLOS JESUS</t>
  </si>
  <si>
    <t>MECANICO 4</t>
  </si>
  <si>
    <t>20013826</t>
  </si>
  <si>
    <t>AGUIRRE ROSALES MARLENI JULITA</t>
  </si>
  <si>
    <t>OPERADOR CARGADOR FRONTAL HASTA 5M3</t>
  </si>
  <si>
    <t>Flota Mediana</t>
  </si>
  <si>
    <t>20030186</t>
  </si>
  <si>
    <t>AJALCRIÑA LAOS WILFREDO</t>
  </si>
  <si>
    <t>20029933</t>
  </si>
  <si>
    <t>ALAGON COA LUIS RAFAEL</t>
  </si>
  <si>
    <t>MECANICO 3</t>
  </si>
  <si>
    <t>20007027</t>
  </si>
  <si>
    <t>ALAMA PALOMINO JOSE GABRIEL</t>
  </si>
  <si>
    <t>20001074</t>
  </si>
  <si>
    <t>ALANIA MARCELO ALFREDO ELIAZAR</t>
  </si>
  <si>
    <t>MECANICO 2</t>
  </si>
  <si>
    <t>20033292</t>
  </si>
  <si>
    <t>ALDAZABAL MONTUFAR JOSE ANGEL</t>
  </si>
  <si>
    <t>20027620</t>
  </si>
  <si>
    <t>ALIAGA ORELLANA RUSSEL</t>
  </si>
  <si>
    <t>AUXILIAR DE SERV. GNRLS DE PROYECTO</t>
  </si>
  <si>
    <t>20027898</t>
  </si>
  <si>
    <t>ALLCCA YAUYO LUIS ANGEL</t>
  </si>
  <si>
    <t>PUNTERO</t>
  </si>
  <si>
    <t>20031852</t>
  </si>
  <si>
    <t>ALVAN LIZARRAGA CHRISTIAN PAUL ANDERSON</t>
  </si>
  <si>
    <t>20031184</t>
  </si>
  <si>
    <t>ALVARADO CHAVEZ NICOLAS</t>
  </si>
  <si>
    <t>20033359</t>
  </si>
  <si>
    <t>ALVARADO ORE JUAN JOSE</t>
  </si>
  <si>
    <t>20031789</t>
  </si>
  <si>
    <t>ALVAREZ BALTAZAR JOSE LUIS</t>
  </si>
  <si>
    <t>20033539</t>
  </si>
  <si>
    <t>ALVAREZ GOMEZ ADRIEL</t>
  </si>
  <si>
    <t>20001648</t>
  </si>
  <si>
    <t>ALVINO HURTADO SAUL ANTONIO</t>
  </si>
  <si>
    <t>OPERADOR DE CAMION DE SERVICIO</t>
  </si>
  <si>
    <t>6x1</t>
  </si>
  <si>
    <t>20025024</t>
  </si>
  <si>
    <t>AMANCA CCOATA EDWIN</t>
  </si>
  <si>
    <t>MAESTRO - ELECTRICISTA</t>
  </si>
  <si>
    <t>20032622</t>
  </si>
  <si>
    <t>ANCAJIMA BALCAZAR BAIRO ANDERSON</t>
  </si>
  <si>
    <t>AYUDANTE DE PERFORACIONY VOLADURA</t>
  </si>
  <si>
    <t>20032728</t>
  </si>
  <si>
    <t>ANCHI VELARDE LUIS ABELARDO</t>
  </si>
  <si>
    <t>20001064</t>
  </si>
  <si>
    <t>ANTEZANA ARAGONEZ ROMULO</t>
  </si>
  <si>
    <t>OPERADOR PALA HIDRAULICA HASTA 21M3</t>
  </si>
  <si>
    <t>20030002</t>
  </si>
  <si>
    <t>ARANDA ALVARADO OSCAR AGUSTIN</t>
  </si>
  <si>
    <t>20032694</t>
  </si>
  <si>
    <t>ARANIBAR PAZ ROBERTO PEDRO</t>
  </si>
  <si>
    <t>20001232</t>
  </si>
  <si>
    <t>ARAUCO CHAVEZ OSWALDO SATURNINO</t>
  </si>
  <si>
    <t>TITULAR - ELECTRICISTA</t>
  </si>
  <si>
    <t>20032927</t>
  </si>
  <si>
    <t>ARBILDO VERA SANTOS WILFREDO</t>
  </si>
  <si>
    <t>OPERADOR DE CAMA BAJA</t>
  </si>
  <si>
    <t>20031540</t>
  </si>
  <si>
    <t>ARCE MELO RENE RUFINO</t>
  </si>
  <si>
    <t>20033444</t>
  </si>
  <si>
    <t>ARIAS TACO EDSON ROMARIO</t>
  </si>
  <si>
    <t>AYUDANTE DE ALMACEN</t>
  </si>
  <si>
    <t>20001077</t>
  </si>
  <si>
    <t>ARROYO GOMEZ RAUL</t>
  </si>
  <si>
    <t>MAESTRO - ELECTRICISTA II</t>
  </si>
  <si>
    <t>20030401</t>
  </si>
  <si>
    <t>ARTEAGA MOREANO SAMUEL</t>
  </si>
  <si>
    <t>OPERADOR DE TRACTOR HASTA 410HP</t>
  </si>
  <si>
    <t>20020547</t>
  </si>
  <si>
    <t>ARVIETO QUISPE NOE</t>
  </si>
  <si>
    <t>20031827</t>
  </si>
  <si>
    <t>ASMAD CEDEÑO VICTOR MIGUEL</t>
  </si>
  <si>
    <t>20000711</t>
  </si>
  <si>
    <t>ASTETE MENDOZA ELISEO</t>
  </si>
  <si>
    <t>OPERADOR PERFORADORA HORIZONTAL A</t>
  </si>
  <si>
    <t>20001076</t>
  </si>
  <si>
    <t>ATAHUI RAMOS RICHARD</t>
  </si>
  <si>
    <t>OPERADOR CAMION MINERO HASTA 240 TONS</t>
  </si>
  <si>
    <t>20015102</t>
  </si>
  <si>
    <t>ATENCIO TORRES JUAN CARLOS</t>
  </si>
  <si>
    <t>20029952</t>
  </si>
  <si>
    <t>ATOCHE COLLANTES DIEGO STEFANO</t>
  </si>
  <si>
    <t>OPERADOR DE RODILLO HASTA 12 TONS</t>
  </si>
  <si>
    <t>20017587</t>
  </si>
  <si>
    <t>BAZAN QUEVEDO CRISTHIAN FERNANDO</t>
  </si>
  <si>
    <t>20028789</t>
  </si>
  <si>
    <t>BECERRA LINARES HENRRY</t>
  </si>
  <si>
    <t>OPERADOR DE CAMION GRUA</t>
  </si>
  <si>
    <t>20031327</t>
  </si>
  <si>
    <t>BENAVIDES ROMERO ROLIN WILLIAM</t>
  </si>
  <si>
    <t>20031370</t>
  </si>
  <si>
    <t>BENITO PEREZ HECTOR</t>
  </si>
  <si>
    <t>20028078</t>
  </si>
  <si>
    <t>BERNA CONDEZO JUAN MANUEL</t>
  </si>
  <si>
    <t>20000715</t>
  </si>
  <si>
    <t>BORJAS DEL CASTILLO JOEL MARTIN</t>
  </si>
  <si>
    <t>20001654</t>
  </si>
  <si>
    <t>BUENO ZARATE GREGORIO SAMUEL</t>
  </si>
  <si>
    <t>20027413</t>
  </si>
  <si>
    <t>CABALLERO CABRERA SANTOS ROBERT</t>
  </si>
  <si>
    <t>20001351</t>
  </si>
  <si>
    <t>CABANILLAS RAICO JOSE WILLIAMS</t>
  </si>
  <si>
    <t>20028452</t>
  </si>
  <si>
    <t>CABEZAS PEREZ JUAN CARLOS</t>
  </si>
  <si>
    <t>20033556</t>
  </si>
  <si>
    <t>CACERES GONZALES CLAUDIO GODOFREDO</t>
  </si>
  <si>
    <t>20032828</t>
  </si>
  <si>
    <t>CACERES MALCA EDUIN MICHEL</t>
  </si>
  <si>
    <t>20033431</t>
  </si>
  <si>
    <t>CAJACHAGUA AGUILAR DENNIS MISAEL</t>
  </si>
  <si>
    <t>20026488</t>
  </si>
  <si>
    <t>CALDERON HUAMAN SEGUNDO FERNANDO</t>
  </si>
  <si>
    <t>20024851</t>
  </si>
  <si>
    <t>CALDERON NOLASCO PAUL</t>
  </si>
  <si>
    <t>MAESTRO - LUBRICADOR</t>
  </si>
  <si>
    <t>20024737</t>
  </si>
  <si>
    <t>CAMACHO TERAN WALTER</t>
  </si>
  <si>
    <t>20032886</t>
  </si>
  <si>
    <t>CAMPOS PUCUHUANCA LEONEL</t>
  </si>
  <si>
    <t>20000906</t>
  </si>
  <si>
    <t>CANDIOTTE AGUIRRE FREDDY JHONNY</t>
  </si>
  <si>
    <t>20031456</t>
  </si>
  <si>
    <t>CARDENAS HERRERA RUDI</t>
  </si>
  <si>
    <t>AYUDANTE DE PERFORACIÓN Y VOLADURA</t>
  </si>
  <si>
    <t>20001144</t>
  </si>
  <si>
    <t>CARDENAS RAMIREZ JEAN FRANCO</t>
  </si>
  <si>
    <t>20001079</t>
  </si>
  <si>
    <t>CARHUAS ALDANA SEGUNDINO LUIS</t>
  </si>
  <si>
    <t>OPERADOR MULTIPLE III</t>
  </si>
  <si>
    <t>20017829</t>
  </si>
  <si>
    <t>CARLOS HANCCO JAIME</t>
  </si>
  <si>
    <t>20031565</t>
  </si>
  <si>
    <t>CARO OBISPO EDWIN JHONY</t>
  </si>
  <si>
    <t>20016245</t>
  </si>
  <si>
    <t>CARPIO ROMERO ELOY</t>
  </si>
  <si>
    <t>20022601</t>
  </si>
  <si>
    <t>CARRANZA LOZANO JOSE MANUEL</t>
  </si>
  <si>
    <t>20033536</t>
  </si>
  <si>
    <t>CARRILLO MANAYAY WILSON WILMER</t>
  </si>
  <si>
    <t>20033093</t>
  </si>
  <si>
    <t>CASIANO MARTINEZ EVERT FRANCISCO</t>
  </si>
  <si>
    <t>20010067</t>
  </si>
  <si>
    <t>CASTAÑEDA RODAS JULIO CESAR</t>
  </si>
  <si>
    <t>OPERADOR DE EXCAVADORA HASTA 5M3</t>
  </si>
  <si>
    <t>20033381</t>
  </si>
  <si>
    <t>CASTAÑEDA RODRIGUEZ ELY JHOEL</t>
  </si>
  <si>
    <t>MECANICO 5</t>
  </si>
  <si>
    <t>20032500</t>
  </si>
  <si>
    <t>CASTRO TELLO JACINTO MARCO</t>
  </si>
  <si>
    <t>20020641</t>
  </si>
  <si>
    <t>CASTRO ZARCA JULIO ZAMUEL</t>
  </si>
  <si>
    <t>20033361</t>
  </si>
  <si>
    <t>CAUSSO ALFARO JAMES ERICK</t>
  </si>
  <si>
    <t>20027460</t>
  </si>
  <si>
    <t>CAVERO ROJAS EDWIN</t>
  </si>
  <si>
    <t>20030540</t>
  </si>
  <si>
    <t>CCACYAVILCA CCACYAHUILLCA SEXTO</t>
  </si>
  <si>
    <t>20029988</t>
  </si>
  <si>
    <t>CCAHUA HUAYHUA WILBERT</t>
  </si>
  <si>
    <t>AYUDANTE DE PERFORACIÃ“N Y VOLADURA</t>
  </si>
  <si>
    <t>20032506</t>
  </si>
  <si>
    <t>CCAHUA SURI RAUL EMETERIO</t>
  </si>
  <si>
    <t>20030239</t>
  </si>
  <si>
    <t>CCOA CARLOS JOSE REYNALDO</t>
  </si>
  <si>
    <t>20033540</t>
  </si>
  <si>
    <t>CCOA MORALES HELMUT YURY</t>
  </si>
  <si>
    <t>20033553</t>
  </si>
  <si>
    <t>CCOYORI PERALTA JAVIER</t>
  </si>
  <si>
    <t>20001057</t>
  </si>
  <si>
    <t>CENTENO TORRES NICANOR GUILLERMO</t>
  </si>
  <si>
    <t>20001339</t>
  </si>
  <si>
    <t>CERNA HUACCHA SEGUNDO ABRAHAN</t>
  </si>
  <si>
    <t>20032749</t>
  </si>
  <si>
    <t>CERVANTES ARANIBAR ALONSO STUART</t>
  </si>
  <si>
    <t>20030537</t>
  </si>
  <si>
    <t>CERVANTES HUAMANI EDGAR ELESPURO</t>
  </si>
  <si>
    <t>20024596</t>
  </si>
  <si>
    <t>CHACON ALVA HECTOR</t>
  </si>
  <si>
    <t>20032501</t>
  </si>
  <si>
    <t>CHACON BOLAÑOS ELMER</t>
  </si>
  <si>
    <t>20032159</t>
  </si>
  <si>
    <t>CHAHUA CHOQUE WILBERT DAVID</t>
  </si>
  <si>
    <t>20018906</t>
  </si>
  <si>
    <t>CHALA MERIZ PEDRO MARCIAL</t>
  </si>
  <si>
    <t>GUERRERO MATA DAVID PABLO</t>
  </si>
  <si>
    <t>OPERADOR CAMION MINERO</t>
  </si>
  <si>
    <t>20033273</t>
  </si>
  <si>
    <t>CHAMORRO GOCHE DENNIS JOSE</t>
  </si>
  <si>
    <t>20024612</t>
  </si>
  <si>
    <t>CHAVEZ AMASIFUEN CARLOS JESUS</t>
  </si>
  <si>
    <t>20033262</t>
  </si>
  <si>
    <t>CHAVEZ CHIPANA ANTHONY LUIS</t>
  </si>
  <si>
    <t>20028852</t>
  </si>
  <si>
    <t>CHAVEZ GARRO RUBEN MAYKO</t>
  </si>
  <si>
    <t>20031658</t>
  </si>
  <si>
    <t>CHAVEZ PAULINO WILLIAM</t>
  </si>
  <si>
    <t>20033382</t>
  </si>
  <si>
    <t>CHILON LLANOS CESAR ROLANDO</t>
  </si>
  <si>
    <t>20022921</t>
  </si>
  <si>
    <t>CHIRAPO MAMANI VICTOR VIDAL</t>
  </si>
  <si>
    <t>20025518</t>
  </si>
  <si>
    <t>CHOQUE NUÑONCCA VICTOR RAUL</t>
  </si>
  <si>
    <t>20032158</t>
  </si>
  <si>
    <t>CHOQUE SILLO ANIBAL</t>
  </si>
  <si>
    <t>20025405</t>
  </si>
  <si>
    <t>CHUMAN RIOS JHONATAN VIDAL</t>
  </si>
  <si>
    <t>20029894</t>
  </si>
  <si>
    <t>CHUQUIHUANGA NUÑEZ DAOIZ</t>
  </si>
  <si>
    <t>20033321</t>
  </si>
  <si>
    <t>CHUQUILLANQUI LLAMACURI DINO SAUL</t>
  </si>
  <si>
    <t>20031507</t>
  </si>
  <si>
    <t>CHUQUIMIA ALVARADO RODRIGO ALEXANDER</t>
  </si>
  <si>
    <t>AUXILIAR DE CAMPO EN SSOMA</t>
  </si>
  <si>
    <t>20004648</t>
  </si>
  <si>
    <t>CHUQUIYAURI NIETO WILFRED YOEL</t>
  </si>
  <si>
    <t>20029664</t>
  </si>
  <si>
    <t>COAYLA QUISPE ALONSO PASTOR</t>
  </si>
  <si>
    <t>20022887</t>
  </si>
  <si>
    <t>CONDORI CANAZA FELIX</t>
  </si>
  <si>
    <t>20019317</t>
  </si>
  <si>
    <t>CONDORI VILLAVICENCIO ALFREDO HIPOLITO</t>
  </si>
  <si>
    <t>20032162</t>
  </si>
  <si>
    <t>CORDOVA MEJIA CIRO OLIVER</t>
  </si>
  <si>
    <t>20033555</t>
  </si>
  <si>
    <t>CORDOVA NINA FREDY FIDEL</t>
  </si>
  <si>
    <t>20028857</t>
  </si>
  <si>
    <t>CORDOVA TORBISCO MIGUEL ENRIQUE</t>
  </si>
  <si>
    <t>20030414</t>
  </si>
  <si>
    <t>CORNEJO GALVEZ DUVERLEY</t>
  </si>
  <si>
    <t>TITULAR - TECNICO DE LLANTAS</t>
  </si>
  <si>
    <t>20028252</t>
  </si>
  <si>
    <t>CORREA VENTOCILLA JUNIOR</t>
  </si>
  <si>
    <t>20032840</t>
  </si>
  <si>
    <t>COSINGA TUESTA CARLOS GILIO</t>
  </si>
  <si>
    <t>20022633</t>
  </si>
  <si>
    <t>COTRINA GARCIA RICHAR MILTON</t>
  </si>
  <si>
    <t>20011157</t>
  </si>
  <si>
    <t>COZ SANTIVAÑEZ JHOAN</t>
  </si>
  <si>
    <t>20029619</t>
  </si>
  <si>
    <t>CRISPIN MENESES CESAR JOHAN</t>
  </si>
  <si>
    <t>AYUDANTE DE PERFORACION Y VOLADURA</t>
  </si>
  <si>
    <t>20014977</t>
  </si>
  <si>
    <t>CRUZ FIGUEROA PERCY HERNAN</t>
  </si>
  <si>
    <t>20008041</t>
  </si>
  <si>
    <t>CRUZ ROSADO WALTER FRANCISCO</t>
  </si>
  <si>
    <t>20022291</t>
  </si>
  <si>
    <t>CULQUE VALLEJOS ESMEL</t>
  </si>
  <si>
    <t>20001366</t>
  </si>
  <si>
    <t>CULQUI VARGAS EVER OMAR</t>
  </si>
  <si>
    <t>20030336</t>
  </si>
  <si>
    <t>CURI SOEL DE JIMENEZ MARIA CLEOFE</t>
  </si>
  <si>
    <t>AYUDANTE DE LIMPIEZA</t>
  </si>
  <si>
    <t>20031581</t>
  </si>
  <si>
    <t>DAMIAN GAMION FIDER LUIS</t>
  </si>
  <si>
    <t>20016449</t>
  </si>
  <si>
    <t>DAVILA MUNDO CHRISTIAN VICTOR</t>
  </si>
  <si>
    <t>20030502</t>
  </si>
  <si>
    <t>DE LA CRUZ SOSA YEMI MAYRA</t>
  </si>
  <si>
    <t>20024274</t>
  </si>
  <si>
    <t>DE LA CRUZ VARGAS CIPRIANO</t>
  </si>
  <si>
    <t>OPERADOR DE MOTONIVELADORA HASTA 190 HP</t>
  </si>
  <si>
    <t>20029707</t>
  </si>
  <si>
    <t>DEL RIO NAVARRETE JEAN CARLOS</t>
  </si>
  <si>
    <t>20032581</t>
  </si>
  <si>
    <t>DELGADO QUILLA DANIEL RICARDO</t>
  </si>
  <si>
    <t>20001832</t>
  </si>
  <si>
    <t>DELGADO SANCHEZ SEGUNDO CESAR</t>
  </si>
  <si>
    <t>20008260</t>
  </si>
  <si>
    <t>DIAZ CHAVEZ JORGE ARMANDO</t>
  </si>
  <si>
    <t>20018516</t>
  </si>
  <si>
    <t>DOMINGUEZ LUJAN LENER BLADEMIR</t>
  </si>
  <si>
    <t>20000732</t>
  </si>
  <si>
    <t>DONATO BETETA MACARIO</t>
  </si>
  <si>
    <t>20032747</t>
  </si>
  <si>
    <t>ELIAS VELASQUEZ KENDALL YAJAIRO</t>
  </si>
  <si>
    <t>AUXILIAR DE EQUIPOS</t>
  </si>
  <si>
    <t>20001068</t>
  </si>
  <si>
    <t>ELLIS HOYOS JUSTO RAUL</t>
  </si>
  <si>
    <t>20033478</t>
  </si>
  <si>
    <t>ESCOBAR TAIPE JAVIER</t>
  </si>
  <si>
    <t>20033544</t>
  </si>
  <si>
    <t>ESCOBAR VARGAS DANIEL</t>
  </si>
  <si>
    <t>20033514</t>
  </si>
  <si>
    <t>ESCOBAR VARGAS FELIMON</t>
  </si>
  <si>
    <t>20030027</t>
  </si>
  <si>
    <t>ESPINAL MARQUEZ ERICK JUAN DE DIOS</t>
  </si>
  <si>
    <t>20016382</t>
  </si>
  <si>
    <t>ESPINOLA OLIVARES OMAR WILLIAM</t>
  </si>
  <si>
    <t>20010702</t>
  </si>
  <si>
    <t>ESPINOZA ALMERCO HENRY SAMUEL</t>
  </si>
  <si>
    <t>20001263</t>
  </si>
  <si>
    <t>ESPINOZA CABRERA JORGE ENRIQUE</t>
  </si>
  <si>
    <t>20031704</t>
  </si>
  <si>
    <t>ESPINOZA CHACON JESUS</t>
  </si>
  <si>
    <t>20005025</t>
  </si>
  <si>
    <t>ESPINOZA FERNANDEZ ERNESTO</t>
  </si>
  <si>
    <t>20033522</t>
  </si>
  <si>
    <t>ESPINOZA PARDAVE JOSE JESUS</t>
  </si>
  <si>
    <t>20001642</t>
  </si>
  <si>
    <t>ESPINOZA ROJAS JAIME LIBERATO</t>
  </si>
  <si>
    <t>20000995</t>
  </si>
  <si>
    <t>ESPINOZA SORJANO JAVIER DIONISIO</t>
  </si>
  <si>
    <t>20032891</t>
  </si>
  <si>
    <t>FABIAN LARA JUAN MIGUEL</t>
  </si>
  <si>
    <t>20033468</t>
  </si>
  <si>
    <t>FALCON HEREDIA MAYCOL ANTHONY</t>
  </si>
  <si>
    <t>AYUDANTE DE TOPOGRAFIA</t>
  </si>
  <si>
    <t>20025022</t>
  </si>
  <si>
    <t>FERNANDEZ MERINO RAUL EDILBERTO</t>
  </si>
  <si>
    <t>OPERADOR PERFORADORA HORIZONTAL B</t>
  </si>
  <si>
    <t>20011925</t>
  </si>
  <si>
    <t>FLORES ARVIRI HABRAN</t>
  </si>
  <si>
    <t>20017645</t>
  </si>
  <si>
    <t>FLORES AYQUIPA DESIDERIO ASUNCION</t>
  </si>
  <si>
    <t>20031770</t>
  </si>
  <si>
    <t>FLORES BARRIOS JOSE DAVID</t>
  </si>
  <si>
    <t>20033512</t>
  </si>
  <si>
    <t>FLORES CHANCOLLA CLAUDIO JACINTO</t>
  </si>
  <si>
    <t>20032411</t>
  </si>
  <si>
    <t>FLORES CIPRIANO IVAN</t>
  </si>
  <si>
    <t>20029604</t>
  </si>
  <si>
    <t>FLORES COTRADO JOSE</t>
  </si>
  <si>
    <t>20033501</t>
  </si>
  <si>
    <t>FLORES FLORES VICTOR ALFONSO</t>
  </si>
  <si>
    <t>20033145</t>
  </si>
  <si>
    <t>FLORES HUANACHEA JOAN MISHEL</t>
  </si>
  <si>
    <t>20024991</t>
  </si>
  <si>
    <t>FLORES VALDIVIA WILDER ANTHONY</t>
  </si>
  <si>
    <t>20032491</t>
  </si>
  <si>
    <t>FUENTES CACERES PAUL ARNALDO</t>
  </si>
  <si>
    <t>20032149</t>
  </si>
  <si>
    <t>GALARRETA MUÑOZ YANCARLOS EMILIO</t>
  </si>
  <si>
    <t>20001059</t>
  </si>
  <si>
    <t>GALVAN SIERRA JUAN LUIS</t>
  </si>
  <si>
    <t>20028702</t>
  </si>
  <si>
    <t>GAMBOA GUEVARA SEGUNDO MANUEL</t>
  </si>
  <si>
    <t>20033155</t>
  </si>
  <si>
    <t>GARCIA VELIZ PEDRO MANUEL</t>
  </si>
  <si>
    <t>20000844</t>
  </si>
  <si>
    <t>GARRIAZO SILVA RAFAEL FELIPE</t>
  </si>
  <si>
    <t>20025754</t>
  </si>
  <si>
    <t>GASCO GARCIA JUAN WLADIMIR</t>
  </si>
  <si>
    <t>20032878</t>
  </si>
  <si>
    <t>GAVINO VALLADOLID JOSE LUIS</t>
  </si>
  <si>
    <t>20033552</t>
  </si>
  <si>
    <t>GIL ENCISO DEIVIS RAFAEL</t>
  </si>
  <si>
    <t>20033048</t>
  </si>
  <si>
    <t>GIL MENDIETA CLEVERD JOEL</t>
  </si>
  <si>
    <t>20001269</t>
  </si>
  <si>
    <t>GOICOCHEA GALLARDO NAZARIO</t>
  </si>
  <si>
    <t>20001063</t>
  </si>
  <si>
    <t>GOMEZ LOARTE OSWALDO</t>
  </si>
  <si>
    <t>20031285</t>
  </si>
  <si>
    <t>GONZALES GUTIERREZ ROBERTO HENRY</t>
  </si>
  <si>
    <t>CAPATAZ DE CAMPO</t>
  </si>
  <si>
    <t>20031816</t>
  </si>
  <si>
    <t>GONZALES MICHUE FRANK ALEXANDER</t>
  </si>
  <si>
    <t>20008986</t>
  </si>
  <si>
    <t>GONZALES OLIVERA ELEAZAR YORGUE</t>
  </si>
  <si>
    <t>20033358</t>
  </si>
  <si>
    <t>GONZALES PASTOR RAUL HUMBERTO</t>
  </si>
  <si>
    <t>20020272</t>
  </si>
  <si>
    <t>GONZALES ROSALES LUIS ENRIQUE</t>
  </si>
  <si>
    <t>20033305</t>
  </si>
  <si>
    <t>GONZALES VASQUEZ JUAN MIGUEL</t>
  </si>
  <si>
    <t>20022476</t>
  </si>
  <si>
    <t>GONZALES VILLAFUERTE HUGO</t>
  </si>
  <si>
    <t>20024782</t>
  </si>
  <si>
    <t>GRANDA ENOSTROZA ISMAEL HUMBERTO</t>
  </si>
  <si>
    <t>20000818</t>
  </si>
  <si>
    <t>GUERRERO DAVAN GUILLERMO</t>
  </si>
  <si>
    <t>OPERADOR DE CAMIÓN GRUA</t>
  </si>
  <si>
    <t>20032502</t>
  </si>
  <si>
    <t>GUERRERO DIAZ ALIRO WILSON</t>
  </si>
  <si>
    <t>20001134</t>
  </si>
  <si>
    <t>GUIA RAMOS MOISES DONATO</t>
  </si>
  <si>
    <t>20032723</t>
  </si>
  <si>
    <t>GUILLEN HERRERA JOSE DOMINGO</t>
  </si>
  <si>
    <t>20030097</t>
  </si>
  <si>
    <t>GUTIERREZ ANCORI JULIAN</t>
  </si>
  <si>
    <t>20029423</t>
  </si>
  <si>
    <t>GUTIERREZ CALAPUJA JORGE ANTONIO</t>
  </si>
  <si>
    <t>20030103</t>
  </si>
  <si>
    <t>GUTIERREZ COTACALLAPA RENSO</t>
  </si>
  <si>
    <t>20001069</t>
  </si>
  <si>
    <t>GUTIERREZ DELGADO ARTURO EDILBERTO</t>
  </si>
  <si>
    <t>20032058</t>
  </si>
  <si>
    <t>GUTIERREZ ROCA JUAN CARLOS</t>
  </si>
  <si>
    <t>20028431</t>
  </si>
  <si>
    <t>GUZMAN BRAVO JOSE LUIS BENITO</t>
  </si>
  <si>
    <t>20001142</t>
  </si>
  <si>
    <t>GUZMAN BRAVO JUAN SEGUNDO</t>
  </si>
  <si>
    <t>OPERADOR PALA HIDRAULICA HASTA 26M3</t>
  </si>
  <si>
    <t>20033509</t>
  </si>
  <si>
    <t>GUZMAN CONDORI SIMON PEDRO</t>
  </si>
  <si>
    <t>20001261</t>
  </si>
  <si>
    <t>GUZMAN DE LA CRUZ MANUEL JESUS</t>
  </si>
  <si>
    <t>20001590</t>
  </si>
  <si>
    <t>HERMOZA SEGOVIA LINO</t>
  </si>
  <si>
    <t>20033526</t>
  </si>
  <si>
    <t>HERNANDEZ MAYTAHUARI LUIS ANTONIO</t>
  </si>
  <si>
    <t>20032408</t>
  </si>
  <si>
    <t>HORNA COLLANTES EMIL</t>
  </si>
  <si>
    <t>20033507</t>
  </si>
  <si>
    <t>HUALLPA ALBERTO MEQUIAS CONSTANTINO</t>
  </si>
  <si>
    <t>20033557</t>
  </si>
  <si>
    <t>HUALLPA CONTRERAS JULIO CESAR</t>
  </si>
  <si>
    <t>20018206</t>
  </si>
  <si>
    <t>HUAMAN . FLAVIO MIGUEL</t>
  </si>
  <si>
    <t>20001215</t>
  </si>
  <si>
    <t>HUAMAN ALVARADO EDU EFRAIN</t>
  </si>
  <si>
    <t>20031093</t>
  </si>
  <si>
    <t>HUAMAN MEDINA RICARDO ABEL</t>
  </si>
  <si>
    <t>20033541</t>
  </si>
  <si>
    <t>HUAMAN QUISPE GONZALO WILLIAM</t>
  </si>
  <si>
    <t>20023365</t>
  </si>
  <si>
    <t>HUAMAN RINZA MARCO ANTONIO</t>
  </si>
  <si>
    <t>20017080</t>
  </si>
  <si>
    <t>HUAMAN TANTA JUAN JAVIER</t>
  </si>
  <si>
    <t>20022351</t>
  </si>
  <si>
    <t>HUAMANCHA LANDA MARCO ANTONIO</t>
  </si>
  <si>
    <t>OPERADOR DE CAMIÃ“N DE FABRICA</t>
  </si>
  <si>
    <t>20033487</t>
  </si>
  <si>
    <t>HUAMANGA HUARACA JUVENAL</t>
  </si>
  <si>
    <t>20028655</t>
  </si>
  <si>
    <t>HUAQUI COTRINA YONER</t>
  </si>
  <si>
    <t>OPERADOR CARGADOR FRONTAL HASTA 21M3</t>
  </si>
  <si>
    <t>20033508</t>
  </si>
  <si>
    <t>HUARANCA LIVISI SAMUEL BENJAMIN</t>
  </si>
  <si>
    <t>20033445</t>
  </si>
  <si>
    <t>HUARCAYA RAMIREZ ADRIAN JHUNIOR</t>
  </si>
  <si>
    <t>20001028</t>
  </si>
  <si>
    <t>HUAYCHO MOLLO RICARDO ROGELIO</t>
  </si>
  <si>
    <t>20022260</t>
  </si>
  <si>
    <t>HUILLCA DIAZ RAUL</t>
  </si>
  <si>
    <t>20000746</t>
  </si>
  <si>
    <t>HUILLCA HUILLCA HUGO OSCAR</t>
  </si>
  <si>
    <t>20000806</t>
  </si>
  <si>
    <t>HUINCHO LEM CESAR ARMANDO</t>
  </si>
  <si>
    <t>20001308</t>
  </si>
  <si>
    <t>IDROGO CUBAS JOEL UBELZER</t>
  </si>
  <si>
    <t>20022141</t>
  </si>
  <si>
    <t>INCISO CHAVEZ JHAROL ANTONY</t>
  </si>
  <si>
    <t>20033326</t>
  </si>
  <si>
    <t>INFANTAS SALAS LUIS RODRIGO</t>
  </si>
  <si>
    <t>20029838</t>
  </si>
  <si>
    <t>INGA CATALAN JUAN CARLOS</t>
  </si>
  <si>
    <t>20000856</t>
  </si>
  <si>
    <t>INGA RIVERA ZESARIO TEOFILO</t>
  </si>
  <si>
    <t>20029989</t>
  </si>
  <si>
    <t>JARA MEZA VICTOR ARTURO</t>
  </si>
  <si>
    <t>20001021</t>
  </si>
  <si>
    <t>JARA PUENTE WILMER JAVIER</t>
  </si>
  <si>
    <t>20033485</t>
  </si>
  <si>
    <t>JUAREZ CARDENAS MICHEEL</t>
  </si>
  <si>
    <t>20030203</t>
  </si>
  <si>
    <t>JURADO QUISPE ROMAN GILBERTO</t>
  </si>
  <si>
    <t>20033521</t>
  </si>
  <si>
    <t>LAZO ORIHUELA LUIS CESAR</t>
  </si>
  <si>
    <t>20000751</t>
  </si>
  <si>
    <t>LAZON PEREZ URBANO</t>
  </si>
  <si>
    <t>20001169</t>
  </si>
  <si>
    <t>LEON CASTILLO FERNANDO TENORIO</t>
  </si>
  <si>
    <t>20001683</t>
  </si>
  <si>
    <t>LEON FERNANDEZ JESING</t>
  </si>
  <si>
    <t>20024608</t>
  </si>
  <si>
    <t>LEON ROQUE JUAN CARLOS</t>
  </si>
  <si>
    <t>20001071</t>
  </si>
  <si>
    <t>LEZMA MUÑOZ LUIS ALBERTO</t>
  </si>
  <si>
    <t>20028652</t>
  </si>
  <si>
    <t>LINARES LOPEZ ALBERT JUAN</t>
  </si>
  <si>
    <t>20006796</t>
  </si>
  <si>
    <t>LINO ROSALES HERMENES JULIAN</t>
  </si>
  <si>
    <t>20033419</t>
  </si>
  <si>
    <t>LLACHO CCAMA WILLAND KRISTIAN</t>
  </si>
  <si>
    <t>20033118</t>
  </si>
  <si>
    <t>LLACTAHUAMANI GOMEZ DAVID</t>
  </si>
  <si>
    <t>AUXILIAR DE CAMPAMENTOS</t>
  </si>
  <si>
    <t>20028183</t>
  </si>
  <si>
    <t>LLAMOCCA HUAMANI CESAR</t>
  </si>
  <si>
    <t>20004585</t>
  </si>
  <si>
    <t>LLANA JANAMPA PEPE OSCAR</t>
  </si>
  <si>
    <t>20033477</t>
  </si>
  <si>
    <t>LLANOS TASILLA EDUARDO</t>
  </si>
  <si>
    <t>20022223</t>
  </si>
  <si>
    <t>LLOCLLA MAMANI CLAUDIO</t>
  </si>
  <si>
    <t>20032624</t>
  </si>
  <si>
    <t>LOPEZ BADARACCO JHON KENNEDY</t>
  </si>
  <si>
    <t>20028026</t>
  </si>
  <si>
    <t>LOPEZ JARA DEYVIS FRANKLIN</t>
  </si>
  <si>
    <t>20001686</t>
  </si>
  <si>
    <t>LOPEZ ORELLANA DAVID</t>
  </si>
  <si>
    <t>20032681</t>
  </si>
  <si>
    <t>LOPEZ ORELLANA WILMER</t>
  </si>
  <si>
    <t>20004647</t>
  </si>
  <si>
    <t>LOPEZ TAMARA EVARISTO</t>
  </si>
  <si>
    <t>20029917</t>
  </si>
  <si>
    <t>LOPEZ URBINA EDWARD JUEL</t>
  </si>
  <si>
    <t>TECNICO DE ALMACEN - PAÑOL</t>
  </si>
  <si>
    <t>20000754</t>
  </si>
  <si>
    <t>LOYOLA YACTAYO NICOLAS GUSTAVO</t>
  </si>
  <si>
    <t>20033403</t>
  </si>
  <si>
    <t>LOZANO PELAEZ CRISTHIAN HILDEMARO</t>
  </si>
  <si>
    <t>20029608</t>
  </si>
  <si>
    <t>LUGO ZEGARRA DANIEL ALEJANDRO</t>
  </si>
  <si>
    <t>20033209</t>
  </si>
  <si>
    <t>LUJAN USCATA HANNER JHONATAN</t>
  </si>
  <si>
    <t>20023289</t>
  </si>
  <si>
    <t>MALIMBA POMPA JOSE VICTORIANO</t>
  </si>
  <si>
    <t>20032060</t>
  </si>
  <si>
    <t>MALLMA EGOAVIL MICHELL YORDHAN</t>
  </si>
  <si>
    <t>20028341</t>
  </si>
  <si>
    <t>MALLMA RIVAS PRESLY YONER</t>
  </si>
  <si>
    <t>MAESTRO - SOLDADOR</t>
  </si>
  <si>
    <t>20028829</t>
  </si>
  <si>
    <t>MAMANI CHECYA RAVEDRANAD</t>
  </si>
  <si>
    <t>20030518</t>
  </si>
  <si>
    <t>MAMANI ISASI JORDY DELFIN</t>
  </si>
  <si>
    <t>20023921</t>
  </si>
  <si>
    <t>MAMANI JORA JOSE LUIS</t>
  </si>
  <si>
    <t>20031586</t>
  </si>
  <si>
    <t>MAMANI MANRIQUE JUAN BRANDON</t>
  </si>
  <si>
    <t>20032499</t>
  </si>
  <si>
    <t>MAMANI QUISPE ISAAC GABRIEL</t>
  </si>
  <si>
    <t>20030361</t>
  </si>
  <si>
    <t>MAMANI RAMOS PAULO AUGUSTO</t>
  </si>
  <si>
    <t>20033384</t>
  </si>
  <si>
    <t>MAMANI SUNI JESUS RAUL</t>
  </si>
  <si>
    <t>20033429</t>
  </si>
  <si>
    <t>MAMANI VILCA RENZO ENRIQUE</t>
  </si>
  <si>
    <t>20031928</t>
  </si>
  <si>
    <t>MARCOS ULLOA CLINTON JAIME</t>
  </si>
  <si>
    <t>20001689</t>
  </si>
  <si>
    <t>MARQUEZ HUAMANCAJA JOSE MARCELO</t>
  </si>
  <si>
    <t>20032342</t>
  </si>
  <si>
    <t>MAYHUA HUARCA RIMBERT CAYO</t>
  </si>
  <si>
    <t>20031014</t>
  </si>
  <si>
    <t>MEDINA CAHUANA ANTHONY ALEXIS</t>
  </si>
  <si>
    <t>20029867</t>
  </si>
  <si>
    <t>MEDINA CAPRISTAN JUAN ALONSO</t>
  </si>
  <si>
    <t>20001830</t>
  </si>
  <si>
    <t>MEDINA PAUCAR PEDRO CESAR</t>
  </si>
  <si>
    <t>20031543</t>
  </si>
  <si>
    <t>MEDINA PERALTA JOSEPH VICTOR MANUEL</t>
  </si>
  <si>
    <t>20028689</t>
  </si>
  <si>
    <t>MEDINA PULCHA SALOMON EDWIN</t>
  </si>
  <si>
    <t>20032221</t>
  </si>
  <si>
    <t>MEGO BARRANTES SERGIO ADOLFO</t>
  </si>
  <si>
    <t>20025326</t>
  </si>
  <si>
    <t>MELO QUIQUIA RAUL BRANDO</t>
  </si>
  <si>
    <t>20031854</t>
  </si>
  <si>
    <t>MELON VASQUEZ CRISTIAN</t>
  </si>
  <si>
    <t>20029564</t>
  </si>
  <si>
    <t>MENDOZA ATENCIO ROBERTO EDUARDO</t>
  </si>
  <si>
    <t>20027662</t>
  </si>
  <si>
    <t>MENDOZA ESPINOZA JOSE EBER</t>
  </si>
  <si>
    <t>20033538</t>
  </si>
  <si>
    <t>MENDOZA MARCHENA VICTOR EDULFO</t>
  </si>
  <si>
    <t>20033135</t>
  </si>
  <si>
    <t>MENDOZA QUISPE HUMBERTO</t>
  </si>
  <si>
    <t>20026313</t>
  </si>
  <si>
    <t>MENDOZA ROSALES EDWIN</t>
  </si>
  <si>
    <t>20033266</t>
  </si>
  <si>
    <t>MENDOZA VENTURA JOSE LUIS</t>
  </si>
  <si>
    <t>20033454</t>
  </si>
  <si>
    <t>MENESES APAZA LUIS MIGUEL</t>
  </si>
  <si>
    <t>OPERADOR DE TRACTOR HASTA 190HP</t>
  </si>
  <si>
    <t>20030980</t>
  </si>
  <si>
    <t>MERINO BUITRON ALBERTO</t>
  </si>
  <si>
    <t>20000945</t>
  </si>
  <si>
    <t>MESTA NUÑEZ JUAN MARTIN</t>
  </si>
  <si>
    <t>20030539</t>
  </si>
  <si>
    <t>MEZA DIAZ JIMMY FRANCISCO</t>
  </si>
  <si>
    <t>20032637</t>
  </si>
  <si>
    <t>MEZA TOVAR FRANKLIN DENIZ</t>
  </si>
  <si>
    <t>20001424</t>
  </si>
  <si>
    <t>MINAYA CORDOVA JAIME ALEXANDER</t>
  </si>
  <si>
    <t>20033455</t>
  </si>
  <si>
    <t>MINCHAN SANCHEZ EDWIN ALEJANDRO</t>
  </si>
  <si>
    <t>20033375</t>
  </si>
  <si>
    <t>MIÑANO PEREZ WILLIAMS LEONCIO</t>
  </si>
  <si>
    <t>20025861</t>
  </si>
  <si>
    <t>MIRANDA BARRIOS DAVID</t>
  </si>
  <si>
    <t>20000760</t>
  </si>
  <si>
    <t>MIRANDA MOGROVEJO ROBIN</t>
  </si>
  <si>
    <t>20033304</t>
  </si>
  <si>
    <t>MOLER VILCA MANUEL</t>
  </si>
  <si>
    <t>20032854</t>
  </si>
  <si>
    <t>MONDALGO CHOCCE EDGAR DANY</t>
  </si>
  <si>
    <t>MAESTRO - SOLDADOR II</t>
  </si>
  <si>
    <t>20032799</t>
  </si>
  <si>
    <t>MONTES ECHEVARRIA BILLY JOE</t>
  </si>
  <si>
    <t>20021940</t>
  </si>
  <si>
    <t>MORAN MORMORES DAVID EDUARDO</t>
  </si>
  <si>
    <t>20024960</t>
  </si>
  <si>
    <t>MORANTE PELAEZ JOSE ALEJANDRO</t>
  </si>
  <si>
    <t>20000761</t>
  </si>
  <si>
    <t>MORENO BAUTISTA MAXIMO</t>
  </si>
  <si>
    <t>20000842</t>
  </si>
  <si>
    <t>MUÑOZ HEREDIA RICHARD ANTONIO</t>
  </si>
  <si>
    <t>20001348</t>
  </si>
  <si>
    <t>MUÑOZ TERAN WALBERTO ORLANDO</t>
  </si>
  <si>
    <t>20026619</t>
  </si>
  <si>
    <t>MURRUGARRA AZNARAN ANGEL GABRIEL</t>
  </si>
  <si>
    <t>20018851</t>
  </si>
  <si>
    <t>NAPAN HUAPAYA DENNIS YSAIAS</t>
  </si>
  <si>
    <t>20001299</t>
  </si>
  <si>
    <t>NARVA SILVA ALEX NOE</t>
  </si>
  <si>
    <t>OPERADOR MULTIPLE I</t>
  </si>
  <si>
    <t>20005132</t>
  </si>
  <si>
    <t>NAVARRO SICCHA SALOMON EDWIN</t>
  </si>
  <si>
    <t>20022187</t>
  </si>
  <si>
    <t>NEGRON BACA WALDO</t>
  </si>
  <si>
    <t>20028458</t>
  </si>
  <si>
    <t>NICHO FERNANDEZ MIRKO JOSEPH</t>
  </si>
  <si>
    <t>OPERARIO DE VOLADURA</t>
  </si>
  <si>
    <t>20000862</t>
  </si>
  <si>
    <t>NIETO VASQUEZ HUMBERTO FERNANDO</t>
  </si>
  <si>
    <t>20027390</t>
  </si>
  <si>
    <t>NOUCHI RINCON JEAN PIERRE</t>
  </si>
  <si>
    <t>20031797</t>
  </si>
  <si>
    <t>OCROSPOMA PANIZO JHONNY MILER</t>
  </si>
  <si>
    <t>20028025</t>
  </si>
  <si>
    <t>OJEDA DELGADO ZENON</t>
  </si>
  <si>
    <t>20031347</t>
  </si>
  <si>
    <t>OJEDA PUMA RENE</t>
  </si>
  <si>
    <t>20025834</t>
  </si>
  <si>
    <t>OLAECHEA CAMPOS DAVID ROBERTO</t>
  </si>
  <si>
    <t>20004274</t>
  </si>
  <si>
    <t>ORDOÑEZ QUISPE RIVELINO</t>
  </si>
  <si>
    <t>20000931</t>
  </si>
  <si>
    <t>ORE VARGAS ABRAHAM CLEMENTE</t>
  </si>
  <si>
    <t>20033150</t>
  </si>
  <si>
    <t>ORTEGA PERALTA AQUILES JESUS</t>
  </si>
  <si>
    <t>20000987</t>
  </si>
  <si>
    <t>OSORIO TINOCO HUMBERTO JOSE</t>
  </si>
  <si>
    <t>20025915</t>
  </si>
  <si>
    <t>PACHECO TREJO KEVIN JAIRO</t>
  </si>
  <si>
    <t>20028612</t>
  </si>
  <si>
    <t>PAICO COLLANTES HENRY</t>
  </si>
  <si>
    <t>20032767</t>
  </si>
  <si>
    <t>PALLI VILCA ANTHONY GIANMARCO</t>
  </si>
  <si>
    <t>20032374</t>
  </si>
  <si>
    <t>PALOMARES IBARRA ENRIQUE TEODORO</t>
  </si>
  <si>
    <t>20018551</t>
  </si>
  <si>
    <t>PALOMINO DE LA CRUZ EDISON</t>
  </si>
  <si>
    <t>20028058</t>
  </si>
  <si>
    <t>PALOMINO MARTINEZ JHUNIOR JOB</t>
  </si>
  <si>
    <t>20032968</t>
  </si>
  <si>
    <t>PALOMINO TELLO LUIS ALBERTO</t>
  </si>
  <si>
    <t>20033265</t>
  </si>
  <si>
    <t>PALOMINO VALVERDE MANUEL EFRAIN</t>
  </si>
  <si>
    <t>20023663</t>
  </si>
  <si>
    <t>PALOMINO VILLARROEL MARCO ANTONIO</t>
  </si>
  <si>
    <t>20003941</t>
  </si>
  <si>
    <t>PANEZ PORTAL PERCY</t>
  </si>
  <si>
    <t>20022104</t>
  </si>
  <si>
    <t>PAREDES FLOREZ CESAR</t>
  </si>
  <si>
    <t>20032853</t>
  </si>
  <si>
    <t>PAREDES MOJONERO JEAN PAUL</t>
  </si>
  <si>
    <t>20016453</t>
  </si>
  <si>
    <t>PAREDES ROMAN JUAN CARLOS</t>
  </si>
  <si>
    <t>20031444</t>
  </si>
  <si>
    <t>PARICAHUA RAMOS HUGO SABINO</t>
  </si>
  <si>
    <t>OPERADOR MONITOR</t>
  </si>
  <si>
    <t>20029859</t>
  </si>
  <si>
    <t>PARICAHUA RAMOS SATURNINO PABLO</t>
  </si>
  <si>
    <t>20033005</t>
  </si>
  <si>
    <t>PATIÑO HUAMANI RUDI HERNAN</t>
  </si>
  <si>
    <t>20000852</t>
  </si>
  <si>
    <t>PEÑA PEREZ DELFREDO ALCIVIADES</t>
  </si>
  <si>
    <t>20028692</t>
  </si>
  <si>
    <t>PERALTA CCORAHUA SAMUEL</t>
  </si>
  <si>
    <t>20001237</t>
  </si>
  <si>
    <t>PERALTA DIAZ NILTON CESAR</t>
  </si>
  <si>
    <t>20029683</t>
  </si>
  <si>
    <t>PERALTA HUAYHUA LUIS CARLOS</t>
  </si>
  <si>
    <t>WONG Y COMPLEMENTOS INDUSTRIALES ASOCIADOS SA</t>
  </si>
  <si>
    <t>PEREZ SOBERON MARCO ANTONIO</t>
  </si>
  <si>
    <t>20033494</t>
  </si>
  <si>
    <t>PINARES ARANDA DANIEL ALEXANDER</t>
  </si>
  <si>
    <t>20033488</t>
  </si>
  <si>
    <t>PINTO COAQUIRA AMADOR</t>
  </si>
  <si>
    <t>20000871</t>
  </si>
  <si>
    <t>PINZAS SIFUENTES HERACLIDES</t>
  </si>
  <si>
    <t>20000814</t>
  </si>
  <si>
    <t>PONCE ESPINOZA RONAL</t>
  </si>
  <si>
    <t>20030612</t>
  </si>
  <si>
    <t>PORTALES GARRO ROIMER</t>
  </si>
  <si>
    <t>20032855</t>
  </si>
  <si>
    <t>PORTOCARRERO HUAMAN ERIXSON</t>
  </si>
  <si>
    <t>20027900</t>
  </si>
  <si>
    <t>PULLCHS ARIAS KLAUS ROLF</t>
  </si>
  <si>
    <t>20032887</t>
  </si>
  <si>
    <t>PUMA OJEDA WILFREDO</t>
  </si>
  <si>
    <t>20028817</t>
  </si>
  <si>
    <t>PUMAYALLI PAÑIHUARA MARIO</t>
  </si>
  <si>
    <t>OPERADOR MULTIPLE</t>
  </si>
  <si>
    <t>20033294</t>
  </si>
  <si>
    <t>PUSCAN PUIQUIN DEIVI ROVINSON</t>
  </si>
  <si>
    <t>20028843</t>
  </si>
  <si>
    <t>QQUESSO QUISPE PAUL FELIX</t>
  </si>
  <si>
    <t>20029674</t>
  </si>
  <si>
    <t>QUICAÑO CHIPANA FREY RAUL</t>
  </si>
  <si>
    <t>20030282</t>
  </si>
  <si>
    <t>QUINTEROS CORREA PEDRO GENARO</t>
  </si>
  <si>
    <t>20033088</t>
  </si>
  <si>
    <t>QUINTO ROMANI JUAN LUIS</t>
  </si>
  <si>
    <t>20033549</t>
  </si>
  <si>
    <t>QUIROZ FLORES JESUS ALBERTO</t>
  </si>
  <si>
    <t>20026622</t>
  </si>
  <si>
    <t>QUIROZ GOMEZ MIGUEL ANGEL</t>
  </si>
  <si>
    <t>20029672</t>
  </si>
  <si>
    <t>PEREZ TTITO RHONNY</t>
  </si>
  <si>
    <t>20031092</t>
  </si>
  <si>
    <t>QUIROZ ROJAS CESAR</t>
  </si>
  <si>
    <t>20016523</t>
  </si>
  <si>
    <t>QUISPE ANCO WALTER RAYMUNDO</t>
  </si>
  <si>
    <t>20028814</t>
  </si>
  <si>
    <t>QUISPE ARAOZ JUAN CRISOSTOMO</t>
  </si>
  <si>
    <t>20033554</t>
  </si>
  <si>
    <t>QUISPE AYME CLIMACO</t>
  </si>
  <si>
    <t>20033480</t>
  </si>
  <si>
    <t>QUISPE CCANCHILLO OCTAVIO</t>
  </si>
  <si>
    <t>20033401</t>
  </si>
  <si>
    <t>QUISPE CHAYÑA ANTHONY GABRIEL</t>
  </si>
  <si>
    <t>20032844</t>
  </si>
  <si>
    <t>QUISPE COLCA JOSE GONZALO</t>
  </si>
  <si>
    <t>20033483</t>
  </si>
  <si>
    <t>QUISPE CONDORI JAIME</t>
  </si>
  <si>
    <t>20001964</t>
  </si>
  <si>
    <t>QUISPE FERNANDEZ ZENON</t>
  </si>
  <si>
    <t>20033537</t>
  </si>
  <si>
    <t>QUISPE GONZALES DAVID ANTONIO</t>
  </si>
  <si>
    <t>20001230</t>
  </si>
  <si>
    <t>QUISPE GONZALES JULIO CESAR</t>
  </si>
  <si>
    <t>OPERADOR CARGADOR FRONTAL HASTA 6M3</t>
  </si>
  <si>
    <t>20032004</t>
  </si>
  <si>
    <t>QUISPE GUTIERREZ AMILCAR</t>
  </si>
  <si>
    <t>20030038</t>
  </si>
  <si>
    <t>QUISPE LLOCLLA DANY RICARDO</t>
  </si>
  <si>
    <t>20033486</t>
  </si>
  <si>
    <t>QUISPE RODRIGUEZ CAMILO</t>
  </si>
  <si>
    <t>20012046</t>
  </si>
  <si>
    <t>QUISPE SAHUANAY JOSE VALENTIN</t>
  </si>
  <si>
    <t>20008074</t>
  </si>
  <si>
    <t>QUISPE SALCEDO ELMER ROLANDO</t>
  </si>
  <si>
    <t>CHOFER DE VEHÍCULO LIVIANO</t>
  </si>
  <si>
    <t>20030586</t>
  </si>
  <si>
    <t>QUISPE SALHUA RENE PERCY</t>
  </si>
  <si>
    <t>20032842</t>
  </si>
  <si>
    <t>QUISPE VILCA ERINSON FREDY</t>
  </si>
  <si>
    <t>20027333</t>
  </si>
  <si>
    <t>RAMIREZ ALFARO KELVIN ROYER</t>
  </si>
  <si>
    <t>20033317</t>
  </si>
  <si>
    <t>RAMIREZ CHUCHON MICHAEL BRANDO</t>
  </si>
  <si>
    <t>20019486</t>
  </si>
  <si>
    <t>RAMIREZ OCHOA ELIZAUL JAROL</t>
  </si>
  <si>
    <t>20033327</t>
  </si>
  <si>
    <t>RAMIREZ RETUERTO CARLOS ENRIQUE</t>
  </si>
  <si>
    <t>20033482</t>
  </si>
  <si>
    <t>RAMIREZ SONCCO EDISON WILSON</t>
  </si>
  <si>
    <t>20033362</t>
  </si>
  <si>
    <t>RAMOS NAVARRO VICTOR GABRIEL</t>
  </si>
  <si>
    <t>20016114</t>
  </si>
  <si>
    <t>RAMOS SARMIENTO LUIS ANTONIO</t>
  </si>
  <si>
    <t>20033233</t>
  </si>
  <si>
    <t>RAMOS SURICHAQUI RITMER</t>
  </si>
  <si>
    <t>20001597</t>
  </si>
  <si>
    <t>RENTERIA DEL CARPIO ALEJANDRO PEDRO</t>
  </si>
  <si>
    <t>OPERADOR DE CAMION GRUA HASTA 90 TONS</t>
  </si>
  <si>
    <t>20026140</t>
  </si>
  <si>
    <t>REQUENA MEZA JOSE LUIS</t>
  </si>
  <si>
    <t>20001489</t>
  </si>
  <si>
    <t>REVILLA CHOMBA CODY TINKER</t>
  </si>
  <si>
    <t>20012305</t>
  </si>
  <si>
    <t>RIOS DELGADO PEDRO</t>
  </si>
  <si>
    <t>20025238</t>
  </si>
  <si>
    <t>RIOS PLASENCIA NITZER MARLON</t>
  </si>
  <si>
    <t>20033289</t>
  </si>
  <si>
    <t>RIOS VALDIVIA SANDRA ISABEL</t>
  </si>
  <si>
    <t>20028557</t>
  </si>
  <si>
    <t>RIVAS GARCIA JESUS ALBERTO</t>
  </si>
  <si>
    <t>20012685</t>
  </si>
  <si>
    <t>RIVERA HANCCO JOSE ANTONIO</t>
  </si>
  <si>
    <t>20032061</t>
  </si>
  <si>
    <t>ROAS PUMARINO WILFREDO</t>
  </si>
  <si>
    <t>20031696</t>
  </si>
  <si>
    <t>RODRIGUEZ FERNANDEZ CARMEN LIZETH</t>
  </si>
  <si>
    <t>SSMAQ SAC</t>
  </si>
  <si>
    <t>PRINCIPE PEREZ, JAIME RONAL</t>
  </si>
  <si>
    <t>TECNICO MECANICO/CONDUCTOR</t>
  </si>
  <si>
    <t>OP TER</t>
  </si>
  <si>
    <t>20033129</t>
  </si>
  <si>
    <t>RODRIGUEZ VASQUEZ WUALTER</t>
  </si>
  <si>
    <t>20033516</t>
  </si>
  <si>
    <t>ROJAS AGUILAR ROGER</t>
  </si>
  <si>
    <t>20026232</t>
  </si>
  <si>
    <t>ROJAS BENDEZU ROSMELL ROSELI</t>
  </si>
  <si>
    <t>20031841</t>
  </si>
  <si>
    <t>ROJAS HUAMANI RENZO JESUS</t>
  </si>
  <si>
    <t>20023113</t>
  </si>
  <si>
    <t>ROJAS HUATAY RUBEN ROLANDO</t>
  </si>
  <si>
    <t>20033481</t>
  </si>
  <si>
    <t>ROMAN ROMERO CARLOS ALBERTO</t>
  </si>
  <si>
    <t>20033360</t>
  </si>
  <si>
    <t>ROMERO ESPINOZA JOSE LUIS</t>
  </si>
  <si>
    <t>20028954</t>
  </si>
  <si>
    <t>RUELAS QUISPE EDSON YVAN</t>
  </si>
  <si>
    <t>20032150</t>
  </si>
  <si>
    <t>RUIZ CUNGUIA FELIX</t>
  </si>
  <si>
    <t>20024245</t>
  </si>
  <si>
    <t>RUIZ FERNANDEZ RIMBERTO ALDIMAR</t>
  </si>
  <si>
    <t>20026368</t>
  </si>
  <si>
    <t>RUIZ VASQUEZ NELSON</t>
  </si>
  <si>
    <t>20032846</t>
  </si>
  <si>
    <t>SAENZ OLIVARES KEVIN JHORDANO</t>
  </si>
  <si>
    <t>20024244</t>
  </si>
  <si>
    <t>SAGASTEGUI RIOS ESTUARDO GIANCARLO</t>
  </si>
  <si>
    <t>20032748</t>
  </si>
  <si>
    <t>SAICO LUNA VICTOR ALFONSO</t>
  </si>
  <si>
    <t>20001200</t>
  </si>
  <si>
    <t>SAIRA ROMERO APOLINAR LEONEL</t>
  </si>
  <si>
    <t>20030365</t>
  </si>
  <si>
    <t>SALAS CHOQUEMAQUE ROLANDO</t>
  </si>
  <si>
    <t>20033453</t>
  </si>
  <si>
    <t>SALAS TABOADA ELVIS NOE</t>
  </si>
  <si>
    <t>20032438</t>
  </si>
  <si>
    <t>SALAZAR HERNANDEZ JULIO CESAR</t>
  </si>
  <si>
    <t>20011792</t>
  </si>
  <si>
    <t>SALHUA ANCCASI HERNAN WILBER</t>
  </si>
  <si>
    <t>20033293</t>
  </si>
  <si>
    <t>SALINAS AYALA EDSON JONATHAN</t>
  </si>
  <si>
    <t>20029675</t>
  </si>
  <si>
    <t>SALVADOR CHAVEZ OSCAR ALBERTO</t>
  </si>
  <si>
    <t>20024279</t>
  </si>
  <si>
    <t>SANA CONDORI JAIME MANUEL</t>
  </si>
  <si>
    <t>20023367</t>
  </si>
  <si>
    <t>SANCHEZ ALIAGA JAIME</t>
  </si>
  <si>
    <t>20000835</t>
  </si>
  <si>
    <t>SANCHEZ GODOY WILLIAM</t>
  </si>
  <si>
    <t>20033336</t>
  </si>
  <si>
    <t>SANCHEZ PRADO GONZALO EFRAIN</t>
  </si>
  <si>
    <t>20028491</t>
  </si>
  <si>
    <t>SANDOVAL VILLACORTA LUIS ALBERTO</t>
  </si>
  <si>
    <t>20009951</t>
  </si>
  <si>
    <t>SANTISTEBAN CHOZO VICTOR HIPOLITO</t>
  </si>
  <si>
    <t>20018858</t>
  </si>
  <si>
    <t>SANTOYO URIARTE ALAN JOEL</t>
  </si>
  <si>
    <t>20016464</t>
  </si>
  <si>
    <t>SEDANO TORRES ELVIS FRANK</t>
  </si>
  <si>
    <t>20031542</t>
  </si>
  <si>
    <t>SENCIA MUÑOZ CANCIO</t>
  </si>
  <si>
    <t>20019402</t>
  </si>
  <si>
    <t>SERNAQUE NAVARRO ELVIS ARMANDO</t>
  </si>
  <si>
    <t>20026356</t>
  </si>
  <si>
    <t>SILVA CHERO SEGUNDO EULOGIO</t>
  </si>
  <si>
    <t>20026706</t>
  </si>
  <si>
    <t>SILVA JULON GELMER REYBY</t>
  </si>
  <si>
    <t>20030285</t>
  </si>
  <si>
    <t>SILVA SIPIRAN CRISTIAN SAMUEL</t>
  </si>
  <si>
    <t>20033542</t>
  </si>
  <si>
    <t>SONCCO ATACO FERNANDO</t>
  </si>
  <si>
    <t>20019420</t>
  </si>
  <si>
    <t>SOTO CELIS ANGEL EFRAIN</t>
  </si>
  <si>
    <t>20032626</t>
  </si>
  <si>
    <t>SOTOMAYOR MONTERO ALEXANDER LUIS</t>
  </si>
  <si>
    <t>20000811</t>
  </si>
  <si>
    <t>TACURI HUANACO ANTONIO</t>
  </si>
  <si>
    <t>20033543</t>
  </si>
  <si>
    <t>TAIPE CHALLCO LIVIO</t>
  </si>
  <si>
    <t>20027934</t>
  </si>
  <si>
    <t>TARAZONA AGUIRRE ASBEL BENJAMIN</t>
  </si>
  <si>
    <t>20031356</t>
  </si>
  <si>
    <t>TARAZONA SOTELO MIGUEL ELMER</t>
  </si>
  <si>
    <t>20033320</t>
  </si>
  <si>
    <t>TAVERA ROJAS JOEL OMAR</t>
  </si>
  <si>
    <t>20033264</t>
  </si>
  <si>
    <t>TICONA RAMOS EWARD JESUS</t>
  </si>
  <si>
    <t>20001131</t>
  </si>
  <si>
    <t>TICONA SUBIA NAZARIO GREGORIO</t>
  </si>
  <si>
    <t>20029733</t>
  </si>
  <si>
    <t>TIRADO GIL JORGE SANTIAGO</t>
  </si>
  <si>
    <t>20001050</t>
  </si>
  <si>
    <t>TOBALINO CAMARGO JOEL JHONATHAN</t>
  </si>
  <si>
    <t>20001080</t>
  </si>
  <si>
    <t>TORRES CATAÑO MOISES SEBASTIAN</t>
  </si>
  <si>
    <t>MAESTRO - LUBRICADOR II</t>
  </si>
  <si>
    <t>20033208</t>
  </si>
  <si>
    <t>TORRES TALAVERANO JULIO BRAYAM</t>
  </si>
  <si>
    <t>20032724</t>
  </si>
  <si>
    <t>TORRES UBILLUS JULIO RICARDO</t>
  </si>
  <si>
    <t>20031909</t>
  </si>
  <si>
    <t>TORRES ZACARIAS HERNAN JENRRY</t>
  </si>
  <si>
    <t>20030523</t>
  </si>
  <si>
    <t>TUBILLAS NAVARRETE IDOLO VLADIMIR</t>
  </si>
  <si>
    <t>20001466</t>
  </si>
  <si>
    <t>TUCTO MENDOZA ROGER BONIFACIO</t>
  </si>
  <si>
    <t>20002239</t>
  </si>
  <si>
    <t>TULA NINACONDO JAVIER ERNESTO</t>
  </si>
  <si>
    <t>20019279</t>
  </si>
  <si>
    <t>TUPACYUPANQUI AYTE ARMANDO</t>
  </si>
  <si>
    <t>20032509</t>
  </si>
  <si>
    <t>TURPO SUYCO JULIO HOMERO</t>
  </si>
  <si>
    <t>20021024</t>
  </si>
  <si>
    <t>UMASI LABRA JAIME FREDY</t>
  </si>
  <si>
    <t>20019293</t>
  </si>
  <si>
    <t>VALENCIA VALENCIA GIOVANNI RANDOL</t>
  </si>
  <si>
    <t>20001192</t>
  </si>
  <si>
    <t>VALLEJOS VASQUEZ LEONIDAS</t>
  </si>
  <si>
    <t>CONTROLADOR DE EQUIPOS</t>
  </si>
  <si>
    <t>20001250</t>
  </si>
  <si>
    <t>VALQUI SILVA MARINO IVAN</t>
  </si>
  <si>
    <t>20030652</t>
  </si>
  <si>
    <t>VALVERDE CASTILLO YONI</t>
  </si>
  <si>
    <t>20012728</t>
  </si>
  <si>
    <t>VARA MAMANI FAVIO LUCHO</t>
  </si>
  <si>
    <t>20032797</t>
  </si>
  <si>
    <t>VARGAS GUTIERREZ VICTOR RAFAEL</t>
  </si>
  <si>
    <t>20028332</t>
  </si>
  <si>
    <t>VARGAS MANTILLA MARCO ANTONIO</t>
  </si>
  <si>
    <t>20033495</t>
  </si>
  <si>
    <t>VARGAS QUEZADA ELVA SONIA</t>
  </si>
  <si>
    <t>20028363</t>
  </si>
  <si>
    <t>VARGAS SAMATA REMIGIO GRIMALDO</t>
  </si>
  <si>
    <t>20031661</t>
  </si>
  <si>
    <t>VARGAS SEDANO LAZARO</t>
  </si>
  <si>
    <t>20031631</t>
  </si>
  <si>
    <t>VARGAS VALERIO NELSON  VICTOR</t>
  </si>
  <si>
    <t>20033517</t>
  </si>
  <si>
    <t>VARGAS VELAZQUE YOSHIYAMA</t>
  </si>
  <si>
    <t>20031585</t>
  </si>
  <si>
    <t>VEGA RODRIGUEZ JUAN CARLOS</t>
  </si>
  <si>
    <t>20000837</t>
  </si>
  <si>
    <t>VELASQUEZ CANO CIPRIANO SABINO</t>
  </si>
  <si>
    <t>20028305</t>
  </si>
  <si>
    <t>VELASQUEZ CONDORI MIQUEAS MALAQUIAS</t>
  </si>
  <si>
    <t>CAPATAZ DE VOLADURA</t>
  </si>
  <si>
    <t>20001070</t>
  </si>
  <si>
    <t>VENTE COSME JUAN CARLOS</t>
  </si>
  <si>
    <t>20028331</t>
  </si>
  <si>
    <t>VENTURA ARRIBASPLATA SIXTO</t>
  </si>
  <si>
    <t>20026683</t>
  </si>
  <si>
    <t>VILCA APAZA ARMANDO</t>
  </si>
  <si>
    <t>20018146</t>
  </si>
  <si>
    <t>VILCA JAÑO ALEX</t>
  </si>
  <si>
    <t>20026977</t>
  </si>
  <si>
    <t>VILCA MACHUCA HECTOR PEDRO</t>
  </si>
  <si>
    <t>20024246</t>
  </si>
  <si>
    <t>VILCA PAREDES ANIBAL</t>
  </si>
  <si>
    <t>20017369</t>
  </si>
  <si>
    <t>VILCHEZ MARQUINA JORGE MILLER</t>
  </si>
  <si>
    <t>20000847</t>
  </si>
  <si>
    <t>VILLANES ROJAS VIDAL ANGEL</t>
  </si>
  <si>
    <t>20033075</t>
  </si>
  <si>
    <t>VIVAS JUAN DE DIOS RAUL LUIS</t>
  </si>
  <si>
    <t>20020720</t>
  </si>
  <si>
    <t>VIZA AYAMAMANI RENE</t>
  </si>
  <si>
    <t>20023680</t>
  </si>
  <si>
    <t>VIZARRETA LAGOS RENATO</t>
  </si>
  <si>
    <t>20031527</t>
  </si>
  <si>
    <t>YACHE HUACCHA CESAR AUGUSTO</t>
  </si>
  <si>
    <t>20023710</t>
  </si>
  <si>
    <t>YALICO CARDENAS STALIN MARGARITO</t>
  </si>
  <si>
    <t>20032695</t>
  </si>
  <si>
    <t>YAUCE ZAPATA FERNANDO MANUEL</t>
  </si>
  <si>
    <t>20000801</t>
  </si>
  <si>
    <t>YAURIMA FERNANDEZ LITO JOSE</t>
  </si>
  <si>
    <t>20000954</t>
  </si>
  <si>
    <t>YAURIVILCA JARA NILTON JAVIER</t>
  </si>
  <si>
    <t>20031991</t>
  </si>
  <si>
    <t>YLAQUITA ALMERON OSCAR ADAID</t>
  </si>
  <si>
    <t>20033525</t>
  </si>
  <si>
    <t>YUCRA ALVARO ALFONSO</t>
  </si>
  <si>
    <t>20032801</t>
  </si>
  <si>
    <t>YZARRA FLORES EDGAR LEONARDO</t>
  </si>
  <si>
    <t>20031544</t>
  </si>
  <si>
    <t>ZAMBRANO FLORES JAIME GILBERTO</t>
  </si>
  <si>
    <t>20001229</t>
  </si>
  <si>
    <t>ZAMORA CERNA JUAN LORENZO</t>
  </si>
  <si>
    <t>OPERADOR CAMION MINERO HASTA 140 TONS</t>
  </si>
  <si>
    <t>20031557</t>
  </si>
  <si>
    <t>ZETA MARTINEZ ARNOLD ANTONIO</t>
  </si>
  <si>
    <t>20026138</t>
  </si>
  <si>
    <t>ZEVALLOS HURTADO NELSON JOEL</t>
  </si>
  <si>
    <t>20027619</t>
  </si>
  <si>
    <t>ZUÑIGA RICALDE DOOGIE</t>
  </si>
  <si>
    <t>20030343</t>
  </si>
  <si>
    <t>PALOMINO CERVANTES AVELINO</t>
  </si>
  <si>
    <t>AYUDANTE DE CAMPO</t>
  </si>
  <si>
    <t>20033575</t>
  </si>
  <si>
    <t>DE LA CRUZ HERRERA JESUS ROBERTO</t>
  </si>
  <si>
    <t>20033576</t>
  </si>
  <si>
    <t>BUSTINZA ORTIZ FRANCO ANDREA´S</t>
  </si>
  <si>
    <t>20033591</t>
  </si>
  <si>
    <t>RAMOS CABRERA EDWIN PATRICIO</t>
  </si>
  <si>
    <t>20033592</t>
  </si>
  <si>
    <t>CAMARGO DIAZ GRESLI</t>
  </si>
  <si>
    <t>AUXILIAR DE OPERACIONES</t>
  </si>
  <si>
    <t>SAENZ PORTAL OSCAR HAROLD</t>
  </si>
  <si>
    <t>GERENTE DE OBRA</t>
  </si>
  <si>
    <t>GERENCIA</t>
  </si>
  <si>
    <t>BASTIDAS VILCHEZ WILBERT ENRIQUE</t>
  </si>
  <si>
    <t xml:space="preserve">ANGLES ARRUE BENJIE </t>
  </si>
  <si>
    <t>GERENTE DE NEGOCIOS INTERNACIONALES</t>
  </si>
  <si>
    <t>BRYCORP CORPORACION S.A.C</t>
  </si>
  <si>
    <t xml:space="preserve">ARANCIAGA RAMOS LUIS </t>
  </si>
  <si>
    <t>OP EXCAVADORA</t>
  </si>
  <si>
    <t xml:space="preserve">ARAUJO ALATA LUIS CARLOS </t>
  </si>
  <si>
    <t>OP CARGADOR</t>
  </si>
  <si>
    <t>ARCOS ROMERO MOISES IVAN</t>
  </si>
  <si>
    <t xml:space="preserve">CALLAÑAUPA CJUIRO OSWALDO </t>
  </si>
  <si>
    <t>CANCINO EYSAGUIRRE MARCOS</t>
  </si>
  <si>
    <t>CASAS ROSALES NILO CAMILO</t>
  </si>
  <si>
    <t>MECANICO</t>
  </si>
  <si>
    <t xml:space="preserve">CORDERO VELASQUEZ  MARCELINO </t>
  </si>
  <si>
    <t xml:space="preserve">GALLARDO MAHUANCA OMAR </t>
  </si>
  <si>
    <t>GALLARDO NOVOA RUBEN</t>
  </si>
  <si>
    <t>HERNANDEZ LEGUA TANIA YESENIA</t>
  </si>
  <si>
    <t>COORDINADORA</t>
  </si>
  <si>
    <t>HERRERA NINA OMAR</t>
  </si>
  <si>
    <t>HINOSTROZA HUAMAN JENNER JHON</t>
  </si>
  <si>
    <t>ILIZARBE PAUCAR FREDY</t>
  </si>
  <si>
    <t>LOPEZ PAJILLA PEDRO ELIAS</t>
  </si>
  <si>
    <t>SOLDADOR</t>
  </si>
  <si>
    <t xml:space="preserve">LOPEZ SULCA RUBEN </t>
  </si>
  <si>
    <t>POLO QUIÑONES YOVANI CARLOS</t>
  </si>
  <si>
    <t>PUMA ALVAREZ ERICK JOHN</t>
  </si>
  <si>
    <t xml:space="preserve">QUISPE CHAMPA ELVIS </t>
  </si>
  <si>
    <t>RIOS LICETTI JUSTO CARLOS</t>
  </si>
  <si>
    <t>ROMERO MONTAÑEZ JOSE IGNACIO</t>
  </si>
  <si>
    <t>VALLEJOS ANGULO JHON  ALFREDO</t>
  </si>
  <si>
    <t>COMIN S.A.C.</t>
  </si>
  <si>
    <t xml:space="preserve">COTRINA HUAMAN JULIO </t>
  </si>
  <si>
    <t>TECNICO MECANICO</t>
  </si>
  <si>
    <t>DELGADO ESCOBEDO JOSHEP</t>
  </si>
  <si>
    <t>FUENTES BENDIVES JULIO</t>
  </si>
  <si>
    <t>GUEVARA CAMACHO ANTERO</t>
  </si>
  <si>
    <t>MECANICO SOLDADOR</t>
  </si>
  <si>
    <t>MELENDEZ OBREGON MARCIAL</t>
  </si>
  <si>
    <t>PEÑA GARCIA CIRO</t>
  </si>
  <si>
    <t>AYUDANTE MECANICO</t>
  </si>
  <si>
    <t>PINEDA NORABUENA EUGENIO LEGUIA</t>
  </si>
  <si>
    <t>ROJAS YAURI PERCY</t>
  </si>
  <si>
    <t>ROMAN CASTRO MANUEL ARISTIDES</t>
  </si>
  <si>
    <t>SUPERVISOR DE EQUIPOS</t>
  </si>
  <si>
    <t>SERRANO DIAZ MANUEL</t>
  </si>
  <si>
    <t>TORRES CHAYÑA JOSELUIS</t>
  </si>
  <si>
    <t>VELASQUEZ QUINTO NELION</t>
  </si>
  <si>
    <t>TECNICO SOLDADOR</t>
  </si>
  <si>
    <t>CONFIPETROL ANDINA</t>
  </si>
  <si>
    <t>CHERO MEJIA, PASCUAL VALENTIN</t>
  </si>
  <si>
    <t>INSPECTOR</t>
  </si>
  <si>
    <t>EQ TER</t>
  </si>
  <si>
    <t>CONTRERAS PEÑA, JOSE FRANCISCO</t>
  </si>
  <si>
    <t>SUPERVISOR</t>
  </si>
  <si>
    <t>FERNANDEZ TIMBA, VICENTE DAMIAN</t>
  </si>
  <si>
    <t>ANALISTA</t>
  </si>
  <si>
    <t>INGA LAZARO, OSCAR</t>
  </si>
  <si>
    <t>RIVERA MAMANI, TONY</t>
  </si>
  <si>
    <t>SAMAME ALCANTARA YABHAR ARNOLD</t>
  </si>
  <si>
    <t>TRIGOSO ARISTA, JHONATAN</t>
  </si>
  <si>
    <t>CORETECH</t>
  </si>
  <si>
    <t>MILLAN AVILA HANS PYERO</t>
  </si>
  <si>
    <t>Tecnico de Aceros</t>
  </si>
  <si>
    <t>PERFORACION</t>
  </si>
  <si>
    <t>RODRIGUEZ PERALTA MARCO ANTONIO</t>
  </si>
  <si>
    <t>Supervisor de Campo</t>
  </si>
  <si>
    <t>ENRIQUE HUERTA &amp; CIA SAC</t>
  </si>
  <si>
    <t>GUTIERREZ CHAUNG KEY JHONNY</t>
  </si>
  <si>
    <t>TECNICO HIDRAULICO</t>
  </si>
  <si>
    <t>ORIHUELA TERREL ALEXANDER</t>
  </si>
  <si>
    <t>RODRIGUEZ CAQUI JOSAFAN ADRIAN</t>
  </si>
  <si>
    <t>PLANNER</t>
  </si>
  <si>
    <t>ROJAS CRISTOBAL JOSE ISRAEL</t>
  </si>
  <si>
    <t>FERREYROS S.A</t>
  </si>
  <si>
    <t>ALVARADO RAFAEL, EVERTH LUIS</t>
  </si>
  <si>
    <t>DE LA TORRE COLLACHAGUA, JOSE CARLOS</t>
  </si>
  <si>
    <t>ESPECIALISTA DE PALAS</t>
  </si>
  <si>
    <t>DURAN OSORIO, LIZ DORIS</t>
  </si>
  <si>
    <t>SUPERVISOR SSOMA</t>
  </si>
  <si>
    <t>GARCIA VELASQUEZ, CARLOS ALFREDO</t>
  </si>
  <si>
    <t>JURO SORIA, LUIS ALBERTO</t>
  </si>
  <si>
    <t>ESPECIALISTA DE GETS</t>
  </si>
  <si>
    <t>LAGUNA MOGOLLON, MARIO CARLOS</t>
  </si>
  <si>
    <t>ALMACENERO</t>
  </si>
  <si>
    <t>MADARIAGA CARDENAS, EDWIN JHON</t>
  </si>
  <si>
    <t>MARTEL ATENCIA, JOSE CAYO</t>
  </si>
  <si>
    <t>MENESES ORTIZ, JESUS PERCY</t>
  </si>
  <si>
    <t>Jefe Sop Técnico</t>
  </si>
  <si>
    <t>PUQUIO HUAMAN, ROBINSON CARLOS</t>
  </si>
  <si>
    <t>SAAVEDRA LOPEZ, PEDRO ALEXANDER</t>
  </si>
  <si>
    <t>SALAZAR AMES, KEVIN VIRGILIO</t>
  </si>
  <si>
    <t>SANCHEZ ALBUJAR, GILMER MANUEL</t>
  </si>
  <si>
    <t>SANTIAGO AQUIÑO,  JHONN FERNANDO</t>
  </si>
  <si>
    <t>Técnico Mecánico</t>
  </si>
  <si>
    <t xml:space="preserve">SANTISTEBAN MONTALVO, WILLIAM </t>
  </si>
  <si>
    <t>SULCA CHUÑOCA, JULIO CESAR</t>
  </si>
  <si>
    <t>UBILLUS PINGO, EDGARD EDUARDO</t>
  </si>
  <si>
    <t>UGAZ URIARTE,EDGAR EDISON</t>
  </si>
  <si>
    <t>VERA ROJAS, LUIS ARMANDO</t>
  </si>
  <si>
    <t>FITFLOW PERU SRL</t>
  </si>
  <si>
    <t>CORREA GONZALES CESAR AURELIO</t>
  </si>
  <si>
    <t>SUPERVISOR DE MANTENIMIENTO DE EQUIPOS MOVILES</t>
  </si>
  <si>
    <t>PEÑA BENDEZU VICTOR HUMBERTO</t>
  </si>
  <si>
    <t>HIDROEX</t>
  </si>
  <si>
    <t>FLORES HUHUALLANCA, HECTOR GILLERMO</t>
  </si>
  <si>
    <t>OPERADOR DE CAMION ANFO</t>
  </si>
  <si>
    <t>FLORES OCHOA HUGO ISSAC</t>
  </si>
  <si>
    <t>RIVAROLA HUAMAN, JONATHAN ALBERT</t>
  </si>
  <si>
    <t>SUPERVISOR DE EQUIPOS Y OPERACIONES</t>
  </si>
  <si>
    <t>USCA PAUCAR, GABRIEL OSVCAR</t>
  </si>
  <si>
    <t>INVERSIONES ALVARIN S.A.C.</t>
  </si>
  <si>
    <t>ACOSTA ENCARNACION ISAITO</t>
  </si>
  <si>
    <t>mecanico</t>
  </si>
  <si>
    <t>SS.GG</t>
  </si>
  <si>
    <t>OXOLON ACOSTA BILLI SANDERS</t>
  </si>
  <si>
    <t>KOMATSU</t>
  </si>
  <si>
    <t>AGUILAR MOGROVEJO, CHRISTIAN HUGO</t>
  </si>
  <si>
    <t>NOCEDA VALENZUELA JIMY HENRY</t>
  </si>
  <si>
    <t>Inspector Tecnico</t>
  </si>
  <si>
    <t>MAQUINARIAS SANTA CRUZ EIRL</t>
  </si>
  <si>
    <t xml:space="preserve">ABANTO TERRONES, YONIS CLEIDER </t>
  </si>
  <si>
    <t xml:space="preserve">CONDUCTOR MECANICO </t>
  </si>
  <si>
    <t xml:space="preserve">BERNAL ABANTO, QUENNI ABDALAN </t>
  </si>
  <si>
    <t>VARGAS YALLE, CESAR WILFREDO</t>
  </si>
  <si>
    <t>MULT.HUILLCA</t>
  </si>
  <si>
    <t>HUILLCA HUANCAHUIRE ABEL</t>
  </si>
  <si>
    <t>TEC. MULTIFUNCIONAL</t>
  </si>
  <si>
    <t>TAPIA ATCO JEAN CARLOS</t>
  </si>
  <si>
    <t>VASQUEZ SAAVEDRA ESWIN F.</t>
  </si>
  <si>
    <t>MTTO EQUIPOS</t>
  </si>
  <si>
    <t>NORBUS INVERSIONES S.A.C</t>
  </si>
  <si>
    <t>ARZAPALO PAEZ  JOEL GILVER</t>
  </si>
  <si>
    <t>CONDUCTOR</t>
  </si>
  <si>
    <t>CORDOVA FERNANDEZ ARTURO LUIS</t>
  </si>
  <si>
    <t xml:space="preserve">DE LA CRUZ CHUQUIVAL ARMANDO </t>
  </si>
  <si>
    <t>FANEGAS SANCHEZ ISAUL MARCELO</t>
  </si>
  <si>
    <t>FERNANDEZ CONDOR ISAIAS</t>
  </si>
  <si>
    <t>FILIO GARCIA JUCEF KALININ</t>
  </si>
  <si>
    <t>GARCIA BARDALES TERRY ALBERTH</t>
  </si>
  <si>
    <t>HERNANDEZ VALENZUELA LUIS ANDRES</t>
  </si>
  <si>
    <t>MATTA GUTIERREZ CARLOS ENRIQUE</t>
  </si>
  <si>
    <t>MEDINA ALANIA LUIS MIGUEL</t>
  </si>
  <si>
    <t>MOSCOSO LLOCLLA CESAR ALFREDO</t>
  </si>
  <si>
    <t>PALACIOS PUMA WILBER</t>
  </si>
  <si>
    <t>QUISPE VALENZUELA HUGO MIGUEL</t>
  </si>
  <si>
    <t xml:space="preserve">VENTES QUINTANILLA FREDY HENRY </t>
  </si>
  <si>
    <t>VILCAPAZA CASTRO ROY ALONSO</t>
  </si>
  <si>
    <t>VILLANUEVA CHUMPITAZ   GUILLERMO JAVIER</t>
  </si>
  <si>
    <t>PETRA MINERIA Y CONSTRUCCION S.A.C.</t>
  </si>
  <si>
    <t>HIGUERAS ZUÑIGA, MAX EMILIO</t>
  </si>
  <si>
    <t>ESPECIALISTA DE PERFORACION ROTARIA</t>
  </si>
  <si>
    <t>R-13 FULL MOTORS S.R.L.</t>
  </si>
  <si>
    <t xml:space="preserve">BALDEON CALDERÓN RAMIRO </t>
  </si>
  <si>
    <t>TÉCNICO DE AIRE ACONDICIONADO</t>
  </si>
  <si>
    <t xml:space="preserve">YAURI PALOMINO QUENHCHI ELISEO </t>
  </si>
  <si>
    <t xml:space="preserve">RESTAURANTE PUERTO SAN JUAN </t>
  </si>
  <si>
    <t>ARCHI ALIAGA, LUIS ANGEL</t>
  </si>
  <si>
    <t>COCINERO</t>
  </si>
  <si>
    <t>CHAVEZ OYARCE, JOSÉ FERNANDO</t>
  </si>
  <si>
    <t> 45754409</t>
  </si>
  <si>
    <t>AUXILIAR DE COCINA</t>
  </si>
  <si>
    <t>SAN MARTIN CONTRATISTAS GENERALES S.A.</t>
  </si>
  <si>
    <t>CHILLCA MAMANI JORGE</t>
  </si>
  <si>
    <t>GONZALES CAJA, CARMEN ROSA</t>
  </si>
  <si>
    <t>HUACHO CRUZ, FLOR DE LIZ</t>
  </si>
  <si>
    <t>OROCHE CCOYORI, JUAN JAVIER</t>
  </si>
  <si>
    <t>TORBISCO SALINAS ADRIANA</t>
  </si>
  <si>
    <t>0 9300193</t>
  </si>
  <si>
    <t>GERENTE</t>
  </si>
  <si>
    <t>VEGA VALERIO, RINER WILDER</t>
  </si>
  <si>
    <t>AYUDANTE DE COCINA</t>
  </si>
  <si>
    <t>ALVA YANGUA IRVING AUGUSTO</t>
  </si>
  <si>
    <t>ALVARADO ESCOVICH EDGAR SAMIR</t>
  </si>
  <si>
    <t>DE TOMAS SANCHEZ ELVIS</t>
  </si>
  <si>
    <t>ADMINISTRADOR DE PROYECTO - CRDC</t>
  </si>
  <si>
    <t>AROCUTIPA DE LA CRUZ COLIN JUNIOR</t>
  </si>
  <si>
    <t>TITULAR - MECANICO</t>
  </si>
  <si>
    <t>CAMARGO BERROCAL JOSE ANTONIO</t>
  </si>
  <si>
    <t>MAESTRO SOLDADOR CRDC</t>
  </si>
  <si>
    <t>AYUQUE HERRERA EDGAR EDWIN</t>
  </si>
  <si>
    <t>BAÑICO MARTINEZ JOSE ANTONIO</t>
  </si>
  <si>
    <t>BARRANZUELA PERALTA RICARDO CESAR</t>
  </si>
  <si>
    <t>MAESTRO MECANICO CRC</t>
  </si>
  <si>
    <t>BAUTISTA CARRASCO LEONCIO ALEJANDRO</t>
  </si>
  <si>
    <t>JEFE CENTRAL DE REPARACIONES</t>
  </si>
  <si>
    <t>BOCANEGRA MALDONADO FREDY</t>
  </si>
  <si>
    <t>SUPERVISOR DE SSOMA</t>
  </si>
  <si>
    <t>CALLE FALCON LUIS MIGUEL</t>
  </si>
  <si>
    <t>AYUDANTE - SOLDADOR</t>
  </si>
  <si>
    <t>CAMAN RAMOS ALVARO BARONNY</t>
  </si>
  <si>
    <t>TITULAR MECANICO EQUIPOS I</t>
  </si>
  <si>
    <t>CARRASCO JIBAJA RICARDO FELIX</t>
  </si>
  <si>
    <t>GERENTE DE EQUIPOS Y ACTIVOS FIJOS</t>
  </si>
  <si>
    <t>CASTILLO HENOSTROZA JUAN MAXIMO</t>
  </si>
  <si>
    <t>CHACON CCACYA ALBERTO</t>
  </si>
  <si>
    <t>CHANCO LAPA JULIO</t>
  </si>
  <si>
    <t>ASISTENTE TECNICO</t>
  </si>
  <si>
    <t>CHIHUAN MENDOZA LEONARDO MIGUEL</t>
  </si>
  <si>
    <t>TECNICO ESPECIALISTA EQUIPOS</t>
  </si>
  <si>
    <t>CHUQUILLANQUI SUASNABAR DANIEL ZENON</t>
  </si>
  <si>
    <t>SUPERVISOR CENTRAL DE CONFIABILIDAD</t>
  </si>
  <si>
    <t>COLLAZO JOAQUIN LUIS ENRRIQUE</t>
  </si>
  <si>
    <t>EZEQUILLA ROJAS MARCO WILIAN</t>
  </si>
  <si>
    <t>AUXILIAR DE ALMACÉN CENTRAL</t>
  </si>
  <si>
    <t>GRANADOS IPARRAGUIRRE CRISTHIAN RAUL</t>
  </si>
  <si>
    <t>GUERRA CASO JHONNY MICHAEL</t>
  </si>
  <si>
    <t>MAESTRO MECANICO EQUIPOS I</t>
  </si>
  <si>
    <t>GUEVARA RIVAS JUAN CARLOS</t>
  </si>
  <si>
    <t>SUPERVISOR DE REPARACIONES</t>
  </si>
  <si>
    <t>HERRERA VARGAS ALAN RAUL</t>
  </si>
  <si>
    <t>TECNICO ESP. EN REPARACION POR SOLDADURA</t>
  </si>
  <si>
    <t>HOLGUIN LEON CARLOS DOMINGO</t>
  </si>
  <si>
    <t>TECNICO INSPECTOR DE SOLDADURA</t>
  </si>
  <si>
    <t>HUAMAN ESCOBAR CESAR MIGUEL</t>
  </si>
  <si>
    <t>TECNICO ESPECIALISTA DE PERFORADORA</t>
  </si>
  <si>
    <t>LETONA LIMA ALDAIR</t>
  </si>
  <si>
    <t>LLOCCLLA MARTINEZ CARLOS ANDRE</t>
  </si>
  <si>
    <t>AYUDANTE MECANICO CRDC</t>
  </si>
  <si>
    <t>LOPEZ RETUERTO ALCIDES</t>
  </si>
  <si>
    <t>MELENDREZ ARIAS PEDRO ALFREDO</t>
  </si>
  <si>
    <t>MAESTRO ELECTRICISTA CRDC</t>
  </si>
  <si>
    <t>MESTAS RIQUELME JUAN CARLOS</t>
  </si>
  <si>
    <t>MIRANDA ROSALES CARLOS DANIEL</t>
  </si>
  <si>
    <t>NARCISO ISIDRO JHERSON KENNIDY</t>
  </si>
  <si>
    <t>ORTEGA ROMERO FRANK DIEGO</t>
  </si>
  <si>
    <t>AYUDANTE ADMINISTRATIVO DE SSOMA</t>
  </si>
  <si>
    <t>PEINADO GALVAN JESUS RAMIRO</t>
  </si>
  <si>
    <t>PEZO FERATA RUBEN ELISEO</t>
  </si>
  <si>
    <t>TITULAR SOLDADOR CRDC</t>
  </si>
  <si>
    <t>POZO COTRINA IVAN</t>
  </si>
  <si>
    <t>TITULAR MECANICO EQUIPOS II</t>
  </si>
  <si>
    <t>RAMIREZ FERNANDEZ IVAN</t>
  </si>
  <si>
    <t>RAMIREZ VELARDE JOSE ARTEMIO</t>
  </si>
  <si>
    <t>JEFE CENTRAL DE PLANEAMIENTO</t>
  </si>
  <si>
    <t>REINOSO LIZARBE JORGE GREGORIO</t>
  </si>
  <si>
    <t>SUPERVISOR DE SOLDADURA - CRDC</t>
  </si>
  <si>
    <t>RODRIGUEZ ALCALDE DANIEL ENRIQUE</t>
  </si>
  <si>
    <t>ESPECIALISTA DE NEUMATICOS Y GETS</t>
  </si>
  <si>
    <t>RUA CASTILLO RAUL ALEXANDER</t>
  </si>
  <si>
    <t>RUIZ SUPO JOSE ALEXIS</t>
  </si>
  <si>
    <t>SANCHEZ GOMEZ MAXIMO</t>
  </si>
  <si>
    <t>JEFE DE ALMACEN CENTRAL</t>
  </si>
  <si>
    <t>SANCHEZ TERRONES LUIS ALBERTO</t>
  </si>
  <si>
    <t>SANDOVAL GUILLEN DIEGO ALONSO</t>
  </si>
  <si>
    <t>SANDOVAL HUAYLINOS PAUL MAX</t>
  </si>
  <si>
    <t>SATURNO RICSE YHON</t>
  </si>
  <si>
    <t>SEVILLA CABREJOS MELCHOR JUNIOR</t>
  </si>
  <si>
    <t>SIGÜEÑAS MESTANZA YURI JAVIER</t>
  </si>
  <si>
    <t>SUPERVISOR DE MANTENIMIENTO - CRDC</t>
  </si>
  <si>
    <t>SILVA APOLINARIO DANIEL HANSS</t>
  </si>
  <si>
    <t>TORRES URBINA CARLOS ALONSO</t>
  </si>
  <si>
    <t>VASQUEZ QUISPE LEONARDO JESUS</t>
  </si>
  <si>
    <t>VELASQUEZ ALAMA ADOLFO</t>
  </si>
  <si>
    <t>VELASQUEZ PORTILLO PEDRO ALFONSO</t>
  </si>
  <si>
    <t>VELASQUEZ SAMANEZ FAVIO</t>
  </si>
  <si>
    <t>VENTO RICALDI RAUL LUIS</t>
  </si>
  <si>
    <t>VILLALOBOS PONCE JORGE ALBERTO</t>
  </si>
  <si>
    <t>VILLANUEVA PALOMINO JAVIER ENRIQUE</t>
  </si>
  <si>
    <t>COORDINADOR DE CAPITAL HUMANO</t>
  </si>
  <si>
    <t>ZAMORA PHOCCO EDUARDO</t>
  </si>
  <si>
    <t>Sandvik del Perú</t>
  </si>
  <si>
    <t>VALDEIGLESIAS VALLENAS, DANNY</t>
  </si>
  <si>
    <t>Soporte Residente</t>
  </si>
  <si>
    <t>SANDVIK DEL PERU S.A.</t>
  </si>
  <si>
    <t>APONTE ESBOÑA CESAR</t>
  </si>
  <si>
    <t>RESIDENTE</t>
  </si>
  <si>
    <t>CALLUPE CAPCHA NILTON</t>
  </si>
  <si>
    <t>CASTELLANOS OTAZU GUILLERMO</t>
  </si>
  <si>
    <t>DE LA TORRE MARCAS ANTONIO</t>
  </si>
  <si>
    <t>FELICIANO ORDOÑEZ JHONATAN DIEGO</t>
  </si>
  <si>
    <t>SUPERVISOR EHS</t>
  </si>
  <si>
    <t>GUZMAN ALVAREZ JUAN</t>
  </si>
  <si>
    <t>LIZA UBILLUS CARLOS IVAN</t>
  </si>
  <si>
    <t>PARICAHUA HUISA FREDY</t>
  </si>
  <si>
    <t>QUIÑONEZ RAMOS RAMIRO JOEL</t>
  </si>
  <si>
    <t>QUISPE FABIAN WILMER IVAN</t>
  </si>
  <si>
    <t>RAMIREZ SANTI EDGAR ROBERTO</t>
  </si>
  <si>
    <t>TECNICO ELECTRICISTA</t>
  </si>
  <si>
    <t>Servicios Generales De La Cruz e Hijos EIRL</t>
  </si>
  <si>
    <t>CHEGNE CHAVEZ LUIS ALBERTO</t>
  </si>
  <si>
    <t>Conductor</t>
  </si>
  <si>
    <t>ALMENARA TEVEZ, ALIAN JAVIER</t>
  </si>
  <si>
    <t>ARIZA DAZA, JUAN</t>
  </si>
  <si>
    <t>BECERRA CABANILLAS, ISIL ROLY</t>
  </si>
  <si>
    <t>CARRANZA NEYRA, ALEJANDRO MANUEL</t>
  </si>
  <si>
    <t>INGENIERO MECANICO COLEGIADO/CONDUCTOR</t>
  </si>
  <si>
    <t>CASTRO CONTRERAS, LOLIX NIXON</t>
  </si>
  <si>
    <t>CHACONDORI CARPIO, RUBEN</t>
  </si>
  <si>
    <t>CORDOVA GRANDA, ESGARDO</t>
  </si>
  <si>
    <t>HUARI TORRES, DANIEL</t>
  </si>
  <si>
    <t>PARAVECINI ROJAS, ROYER ANTONIO</t>
  </si>
  <si>
    <t>TECNICO ELECTRICISTA/CONDUCTOR</t>
  </si>
  <si>
    <t>PAUCAR RONDINEL, DICK ROBERTS</t>
  </si>
  <si>
    <t>20033446</t>
  </si>
  <si>
    <t>QUIROZ PEREZ WILLIAM OMAR</t>
  </si>
  <si>
    <t>QUITO CABANILLAS, JORGE ALEX</t>
  </si>
  <si>
    <t>SALCEDO ALMERCO, OMAR ALBERTO</t>
  </si>
  <si>
    <t>INGENIERO MECANICO COLEGIADO</t>
  </si>
  <si>
    <t>SUPA URRUTIA, WILBER ALFREDO</t>
  </si>
  <si>
    <t>TECNICO SUPERVISOR</t>
  </si>
  <si>
    <t>VALDIVIA ROMERO, GABRIEL RAFAEL</t>
  </si>
  <si>
    <t>OPERADOR DE MAQUINARIA/CONDUCTOR</t>
  </si>
  <si>
    <t>TRANSDILLGRU SRL</t>
  </si>
  <si>
    <t>AGUILAR BEDREGAL ANTONIO MATIAS</t>
  </si>
  <si>
    <t>RIGGER</t>
  </si>
  <si>
    <t>CALACHUA QUISPE JULIAN ANGEL</t>
  </si>
  <si>
    <t>OP DE CG</t>
  </si>
  <si>
    <t>CHARPENTIER DA CRUZ YURI ANDREI</t>
  </si>
  <si>
    <t>HERNANDEZ CHOQUE LUIS FERNANDO</t>
  </si>
  <si>
    <t>PUMA QUISPE CRISTOFER LIDMAN</t>
  </si>
  <si>
    <t>TRANSPORTES EL TREBOL SRL</t>
  </si>
  <si>
    <t>LAVADO LEZAMA JOSE</t>
  </si>
  <si>
    <t>MECANICO DE MANTENIM</t>
  </si>
  <si>
    <t>VILLANUEVA NARRO ERNESTO JOSE</t>
  </si>
  <si>
    <t>SANTA MONICA</t>
  </si>
  <si>
    <t>ALARCON CAYO SUSAN CAROLL</t>
  </si>
  <si>
    <t>AUXILIAR HOTELERIA</t>
  </si>
  <si>
    <t>PALAS FLORINDEZ LIZ MARIBEL</t>
  </si>
  <si>
    <t>CAMPOS DE LA CRUZ SHIRLEY ESTELA</t>
  </si>
  <si>
    <t>RAMIREZ MOZOMBITE KARIN ERMINIA</t>
  </si>
  <si>
    <t>SALAZAR MANAMA KEYLA TAVITA</t>
  </si>
  <si>
    <t>VASQUEZ MORIANO DIANA ELIZABETH</t>
  </si>
  <si>
    <t>SUPERVISOR DE HOTELERIA</t>
  </si>
  <si>
    <t>CABOS MUÑOZ MARIA LORENZA</t>
  </si>
  <si>
    <t>CAHUACHI SANCHEZ FLOR HERLINDA</t>
  </si>
  <si>
    <t>CHAVEZ OYARCE MARIA SALOMENA</t>
  </si>
  <si>
    <t>CHUMBIAUCA LEA EMILIO EDMUNDO EUSEBIO</t>
  </si>
  <si>
    <t>CHUMBIAUCA LEA JULIO AURELIO ANTONIO</t>
  </si>
  <si>
    <t>DE LA PEÑA MOLINA NADIA NATALIA</t>
  </si>
  <si>
    <t>DE LA PEÑA VASQUEZ ELIZABETH BRIGIDA</t>
  </si>
  <si>
    <t>ESCRIBANO CAMPOS JUANA ESMERALDA</t>
  </si>
  <si>
    <t>ESCRIBANO CAMPOS MARIA YSABEL</t>
  </si>
  <si>
    <t>ESPINOZA LOZANO KATHERINE YAEL</t>
  </si>
  <si>
    <t>ESPINOZA QUISPE RODRIGO ALONSO</t>
  </si>
  <si>
    <t>GONZALES PEÑA CARMEN MADELEINE</t>
  </si>
  <si>
    <t>HUAMANI RIOS KIARA FERNANDA</t>
  </si>
  <si>
    <t>JIMENEZ MINCHAN MANUEL ANGEL</t>
  </si>
  <si>
    <t>S/G</t>
  </si>
  <si>
    <t>LESDESMA ANTEZANA ANNY MERCEDES</t>
  </si>
  <si>
    <t>LESDESMA ANTEZANA PAOLA JACQUELINE</t>
  </si>
  <si>
    <t>YAJAHUANCA REVILLA LUZ CLARITA</t>
  </si>
  <si>
    <t>LIZARRAGA CHUQUIN ISIDRO HENRY</t>
  </si>
  <si>
    <t>MONTEZA MALAVER BETTY MATILDE</t>
  </si>
  <si>
    <t>MONTEZA MALAVER GUSTAVO MERCEDES</t>
  </si>
  <si>
    <t>PALACIOS QUINTO MONICA MARIBEL</t>
  </si>
  <si>
    <t>QUISPE QUISPE KATHERIN</t>
  </si>
  <si>
    <t>TITO OMONTE YASHILA</t>
  </si>
  <si>
    <t>ULLILEN TACAS LORENA AYME</t>
  </si>
  <si>
    <t>VIENA MONGE ZOILA VANESSA</t>
  </si>
  <si>
    <t>YLLANES CHIPANA RAHIZA MYLEHIDI</t>
  </si>
  <si>
    <t>JARA CONDORI INGRID INDIRA</t>
  </si>
  <si>
    <t>PIZANGO CALAMPA WILSON JOSE</t>
  </si>
  <si>
    <t>TELLO ROJAS ALESSANDRO DEL PIERO</t>
  </si>
  <si>
    <t>GUTIERREZ CONCA MARIA ROSA</t>
  </si>
  <si>
    <t>GRANDEZ PIZANGO JHUNNIOR GILBERTO</t>
  </si>
  <si>
    <t>GUTIERREZ PANAIFO MILER PIERO</t>
  </si>
  <si>
    <t>BARRETO ESCATE MARIA DE LOS ANGELES</t>
  </si>
  <si>
    <t>MEDINA CANTORAL AUGUSTO</t>
  </si>
  <si>
    <t>SIGUAS ARANA GINO ANTONIO</t>
  </si>
  <si>
    <t>GARIBAY FANOLA LUZ FIORELLA</t>
  </si>
  <si>
    <t>VILA DE LA CRUZ KAREN LIZBETH</t>
  </si>
  <si>
    <t xml:space="preserve">HERRERA VILCA LUIS </t>
  </si>
  <si>
    <t>CORAL PERALTA ANGIE KAREN</t>
  </si>
  <si>
    <t>SOLMAR</t>
  </si>
  <si>
    <t>GAMBOA CONTRERAS ADRIAN SEFERINO</t>
  </si>
  <si>
    <t>AGENTE DE SEGURIDAD</t>
  </si>
  <si>
    <t>PALOMINO RAMIREZ JORGE LUIS</t>
  </si>
  <si>
    <t>MORENO CRUZ JUAN CARLOS</t>
  </si>
  <si>
    <t>MORENO HERNANDEZ JUAN CARLOS</t>
  </si>
  <si>
    <t>MILLA HUAYLLANI ANDERSON SMITH</t>
  </si>
  <si>
    <t>AYUDANTE DE TOPOGRAFIA                 </t>
  </si>
  <si>
    <t>SANCHEZ JURADO MIGUEL ANGEL</t>
  </si>
  <si>
    <t>CALDERÓN RODRÍGUEZ GUILLERMO ALBERTO</t>
  </si>
  <si>
    <t>PAUCA CRUZ JONATHAN HENRY</t>
  </si>
  <si>
    <t>CASTILLO LEON WILFREDO</t>
  </si>
  <si>
    <t>SANDAGORDA CCOYORI WILBERT</t>
  </si>
  <si>
    <t xml:space="preserve">CONTRERAS COCA BRYAN LEONIDAS </t>
  </si>
  <si>
    <t>CHIPANA SOCANTAIPE ELIUD ROBERTO</t>
  </si>
  <si>
    <t>CCOLLANA CCOLOQUEHUANCA FLORENCIO</t>
  </si>
  <si>
    <t>OSCCOHUAMAN CHINO JUAN JOSE</t>
  </si>
  <si>
    <t>OPERADOR DE CISTERNA DE AGUA</t>
  </si>
  <si>
    <t>CHUQUIVIGUEL RUBIO GARI</t>
  </si>
  <si>
    <t>TAIPE TACO HELVER ARMANDO</t>
  </si>
  <si>
    <t>OPERADOR DE MOTONIVELADORA</t>
  </si>
  <si>
    <t>CHILON CHOROCO JOSE</t>
  </si>
  <si>
    <t>WEBMARKER S.A.C.</t>
  </si>
  <si>
    <t>ARESTEGUI HINOJOSA JESUS GABRIEL</t>
  </si>
  <si>
    <t>TECNICO MECANICO - CONDUCTOR</t>
  </si>
  <si>
    <t>SANCHEZ APOMAYTA WILLIAM JESUS</t>
  </si>
  <si>
    <t>AYUDANTE DE PERVOL</t>
  </si>
  <si>
    <t>MARCONA</t>
  </si>
  <si>
    <t>JALLALLI CAYLLIHUA ROLANDO</t>
  </si>
  <si>
    <t>MASCCO CARHUAS MIGUEL WALTER</t>
  </si>
  <si>
    <t>CARBAJAL ACHATA SAMUEL</t>
  </si>
  <si>
    <t>AYUDANTE DE CISTERNA</t>
  </si>
  <si>
    <t>PERALTA MESARES ANTHONY RAUL</t>
  </si>
  <si>
    <t>APAZA HUAMANI WILLIAM</t>
  </si>
  <si>
    <t>JIGAJA TORREJON ROLEI</t>
  </si>
  <si>
    <t xml:space="preserve">CGM RENTAL </t>
  </si>
  <si>
    <t>ROJAS LAURENTE, FERMIN</t>
  </si>
  <si>
    <t>INSTRUCTOR DE OPERACIÓN</t>
  </si>
  <si>
    <t>CGM RENTAL S.A.C.</t>
  </si>
  <si>
    <t>OBREGÓN VILLAFUERTE, JOSÉ ANTONIO</t>
  </si>
  <si>
    <t>TÉCNICO MECÁNICO</t>
  </si>
  <si>
    <t>QUISPE ARTICA, LUIS MÁXIMO</t>
  </si>
  <si>
    <t>TÉCNICO SUPERVISOR</t>
  </si>
  <si>
    <t>CM AMPCO PERU S.A.C.</t>
  </si>
  <si>
    <t>AMASIFUEN AQUITUARI MELIANO OSCAR</t>
  </si>
  <si>
    <t>SUPERVISOR AMBIENTAL</t>
  </si>
  <si>
    <t>CHAHUA CASALINO, CHRISTOPHER JOEL</t>
  </si>
  <si>
    <t>MENDOZA ROJAS, FELIPE ALBERTO</t>
  </si>
  <si>
    <t>TIRADO FALCONI, WALTER</t>
  </si>
  <si>
    <t>TORRES FARFAN CESAR ENRIQUE</t>
  </si>
  <si>
    <t>PLANNER DE EQUIPOS</t>
  </si>
  <si>
    <t>VILLAJULCA QUEZADA LARRY ANTONIO</t>
  </si>
  <si>
    <t xml:space="preserve">ENRIQUE HUERTA &amp; CIA SAC </t>
  </si>
  <si>
    <t>BOHORQUEZ SOTO WALTER NICOLAS</t>
  </si>
  <si>
    <t>TEC. HIDRAULICO</t>
  </si>
  <si>
    <t>FERREYROS S.A.</t>
  </si>
  <si>
    <t>DE LA TORRE COLLACHAGUA JOSE CARLOS</t>
  </si>
  <si>
    <t>écnico Electricista</t>
  </si>
  <si>
    <t>GRUPO TTN SAC</t>
  </si>
  <si>
    <t>ALEJO QUISPE RENZO RENE</t>
  </si>
  <si>
    <t>MECANICO CONDUCTOR</t>
  </si>
  <si>
    <t>CISNEROS ROJAS</t>
  </si>
  <si>
    <t xml:space="preserve">MECANICO </t>
  </si>
  <si>
    <t>JUAREZ QUINCHO RAFAEL CISNEROS</t>
  </si>
  <si>
    <t>GW SERVICIOS AMBIENTALES S.A.C.</t>
  </si>
  <si>
    <t>HUACHUA MANRIQUE KEVIN ANGELO</t>
  </si>
  <si>
    <t>HUERTAS CAMACHO MIGUEL ALEJANDRO</t>
  </si>
  <si>
    <t>ORTIZ TUESTA ALEJANDRO</t>
  </si>
  <si>
    <t>O5332634</t>
  </si>
  <si>
    <t>ROJAS BEDOYA EDGAR MAURICIO</t>
  </si>
  <si>
    <t>VILCARIMA CORNEJO LUIS WILFREDO</t>
  </si>
  <si>
    <t>INVERSIONES GENERALES ALFRECICLA S.A.C.</t>
  </si>
  <si>
    <t>Ccapira Choqucondo Aurelio</t>
  </si>
  <si>
    <t>CONDUCTOR OPERADOR</t>
  </si>
  <si>
    <t>Eden Menendez Marcelo Leonardo</t>
  </si>
  <si>
    <t>Huacso Quispe Gumercindo</t>
  </si>
  <si>
    <t>ESTIBADOR</t>
  </si>
  <si>
    <t>Huayto Achahui Rodolfo</t>
  </si>
  <si>
    <t>Loayza Ramos Roy Moisés</t>
  </si>
  <si>
    <t>Revilla Pastor Jorge Gustavo</t>
  </si>
  <si>
    <t>Salhua Medina Richard</t>
  </si>
  <si>
    <t>MARCO PERUANA S.A</t>
  </si>
  <si>
    <t>MARQUEZ VILLANUEVA JOSUE ADOLFO</t>
  </si>
  <si>
    <t>TECNICO DE LUBRICACION</t>
  </si>
  <si>
    <t>MULTISERVICIOS HUILLCA E.I.R.L.</t>
  </si>
  <si>
    <t>GERARDO D. GARAY SUAREZ</t>
  </si>
  <si>
    <t>AQUINO SOLIS LUIS ALBERTO</t>
  </si>
  <si>
    <t>CARLOS EDUARDO HUERTA VALENCIA</t>
  </si>
  <si>
    <t>JEFE ZONAL DE CONTRATOS</t>
  </si>
  <si>
    <t>CASO COLLACHAGUA, MICHAEL</t>
  </si>
  <si>
    <t>SERVICIOS GENERALES DE LA CRUZ E HIJOS E.I.R.L.</t>
  </si>
  <si>
    <t>ISAIAS MERLO PALOMINO</t>
  </si>
  <si>
    <t>SS.GG.</t>
  </si>
  <si>
    <t>JOSE NATIVIDAD FERNANDEZ DE LA CRUZ</t>
  </si>
  <si>
    <t>SILVESTRA GABRIEL E.I.R.L.</t>
  </si>
  <si>
    <t>EINER QUINTOS COTRINA</t>
  </si>
  <si>
    <t>OPERARIO</t>
  </si>
  <si>
    <t>JESUS ANGEL CULI GABRIEL</t>
  </si>
  <si>
    <t>JOSÉ HERLI JIMENEZ QUINTOS</t>
  </si>
  <si>
    <t>VICTOR EDUARDO ROMERO PEÑA</t>
  </si>
  <si>
    <t>GARCIA CALDERON, VICTOR WALTER</t>
  </si>
  <si>
    <t>HIDALGO SALDAÑA, MAYK ROVER</t>
  </si>
  <si>
    <t>MORA DOMINGUEZ, TEODARIO</t>
  </si>
  <si>
    <t>TECNICO LLANTERO</t>
  </si>
  <si>
    <t>CONTRERAS CIPRIANO JOSE MANUEL</t>
  </si>
  <si>
    <t>CASTRO SAYRITUPAC JOSE ANTONIO</t>
  </si>
  <si>
    <t>ESPINOZA SEGOVIA VICTOR RAUL</t>
  </si>
  <si>
    <t>CARRION MEZA DANNY SILVIO</t>
  </si>
  <si>
    <t>CADISTA</t>
  </si>
  <si>
    <t>SALAZAR ORIHUELA JOSE LUIS</t>
  </si>
  <si>
    <t>HUAMAN ESPINOZA LUIS ENRIQUE</t>
  </si>
  <si>
    <t>PACHECO MAMANI NEIL EDWIN</t>
  </si>
  <si>
    <t>CARLOS CAVERO BASILIO</t>
  </si>
  <si>
    <t>ALVAREZ CANCHI VICTOR ANDRES</t>
  </si>
  <si>
    <t>BUENO SANCHEZ WALTER OSWALDO</t>
  </si>
  <si>
    <t>HANCCO ALARCON PERCY UBALDO</t>
  </si>
  <si>
    <t>QUIRITA CHAUCCA RAUL</t>
  </si>
  <si>
    <t>MAMANI MAMANI DANIEL DAVID</t>
  </si>
  <si>
    <t>CHOQUE PACHO JUAN FISHER</t>
  </si>
  <si>
    <t>BENDEZU POMA EVARISTO RONY</t>
  </si>
  <si>
    <t>ELIAS MARCAS ALFREDO</t>
  </si>
  <si>
    <t>ROSAS PANTOJA CARLOS ISAIAS</t>
  </si>
  <si>
    <t>EGOAVIL NAVARRO VLADIMIR RONALD</t>
  </si>
  <si>
    <t>HUAYLLACAYAN SEGOVIA RICHARD</t>
  </si>
  <si>
    <t>JAUJA ORDOÑEZ NICOMEDES</t>
  </si>
  <si>
    <t>ATENCIO SILVESTRE MARCO ANTONIO</t>
  </si>
  <si>
    <t>RODRIGUEZ ARANDA HELMER LEONIDAS</t>
  </si>
  <si>
    <t>ANCO LOPEZ HECTOR OLGER</t>
  </si>
  <si>
    <t>DEL AGUILA MONTALVO AARON MARTIN</t>
  </si>
  <si>
    <t>ESCOBAR SANTANDER GUSTAVO PASTOR</t>
  </si>
  <si>
    <t>LOPEZ PUCLLA TORIBIO</t>
  </si>
  <si>
    <t>MANGO SANCHEZ ALFIERI</t>
  </si>
  <si>
    <t>TICONA COLQUE LEONCIO JESUS</t>
  </si>
  <si>
    <t>TIZON OLLACHICA EDGAR</t>
  </si>
  <si>
    <t>UGAZ HERRERA SINESTRO</t>
  </si>
  <si>
    <t>FERNANDEZ VILLARUEL EDSON LUCIO</t>
  </si>
  <si>
    <t>CERNA BOYD SALUSTIO</t>
  </si>
  <si>
    <t>CONCHA BUSTAMANTE FULTON MIJAIL</t>
  </si>
  <si>
    <t>TASAYCO GARAY HECTOR ALONSO</t>
  </si>
  <si>
    <t>ROQUE CASA EDUARDO RAÚL</t>
  </si>
  <si>
    <t>TOLEDO TINGAL ANDRES</t>
  </si>
  <si>
    <t>VICENTE NIZAMA OMAR IVAN</t>
  </si>
  <si>
    <t>DELGADO SANCHEZ NOE ASAEL</t>
  </si>
  <si>
    <t>HUILLCA LIMA EDISON</t>
  </si>
  <si>
    <t>ARUHUANCA TICONA MOISES</t>
  </si>
  <si>
    <t>SANCHEZ CCUNO RICARDO</t>
  </si>
  <si>
    <t>OSNAYO BACA GILMAR</t>
  </si>
  <si>
    <t>ANGELES PAREDES EISEN ROMEL</t>
  </si>
  <si>
    <t>HUAMAN QUISPE ALEX MICHAEL</t>
  </si>
  <si>
    <t>BAUTISTA MUÑOZ EBERT</t>
  </si>
  <si>
    <t>MAMANI CHOQUEHUANCA EFRAIN HUMBERTO</t>
  </si>
  <si>
    <t>CARDENAS VELASQUE OSWALDO</t>
  </si>
  <si>
    <t>ASUERO PACAYA ENRIQUE SANTIAGO</t>
  </si>
  <si>
    <t>LLASA AUQUITAYASI JOHN JAVIER</t>
  </si>
  <si>
    <t>ARIAS ROQUE EFRAIN</t>
  </si>
  <si>
    <t>HILAQUITA QUISPE VALERIO PERCY</t>
  </si>
  <si>
    <t>FLORES CONZA SIXTO</t>
  </si>
  <si>
    <t>VALENZUELA GARCIA VICTOR LEONIDAS</t>
  </si>
  <si>
    <t>MOSCOSO TELLO MIGUEL</t>
  </si>
  <si>
    <t>LIMACHI MAMANI RONALD NILTON</t>
  </si>
  <si>
    <t>VARGAS ZAVALA ELIZA CAROLINA</t>
  </si>
  <si>
    <t>FLORES VILCA WILBER WALTER</t>
  </si>
  <si>
    <t>CONFIPETROL ANDINA S.A.</t>
  </si>
  <si>
    <t>APAZA PASTOR JORGE HERNAN</t>
  </si>
  <si>
    <t>INSPECTOR TECNICO DE LUBRICANTES I</t>
  </si>
  <si>
    <t>GUEVARA CAMACHO ANTERO ENRIQUE</t>
  </si>
  <si>
    <t xml:space="preserve">TECNICO MECANICO </t>
  </si>
  <si>
    <t>20033029</t>
  </si>
  <si>
    <t>RODRIGUEZ PEREZ LUIS ALBERTO</t>
  </si>
  <si>
    <r>
      <rPr>
        <rFont val="Arial Narrow"/>
        <color theme="1"/>
        <sz val="8.0"/>
      </rPr>
      <t>SITCI</t>
    </r>
    <r>
      <rPr>
        <rFont val="Calibri"/>
        <color theme="1"/>
        <sz val="11.0"/>
      </rPr>
      <t xml:space="preserve"> </t>
    </r>
  </si>
  <si>
    <t>CAYCHO HUAPAYA JUAN CESAR</t>
  </si>
  <si>
    <t>SUPERVISOR DE TELECOMUNICACIONES</t>
  </si>
  <si>
    <t>Melendez Colina Christian Pool</t>
  </si>
  <si>
    <t>Asistente Administrativo I</t>
  </si>
  <si>
    <t>VASQUEZ RODRIGUEZ, CRISTHIAN ANTHONY</t>
  </si>
  <si>
    <t>VILCHEZ RAMIREZ, ERICK MANUEL</t>
  </si>
  <si>
    <t>ZACARIAS PIZARRO AVENCIO</t>
  </si>
  <si>
    <t>OPERADOR DE PERFORADORA</t>
  </si>
  <si>
    <r>
      <rPr>
        <rFont val="Arial Narrow"/>
        <color theme="1"/>
        <sz val="8.0"/>
      </rPr>
      <t>C</t>
    </r>
    <r>
      <rPr>
        <rFont val="Arial"/>
        <color rgb="FF000000"/>
        <sz val="8.0"/>
      </rPr>
      <t>​</t>
    </r>
  </si>
  <si>
    <t>BEJAR QUISPE JULIO</t>
  </si>
  <si>
    <t>REYES BARRIOS NILTON JHOVER</t>
  </si>
  <si>
    <t>AQUILES RODAS FERNANDEZ</t>
  </si>
  <si>
    <t>OPERADOR DE TRACTOR</t>
  </si>
  <si>
    <t>NAZCA</t>
  </si>
  <si>
    <t>MARIN SANDOVAL, SEGUNDO JULIO</t>
  </si>
  <si>
    <t>OCAS MANTILLA, EDILBERTO</t>
  </si>
  <si>
    <t>CASTILLO NARAZA, JENRY BERNABE</t>
  </si>
  <si>
    <t>ZUÑIGA GUERRA WILMER ALBERTO</t>
  </si>
  <si>
    <t>URIBE MARTINEZ YERSON ALDAIR</t>
  </si>
  <si>
    <t>HUAMANI PUMA VILDEZ RODDY</t>
  </si>
  <si>
    <t>RUIZ VASQUEZ EMERITA LISETTE</t>
  </si>
  <si>
    <t xml:space="preserve">AUXILIAR DE HOTELERIA </t>
  </si>
  <si>
    <t>GUTIERREZ PACHAS CARMEN YESSICA</t>
  </si>
  <si>
    <t>COCCHI HUAYLLA GEOVANA TANIA</t>
  </si>
  <si>
    <t>BOCANEGRA PACAYA NILA JERSY</t>
  </si>
  <si>
    <t>SALDAÑA CHUQUISPUMA JESUS</t>
  </si>
  <si>
    <t>MORENO CASTILLO ALDO</t>
  </si>
  <si>
    <t>OPERADOR DE PALA HIDRAULICA</t>
  </si>
  <si>
    <t>VALENCIA CARRASCO JUAN</t>
  </si>
  <si>
    <t>INSTRUCTOR DE E.E. LINEA BLANCA</t>
  </si>
  <si>
    <t>ARCE MAMANI LUCIO</t>
  </si>
  <si>
    <t>ALFARO PIZAN WILSON DANIEL</t>
  </si>
  <si>
    <t>GUTIERREZ PIÑAS MAX JUNIOR</t>
  </si>
  <si>
    <t>JULIAN FERNANDEZ LESLY LISBET</t>
  </si>
  <si>
    <t>ASISTENTE ADMINISTRATIVO II</t>
  </si>
  <si>
    <t>MUÑOZ MUGUERZA ALEJANDRA MARIEE</t>
  </si>
  <si>
    <t>FLORES LUPACA RUBEN</t>
  </si>
  <si>
    <t>OPERADOR DE CISTERNA DE COMBUSTIBLE</t>
  </si>
  <si>
    <t>HERMITAÑO CALLUPE JILMER FLAVIO</t>
  </si>
  <si>
    <t>VARGAS CONTRERAS RAUL</t>
  </si>
  <si>
    <t>MAMANI AQUINO DENNIS</t>
  </si>
  <si>
    <t>VALLE HIDALGO, MANUEL NICOLAS</t>
  </si>
  <si>
    <t>SARAYASI VILCA GUSTAVO FERNANDO</t>
  </si>
  <si>
    <t>VALDIVIEZO ROSAS ADRIAN</t>
  </si>
  <si>
    <t>MARTINEZ PORRAS ALCIDES ERNESTO</t>
  </si>
  <si>
    <t>CERQUIN HUINGO JOSE MANUEL</t>
  </si>
  <si>
    <t>RIVAROLA HUAMAN LUIS ENRIQUE</t>
  </si>
  <si>
    <t>OPERADOR DE CAMION FABRICA</t>
  </si>
  <si>
    <t>MEZA CASTILLO JESUS EDILBERTO</t>
  </si>
  <si>
    <t>RAMOS MORALES DENYS YONATAN</t>
  </si>
  <si>
    <t xml:space="preserve">AYUDANTE DE ALMACEN </t>
  </si>
  <si>
    <t>SANDVIK DEL PERU</t>
  </si>
  <si>
    <t>ROJAS ALDANA FRANKLIN</t>
  </si>
  <si>
    <t>SUCANTAYPE GOMEZ CAROLINA ELIZABETH</t>
  </si>
  <si>
    <t>SOTO PEREYRA CORY JANETH</t>
  </si>
  <si>
    <t>SOLOGORRE TINEO NESTOR</t>
  </si>
  <si>
    <t xml:space="preserve">LAZO MARAVI FRANK NILTON </t>
  </si>
  <si>
    <t>BARRON ESCRIBANO DIEGO ANDRE</t>
  </si>
  <si>
    <t>AYUDANTE DE PERFORISTA</t>
  </si>
  <si>
    <t xml:space="preserve">CABRERA MAYTAHUARI JOEL EFRAIN </t>
  </si>
  <si>
    <t xml:space="preserve">AYUDANTE DE PERVOL </t>
  </si>
  <si>
    <t>CERRON CAMAYO JIMS JAROL</t>
  </si>
  <si>
    <t xml:space="preserve">LEON MEJIA JAMES </t>
  </si>
  <si>
    <t xml:space="preserve">OPERADOR DE PERFORADORA HORIZONTAL </t>
  </si>
  <si>
    <t xml:space="preserve">MORMONTOY RIVERO RUBEN </t>
  </si>
  <si>
    <t>OPERADOR DE PERFORADORA HORIZONTAL B</t>
  </si>
  <si>
    <t xml:space="preserve">CAMAYO ORCON LUIS MIGUEL </t>
  </si>
  <si>
    <t xml:space="preserve">FLORES PARI BRUNO </t>
  </si>
  <si>
    <t xml:space="preserve">BARBOZA NUÑEZ HUMBERTO </t>
  </si>
  <si>
    <t xml:space="preserve">OPERADOR DE VOLADIURA </t>
  </si>
  <si>
    <t xml:space="preserve">VILLANUEVA LUJAN ROMEL </t>
  </si>
  <si>
    <t xml:space="preserve">ESPECIALISTA EN PERFORACION Y VOLADURA </t>
  </si>
  <si>
    <t xml:space="preserve">ROGER AYALA CHILO </t>
  </si>
  <si>
    <t>ASISTENTE DE SSG</t>
  </si>
  <si>
    <t xml:space="preserve">SMCG </t>
  </si>
  <si>
    <t xml:space="preserve">JUAREZ JIMENEZ JIMMY ROBINSON </t>
  </si>
  <si>
    <t>PO EMP</t>
  </si>
  <si>
    <t xml:space="preserve">MOSQUEIRA RAMIREZ ANGIE VIVIANA </t>
  </si>
  <si>
    <t xml:space="preserve">SANTOS  CASTILLO ISRRAEL DEL CARMEN </t>
  </si>
  <si>
    <t xml:space="preserve">MAESTRO TECNICO DE NEUMATICOS </t>
  </si>
  <si>
    <t xml:space="preserve">VERGARA DIAZ JHON ROBERT </t>
  </si>
  <si>
    <t xml:space="preserve">GOICOCHEA TASILLA KATHERINE </t>
  </si>
  <si>
    <t xml:space="preserve">PISFIL SOSA PAMELA </t>
  </si>
  <si>
    <t xml:space="preserve">ENFERMERA </t>
  </si>
  <si>
    <t xml:space="preserve">CORILLA SINCHE JUAN </t>
  </si>
  <si>
    <t xml:space="preserve">OPERADOR PERFORADOR </t>
  </si>
  <si>
    <t xml:space="preserve">SANZ GASPAR JUAN RICHART </t>
  </si>
  <si>
    <t xml:space="preserve">OPERADOR VOLADORA </t>
  </si>
  <si>
    <t xml:space="preserve">FERREYRA ROJAS ROBERTO CARLOS </t>
  </si>
  <si>
    <t xml:space="preserve">OPERADOR DE GRUA </t>
  </si>
  <si>
    <t xml:space="preserve">QUISPE LLERENA JEYSON </t>
  </si>
  <si>
    <t xml:space="preserve">HUILLCAYA CURIHUAMAN MARCO </t>
  </si>
  <si>
    <t xml:space="preserve">PALOMINO TARAZONA VICTOR </t>
  </si>
  <si>
    <t xml:space="preserve">BALDEON TOLENTINO JOEL </t>
  </si>
  <si>
    <t>TAIPE TAIPE FRANZ</t>
  </si>
  <si>
    <t>PE-Obr Reg comun</t>
  </si>
  <si>
    <t>CHAVEZ ALVAREZ IGNACIO</t>
  </si>
  <si>
    <t>SINCHI CORRILLA JUAN</t>
  </si>
  <si>
    <t>SARASI VILCA GUSTAVO</t>
  </si>
  <si>
    <t>CHACON LEON WALTER</t>
  </si>
  <si>
    <t>MAESTRO SOLDADOR II</t>
  </si>
  <si>
    <t>AGUILAR QUISPE LINO</t>
  </si>
  <si>
    <t>OPERADOR DE GRUA</t>
  </si>
  <si>
    <t>HUILLCAYA CURIHUAMAN MACO</t>
  </si>
  <si>
    <t>AYUDANTE DE PERFORACION</t>
  </si>
  <si>
    <t>OPERADOR DE VOLADURA</t>
  </si>
  <si>
    <t>QUISPE LLERENA JEYSSON</t>
  </si>
  <si>
    <t>JOSE SERQUIN</t>
  </si>
  <si>
    <t>SANZ GASPAR JUAN RICHART</t>
  </si>
  <si>
    <t>SIGUAS ARANA ANTONIO</t>
  </si>
  <si>
    <t>HOTELERO</t>
  </si>
  <si>
    <t>SANCHEZ JURADO MIGUEL</t>
  </si>
  <si>
    <t>GONZALES QUISPE DAVID</t>
  </si>
  <si>
    <t>NOA VASQUEZ JUAN CARLOS</t>
  </si>
  <si>
    <t>OPERADOR PERFORISTA</t>
  </si>
  <si>
    <t>ANANPA CHIPANA ELMER</t>
  </si>
  <si>
    <t>OPERADOR PERFORADORA</t>
  </si>
  <si>
    <t>RICALDI LINO ANDY</t>
  </si>
  <si>
    <t>MUÑOZ CHACALTANA MC TREINCY</t>
  </si>
  <si>
    <t>MECANICO PERFORADORA 4</t>
  </si>
  <si>
    <t>PICHA VILCA ALEXANDER CLINTON</t>
  </si>
  <si>
    <t>AQQUEOUCHO JUÑO JOSE LUIS</t>
  </si>
  <si>
    <t>VICENTE CALAPUJA CARLOS</t>
  </si>
  <si>
    <t>TAIPE TAIPE FRANK</t>
  </si>
  <si>
    <t>AYUDANTE DE VOLADURA</t>
  </si>
  <si>
    <t>PE-Empleados</t>
  </si>
  <si>
    <t>CCAPATINTA QUISPE ADRIAN</t>
  </si>
  <si>
    <t>FERREYRA CORDOVA JOSUE FABRICIO</t>
  </si>
  <si>
    <t>PAREDES MOJONERO JHOAN PAUL</t>
  </si>
  <si>
    <t xml:space="preserve">NICODEMOS FULCARIMA MOISES </t>
  </si>
  <si>
    <t>MAMANI HUARACHA CARLOS ALBERTO</t>
  </si>
  <si>
    <t>HILARIO MINAQUISPE ELISVAN</t>
  </si>
  <si>
    <t>ECHEVARRIA HUAMAN JULIAN</t>
  </si>
  <si>
    <t>CIEZA VALLEJOS MANUEL JESUS</t>
  </si>
  <si>
    <t>PE-Obr Reg Comun</t>
  </si>
  <si>
    <t>SALAZAR ROCHA MANUEL JAIME</t>
  </si>
  <si>
    <t>ARROYO CHAPAÑON MIGUEL</t>
  </si>
  <si>
    <t>TITULAR SOLDADOR</t>
  </si>
  <si>
    <t>PEREZ DAVALOS CESAR LUIS</t>
  </si>
  <si>
    <t>MAESTRO TECNICO EN LLANTAS</t>
  </si>
  <si>
    <t>ALARCON CRUZ SANTIAGO</t>
  </si>
  <si>
    <t>MECANICO DE EQUIPOS</t>
  </si>
  <si>
    <t>PAUCAR HUAMAN ELOISA</t>
  </si>
  <si>
    <t>AUXILIAR EN HOTELERIA</t>
  </si>
  <si>
    <t>20X10</t>
  </si>
  <si>
    <t xml:space="preserve"> DOMINGUEZ PACAYA CATHERIN</t>
  </si>
  <si>
    <t>972399694</t>
  </si>
  <si>
    <t>HERNANDEZ ASTO ALEXIS</t>
  </si>
  <si>
    <t>GARCIA ROJAS JULIO</t>
  </si>
  <si>
    <t>QUINO PUMA ISRRAEL</t>
  </si>
  <si>
    <t>AGUILAR MONTAÑO MARCO</t>
  </si>
  <si>
    <t>GUILLEN PISCONTE FELIX MARTIN</t>
  </si>
  <si>
    <t>BAUTISTA MARIN EDISON</t>
  </si>
  <si>
    <t>PE - obr Reg Común</t>
  </si>
  <si>
    <t>ARCE TINCO BRAYAN ANDRE</t>
  </si>
  <si>
    <t xml:space="preserve">RUIZ ALVAREZ WILMER </t>
  </si>
  <si>
    <t>CANCHOS CACERES JAQUELINE</t>
  </si>
  <si>
    <t>EMPRESA SANTA CRUZ</t>
  </si>
  <si>
    <t xml:space="preserve"> DIAZ GUEVARA  ALEX CHEINE</t>
  </si>
  <si>
    <t>AQUINO ARAPA JEFERSON</t>
  </si>
  <si>
    <t xml:space="preserve">MAESTRO SOLDADOR </t>
  </si>
  <si>
    <t xml:space="preserve">VASQUEZ VASQUEZ NELZON </t>
  </si>
  <si>
    <t>MAESTRO SOLDADOR</t>
  </si>
  <si>
    <t>KJURO HUAMANI MAYCOL</t>
  </si>
  <si>
    <t>OVIEDO HUACASI ELIAS</t>
  </si>
  <si>
    <t>OPERADOR CAMION GRUA</t>
  </si>
  <si>
    <t>BOCANGEL MEDINA DARWIN</t>
  </si>
  <si>
    <t>MAESTRO LUBRICADOR</t>
  </si>
  <si>
    <t>AGUILAR AYALA ALAIN</t>
  </si>
  <si>
    <t xml:space="preserve">OP OBR </t>
  </si>
  <si>
    <t>SANCHEZ BALCAZAR FELIPE</t>
  </si>
  <si>
    <t>OPERADOR CARGADOR FRONTAL</t>
  </si>
  <si>
    <t>CALDERON HERRERA JOSUE</t>
  </si>
  <si>
    <t>OPERADOR DE CAMION</t>
  </si>
  <si>
    <t>REYES NAVAL MIGUEL ANGEL</t>
  </si>
  <si>
    <t xml:space="preserve">OPERADOR DE CARGADOR </t>
  </si>
  <si>
    <t xml:space="preserve">OPERACIONES </t>
  </si>
  <si>
    <t>RAMOS CALLA WILLIAN</t>
  </si>
  <si>
    <t>OPERADOR DE CARGADOR FRONTAL</t>
  </si>
  <si>
    <t>EDUARDO VALLADOLID CAVERO</t>
  </si>
  <si>
    <t>OPERADOR DE ESCABADORA</t>
  </si>
  <si>
    <t>MORELIA MARLENE VARGAS QUISPE</t>
  </si>
  <si>
    <t>CASAS NINA MILAGROS SELENE</t>
  </si>
  <si>
    <t>RAMOS MEZA NESTOR</t>
  </si>
  <si>
    <t>JOSE MANUEL MUÑOZ RUIZ</t>
  </si>
  <si>
    <t>ELENA KASSANDRA GUTIERREZ CONCA</t>
  </si>
  <si>
    <t>JAHAIRA RAMOS CHECCNES</t>
  </si>
  <si>
    <t>CASAS LARA LEONARDO</t>
  </si>
  <si>
    <t>FLORES SAPACAYO BAUTISTA</t>
  </si>
  <si>
    <t>CONDUCTOR DE SISTERNA DE COMBUSTIBLE</t>
  </si>
  <si>
    <t>BRICEÑO MONDRAGON JOSE LUIS</t>
  </si>
  <si>
    <t>CAJAVILCA CARHUAYAL AUGUSTO</t>
  </si>
  <si>
    <t>CHAVEZ AYRES JUAN ANTONIO MIGUEL</t>
  </si>
  <si>
    <t>MILAGROS SONGO TORRICO</t>
  </si>
  <si>
    <t>MARTINEZ SANCHEZ PAMELA</t>
  </si>
  <si>
    <t>INGENIERA DE SEGURIDAD</t>
  </si>
  <si>
    <t>LAZO QUIROZ KATHERINE</t>
  </si>
  <si>
    <t>MARLENE AGUIRRE ROSALES</t>
  </si>
  <si>
    <t>OPERADOR DE CAREGADOR FRONTAL</t>
  </si>
  <si>
    <t xml:space="preserve">CAVERO ARANGOITA BERTHA IRENE </t>
  </si>
  <si>
    <t>ESTELA ESTELA CESAR AUGUSTO</t>
  </si>
  <si>
    <t>VOLADURA</t>
  </si>
  <si>
    <t>LUYO FLORES JORGE LUIS</t>
  </si>
  <si>
    <t>OPERADOR DE CAMION DE SERVICIOS - COMBUSTIBLE</t>
  </si>
  <si>
    <t>RODRIGUEZ CORNEJO JOB JESUS</t>
  </si>
  <si>
    <t>MECANICO 3 (PERFORADORA)</t>
  </si>
  <si>
    <t>MENDEZ RODRIGUEZ EBER</t>
  </si>
  <si>
    <t>SANCHEZ SANCHEZ JOEL WILDER</t>
  </si>
  <si>
    <t>CURI SAMATA WASHINGTON</t>
  </si>
  <si>
    <t>AYUDANTE DE AMACEN</t>
  </si>
  <si>
    <t>LACUÑA APAZA ALEX MICHAEL</t>
  </si>
  <si>
    <t>FERNANDEZ ARANIBAR ALDAIR REGGIS</t>
  </si>
  <si>
    <t>MORENO PEREZ KATIA</t>
  </si>
  <si>
    <t>BENDEZU VELASQUEZ MARTHA ANGELICA</t>
  </si>
  <si>
    <t>NAVARRO VILCHEZ JIMMY</t>
  </si>
  <si>
    <t>CALACHUA CALACHUA FRANCISCO</t>
  </si>
  <si>
    <t>VASQUEZ MEDRANO JOSMAR</t>
  </si>
  <si>
    <t>CAMARGO VALER ELVIS EDSON</t>
  </si>
  <si>
    <t>ASENCIOS DOMINGUEZ JESUS GREGORY</t>
  </si>
  <si>
    <t>ESTRADA MANDIGURE ESTEFANI SHAKIRA</t>
  </si>
  <si>
    <t>973 246 218</t>
  </si>
  <si>
    <t>CALED MAHATMA CONTRERAS RAMOS</t>
  </si>
  <si>
    <t>QUISPE QUISPE ROCIO ANALIA</t>
  </si>
  <si>
    <t>GODOY YNGA LUZ BELEN</t>
  </si>
  <si>
    <t xml:space="preserve">TRUJILLO MEGIA JHORDY </t>
  </si>
  <si>
    <t xml:space="preserve">GARCIA PERUANA SEBASTIAN </t>
  </si>
  <si>
    <t xml:space="preserve">MUCHA NINAHUANCA PERCI </t>
  </si>
  <si>
    <t xml:space="preserve">CISTERNERO </t>
  </si>
  <si>
    <t xml:space="preserve">HUILLCA GONZALES JORGE VICTOR </t>
  </si>
  <si>
    <t xml:space="preserve">PEREYRA CHAVEZ LUISIÑO ALDAIR </t>
  </si>
  <si>
    <t xml:space="preserve">YUMBATO TAMAYO CARMEN </t>
  </si>
  <si>
    <t xml:space="preserve">PALOMARES JIMENEZ JOHAN </t>
  </si>
  <si>
    <t>SS GG</t>
  </si>
  <si>
    <t>PE EMPLEADO</t>
  </si>
  <si>
    <t xml:space="preserve">CASTILLO VALDIVIA JUAN </t>
  </si>
  <si>
    <t xml:space="preserve">SUPERVISOR DE MANTENIMIENTO </t>
  </si>
  <si>
    <t xml:space="preserve">CONDORI VELIZ FREDY </t>
  </si>
  <si>
    <t>SMGC</t>
  </si>
  <si>
    <t xml:space="preserve">VALVERDE MAMANI </t>
  </si>
  <si>
    <t xml:space="preserve">COLCA ISLA BENILDO </t>
  </si>
  <si>
    <t xml:space="preserve">OP TER </t>
  </si>
  <si>
    <t xml:space="preserve">PE- EMPLEADOS </t>
  </si>
  <si>
    <t xml:space="preserve">ROMERO ANCONEIRA ALEXANDER FABRICIO </t>
  </si>
  <si>
    <t xml:space="preserve">JARA PUENTE WILMER JAVIER </t>
  </si>
  <si>
    <t>BURGA FLORES WILLIAM</t>
  </si>
  <si>
    <t>SUPERVISOR EQUIPOS</t>
  </si>
  <si>
    <t>LUNA HUALLPATAIPE ELMER</t>
  </si>
  <si>
    <t>BAÑEZ TRUJILLO JERICO ALONSO</t>
  </si>
  <si>
    <t>AYUDANTE  DE TOPOGRAFIA</t>
  </si>
  <si>
    <t>14 x 7</t>
  </si>
  <si>
    <t>MACO SEMINARIO MARLON</t>
  </si>
  <si>
    <t>CACERES CACERES STEPHANIE</t>
  </si>
  <si>
    <t>CASTRO COBOS ELIHU</t>
  </si>
  <si>
    <t>ORDENADOR</t>
  </si>
  <si>
    <t>101</t>
  </si>
  <si>
    <t>DOB</t>
  </si>
  <si>
    <t>DUEÑO</t>
  </si>
  <si>
    <t>YESENIA 01</t>
  </si>
  <si>
    <t>102</t>
  </si>
  <si>
    <t>104</t>
  </si>
  <si>
    <t>YESENIA 02</t>
  </si>
  <si>
    <t>106</t>
  </si>
  <si>
    <t>107</t>
  </si>
  <si>
    <t>108</t>
  </si>
  <si>
    <t>109</t>
  </si>
  <si>
    <t>110</t>
  </si>
  <si>
    <t>111</t>
  </si>
  <si>
    <t>113</t>
  </si>
  <si>
    <t>115</t>
  </si>
  <si>
    <t>YESENIA 1</t>
  </si>
  <si>
    <t>117</t>
  </si>
  <si>
    <t>118</t>
  </si>
  <si>
    <t>201</t>
  </si>
  <si>
    <t>202</t>
  </si>
  <si>
    <t>204</t>
  </si>
  <si>
    <t>205</t>
  </si>
  <si>
    <t>206</t>
  </si>
  <si>
    <t>207</t>
  </si>
  <si>
    <t>208</t>
  </si>
  <si>
    <t>300</t>
  </si>
  <si>
    <t>301</t>
  </si>
  <si>
    <t>302</t>
  </si>
  <si>
    <t>304</t>
  </si>
  <si>
    <t>DIA</t>
  </si>
  <si>
    <t>203</t>
  </si>
  <si>
    <t>303</t>
  </si>
  <si>
    <t>YESENIA 022</t>
  </si>
  <si>
    <t>401</t>
  </si>
  <si>
    <t>402</t>
  </si>
  <si>
    <t>403</t>
  </si>
  <si>
    <t>YESENIA 03</t>
  </si>
  <si>
    <t>YESENIA 04</t>
  </si>
  <si>
    <t>404</t>
  </si>
  <si>
    <t>YESENIA 05</t>
  </si>
  <si>
    <t>YESENIA 06</t>
  </si>
  <si>
    <t>YESENIA 3</t>
  </si>
  <si>
    <t>YESENIA 4</t>
  </si>
  <si>
    <t>18</t>
  </si>
  <si>
    <t>19</t>
  </si>
  <si>
    <t>YAHUANA GARCIA VICENTE</t>
  </si>
  <si>
    <t>20</t>
  </si>
  <si>
    <t>21</t>
  </si>
  <si>
    <t xml:space="preserve">DIA </t>
  </si>
  <si>
    <t>22</t>
  </si>
  <si>
    <t>23</t>
  </si>
  <si>
    <t>24</t>
  </si>
  <si>
    <t>25</t>
  </si>
  <si>
    <t>26</t>
  </si>
  <si>
    <t>almacen</t>
  </si>
  <si>
    <t>30</t>
  </si>
  <si>
    <t>31</t>
  </si>
  <si>
    <t>32</t>
  </si>
  <si>
    <t>33</t>
  </si>
  <si>
    <t>34</t>
  </si>
  <si>
    <t>35</t>
  </si>
  <si>
    <t>37</t>
  </si>
  <si>
    <t>38</t>
  </si>
  <si>
    <t>39</t>
  </si>
  <si>
    <t>959768458</t>
  </si>
  <si>
    <t>YESENIA 5</t>
  </si>
  <si>
    <t>978171969</t>
  </si>
  <si>
    <t>YESENIA 6</t>
  </si>
  <si>
    <t>958369155</t>
  </si>
  <si>
    <t>4</t>
  </si>
  <si>
    <t>7</t>
  </si>
  <si>
    <t>8</t>
  </si>
  <si>
    <t>9</t>
  </si>
  <si>
    <t>987434420</t>
  </si>
  <si>
    <t>996012507</t>
  </si>
  <si>
    <t>100</t>
  </si>
  <si>
    <t>ELSA</t>
  </si>
  <si>
    <t>103</t>
  </si>
  <si>
    <t>SARITA</t>
  </si>
  <si>
    <t>OP. TER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</si>
  <si>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</si>
  <si>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</si>
  <si>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</si>
  <si>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</si>
  <si>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</si>
  <si>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</si>
  <si>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</si>
  <si>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</si>
  <si>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</si>
  <si>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1</t>
  </si>
  <si>
    <t>SAN JUAN</t>
  </si>
  <si>
    <t>993609300</t>
  </si>
  <si>
    <t>2</t>
  </si>
  <si>
    <t>3</t>
  </si>
  <si>
    <t>5</t>
  </si>
  <si>
    <t>6</t>
  </si>
  <si>
    <t>BRAVO</t>
  </si>
  <si>
    <t>MORENO KATIA</t>
  </si>
  <si>
    <t>957738959</t>
  </si>
  <si>
    <t>x</t>
  </si>
  <si>
    <t>SAN MARTIN</t>
  </si>
  <si>
    <t>301 A</t>
  </si>
  <si>
    <t>301 B</t>
  </si>
  <si>
    <t>305</t>
  </si>
  <si>
    <t>20x10</t>
  </si>
  <si>
    <t>306</t>
  </si>
  <si>
    <t>5045914</t>
  </si>
  <si>
    <t>KARINA</t>
  </si>
  <si>
    <t>977 207 060</t>
  </si>
  <si>
    <t>914 020 778</t>
  </si>
  <si>
    <t>JOSELITO</t>
  </si>
  <si>
    <t>estefany lucilia</t>
  </si>
  <si>
    <t>JAHAYRA RAMOS</t>
  </si>
  <si>
    <t>105</t>
  </si>
  <si>
    <t>OPERADOR CAMION MINERO HATA 150 TONS</t>
  </si>
  <si>
    <t>FELIPE 01</t>
  </si>
  <si>
    <t>918 568 467</t>
  </si>
  <si>
    <t>RUBEN</t>
  </si>
  <si>
    <t>112</t>
  </si>
  <si>
    <t>114</t>
  </si>
  <si>
    <t>FELIPE 02</t>
  </si>
  <si>
    <t>FELIPE 03</t>
  </si>
  <si>
    <t>JOSE DE LA CRUZ</t>
  </si>
  <si>
    <t>PETER</t>
  </si>
  <si>
    <t>MARCHARE CHINA PETER</t>
  </si>
  <si>
    <t>CARPIO</t>
  </si>
  <si>
    <t>.</t>
  </si>
  <si>
    <t xml:space="preserve">OPERADOR DE CAMION </t>
  </si>
  <si>
    <t>SUSANITA 01</t>
  </si>
  <si>
    <t>307</t>
  </si>
  <si>
    <t>308</t>
  </si>
  <si>
    <t xml:space="preserve">PERCY BORDA </t>
  </si>
  <si>
    <t>SUSANITA 2</t>
  </si>
  <si>
    <t>CARGADOR. OP FRONTAL</t>
  </si>
  <si>
    <t>CORTIJO RAMOS ROSA ANDREA</t>
  </si>
  <si>
    <t xml:space="preserve">CHURASI </t>
  </si>
  <si>
    <t xml:space="preserve">    </t>
  </si>
  <si>
    <t xml:space="preserve">     </t>
  </si>
  <si>
    <t>209</t>
  </si>
  <si>
    <t>210</t>
  </si>
  <si>
    <t>211</t>
  </si>
  <si>
    <t>212</t>
  </si>
  <si>
    <t>213</t>
  </si>
  <si>
    <t>TRUJILLO YERICO</t>
  </si>
  <si>
    <t>VERDE</t>
  </si>
  <si>
    <t>E</t>
  </si>
  <si>
    <t>301-A</t>
  </si>
  <si>
    <t>301-B</t>
  </si>
  <si>
    <t>302-A</t>
  </si>
  <si>
    <t>302-B</t>
  </si>
  <si>
    <t>303-A</t>
  </si>
  <si>
    <t>303-B</t>
  </si>
  <si>
    <t>304-A</t>
  </si>
  <si>
    <t>304-B</t>
  </si>
  <si>
    <t>305-A</t>
  </si>
  <si>
    <t>305-B</t>
  </si>
  <si>
    <t>LAS VEGAS</t>
  </si>
  <si>
    <t>CELESTE</t>
  </si>
  <si>
    <t>OPERADOR MOTONIVELADORA 190 HP</t>
  </si>
  <si>
    <t>DETALLE</t>
  </si>
  <si>
    <t xml:space="preserve">HOTELES </t>
  </si>
  <si>
    <t>SUSANITA 02</t>
  </si>
  <si>
    <t xml:space="preserve">LAS VEGAS </t>
  </si>
  <si>
    <t xml:space="preserve">CANTAYOC </t>
  </si>
  <si>
    <t>OCUPABILIDAD</t>
  </si>
  <si>
    <t xml:space="preserve">ALIMENTACION </t>
  </si>
  <si>
    <t xml:space="preserve">CAMAS LIBRES </t>
  </si>
  <si>
    <t>CANTAYOC</t>
  </si>
  <si>
    <t xml:space="preserve">TOTAL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</si>
</sst>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-* #,##0.00_-;\-* #,##0.00_-;_-* &quot;-&quot;??_-;_-@"/>
    <numFmt numFmtId="165" formatCode="00000000"/>
    <numFmt numFmtId="166" formatCode="D/M/YYYY"/>
    <numFmt numFmtId="167" formatCode="_-&quot;S/&quot;\ * #,##0.00_-;\-&quot;S/&quot;\ * #,##0.00_-;_-&quot;S/&quot;\ * &quot;-&quot;??_-;_-@"/>
  </numFmts>
  <fonts count="52">
    <font>
      <sz val="11.0"/>
      <color theme="1"/>
      <name val="Calibri"/>
      <scheme val="minor"/>
    </font>
    <font>
      <b/>
      <sz val="8.0"/>
      <color rgb="FFFFFFFF"/>
      <name val="Calibri"/>
    </font>
    <font>
      <b/>
      <sz val="10.0"/>
      <color theme="0"/>
      <name val="Calibri"/>
    </font>
    <font>
      <b/>
      <sz val="11.0"/>
      <color theme="0"/>
      <name val="Calibri"/>
    </font>
    <font>
      <sz val="10.0"/>
      <color theme="0"/>
      <name val="Calibri"/>
    </font>
    <font/>
    <font>
      <sz val="10.0"/>
      <color rgb="FFFFFFFF"/>
      <name val="Calibri"/>
    </font>
    <font>
      <sz val="11.0"/>
      <color theme="1"/>
      <name val="Calibri"/>
    </font>
    <font>
      <sz val="8.0"/>
      <color theme="1"/>
      <name val="Arial Narrow"/>
    </font>
    <font>
      <sz val="10.0"/>
      <color rgb="FF000000"/>
      <name val="Calibri"/>
    </font>
    <font>
      <b/>
      <sz val="14.0"/>
      <color theme="1"/>
      <name val="Calibri"/>
    </font>
    <font>
      <sz val="10.0"/>
      <color theme="1"/>
      <name val="Calibri"/>
    </font>
    <font>
      <b/>
      <sz val="12.0"/>
      <color theme="1"/>
      <name val="Calibri"/>
    </font>
    <font>
      <b/>
      <sz val="10.0"/>
      <color theme="1"/>
      <name val="Calibri"/>
    </font>
    <font>
      <sz val="9.0"/>
      <color theme="1"/>
      <name val="Calibri"/>
    </font>
    <font>
      <b/>
      <sz val="9.0"/>
      <color theme="1"/>
      <name val="Calibri"/>
    </font>
    <font>
      <sz val="8.0"/>
      <color rgb="FF000000"/>
      <name val="Arial Narrow"/>
    </font>
    <font>
      <sz val="8.0"/>
      <color theme="1"/>
      <name val="Century Gothic"/>
    </font>
    <font>
      <color theme="1"/>
      <name val="Calibri"/>
      <scheme val="minor"/>
    </font>
    <font>
      <sz val="10.0"/>
      <color theme="1"/>
      <name val="Century Gothic"/>
    </font>
    <font>
      <b/>
      <sz val="8.0"/>
      <color theme="0"/>
      <name val="Calibri"/>
    </font>
    <font>
      <sz val="9.0"/>
      <color rgb="FFFFFFFF"/>
      <name val="Calibri"/>
    </font>
    <font>
      <sz val="11.0"/>
      <color rgb="FFFFFFFF"/>
      <name val="Calibri"/>
    </font>
    <font>
      <sz val="9.0"/>
      <color theme="1"/>
      <name val="Century Gothic"/>
    </font>
    <font>
      <sz val="10.0"/>
      <color rgb="FF000000"/>
      <name val="Century Gothic"/>
    </font>
    <font>
      <sz val="11.0"/>
      <color theme="1"/>
      <name val="Century Gothic"/>
    </font>
    <font>
      <sz val="12.0"/>
      <color theme="1"/>
      <name val="Calibri"/>
    </font>
    <font>
      <sz val="10.0"/>
      <color rgb="FF222222"/>
      <name val="Calibri"/>
    </font>
    <font>
      <sz val="9.0"/>
      <color theme="1"/>
      <name val="Arial"/>
    </font>
    <font>
      <sz val="11.0"/>
      <color rgb="FF000000"/>
      <name val="Calibri"/>
    </font>
    <font>
      <sz val="10.0"/>
      <color theme="1"/>
      <name val="Arial Narrow"/>
    </font>
    <font>
      <u/>
      <sz val="9.0"/>
      <color theme="1"/>
      <name val="Century Gothic"/>
    </font>
    <font>
      <u/>
      <sz val="10.0"/>
      <color theme="1"/>
      <name val="Calibri"/>
    </font>
    <font>
      <u/>
      <sz val="9.0"/>
      <color theme="1"/>
      <name val="Century Gothic"/>
    </font>
    <font>
      <u/>
      <sz val="9.0"/>
      <color theme="1"/>
      <name val="Century Gothic"/>
    </font>
    <font>
      <u/>
      <sz val="9.0"/>
      <color theme="1"/>
      <name val="Century Gothic"/>
    </font>
    <font>
      <sz val="8.0"/>
      <color theme="0"/>
      <name val="Calibri"/>
    </font>
    <font>
      <sz val="11.0"/>
      <color theme="0"/>
      <name val="Calibri"/>
    </font>
    <font>
      <sz val="11.0"/>
      <color rgb="FFFF0000"/>
      <name val="Calibri"/>
    </font>
    <font>
      <b/>
      <sz val="10.0"/>
      <color rgb="FFFFFFFF"/>
      <name val="Calibri"/>
    </font>
    <font>
      <sz val="9.0"/>
      <color theme="1"/>
      <name val="Arial Narrow"/>
    </font>
    <font>
      <u/>
      <sz val="9.0"/>
      <color theme="1"/>
      <name val="Calibri"/>
    </font>
    <font>
      <u/>
      <sz val="10.0"/>
      <color rgb="FF00000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sz val="8.0"/>
      <color theme="0"/>
      <name val="Century Gothic"/>
    </font>
    <font>
      <sz val="10.0"/>
      <color theme="0"/>
      <name val="Amasis mt pro black"/>
    </font>
    <font>
      <sz val="9.0"/>
      <color theme="0"/>
      <name val="Calibri"/>
    </font>
    <font>
      <sz val="9.0"/>
      <color theme="1"/>
      <name val="Times New Roman"/>
    </font>
    <font>
      <sz val="9.0"/>
      <color rgb="FF000000"/>
      <name val="Times New Roman"/>
    </font>
    <font>
      <b/>
      <sz val="11.0"/>
      <color theme="1"/>
      <name val="Calibri"/>
    </font>
    <font>
      <sz val="10.0"/>
      <color theme="0"/>
      <name val="Times New Roman"/>
    </font>
  </fonts>
  <fills count="34">
    <fill>
      <patternFill patternType="none"/>
    </fill>
    <fill>
      <patternFill patternType="lightGray"/>
    </fill>
    <fill>
      <patternFill patternType="solid">
        <fgColor rgb="FFC55A11"/>
        <bgColor rgb="FFC55A11"/>
      </patternFill>
    </fill>
    <fill>
      <patternFill patternType="solid">
        <fgColor rgb="FF1F3864"/>
        <bgColor rgb="FF1F3864"/>
      </patternFill>
    </fill>
    <fill>
      <patternFill patternType="solid">
        <fgColor theme="4"/>
        <bgColor theme="4"/>
      </patternFill>
    </fill>
    <fill>
      <patternFill patternType="solid">
        <fgColor rgb="FF0070C0"/>
        <bgColor rgb="FF0070C0"/>
      </patternFill>
    </fill>
    <fill>
      <patternFill patternType="solid">
        <fgColor rgb="FFD9E2F3"/>
        <bgColor rgb="FFD9E2F3"/>
      </patternFill>
    </fill>
    <fill>
      <patternFill patternType="solid">
        <fgColor rgb="FF757070"/>
        <bgColor rgb="FF75707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DADADA"/>
        <bgColor rgb="FFDADADA"/>
      </patternFill>
    </fill>
    <fill>
      <patternFill patternType="solid">
        <fgColor rgb="FFFEF2CB"/>
        <bgColor rgb="FFFEF2CB"/>
      </patternFill>
    </fill>
    <fill>
      <patternFill patternType="solid">
        <fgColor rgb="FFD9D9D9"/>
        <bgColor rgb="FFD9D9D9"/>
      </patternFill>
    </fill>
    <fill>
      <patternFill patternType="solid">
        <fgColor rgb="FFD8D8D8"/>
        <bgColor rgb="FFD8D8D8"/>
      </patternFill>
    </fill>
    <fill>
      <patternFill patternType="solid">
        <fgColor rgb="FFD7DFF1"/>
        <bgColor rgb="FFD7DFF1"/>
      </patternFill>
    </fill>
    <fill>
      <patternFill patternType="solid">
        <fgColor rgb="FFBDD6EE"/>
        <bgColor rgb="FFBDD6EE"/>
      </patternFill>
    </fill>
    <fill>
      <patternFill patternType="solid">
        <fgColor rgb="FF7F7F7F"/>
        <bgColor rgb="FF7F7F7F"/>
      </patternFill>
    </fill>
    <fill>
      <patternFill patternType="solid">
        <fgColor rgb="FF00B0F0"/>
        <bgColor rgb="FF00B0F0"/>
      </patternFill>
    </fill>
    <fill>
      <patternFill patternType="solid">
        <fgColor rgb="FFF7CAAC"/>
        <bgColor rgb="FFF7CAAC"/>
      </patternFill>
    </fill>
    <fill>
      <patternFill patternType="solid">
        <fgColor rgb="FF7B7B7B"/>
        <bgColor rgb="FF7B7B7B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4C6E7"/>
        <bgColor rgb="FFB4C6E7"/>
      </patternFill>
    </fill>
    <fill>
      <patternFill patternType="solid">
        <fgColor theme="9"/>
        <bgColor theme="9"/>
      </patternFill>
    </fill>
    <fill>
      <patternFill patternType="solid">
        <fgColor rgb="FFD6DCE4"/>
        <bgColor rgb="FFD6DCE4"/>
      </patternFill>
    </fill>
    <fill>
      <patternFill patternType="solid">
        <fgColor rgb="FF2F5496"/>
        <bgColor rgb="FF2F5496"/>
      </patternFill>
    </fill>
    <fill>
      <patternFill patternType="solid">
        <fgColor rgb="FFF7B6AF"/>
        <bgColor rgb="FFF7B6AF"/>
      </patternFill>
    </fill>
    <fill>
      <patternFill patternType="solid">
        <fgColor rgb="FF2E75B5"/>
        <bgColor rgb="FF2E75B5"/>
      </patternFill>
    </fill>
    <fill>
      <patternFill patternType="solid">
        <fgColor rgb="FFFFD965"/>
        <bgColor rgb="FFFFD965"/>
      </patternFill>
    </fill>
    <fill>
      <patternFill patternType="solid">
        <fgColor rgb="FFDEEAF6"/>
        <bgColor rgb="FFDEEAF6"/>
      </patternFill>
    </fill>
  </fills>
  <borders count="9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  <border>
      <left style="thin">
        <color rgb="FFDEEAF6"/>
      </left>
      <right style="thin">
        <color rgb="FFDEEAF6"/>
      </right>
      <bottom style="thin">
        <color rgb="FFDEEAF6"/>
      </bottom>
    </border>
    <border>
      <left style="thin">
        <color rgb="FFDEEAF6"/>
      </left>
      <right style="thin">
        <color rgb="FFDEEAF6"/>
      </right>
      <top/>
      <bottom style="thin">
        <color rgb="FFDEEAF6"/>
      </bottom>
    </border>
    <border>
      <left style="thin">
        <color rgb="FFDEEAF6"/>
      </left>
      <right style="thin">
        <color rgb="FFDEEAF6"/>
      </right>
      <top style="thin">
        <color rgb="FFDEEAF6"/>
      </top>
      <bottom style="thin">
        <color rgb="FFDEEAF6"/>
      </bottom>
    </border>
    <border>
      <left style="medium">
        <color rgb="FFDDEBF7"/>
      </left>
      <right style="medium">
        <color rgb="FFDDEBF7"/>
      </right>
      <top style="medium">
        <color rgb="FFDDEBF7"/>
      </top>
      <bottom style="medium">
        <color rgb="FFDDEBF7"/>
      </bottom>
    </border>
    <border>
      <left style="medium">
        <color rgb="FFDDEBF7"/>
      </left>
      <right style="medium">
        <color rgb="FFDDEBF7"/>
      </right>
      <top/>
      <bottom style="medium">
        <color rgb="FFDDEBF7"/>
      </bottom>
    </border>
    <border>
      <left style="medium">
        <color rgb="FFDDEBF7"/>
      </left>
      <right style="medium">
        <color rgb="FFDDEBF7"/>
      </right>
      <bottom style="medium">
        <color rgb="FFDDEBF7"/>
      </bottom>
    </border>
    <border>
      <left style="thin">
        <color rgb="FF000000"/>
      </left>
    </border>
    <border>
      <right style="medium">
        <color rgb="FFDDEBF7"/>
      </right>
      <bottom style="medium">
        <color rgb="FFDDEBF7"/>
      </bottom>
    </border>
    <border>
      <right style="medium">
        <color rgb="FFDDEBF7"/>
      </right>
    </border>
    <border>
      <left style="medium">
        <color rgb="FFDDEBF7"/>
      </left>
      <right style="medium">
        <color rgb="FFDDEBF7"/>
      </right>
    </border>
    <border>
      <left style="thin">
        <color rgb="FFDEEAF6"/>
      </left>
      <right style="thin">
        <color rgb="FFDEEAF6"/>
      </right>
      <top style="thin">
        <color rgb="FFDEEAF6"/>
      </top>
    </border>
    <border>
      <left style="thin">
        <color rgb="FFDEEAF6"/>
      </left>
      <top style="thin">
        <color rgb="FFDEEAF6"/>
      </top>
    </border>
    <border>
      <right style="thin">
        <color rgb="FFDEEAF6"/>
      </right>
      <top style="thin">
        <color rgb="FFDEEAF6"/>
      </top>
    </border>
    <border>
      <left style="medium">
        <color rgb="FFCCCCCC"/>
      </left>
      <right style="medium">
        <color rgb="FFCCCCCC"/>
      </right>
      <top style="medium">
        <color rgb="FFCCCCCC"/>
      </top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thin">
        <color theme="1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theme="1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/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/>
      <top/>
      <bottom/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/>
      <top/>
    </border>
    <border>
      <right/>
      <top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/>
      <bottom/>
    </border>
    <border>
      <right/>
      <bottom/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right style="thin">
        <color rgb="FF000000"/>
      </right>
      <top/>
    </border>
    <border>
      <right style="thin">
        <color rgb="FF000000"/>
      </right>
      <bottom/>
    </border>
    <border>
      <right/>
      <top style="thin">
        <color rgb="FF000000"/>
      </top>
      <bottom/>
    </border>
    <border>
      <left/>
      <top style="thin">
        <color rgb="FF000000"/>
      </top>
      <bottom/>
    </border>
  </borders>
  <cellStyleXfs count="1">
    <xf borderId="0" fillId="0" fontId="0" numFmtId="0" applyAlignment="1" applyFont="1"/>
  </cellStyleXfs>
  <cellXfs count="69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3" fontId="2" numFmtId="164" xfId="0" applyAlignment="1" applyBorder="1" applyFill="1" applyFont="1" applyNumberFormat="1">
      <alignment horizontal="center" shrinkToFit="0" vertical="center" wrapText="1"/>
    </xf>
    <xf borderId="1" fillId="4" fontId="3" numFmtId="0" xfId="0" applyAlignment="1" applyBorder="1" applyFill="1" applyFont="1">
      <alignment horizontal="center" shrinkToFit="0" vertical="center" wrapText="1"/>
    </xf>
    <xf borderId="1" fillId="4" fontId="3" numFmtId="165" xfId="0" applyAlignment="1" applyBorder="1" applyFont="1" applyNumberFormat="1">
      <alignment horizontal="center" shrinkToFit="0" vertical="center" wrapText="1"/>
    </xf>
    <xf borderId="2" fillId="5" fontId="4" numFmtId="16" xfId="0" applyAlignment="1" applyBorder="1" applyFill="1" applyFont="1" applyNumberFormat="1">
      <alignment horizontal="center" vertical="center"/>
    </xf>
    <xf borderId="3" fillId="0" fontId="5" numFmtId="0" xfId="0" applyBorder="1" applyFont="1"/>
    <xf borderId="4" fillId="0" fontId="5" numFmtId="0" xfId="0" applyBorder="1" applyFont="1"/>
    <xf borderId="5" fillId="5" fontId="4" numFmtId="16" xfId="0" applyAlignment="1" applyBorder="1" applyFont="1" applyNumberFormat="1">
      <alignment horizontal="center" vertical="center"/>
    </xf>
    <xf borderId="5" fillId="5" fontId="6" numFmtId="16" xfId="0" applyAlignment="1" applyBorder="1" applyFont="1" applyNumberFormat="1">
      <alignment horizontal="center" readingOrder="0" vertical="center"/>
    </xf>
    <xf borderId="1" fillId="6" fontId="7" numFmtId="0" xfId="0" applyAlignment="1" applyBorder="1" applyFill="1" applyFont="1">
      <alignment horizontal="center"/>
    </xf>
    <xf borderId="1" fillId="7" fontId="6" numFmtId="49" xfId="0" applyAlignment="1" applyBorder="1" applyFill="1" applyFont="1" applyNumberFormat="1">
      <alignment horizontal="center" shrinkToFit="0" vertical="center" wrapText="1"/>
    </xf>
    <xf borderId="1" fillId="7" fontId="6" numFmtId="1" xfId="0" applyAlignment="1" applyBorder="1" applyFont="1" applyNumberFormat="1">
      <alignment horizontal="center" vertical="center"/>
    </xf>
    <xf borderId="1" fillId="6" fontId="7" numFmtId="0" xfId="0" applyBorder="1" applyFont="1"/>
    <xf borderId="1" fillId="8" fontId="8" numFmtId="0" xfId="0" applyAlignment="1" applyBorder="1" applyFill="1" applyFont="1">
      <alignment horizontal="center" vertical="top"/>
    </xf>
    <xf borderId="1" fillId="9" fontId="9" numFmtId="0" xfId="0" applyAlignment="1" applyBorder="1" applyFill="1" applyFont="1">
      <alignment horizontal="center" vertical="center"/>
    </xf>
    <xf borderId="1" fillId="6" fontId="7" numFmtId="166" xfId="0" applyAlignment="1" applyBorder="1" applyFont="1" applyNumberFormat="1">
      <alignment horizontal="center"/>
    </xf>
    <xf borderId="6" fillId="0" fontId="7" numFmtId="0" xfId="0" applyAlignment="1" applyBorder="1" applyFont="1">
      <alignment horizontal="center" vertical="center"/>
    </xf>
    <xf borderId="7" fillId="0" fontId="7" numFmtId="0" xfId="0" applyAlignment="1" applyBorder="1" applyFont="1">
      <alignment horizontal="center" vertical="center"/>
    </xf>
    <xf borderId="8" fillId="0" fontId="7" numFmtId="0" xfId="0" applyAlignment="1" applyBorder="1" applyFont="1">
      <alignment horizontal="center" vertical="center"/>
    </xf>
    <xf borderId="9" fillId="0" fontId="7" numFmtId="0" xfId="0" applyAlignment="1" applyBorder="1" applyFont="1">
      <alignment horizontal="center" vertical="center"/>
    </xf>
    <xf borderId="9" fillId="8" fontId="7" numFmtId="0" xfId="0" applyAlignment="1" applyBorder="1" applyFont="1">
      <alignment horizontal="center" vertical="center"/>
    </xf>
    <xf borderId="9" fillId="8" fontId="7" numFmtId="0" xfId="0" applyAlignment="1" applyBorder="1" applyFont="1">
      <alignment horizontal="center" readingOrder="0" vertical="center"/>
    </xf>
    <xf borderId="10" fillId="0" fontId="7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 vertical="center"/>
    </xf>
    <xf borderId="11" fillId="0" fontId="7" numFmtId="0" xfId="0" applyAlignment="1" applyBorder="1" applyFont="1">
      <alignment horizontal="center" vertical="center"/>
    </xf>
    <xf borderId="12" fillId="0" fontId="7" numFmtId="0" xfId="0" applyAlignment="1" applyBorder="1" applyFont="1">
      <alignment horizontal="center" vertical="center"/>
    </xf>
    <xf borderId="12" fillId="8" fontId="7" numFmtId="0" xfId="0" applyAlignment="1" applyBorder="1" applyFont="1">
      <alignment horizontal="center" vertical="center"/>
    </xf>
    <xf borderId="12" fillId="8" fontId="7" numFmtId="0" xfId="0" applyAlignment="1" applyBorder="1" applyFont="1">
      <alignment horizontal="center" readingOrder="0" vertical="center"/>
    </xf>
    <xf borderId="1" fillId="10" fontId="7" numFmtId="0" xfId="0" applyBorder="1" applyFill="1" applyFont="1"/>
    <xf borderId="1" fillId="0" fontId="9" numFmtId="0" xfId="0" applyAlignment="1" applyBorder="1" applyFont="1">
      <alignment horizontal="center"/>
    </xf>
    <xf borderId="1" fillId="6" fontId="7" numFmtId="165" xfId="0" applyBorder="1" applyFont="1" applyNumberFormat="1"/>
    <xf borderId="10" fillId="0" fontId="7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11" fillId="0" fontId="7" numFmtId="0" xfId="0" applyAlignment="1" applyBorder="1" applyFont="1">
      <alignment horizontal="center" shrinkToFit="0" vertical="center" wrapText="1"/>
    </xf>
    <xf borderId="12" fillId="0" fontId="7" numFmtId="0" xfId="0" applyAlignment="1" applyBorder="1" applyFont="1">
      <alignment horizontal="center" shrinkToFit="0" vertical="center" wrapText="1"/>
    </xf>
    <xf borderId="12" fillId="8" fontId="7" numFmtId="0" xfId="0" applyAlignment="1" applyBorder="1" applyFont="1">
      <alignment horizontal="center" shrinkToFit="0" vertical="center" wrapText="1"/>
    </xf>
    <xf borderId="12" fillId="8" fontId="7" numFmtId="0" xfId="0" applyAlignment="1" applyBorder="1" applyFont="1">
      <alignment horizontal="center" readingOrder="0" shrinkToFit="0" vertical="center" wrapText="1"/>
    </xf>
    <xf borderId="1" fillId="11" fontId="7" numFmtId="0" xfId="0" applyBorder="1" applyFill="1" applyFont="1"/>
    <xf borderId="13" fillId="0" fontId="7" numFmtId="0" xfId="0" applyAlignment="1" applyBorder="1" applyFont="1">
      <alignment horizontal="center" vertical="center"/>
    </xf>
    <xf borderId="14" fillId="0" fontId="7" numFmtId="0" xfId="0" applyAlignment="1" applyBorder="1" applyFont="1">
      <alignment horizontal="center" vertical="center"/>
    </xf>
    <xf borderId="15" fillId="0" fontId="7" numFmtId="0" xfId="0" applyAlignment="1" applyBorder="1" applyFont="1">
      <alignment horizontal="center" vertical="center"/>
    </xf>
    <xf borderId="16" fillId="0" fontId="7" numFmtId="0" xfId="0" applyAlignment="1" applyBorder="1" applyFont="1">
      <alignment horizontal="center" vertical="center"/>
    </xf>
    <xf borderId="0" fillId="0" fontId="7" numFmtId="0" xfId="0" applyAlignment="1" applyFont="1">
      <alignment horizontal="center"/>
    </xf>
    <xf borderId="0" fillId="0" fontId="7" numFmtId="0" xfId="0" applyAlignment="1" applyFont="1">
      <alignment vertical="center"/>
    </xf>
    <xf borderId="0" fillId="0" fontId="7" numFmtId="1" xfId="0" applyAlignment="1" applyFont="1" applyNumberFormat="1">
      <alignment vertical="center"/>
    </xf>
    <xf borderId="17" fillId="12" fontId="10" numFmtId="0" xfId="0" applyBorder="1" applyFill="1" applyFont="1"/>
    <xf borderId="18" fillId="0" fontId="11" numFmtId="49" xfId="0" applyAlignment="1" applyBorder="1" applyFont="1" applyNumberFormat="1">
      <alignment horizontal="center" vertical="center"/>
    </xf>
    <xf borderId="19" fillId="13" fontId="7" numFmtId="0" xfId="0" applyAlignment="1" applyBorder="1" applyFill="1" applyFont="1">
      <alignment horizontal="center" vertical="center"/>
    </xf>
    <xf borderId="20" fillId="13" fontId="7" numFmtId="0" xfId="0" applyAlignment="1" applyBorder="1" applyFont="1">
      <alignment horizontal="center" vertical="center"/>
    </xf>
    <xf borderId="21" fillId="13" fontId="7" numFmtId="0" xfId="0" applyAlignment="1" applyBorder="1" applyFont="1">
      <alignment horizontal="center" vertical="center"/>
    </xf>
    <xf borderId="1" fillId="3" fontId="4" numFmtId="0" xfId="0" applyBorder="1" applyFont="1"/>
    <xf borderId="1" fillId="13" fontId="12" numFmtId="0" xfId="0" applyAlignment="1" applyBorder="1" applyFont="1">
      <alignment horizontal="center"/>
    </xf>
    <xf borderId="1" fillId="8" fontId="9" numFmtId="0" xfId="0" applyAlignment="1" applyBorder="1" applyFont="1">
      <alignment horizontal="center"/>
    </xf>
    <xf borderId="1" fillId="8" fontId="9" numFmtId="1" xfId="0" applyAlignment="1" applyBorder="1" applyFont="1" applyNumberFormat="1">
      <alignment horizontal="center"/>
    </xf>
    <xf borderId="1" fillId="3" fontId="2" numFmtId="0" xfId="0" applyBorder="1" applyFont="1"/>
    <xf borderId="1" fillId="3" fontId="2" numFmtId="0" xfId="0" applyAlignment="1" applyBorder="1" applyFont="1">
      <alignment horizontal="center"/>
    </xf>
    <xf borderId="1" fillId="0" fontId="13" numFmtId="0" xfId="0" applyAlignment="1" applyBorder="1" applyFont="1">
      <alignment horizontal="center" vertical="center"/>
    </xf>
    <xf borderId="1" fillId="0" fontId="13" numFmtId="165" xfId="0" applyAlignment="1" applyBorder="1" applyFont="1" applyNumberFormat="1">
      <alignment horizontal="center" vertical="center"/>
    </xf>
    <xf borderId="22" fillId="14" fontId="11" numFmtId="0" xfId="0" applyAlignment="1" applyBorder="1" applyFill="1" applyFont="1">
      <alignment horizontal="center" vertical="center"/>
    </xf>
    <xf borderId="0" fillId="0" fontId="7" numFmtId="0" xfId="0" applyAlignment="1" applyFont="1">
      <alignment vertical="top"/>
    </xf>
    <xf borderId="23" fillId="0" fontId="8" numFmtId="0" xfId="0" applyAlignment="1" applyBorder="1" applyFont="1">
      <alignment vertical="top"/>
    </xf>
    <xf borderId="24" fillId="15" fontId="8" numFmtId="0" xfId="0" applyAlignment="1" applyBorder="1" applyFill="1" applyFont="1">
      <alignment horizontal="center" vertical="top"/>
    </xf>
    <xf borderId="23" fillId="0" fontId="14" numFmtId="0" xfId="0" applyAlignment="1" applyBorder="1" applyFont="1">
      <alignment horizontal="center" vertical="top"/>
    </xf>
    <xf borderId="25" fillId="0" fontId="8" numFmtId="166" xfId="0" applyAlignment="1" applyBorder="1" applyFont="1" applyNumberFormat="1">
      <alignment horizontal="center" vertical="top"/>
    </xf>
    <xf borderId="23" fillId="0" fontId="8" numFmtId="0" xfId="0" applyAlignment="1" applyBorder="1" applyFont="1">
      <alignment horizontal="center" vertical="top"/>
    </xf>
    <xf borderId="0" fillId="0" fontId="7" numFmtId="0" xfId="0" applyAlignment="1" applyFont="1">
      <alignment vertical="top"/>
    </xf>
    <xf borderId="25" fillId="0" fontId="8" numFmtId="0" xfId="0" applyAlignment="1" applyBorder="1" applyFont="1">
      <alignment vertical="top"/>
    </xf>
    <xf borderId="25" fillId="15" fontId="8" numFmtId="0" xfId="0" applyAlignment="1" applyBorder="1" applyFont="1">
      <alignment horizontal="center" vertical="top"/>
    </xf>
    <xf borderId="25" fillId="0" fontId="14" numFmtId="0" xfId="0" applyAlignment="1" applyBorder="1" applyFont="1">
      <alignment horizontal="center" vertical="top"/>
    </xf>
    <xf borderId="25" fillId="0" fontId="8" numFmtId="0" xfId="0" applyAlignment="1" applyBorder="1" applyFont="1">
      <alignment horizontal="center" vertical="top"/>
    </xf>
    <xf borderId="25" fillId="0" fontId="11" numFmtId="0" xfId="0" applyAlignment="1" applyBorder="1" applyFont="1">
      <alignment vertical="top"/>
    </xf>
    <xf borderId="25" fillId="0" fontId="15" numFmtId="0" xfId="0" applyAlignment="1" applyBorder="1" applyFont="1">
      <alignment horizontal="center" vertical="top"/>
    </xf>
    <xf borderId="25" fillId="16" fontId="16" numFmtId="0" xfId="0" applyAlignment="1" applyBorder="1" applyFill="1" applyFont="1">
      <alignment vertical="center"/>
    </xf>
    <xf borderId="25" fillId="12" fontId="8" numFmtId="166" xfId="0" applyAlignment="1" applyBorder="1" applyFont="1" applyNumberFormat="1">
      <alignment horizontal="center" vertical="top"/>
    </xf>
    <xf borderId="26" fillId="0" fontId="16" numFmtId="0" xfId="0" applyAlignment="1" applyBorder="1" applyFont="1">
      <alignment vertical="center"/>
    </xf>
    <xf borderId="27" fillId="16" fontId="16" numFmtId="0" xfId="0" applyAlignment="1" applyBorder="1" applyFont="1">
      <alignment vertical="center"/>
    </xf>
    <xf borderId="28" fillId="0" fontId="16" numFmtId="0" xfId="0" applyAlignment="1" applyBorder="1" applyFont="1">
      <alignment vertical="center"/>
    </xf>
    <xf borderId="28" fillId="0" fontId="8" numFmtId="0" xfId="0" applyAlignment="1" applyBorder="1" applyFont="1">
      <alignment vertical="top"/>
    </xf>
    <xf borderId="28" fillId="0" fontId="11" numFmtId="0" xfId="0" applyAlignment="1" applyBorder="1" applyFont="1">
      <alignment vertical="top"/>
    </xf>
    <xf borderId="25" fillId="0" fontId="14" numFmtId="165" xfId="0" applyAlignment="1" applyBorder="1" applyFont="1" applyNumberFormat="1">
      <alignment horizontal="center" vertical="top"/>
    </xf>
    <xf borderId="25" fillId="0" fontId="11" numFmtId="165" xfId="0" applyAlignment="1" applyBorder="1" applyFont="1" applyNumberFormat="1">
      <alignment vertical="top"/>
    </xf>
    <xf borderId="25" fillId="0" fontId="11" numFmtId="166" xfId="0" applyAlignment="1" applyBorder="1" applyFont="1" applyNumberFormat="1">
      <alignment horizontal="center" vertical="top"/>
    </xf>
    <xf borderId="25" fillId="0" fontId="11" numFmtId="0" xfId="0" applyAlignment="1" applyBorder="1" applyFont="1">
      <alignment horizontal="center" vertical="top"/>
    </xf>
    <xf borderId="25" fillId="0" fontId="8" numFmtId="0" xfId="0" applyAlignment="1" applyBorder="1" applyFont="1">
      <alignment horizontal="left" vertical="top"/>
    </xf>
    <xf borderId="0" fillId="0" fontId="8" numFmtId="0" xfId="0" applyAlignment="1" applyFont="1">
      <alignment horizontal="center" vertical="top"/>
    </xf>
    <xf borderId="0" fillId="0" fontId="11" numFmtId="0" xfId="0" applyAlignment="1" applyFont="1">
      <alignment vertical="top"/>
    </xf>
    <xf borderId="0" fillId="0" fontId="11" numFmtId="0" xfId="0" applyAlignment="1" applyFont="1">
      <alignment vertical="top"/>
    </xf>
    <xf borderId="25" fillId="0" fontId="8" numFmtId="167" xfId="0" applyAlignment="1" applyBorder="1" applyFont="1" applyNumberFormat="1">
      <alignment vertical="top"/>
    </xf>
    <xf borderId="29" fillId="0" fontId="7" numFmtId="0" xfId="0" applyAlignment="1" applyBorder="1" applyFont="1">
      <alignment vertical="top"/>
    </xf>
    <xf borderId="25" fillId="0" fontId="14" numFmtId="167" xfId="0" applyAlignment="1" applyBorder="1" applyFont="1" applyNumberFormat="1">
      <alignment horizontal="center" vertical="top"/>
    </xf>
    <xf borderId="25" fillId="0" fontId="8" numFmtId="165" xfId="0" applyAlignment="1" applyBorder="1" applyFont="1" applyNumberFormat="1">
      <alignment vertical="top"/>
    </xf>
    <xf borderId="0" fillId="0" fontId="8" numFmtId="0" xfId="0" applyAlignment="1" applyFont="1">
      <alignment vertical="top"/>
    </xf>
    <xf borderId="0" fillId="0" fontId="14" numFmtId="165" xfId="0" applyAlignment="1" applyFont="1" applyNumberFormat="1">
      <alignment horizontal="center" vertical="top"/>
    </xf>
    <xf borderId="0" fillId="0" fontId="8" numFmtId="165" xfId="0" applyAlignment="1" applyFont="1" applyNumberFormat="1">
      <alignment vertical="top"/>
    </xf>
    <xf borderId="0" fillId="0" fontId="8" numFmtId="165" xfId="0" applyAlignment="1" applyFont="1" applyNumberFormat="1">
      <alignment horizontal="center" vertical="top"/>
    </xf>
    <xf borderId="0" fillId="0" fontId="14" numFmtId="0" xfId="0" applyAlignment="1" applyFont="1">
      <alignment horizontal="center"/>
    </xf>
    <xf borderId="0" fillId="0" fontId="11" numFmtId="165" xfId="0" applyAlignment="1" applyFont="1" applyNumberFormat="1">
      <alignment horizontal="center" vertical="top"/>
    </xf>
    <xf borderId="0" fillId="0" fontId="11" numFmtId="0" xfId="0" applyAlignment="1" applyFont="1">
      <alignment horizontal="center" vertical="top"/>
    </xf>
    <xf borderId="0" fillId="0" fontId="14" numFmtId="0" xfId="0" applyAlignment="1" applyFont="1">
      <alignment horizontal="center" vertical="center"/>
    </xf>
    <xf borderId="30" fillId="0" fontId="17" numFmtId="0" xfId="0" applyAlignment="1" applyBorder="1" applyFont="1">
      <alignment vertical="center"/>
    </xf>
    <xf borderId="28" fillId="0" fontId="14" numFmtId="0" xfId="0" applyAlignment="1" applyBorder="1" applyFont="1">
      <alignment horizontal="center" vertical="center"/>
    </xf>
    <xf borderId="31" fillId="0" fontId="17" numFmtId="0" xfId="0" applyAlignment="1" applyBorder="1" applyFont="1">
      <alignment vertical="center"/>
    </xf>
    <xf borderId="32" fillId="0" fontId="14" numFmtId="0" xfId="0" applyAlignment="1" applyBorder="1" applyFont="1">
      <alignment horizontal="center" vertical="center"/>
    </xf>
    <xf borderId="0" fillId="0" fontId="17" numFmtId="0" xfId="0" applyAlignment="1" applyFont="1">
      <alignment vertical="center"/>
    </xf>
    <xf borderId="22" fillId="6" fontId="7" numFmtId="0" xfId="0" applyAlignment="1" applyBorder="1" applyFont="1">
      <alignment horizontal="center"/>
    </xf>
    <xf borderId="0" fillId="0" fontId="11" numFmtId="165" xfId="0" applyAlignment="1" applyFont="1" applyNumberFormat="1">
      <alignment vertical="top"/>
    </xf>
    <xf borderId="0" fillId="0" fontId="17" numFmtId="0" xfId="0" applyAlignment="1" applyFont="1">
      <alignment vertical="top"/>
    </xf>
    <xf borderId="0" fillId="0" fontId="17" numFmtId="165" xfId="0" applyAlignment="1" applyFont="1" applyNumberFormat="1">
      <alignment vertical="top"/>
    </xf>
    <xf borderId="0" fillId="0" fontId="17" numFmtId="0" xfId="0" applyAlignment="1" applyFont="1">
      <alignment horizontal="center" vertical="top"/>
    </xf>
    <xf borderId="0" fillId="0" fontId="17" numFmtId="0" xfId="0" applyAlignment="1" applyFont="1">
      <alignment horizontal="center"/>
    </xf>
    <xf borderId="0" fillId="0" fontId="17" numFmtId="0" xfId="0" applyFont="1"/>
    <xf borderId="0" fillId="0" fontId="17" numFmtId="165" xfId="0" applyAlignment="1" applyFont="1" applyNumberFormat="1">
      <alignment horizontal="center" vertical="top"/>
    </xf>
    <xf borderId="0" fillId="0" fontId="17" numFmtId="0" xfId="0" applyAlignment="1" applyFont="1">
      <alignment horizontal="center" vertical="center"/>
    </xf>
    <xf borderId="0" fillId="0" fontId="17" numFmtId="166" xfId="0" applyAlignment="1" applyFont="1" applyNumberFormat="1">
      <alignment horizontal="center" vertical="top"/>
    </xf>
    <xf borderId="0" fillId="0" fontId="14" numFmtId="0" xfId="0" applyAlignment="1" applyFont="1">
      <alignment horizontal="center" vertical="top"/>
    </xf>
    <xf borderId="22" fillId="17" fontId="17" numFmtId="0" xfId="0" applyBorder="1" applyFill="1" applyFont="1"/>
    <xf borderId="0" fillId="0" fontId="18" numFmtId="0" xfId="0" applyFont="1"/>
    <xf borderId="0" fillId="0" fontId="7" numFmtId="0" xfId="0" applyAlignment="1" applyFont="1">
      <alignment horizontal="center"/>
    </xf>
    <xf borderId="0" fillId="0" fontId="19" numFmtId="165" xfId="0" applyAlignment="1" applyFont="1" applyNumberFormat="1">
      <alignment horizontal="center" vertical="top"/>
    </xf>
    <xf borderId="22" fillId="8" fontId="14" numFmtId="0" xfId="0" applyAlignment="1" applyBorder="1" applyFont="1">
      <alignment horizontal="center" vertical="center"/>
    </xf>
    <xf borderId="0" fillId="0" fontId="11" numFmtId="167" xfId="0" applyAlignment="1" applyFont="1" applyNumberFormat="1">
      <alignment vertical="top"/>
    </xf>
    <xf borderId="22" fillId="9" fontId="9" numFmtId="0" xfId="0" applyAlignment="1" applyBorder="1" applyFont="1">
      <alignment horizontal="center" vertical="center"/>
    </xf>
    <xf borderId="22" fillId="6" fontId="7" numFmtId="0" xfId="0" applyBorder="1" applyFont="1"/>
    <xf borderId="33" fillId="0" fontId="11" numFmtId="0" xfId="0" applyAlignment="1" applyBorder="1" applyFont="1">
      <alignment vertical="top"/>
    </xf>
    <xf borderId="34" fillId="0" fontId="11" numFmtId="0" xfId="0" applyAlignment="1" applyBorder="1" applyFont="1">
      <alignment vertical="top"/>
    </xf>
    <xf borderId="0" fillId="0" fontId="11" numFmtId="0" xfId="0" applyAlignment="1" applyFont="1">
      <alignment horizontal="center" vertical="center"/>
    </xf>
    <xf borderId="35" fillId="0" fontId="11" numFmtId="165" xfId="0" applyAlignment="1" applyBorder="1" applyFont="1" applyNumberFormat="1">
      <alignment vertical="top"/>
    </xf>
    <xf borderId="33" fillId="0" fontId="11" numFmtId="166" xfId="0" applyAlignment="1" applyBorder="1" applyFont="1" applyNumberFormat="1">
      <alignment horizontal="center" vertical="top"/>
    </xf>
    <xf borderId="33" fillId="0" fontId="11" numFmtId="0" xfId="0" applyAlignment="1" applyBorder="1" applyFont="1">
      <alignment horizontal="center" vertical="top"/>
    </xf>
    <xf borderId="34" fillId="0" fontId="11" numFmtId="0" xfId="0" applyAlignment="1" applyBorder="1" applyFont="1">
      <alignment horizontal="center" vertical="top"/>
    </xf>
    <xf borderId="22" fillId="8" fontId="19" numFmtId="0" xfId="0" applyAlignment="1" applyBorder="1" applyFont="1">
      <alignment horizontal="center" vertical="center"/>
    </xf>
    <xf borderId="36" fillId="0" fontId="11" numFmtId="0" xfId="0" applyAlignment="1" applyBorder="1" applyFont="1">
      <alignment vertical="top"/>
    </xf>
    <xf borderId="36" fillId="0" fontId="11" numFmtId="165" xfId="0" applyAlignment="1" applyBorder="1" applyFont="1" applyNumberFormat="1">
      <alignment vertical="top"/>
    </xf>
    <xf borderId="36" fillId="0" fontId="14" numFmtId="165" xfId="0" applyAlignment="1" applyBorder="1" applyFont="1" applyNumberFormat="1">
      <alignment horizontal="center" vertical="top"/>
    </xf>
    <xf borderId="0" fillId="0" fontId="11" numFmtId="0" xfId="0" applyAlignment="1" applyFont="1">
      <alignment horizontal="center" readingOrder="0" vertical="top"/>
    </xf>
    <xf borderId="0" fillId="0" fontId="11" numFmtId="0" xfId="0" applyAlignment="1" applyFont="1">
      <alignment readingOrder="0" vertical="top"/>
    </xf>
    <xf borderId="0" fillId="0" fontId="14" numFmtId="165" xfId="0" applyAlignment="1" applyFont="1" applyNumberFormat="1">
      <alignment horizontal="center" readingOrder="0" vertical="top"/>
    </xf>
    <xf borderId="0" fillId="0" fontId="11" numFmtId="165" xfId="0" applyAlignment="1" applyFont="1" applyNumberFormat="1">
      <alignment readingOrder="0" vertical="top"/>
    </xf>
    <xf borderId="0" fillId="0" fontId="11" numFmtId="165" xfId="0" applyAlignment="1" applyFont="1" applyNumberFormat="1">
      <alignment horizontal="center" readingOrder="0" vertical="top"/>
    </xf>
    <xf borderId="1" fillId="2" fontId="20" numFmtId="0" xfId="0" applyAlignment="1" applyBorder="1" applyFont="1">
      <alignment horizontal="center" shrinkToFit="0" vertical="center" wrapText="1"/>
    </xf>
    <xf borderId="37" fillId="5" fontId="4" numFmtId="16" xfId="0" applyAlignment="1" applyBorder="1" applyFont="1" applyNumberFormat="1">
      <alignment horizontal="center" vertical="center"/>
    </xf>
    <xf borderId="38" fillId="0" fontId="5" numFmtId="0" xfId="0" applyBorder="1" applyFont="1"/>
    <xf borderId="39" fillId="0" fontId="5" numFmtId="0" xfId="0" applyBorder="1" applyFont="1"/>
    <xf borderId="0" fillId="0" fontId="11" numFmtId="0" xfId="0" applyFont="1"/>
    <xf borderId="1" fillId="7" fontId="6" numFmtId="0" xfId="0" applyAlignment="1" applyBorder="1" applyFont="1">
      <alignment horizontal="center" vertical="center"/>
    </xf>
    <xf borderId="40" fillId="7" fontId="6" numFmtId="0" xfId="0" applyAlignment="1" applyBorder="1" applyFont="1">
      <alignment horizontal="center" vertical="center"/>
    </xf>
    <xf borderId="1" fillId="6" fontId="7" numFmtId="0" xfId="0" applyAlignment="1" applyBorder="1" applyFont="1">
      <alignment readingOrder="0"/>
    </xf>
    <xf borderId="1" fillId="0" fontId="11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 vertical="center"/>
    </xf>
    <xf borderId="9" fillId="0" fontId="7" numFmtId="0" xfId="0" applyBorder="1" applyFont="1"/>
    <xf borderId="7" fillId="0" fontId="7" numFmtId="0" xfId="0" applyBorder="1" applyFont="1"/>
    <xf borderId="8" fillId="0" fontId="7" numFmtId="0" xfId="0" applyBorder="1" applyFont="1"/>
    <xf borderId="41" fillId="7" fontId="6" numFmtId="0" xfId="0" applyAlignment="1" applyBorder="1" applyFont="1">
      <alignment horizontal="center" vertical="center"/>
    </xf>
    <xf borderId="1" fillId="8" fontId="11" numFmtId="0" xfId="0" applyAlignment="1" applyBorder="1" applyFont="1">
      <alignment horizontal="center" vertical="center"/>
    </xf>
    <xf borderId="12" fillId="18" fontId="7" numFmtId="0" xfId="0" applyBorder="1" applyFill="1" applyFont="1"/>
    <xf borderId="1" fillId="18" fontId="7" numFmtId="0" xfId="0" applyBorder="1" applyFont="1"/>
    <xf borderId="11" fillId="18" fontId="7" numFmtId="0" xfId="0" applyBorder="1" applyFont="1"/>
    <xf borderId="12" fillId="0" fontId="7" numFmtId="0" xfId="0" applyBorder="1" applyFont="1"/>
    <xf borderId="1" fillId="0" fontId="7" numFmtId="0" xfId="0" applyBorder="1" applyFont="1"/>
    <xf borderId="11" fillId="0" fontId="7" numFmtId="0" xfId="0" applyBorder="1" applyFont="1"/>
    <xf borderId="12" fillId="0" fontId="7" numFmtId="0" xfId="0" applyAlignment="1" applyBorder="1" applyFont="1">
      <alignment readingOrder="0"/>
    </xf>
    <xf borderId="1" fillId="0" fontId="7" numFmtId="0" xfId="0" applyAlignment="1" applyBorder="1" applyFont="1">
      <alignment readingOrder="0"/>
    </xf>
    <xf borderId="11" fillId="0" fontId="7" numFmtId="0" xfId="0" applyAlignment="1" applyBorder="1" applyFont="1">
      <alignment readingOrder="0"/>
    </xf>
    <xf borderId="42" fillId="0" fontId="7" numFmtId="0" xfId="0" applyAlignment="1" applyBorder="1" applyFont="1">
      <alignment horizontal="center" vertical="center"/>
    </xf>
    <xf borderId="18" fillId="0" fontId="7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/>
    </xf>
    <xf borderId="12" fillId="18" fontId="7" numFmtId="0" xfId="0" applyAlignment="1" applyBorder="1" applyFont="1">
      <alignment readingOrder="0"/>
    </xf>
    <xf borderId="1" fillId="18" fontId="7" numFmtId="0" xfId="0" applyAlignment="1" applyBorder="1" applyFont="1">
      <alignment readingOrder="0"/>
    </xf>
    <xf borderId="11" fillId="18" fontId="7" numFmtId="0" xfId="0" applyAlignment="1" applyBorder="1" applyFont="1">
      <alignment readingOrder="0"/>
    </xf>
    <xf borderId="1" fillId="0" fontId="11" numFmtId="49" xfId="0" applyAlignment="1" applyBorder="1" applyFont="1" applyNumberFormat="1">
      <alignment horizontal="center"/>
    </xf>
    <xf borderId="1" fillId="8" fontId="9" numFmtId="0" xfId="0" applyAlignment="1" applyBorder="1" applyFont="1">
      <alignment horizontal="center" shrinkToFit="0" vertical="center" wrapText="1"/>
    </xf>
    <xf borderId="43" fillId="7" fontId="6" numFmtId="0" xfId="0" applyAlignment="1" applyBorder="1" applyFont="1">
      <alignment horizontal="center" vertical="center"/>
    </xf>
    <xf borderId="1" fillId="12" fontId="7" numFmtId="0" xfId="0" applyBorder="1" applyFont="1"/>
    <xf borderId="17" fillId="7" fontId="6" numFmtId="0" xfId="0" applyAlignment="1" applyBorder="1" applyFont="1">
      <alignment horizontal="center" vertical="center"/>
    </xf>
    <xf borderId="1" fillId="8" fontId="11" numFmtId="49" xfId="0" applyAlignment="1" applyBorder="1" applyFont="1" applyNumberFormat="1">
      <alignment horizontal="center"/>
    </xf>
    <xf borderId="0" fillId="0" fontId="11" numFmtId="165" xfId="0" applyAlignment="1" applyFont="1" applyNumberFormat="1">
      <alignment horizontal="center" vertical="top"/>
    </xf>
    <xf borderId="1" fillId="0" fontId="11" numFmtId="49" xfId="0" applyAlignment="1" applyBorder="1" applyFont="1" applyNumberFormat="1">
      <alignment horizontal="center" vertical="center"/>
    </xf>
    <xf borderId="12" fillId="19" fontId="7" numFmtId="0" xfId="0" applyBorder="1" applyFill="1" applyFont="1"/>
    <xf borderId="1" fillId="19" fontId="7" numFmtId="0" xfId="0" applyBorder="1" applyFont="1"/>
    <xf borderId="11" fillId="19" fontId="7" numFmtId="0" xfId="0" applyBorder="1" applyFont="1"/>
    <xf borderId="41" fillId="7" fontId="21" numFmtId="0" xfId="0" applyAlignment="1" applyBorder="1" applyFont="1">
      <alignment horizontal="center" vertical="center"/>
    </xf>
    <xf borderId="44" fillId="7" fontId="6" numFmtId="0" xfId="0" applyAlignment="1" applyBorder="1" applyFont="1">
      <alignment horizontal="center" vertical="center"/>
    </xf>
    <xf borderId="17" fillId="7" fontId="21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 shrinkToFit="0" vertical="center" wrapText="1"/>
    </xf>
    <xf borderId="40" fillId="20" fontId="6" numFmtId="0" xfId="0" applyAlignment="1" applyBorder="1" applyFill="1" applyFont="1">
      <alignment horizontal="center" vertical="center"/>
    </xf>
    <xf borderId="1" fillId="0" fontId="11" numFmtId="0" xfId="0" applyAlignment="1" applyBorder="1" applyFont="1">
      <alignment horizontal="center" vertical="top"/>
    </xf>
    <xf borderId="1" fillId="0" fontId="9" numFmtId="0" xfId="0" applyAlignment="1" applyBorder="1" applyFont="1">
      <alignment horizontal="center" vertical="center"/>
    </xf>
    <xf borderId="25" fillId="0" fontId="11" numFmtId="0" xfId="0" applyAlignment="1" applyBorder="1" applyFont="1">
      <alignment horizontal="center" vertical="center"/>
    </xf>
    <xf borderId="1" fillId="8" fontId="11" numFmtId="0" xfId="0" applyAlignment="1" applyBorder="1" applyFont="1">
      <alignment horizontal="center"/>
    </xf>
    <xf borderId="1" fillId="8" fontId="9" numFmtId="0" xfId="0" applyAlignment="1" applyBorder="1" applyFont="1">
      <alignment horizontal="center" vertical="center"/>
    </xf>
    <xf borderId="41" fillId="8" fontId="11" numFmtId="0" xfId="0" applyAlignment="1" applyBorder="1" applyFont="1">
      <alignment horizontal="center" vertical="center"/>
    </xf>
    <xf borderId="1" fillId="8" fontId="11" numFmtId="49" xfId="0" applyAlignment="1" applyBorder="1" applyFont="1" applyNumberFormat="1">
      <alignment horizontal="center" vertical="center"/>
    </xf>
    <xf borderId="45" fillId="17" fontId="14" numFmtId="165" xfId="0" applyAlignment="1" applyBorder="1" applyFont="1" applyNumberFormat="1">
      <alignment horizontal="center" vertical="top"/>
    </xf>
    <xf borderId="46" fillId="0" fontId="7" numFmtId="0" xfId="0" applyBorder="1" applyFont="1"/>
    <xf borderId="47" fillId="0" fontId="7" numFmtId="0" xfId="0" applyBorder="1" applyFont="1"/>
    <xf borderId="48" fillId="0" fontId="7" numFmtId="0" xfId="0" applyBorder="1" applyFont="1"/>
    <xf borderId="1" fillId="12" fontId="10" numFmtId="0" xfId="0" applyBorder="1" applyFont="1"/>
    <xf borderId="22" fillId="13" fontId="7" numFmtId="0" xfId="0" applyAlignment="1" applyBorder="1" applyFont="1">
      <alignment horizontal="center" vertical="center"/>
    </xf>
    <xf borderId="1" fillId="4" fontId="2" numFmtId="165" xfId="0" applyAlignment="1" applyBorder="1" applyFont="1" applyNumberFormat="1">
      <alignment horizontal="center" shrinkToFit="0" vertical="center" wrapText="1"/>
    </xf>
    <xf borderId="49" fillId="5" fontId="4" numFmtId="16" xfId="0" applyAlignment="1" applyBorder="1" applyFont="1" applyNumberFormat="1">
      <alignment horizontal="center" vertical="center"/>
    </xf>
    <xf borderId="50" fillId="0" fontId="5" numFmtId="0" xfId="0" applyBorder="1" applyFont="1"/>
    <xf borderId="10" fillId="0" fontId="5" numFmtId="0" xfId="0" applyBorder="1" applyFont="1"/>
    <xf borderId="1" fillId="7" fontId="22" numFmtId="49" xfId="0" applyAlignment="1" applyBorder="1" applyFont="1" applyNumberFormat="1">
      <alignment horizontal="center" shrinkToFit="0" vertical="center" wrapText="1"/>
    </xf>
    <xf borderId="1" fillId="7" fontId="22" numFmtId="1" xfId="0" applyAlignment="1" applyBorder="1" applyFont="1" applyNumberFormat="1">
      <alignment horizontal="center" vertical="center"/>
    </xf>
    <xf borderId="1" fillId="6" fontId="19" numFmtId="0" xfId="0" applyBorder="1" applyFont="1"/>
    <xf borderId="1" fillId="0" fontId="19" numFmtId="0" xfId="0" applyAlignment="1" applyBorder="1" applyFont="1">
      <alignment horizontal="center" shrinkToFit="0" vertical="center" wrapText="1"/>
    </xf>
    <xf borderId="1" fillId="6" fontId="23" numFmtId="166" xfId="0" applyAlignment="1" applyBorder="1" applyFont="1" applyNumberFormat="1">
      <alignment horizontal="center"/>
    </xf>
    <xf borderId="1" fillId="6" fontId="23" numFmtId="0" xfId="0" applyAlignment="1" applyBorder="1" applyFont="1">
      <alignment horizontal="center"/>
    </xf>
    <xf borderId="1" fillId="21" fontId="23" numFmtId="0" xfId="0" applyAlignment="1" applyBorder="1" applyFill="1" applyFont="1">
      <alignment horizontal="center"/>
    </xf>
    <xf borderId="1" fillId="6" fontId="23" numFmtId="0" xfId="0" applyBorder="1" applyFont="1"/>
    <xf borderId="12" fillId="19" fontId="7" numFmtId="0" xfId="0" applyAlignment="1" applyBorder="1" applyFont="1">
      <alignment horizontal="center"/>
    </xf>
    <xf borderId="1" fillId="19" fontId="7" numFmtId="0" xfId="0" applyAlignment="1" applyBorder="1" applyFont="1">
      <alignment horizontal="center"/>
    </xf>
    <xf borderId="11" fillId="19" fontId="7" numFmtId="0" xfId="0" applyAlignment="1" applyBorder="1" applyFont="1">
      <alignment horizontal="center"/>
    </xf>
    <xf borderId="12" fillId="19" fontId="7" numFmtId="0" xfId="0" applyAlignment="1" applyBorder="1" applyFont="1">
      <alignment horizontal="center" readingOrder="0"/>
    </xf>
    <xf borderId="1" fillId="19" fontId="7" numFmtId="0" xfId="0" applyAlignment="1" applyBorder="1" applyFont="1">
      <alignment horizontal="center" readingOrder="0"/>
    </xf>
    <xf borderId="11" fillId="19" fontId="7" numFmtId="0" xfId="0" applyAlignment="1" applyBorder="1" applyFont="1">
      <alignment horizontal="center" readingOrder="0"/>
    </xf>
    <xf borderId="14" fillId="7" fontId="22" numFmtId="49" xfId="0" applyAlignment="1" applyBorder="1" applyFont="1" applyNumberFormat="1">
      <alignment horizontal="center" shrinkToFit="0" vertical="center" wrapText="1"/>
    </xf>
    <xf borderId="49" fillId="7" fontId="22" numFmtId="49" xfId="0" applyAlignment="1" applyBorder="1" applyFont="1" applyNumberFormat="1">
      <alignment horizontal="center" shrinkToFit="0" vertical="center" wrapText="1"/>
    </xf>
    <xf borderId="1" fillId="0" fontId="11" numFmtId="0" xfId="0" applyAlignment="1" applyBorder="1" applyFont="1">
      <alignment horizontal="center" readingOrder="0" shrinkToFit="0" vertical="center" wrapText="1"/>
    </xf>
    <xf borderId="41" fillId="7" fontId="22" numFmtId="49" xfId="0" applyAlignment="1" applyBorder="1" applyFont="1" applyNumberFormat="1">
      <alignment horizontal="center" shrinkToFit="0" vertical="center" wrapText="1"/>
    </xf>
    <xf borderId="1" fillId="7" fontId="22" numFmtId="1" xfId="0" applyAlignment="1" applyBorder="1" applyFont="1" applyNumberFormat="1">
      <alignment horizontal="center" readingOrder="0" vertical="center"/>
    </xf>
    <xf borderId="40" fillId="7" fontId="22" numFmtId="49" xfId="0" applyAlignment="1" applyBorder="1" applyFont="1" applyNumberFormat="1">
      <alignment horizontal="center" shrinkToFit="0" vertical="center" wrapText="1"/>
    </xf>
    <xf borderId="1" fillId="11" fontId="19" numFmtId="0" xfId="0" applyBorder="1" applyFont="1"/>
    <xf borderId="12" fillId="0" fontId="7" numFmtId="0" xfId="0" applyAlignment="1" applyBorder="1" applyFont="1">
      <alignment horizontal="center"/>
    </xf>
    <xf borderId="1" fillId="0" fontId="7" numFmtId="0" xfId="0" applyAlignment="1" applyBorder="1" applyFont="1">
      <alignment horizontal="center"/>
    </xf>
    <xf borderId="11" fillId="0" fontId="7" numFmtId="0" xfId="0" applyAlignment="1" applyBorder="1" applyFont="1">
      <alignment horizontal="center"/>
    </xf>
    <xf borderId="42" fillId="0" fontId="7" numFmtId="0" xfId="0" applyAlignment="1" applyBorder="1" applyFont="1">
      <alignment horizontal="center" shrinkToFit="0" vertical="center" wrapText="1"/>
    </xf>
    <xf borderId="1" fillId="0" fontId="14" numFmtId="165" xfId="0" applyAlignment="1" applyBorder="1" applyFont="1" applyNumberFormat="1">
      <alignment horizontal="center" vertical="top"/>
    </xf>
    <xf borderId="1" fillId="6" fontId="23" numFmtId="165" xfId="0" applyBorder="1" applyFont="1" applyNumberFormat="1"/>
    <xf borderId="12" fillId="0" fontId="7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/>
    </xf>
    <xf borderId="11" fillId="0" fontId="7" numFmtId="0" xfId="0" applyAlignment="1" applyBorder="1" applyFont="1">
      <alignment horizontal="center" readingOrder="0"/>
    </xf>
    <xf borderId="18" fillId="0" fontId="7" numFmtId="0" xfId="0" applyAlignment="1" applyBorder="1" applyFont="1">
      <alignment horizontal="center" shrinkToFit="0" vertical="center" wrapText="1"/>
    </xf>
    <xf borderId="1" fillId="0" fontId="24" numFmtId="0" xfId="0" applyAlignment="1" applyBorder="1" applyFont="1">
      <alignment horizontal="center"/>
    </xf>
    <xf borderId="1" fillId="0" fontId="19" numFmtId="49" xfId="0" applyAlignment="1" applyBorder="1" applyFont="1" applyNumberFormat="1">
      <alignment horizontal="center" shrinkToFit="0" vertical="center" wrapText="1"/>
    </xf>
    <xf borderId="12" fillId="18" fontId="7" numFmtId="0" xfId="0" applyAlignment="1" applyBorder="1" applyFont="1">
      <alignment horizontal="center"/>
    </xf>
    <xf borderId="1" fillId="18" fontId="7" numFmtId="0" xfId="0" applyAlignment="1" applyBorder="1" applyFont="1">
      <alignment horizontal="center"/>
    </xf>
    <xf borderId="11" fillId="18" fontId="7" numFmtId="0" xfId="0" applyAlignment="1" applyBorder="1" applyFont="1">
      <alignment horizontal="center"/>
    </xf>
    <xf borderId="12" fillId="18" fontId="7" numFmtId="0" xfId="0" applyAlignment="1" applyBorder="1" applyFont="1">
      <alignment horizontal="center" readingOrder="0"/>
    </xf>
    <xf borderId="1" fillId="18" fontId="7" numFmtId="0" xfId="0" applyAlignment="1" applyBorder="1" applyFont="1">
      <alignment horizontal="center" readingOrder="0"/>
    </xf>
    <xf borderId="11" fillId="18" fontId="7" numFmtId="0" xfId="0" applyAlignment="1" applyBorder="1" applyFont="1">
      <alignment horizontal="center" readingOrder="0"/>
    </xf>
    <xf borderId="17" fillId="7" fontId="22" numFmtId="49" xfId="0" applyAlignment="1" applyBorder="1" applyFont="1" applyNumberFormat="1">
      <alignment horizontal="center" shrinkToFit="0" vertical="center" wrapText="1"/>
    </xf>
    <xf borderId="1" fillId="0" fontId="19" numFmtId="0" xfId="0" applyAlignment="1" applyBorder="1" applyFont="1">
      <alignment horizontal="center" vertical="center"/>
    </xf>
    <xf borderId="0" fillId="0" fontId="18" numFmtId="0" xfId="0" applyAlignment="1" applyFont="1">
      <alignment readingOrder="0"/>
    </xf>
    <xf borderId="1" fillId="6" fontId="23" numFmtId="167" xfId="0" applyBorder="1" applyFont="1" applyNumberFormat="1"/>
    <xf borderId="1" fillId="8" fontId="19" numFmtId="0" xfId="0" applyAlignment="1" applyBorder="1" applyFont="1">
      <alignment horizontal="center" vertical="center"/>
    </xf>
    <xf borderId="43" fillId="7" fontId="22" numFmtId="49" xfId="0" applyAlignment="1" applyBorder="1" applyFont="1" applyNumberFormat="1">
      <alignment horizontal="center" shrinkToFit="0" vertical="center" wrapText="1"/>
    </xf>
    <xf borderId="51" fillId="0" fontId="14" numFmtId="165" xfId="0" applyAlignment="1" applyBorder="1" applyFont="1" applyNumberFormat="1">
      <alignment horizontal="center" vertical="top"/>
    </xf>
    <xf borderId="1" fillId="0" fontId="9" numFmtId="49" xfId="0" applyAlignment="1" applyBorder="1" applyFont="1" applyNumberFormat="1">
      <alignment horizontal="center"/>
    </xf>
    <xf borderId="1" fillId="0" fontId="19" numFmtId="0" xfId="0" applyAlignment="1" applyBorder="1" applyFont="1">
      <alignment horizontal="center"/>
    </xf>
    <xf borderId="1" fillId="6" fontId="25" numFmtId="0" xfId="0" applyAlignment="1" applyBorder="1" applyFont="1">
      <alignment horizontal="center"/>
    </xf>
    <xf borderId="16" fillId="0" fontId="7" numFmtId="0" xfId="0" applyAlignment="1" applyBorder="1" applyFont="1">
      <alignment horizontal="center"/>
    </xf>
    <xf borderId="14" fillId="0" fontId="7" numFmtId="0" xfId="0" applyAlignment="1" applyBorder="1" applyFont="1">
      <alignment horizontal="center"/>
    </xf>
    <xf borderId="15" fillId="0" fontId="7" numFmtId="0" xfId="0" applyAlignment="1" applyBorder="1" applyFont="1">
      <alignment horizontal="center"/>
    </xf>
    <xf borderId="16" fillId="0" fontId="7" numFmtId="0" xfId="0" applyAlignment="1" applyBorder="1" applyFont="1">
      <alignment horizontal="center" readingOrder="0"/>
    </xf>
    <xf borderId="14" fillId="0" fontId="7" numFmtId="0" xfId="0" applyAlignment="1" applyBorder="1" applyFont="1">
      <alignment horizontal="center" readingOrder="0"/>
    </xf>
    <xf borderId="15" fillId="0" fontId="7" numFmtId="0" xfId="0" applyAlignment="1" applyBorder="1" applyFont="1">
      <alignment horizontal="center" readingOrder="0"/>
    </xf>
    <xf borderId="1" fillId="13" fontId="13" numFmtId="0" xfId="0" applyAlignment="1" applyBorder="1" applyFont="1">
      <alignment horizontal="center"/>
    </xf>
    <xf borderId="52" fillId="13" fontId="7" numFmtId="0" xfId="0" applyAlignment="1" applyBorder="1" applyFont="1">
      <alignment horizontal="center"/>
    </xf>
    <xf borderId="53" fillId="13" fontId="7" numFmtId="0" xfId="0" applyAlignment="1" applyBorder="1" applyFont="1">
      <alignment horizontal="center"/>
    </xf>
    <xf borderId="0" fillId="0" fontId="11" numFmtId="0" xfId="0" applyAlignment="1" applyFont="1">
      <alignment horizontal="center"/>
    </xf>
    <xf borderId="1" fillId="3" fontId="13" numFmtId="164" xfId="0" applyAlignment="1" applyBorder="1" applyFont="1" applyNumberFormat="1">
      <alignment horizontal="center" shrinkToFit="0" vertical="center" wrapText="1"/>
    </xf>
    <xf borderId="41" fillId="4" fontId="3" numFmtId="0" xfId="0" applyAlignment="1" applyBorder="1" applyFont="1">
      <alignment horizontal="center" shrinkToFit="0" vertical="center" wrapText="1"/>
    </xf>
    <xf borderId="41" fillId="4" fontId="3" numFmtId="165" xfId="0" applyAlignment="1" applyBorder="1" applyFont="1" applyNumberFormat="1">
      <alignment horizontal="center" shrinkToFit="0" vertical="center" wrapText="1"/>
    </xf>
    <xf borderId="1" fillId="22" fontId="17" numFmtId="0" xfId="0" applyAlignment="1" applyBorder="1" applyFill="1" applyFont="1">
      <alignment horizontal="center" vertical="center"/>
    </xf>
    <xf borderId="41" fillId="6" fontId="17" numFmtId="49" xfId="0" applyAlignment="1" applyBorder="1" applyFont="1" applyNumberFormat="1">
      <alignment horizontal="center" shrinkToFit="0" vertical="center" wrapText="1"/>
    </xf>
    <xf borderId="1" fillId="6" fontId="17" numFmtId="1" xfId="0" applyAlignment="1" applyBorder="1" applyFont="1" applyNumberFormat="1">
      <alignment horizontal="center" vertical="center"/>
    </xf>
    <xf borderId="40" fillId="6" fontId="17" numFmtId="49" xfId="0" applyAlignment="1" applyBorder="1" applyFont="1" applyNumberFormat="1">
      <alignment horizontal="center" shrinkToFit="0" vertical="center" wrapText="1"/>
    </xf>
    <xf borderId="1" fillId="6" fontId="23" numFmtId="0" xfId="0" applyAlignment="1" applyBorder="1" applyFont="1">
      <alignment vertical="center"/>
    </xf>
    <xf borderId="1" fillId="6" fontId="23" numFmtId="166" xfId="0" applyAlignment="1" applyBorder="1" applyFont="1" applyNumberFormat="1">
      <alignment horizontal="center" vertical="center"/>
    </xf>
    <xf borderId="1" fillId="6" fontId="23" numFmtId="0" xfId="0" applyAlignment="1" applyBorder="1" applyFont="1">
      <alignment horizontal="center" vertical="center"/>
    </xf>
    <xf borderId="40" fillId="6" fontId="23" numFmtId="0" xfId="0" applyAlignment="1" applyBorder="1" applyFont="1">
      <alignment vertical="center"/>
    </xf>
    <xf borderId="17" fillId="6" fontId="17" numFmtId="49" xfId="0" applyAlignment="1" applyBorder="1" applyFont="1" applyNumberFormat="1">
      <alignment horizontal="center" shrinkToFit="0" vertical="center" wrapText="1"/>
    </xf>
    <xf borderId="1" fillId="6" fontId="17" numFmtId="1" xfId="0" applyAlignment="1" applyBorder="1" applyFont="1" applyNumberFormat="1">
      <alignment horizontal="center" readingOrder="0" vertical="center"/>
    </xf>
    <xf borderId="1" fillId="0" fontId="11" numFmtId="165" xfId="0" applyAlignment="1" applyBorder="1" applyFont="1" applyNumberFormat="1">
      <alignment horizontal="center" vertical="center"/>
    </xf>
    <xf borderId="40" fillId="6" fontId="23" numFmtId="165" xfId="0" applyAlignment="1" applyBorder="1" applyFont="1" applyNumberFormat="1">
      <alignment vertical="center"/>
    </xf>
    <xf borderId="41" fillId="6" fontId="17" numFmtId="1" xfId="0" applyAlignment="1" applyBorder="1" applyFont="1" applyNumberFormat="1">
      <alignment horizontal="center" vertical="center"/>
    </xf>
    <xf borderId="54" fillId="6" fontId="17" numFmtId="49" xfId="0" applyAlignment="1" applyBorder="1" applyFont="1" applyNumberFormat="1">
      <alignment horizontal="center" shrinkToFit="0" vertical="center" wrapText="1"/>
    </xf>
    <xf borderId="1" fillId="6" fontId="17" numFmtId="49" xfId="0" applyAlignment="1" applyBorder="1" applyFont="1" applyNumberFormat="1">
      <alignment horizontal="center" shrinkToFit="0" vertical="center" wrapText="1"/>
    </xf>
    <xf borderId="1" fillId="11" fontId="23" numFmtId="0" xfId="0" applyAlignment="1" applyBorder="1" applyFont="1">
      <alignment vertical="center"/>
    </xf>
    <xf borderId="43" fillId="6" fontId="17" numFmtId="49" xfId="0" applyAlignment="1" applyBorder="1" applyFont="1" applyNumberFormat="1">
      <alignment horizontal="center" shrinkToFit="0" vertical="center" wrapText="1"/>
    </xf>
    <xf borderId="1" fillId="0" fontId="11" numFmtId="49" xfId="0" applyAlignment="1" applyBorder="1" applyFont="1" applyNumberFormat="1">
      <alignment horizontal="center" shrinkToFit="0" vertical="center" wrapText="1"/>
    </xf>
    <xf borderId="1" fillId="0" fontId="9" numFmtId="0" xfId="0" applyAlignment="1" applyBorder="1" applyFont="1">
      <alignment horizontal="center" shrinkToFit="0" vertical="center" wrapText="1"/>
    </xf>
    <xf borderId="1" fillId="12" fontId="23" numFmtId="0" xfId="0" applyAlignment="1" applyBorder="1" applyFont="1">
      <alignment vertical="center"/>
    </xf>
    <xf borderId="42" fillId="6" fontId="17" numFmtId="49" xfId="0" applyAlignment="1" applyBorder="1" applyFont="1" applyNumberFormat="1">
      <alignment horizontal="center" shrinkToFit="0" vertical="center" wrapText="1"/>
    </xf>
    <xf borderId="1" fillId="12" fontId="23" numFmtId="0" xfId="0" applyAlignment="1" applyBorder="1" applyFont="1">
      <alignment readingOrder="0" vertical="center"/>
    </xf>
    <xf borderId="1" fillId="18" fontId="23" numFmtId="0" xfId="0" applyAlignment="1" applyBorder="1" applyFont="1">
      <alignment vertical="center"/>
    </xf>
    <xf borderId="1" fillId="10" fontId="23" numFmtId="0" xfId="0" applyAlignment="1" applyBorder="1" applyFont="1">
      <alignment vertical="center"/>
    </xf>
    <xf borderId="1" fillId="6" fontId="17" numFmtId="0" xfId="0" applyAlignment="1" applyBorder="1" applyFont="1">
      <alignment horizontal="center" shrinkToFit="0" vertical="center" wrapText="1"/>
    </xf>
    <xf borderId="1" fillId="13" fontId="23" numFmtId="0" xfId="0" applyAlignment="1" applyBorder="1" applyFont="1">
      <alignment vertical="center"/>
    </xf>
    <xf borderId="49" fillId="0" fontId="7" numFmtId="0" xfId="0" applyBorder="1" applyFont="1"/>
    <xf borderId="41" fillId="6" fontId="17" numFmtId="0" xfId="0" applyAlignment="1" applyBorder="1" applyFont="1">
      <alignment horizontal="center" shrinkToFit="0" vertical="center" wrapText="1"/>
    </xf>
    <xf borderId="40" fillId="18" fontId="7" numFmtId="0" xfId="0" applyBorder="1" applyFont="1"/>
    <xf borderId="17" fillId="6" fontId="17" numFmtId="0" xfId="0" applyAlignment="1" applyBorder="1" applyFont="1">
      <alignment horizontal="center" shrinkToFit="0" vertical="center" wrapText="1"/>
    </xf>
    <xf borderId="1" fillId="0" fontId="9" numFmtId="49" xfId="0" applyAlignment="1" applyBorder="1" applyFont="1" applyNumberFormat="1">
      <alignment horizontal="center" vertical="center"/>
    </xf>
    <xf borderId="0" fillId="0" fontId="7" numFmtId="0" xfId="0" applyAlignment="1" applyFont="1">
      <alignment horizontal="center" vertical="center"/>
    </xf>
    <xf borderId="17" fillId="6" fontId="10" numFmtId="0" xfId="0" applyBorder="1" applyFont="1"/>
    <xf borderId="17" fillId="6" fontId="26" numFmtId="0" xfId="0" applyAlignment="1" applyBorder="1" applyFont="1">
      <alignment horizontal="center"/>
    </xf>
    <xf borderId="22" fillId="6" fontId="7" numFmtId="0" xfId="0" applyBorder="1" applyFont="1"/>
    <xf borderId="22" fillId="6" fontId="7" numFmtId="0" xfId="0" applyAlignment="1" applyBorder="1" applyFont="1">
      <alignment horizontal="center"/>
    </xf>
    <xf borderId="1" fillId="13" fontId="7" numFmtId="0" xfId="0" applyBorder="1" applyFont="1"/>
    <xf borderId="0" fillId="0" fontId="18" numFmtId="0" xfId="0" applyFont="1"/>
    <xf borderId="55" fillId="5" fontId="4" numFmtId="16" xfId="0" applyAlignment="1" applyBorder="1" applyFont="1" applyNumberFormat="1">
      <alignment horizontal="center" vertical="center"/>
    </xf>
    <xf borderId="56" fillId="0" fontId="5" numFmtId="0" xfId="0" applyBorder="1" applyFont="1"/>
    <xf borderId="57" fillId="0" fontId="5" numFmtId="0" xfId="0" applyBorder="1" applyFont="1"/>
    <xf borderId="17" fillId="7" fontId="4" numFmtId="49" xfId="0" applyAlignment="1" applyBorder="1" applyFont="1" applyNumberFormat="1">
      <alignment horizontal="center" shrinkToFit="0" vertical="center" wrapText="1"/>
    </xf>
    <xf borderId="1" fillId="7" fontId="4" numFmtId="1" xfId="0" applyAlignment="1" applyBorder="1" applyFont="1" applyNumberFormat="1">
      <alignment horizontal="center" vertical="center"/>
    </xf>
    <xf borderId="1" fillId="7" fontId="4" numFmtId="49" xfId="0" applyAlignment="1" applyBorder="1" applyFont="1" applyNumberFormat="1">
      <alignment horizontal="center" shrinkToFit="0" vertical="center" wrapText="1"/>
    </xf>
    <xf borderId="1" fillId="8" fontId="11" numFmtId="0" xfId="0" applyAlignment="1" applyBorder="1" applyFont="1">
      <alignment horizontal="center" shrinkToFit="0" vertical="center" wrapText="1"/>
    </xf>
    <xf borderId="1" fillId="8" fontId="11" numFmtId="49" xfId="0" applyAlignment="1" applyBorder="1" applyFont="1" applyNumberFormat="1">
      <alignment horizontal="center" shrinkToFit="0" vertical="center" wrapText="1"/>
    </xf>
    <xf borderId="1" fillId="6" fontId="23" numFmtId="2" xfId="0" applyAlignment="1" applyBorder="1" applyFont="1" applyNumberFormat="1">
      <alignment horizontal="center" vertical="center"/>
    </xf>
    <xf borderId="1" fillId="8" fontId="7" numFmtId="0" xfId="0" applyAlignment="1" applyBorder="1" applyFont="1">
      <alignment horizontal="center" vertical="center"/>
    </xf>
    <xf borderId="11" fillId="8" fontId="7" numFmtId="0" xfId="0" applyAlignment="1" applyBorder="1" applyFont="1">
      <alignment horizontal="center" vertical="center"/>
    </xf>
    <xf borderId="41" fillId="7" fontId="4" numFmtId="49" xfId="0" applyAlignment="1" applyBorder="1" applyFont="1" applyNumberFormat="1">
      <alignment horizontal="center" shrinkToFit="0" vertical="center" wrapText="1"/>
    </xf>
    <xf borderId="1" fillId="8" fontId="7" numFmtId="0" xfId="0" applyAlignment="1" applyBorder="1" applyFont="1">
      <alignment horizontal="center" readingOrder="0" vertical="center"/>
    </xf>
    <xf borderId="11" fillId="8" fontId="7" numFmtId="0" xfId="0" applyAlignment="1" applyBorder="1" applyFont="1">
      <alignment horizontal="center" readingOrder="0" vertical="center"/>
    </xf>
    <xf borderId="40" fillId="7" fontId="4" numFmtId="49" xfId="0" applyAlignment="1" applyBorder="1" applyFont="1" applyNumberFormat="1">
      <alignment horizontal="center" shrinkToFit="0" vertical="center" wrapText="1"/>
    </xf>
    <xf borderId="1" fillId="0" fontId="17" numFmtId="0" xfId="0" applyAlignment="1" applyBorder="1" applyFont="1">
      <alignment horizontal="center" vertical="center"/>
    </xf>
    <xf borderId="43" fillId="23" fontId="4" numFmtId="49" xfId="0" applyAlignment="1" applyBorder="1" applyFill="1" applyFont="1" applyNumberFormat="1">
      <alignment horizontal="center" shrinkToFit="0" vertical="center" wrapText="1"/>
    </xf>
    <xf borderId="1" fillId="8" fontId="11" numFmtId="0" xfId="0" applyAlignment="1" applyBorder="1" applyFont="1">
      <alignment horizontal="center" readingOrder="0" vertical="center"/>
    </xf>
    <xf borderId="17" fillId="23" fontId="4" numFmtId="49" xfId="0" applyAlignment="1" applyBorder="1" applyFont="1" applyNumberFormat="1">
      <alignment horizontal="center" shrinkToFit="0" vertical="center" wrapText="1"/>
    </xf>
    <xf borderId="1" fillId="7" fontId="2" numFmtId="49" xfId="0" applyAlignment="1" applyBorder="1" applyFont="1" applyNumberFormat="1">
      <alignment horizontal="center" shrinkToFit="0" vertical="center" wrapText="1"/>
    </xf>
    <xf borderId="43" fillId="7" fontId="4" numFmtId="49" xfId="0" applyAlignment="1" applyBorder="1" applyFont="1" applyNumberFormat="1">
      <alignment horizontal="center" shrinkToFit="0" vertical="center" wrapText="1"/>
    </xf>
    <xf borderId="1" fillId="17" fontId="11" numFmtId="165" xfId="0" applyAlignment="1" applyBorder="1" applyFont="1" applyNumberFormat="1">
      <alignment horizontal="center" vertical="top"/>
    </xf>
    <xf borderId="1" fillId="8" fontId="23" numFmtId="0" xfId="0" applyAlignment="1" applyBorder="1" applyFont="1">
      <alignment vertical="center"/>
    </xf>
    <xf borderId="1" fillId="0" fontId="11" numFmtId="165" xfId="0" applyAlignment="1" applyBorder="1" applyFont="1" applyNumberFormat="1">
      <alignment horizontal="center" vertical="top"/>
    </xf>
    <xf borderId="1" fillId="7" fontId="6" numFmtId="1" xfId="0" applyAlignment="1" applyBorder="1" applyFont="1" applyNumberFormat="1">
      <alignment horizontal="center" readingOrder="0" vertical="center"/>
    </xf>
    <xf borderId="41" fillId="7" fontId="4" numFmtId="49" xfId="0" applyAlignment="1" applyBorder="1" applyFont="1" applyNumberFormat="1">
      <alignment horizontal="center" vertical="center"/>
    </xf>
    <xf borderId="43" fillId="7" fontId="4" numFmtId="49" xfId="0" applyAlignment="1" applyBorder="1" applyFont="1" applyNumberFormat="1">
      <alignment horizontal="center" vertical="center"/>
    </xf>
    <xf borderId="46" fillId="13" fontId="7" numFmtId="0" xfId="0" applyAlignment="1" applyBorder="1" applyFont="1">
      <alignment horizontal="center" vertical="center"/>
    </xf>
    <xf borderId="47" fillId="13" fontId="7" numFmtId="0" xfId="0" applyAlignment="1" applyBorder="1" applyFont="1">
      <alignment horizontal="center" vertical="center"/>
    </xf>
    <xf borderId="48" fillId="13" fontId="7" numFmtId="0" xfId="0" applyAlignment="1" applyBorder="1" applyFont="1">
      <alignment horizontal="center" vertical="center"/>
    </xf>
    <xf borderId="41" fillId="2" fontId="20" numFmtId="0" xfId="0" applyAlignment="1" applyBorder="1" applyFont="1">
      <alignment horizontal="center" shrinkToFit="0" vertical="center" wrapText="1"/>
    </xf>
    <xf borderId="41" fillId="3" fontId="2" numFmtId="164" xfId="0" applyAlignment="1" applyBorder="1" applyFont="1" applyNumberFormat="1">
      <alignment horizontal="center" shrinkToFit="0" vertical="center" wrapText="1"/>
    </xf>
    <xf borderId="54" fillId="4" fontId="3" numFmtId="0" xfId="0" applyAlignment="1" applyBorder="1" applyFont="1">
      <alignment horizontal="center" shrinkToFit="0" vertical="center" wrapText="1"/>
    </xf>
    <xf borderId="58" fillId="4" fontId="3" numFmtId="0" xfId="0" applyAlignment="1" applyBorder="1" applyFont="1">
      <alignment horizontal="center" shrinkToFit="0" vertical="center" wrapText="1"/>
    </xf>
    <xf borderId="59" fillId="5" fontId="4" numFmtId="16" xfId="0" applyAlignment="1" applyBorder="1" applyFont="1" applyNumberFormat="1">
      <alignment horizontal="center" vertical="center"/>
    </xf>
    <xf borderId="60" fillId="0" fontId="5" numFmtId="0" xfId="0" applyBorder="1" applyFont="1"/>
    <xf borderId="61" fillId="0" fontId="5" numFmtId="0" xfId="0" applyBorder="1" applyFont="1"/>
    <xf borderId="59" fillId="5" fontId="6" numFmtId="16" xfId="0" applyAlignment="1" applyBorder="1" applyFont="1" applyNumberFormat="1">
      <alignment horizontal="center" readingOrder="0" vertical="center"/>
    </xf>
    <xf borderId="43" fillId="7" fontId="6" numFmtId="0" xfId="0" applyAlignment="1" applyBorder="1" applyFont="1">
      <alignment horizontal="center" shrinkToFit="0" vertical="center" wrapText="1"/>
    </xf>
    <xf borderId="6" fillId="0" fontId="7" numFmtId="0" xfId="0" applyAlignment="1" applyBorder="1" applyFont="1">
      <alignment horizontal="center" readingOrder="0" vertical="center"/>
    </xf>
    <xf borderId="10" fillId="0" fontId="7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horizontal="center" readingOrder="0" vertical="center"/>
    </xf>
    <xf borderId="11" fillId="0" fontId="7" numFmtId="0" xfId="0" applyAlignment="1" applyBorder="1" applyFont="1">
      <alignment horizontal="center" readingOrder="0" vertical="center"/>
    </xf>
    <xf borderId="62" fillId="18" fontId="7" numFmtId="0" xfId="0" applyAlignment="1" applyBorder="1" applyFont="1">
      <alignment horizontal="center" vertical="center"/>
    </xf>
    <xf borderId="1" fillId="18" fontId="7" numFmtId="0" xfId="0" applyAlignment="1" applyBorder="1" applyFont="1">
      <alignment horizontal="center" vertical="center"/>
    </xf>
    <xf borderId="11" fillId="18" fontId="7" numFmtId="0" xfId="0" applyAlignment="1" applyBorder="1" applyFont="1">
      <alignment horizontal="center" vertical="center"/>
    </xf>
    <xf borderId="1" fillId="18" fontId="7" numFmtId="0" xfId="0" applyAlignment="1" applyBorder="1" applyFont="1">
      <alignment horizontal="center" readingOrder="0" vertical="center"/>
    </xf>
    <xf borderId="17" fillId="7" fontId="6" numFmtId="0" xfId="0" applyAlignment="1" applyBorder="1" applyFont="1">
      <alignment horizontal="center" shrinkToFit="0" vertical="center" wrapText="1"/>
    </xf>
    <xf borderId="1" fillId="7" fontId="6" numFmtId="0" xfId="0" applyAlignment="1" applyBorder="1" applyFont="1">
      <alignment horizontal="center" shrinkToFit="0" vertical="center" wrapText="1"/>
    </xf>
    <xf borderId="1" fillId="24" fontId="7" numFmtId="0" xfId="0" applyAlignment="1" applyBorder="1" applyFill="1" applyFont="1">
      <alignment horizontal="center"/>
    </xf>
    <xf borderId="1" fillId="0" fontId="11" numFmtId="49" xfId="0" applyAlignment="1" applyBorder="1" applyFont="1" applyNumberFormat="1">
      <alignment horizontal="center" shrinkToFit="0" wrapText="1"/>
    </xf>
    <xf borderId="62" fillId="25" fontId="7" numFmtId="0" xfId="0" applyAlignment="1" applyBorder="1" applyFill="1" applyFont="1">
      <alignment horizontal="center" vertical="center"/>
    </xf>
    <xf borderId="1" fillId="25" fontId="7" numFmtId="0" xfId="0" applyAlignment="1" applyBorder="1" applyFont="1">
      <alignment horizontal="center" vertical="center"/>
    </xf>
    <xf borderId="11" fillId="25" fontId="7" numFmtId="0" xfId="0" applyAlignment="1" applyBorder="1" applyFont="1">
      <alignment horizontal="center" vertical="center"/>
    </xf>
    <xf borderId="62" fillId="25" fontId="7" numFmtId="0" xfId="0" applyAlignment="1" applyBorder="1" applyFont="1">
      <alignment horizontal="center" readingOrder="0" vertical="center"/>
    </xf>
    <xf borderId="1" fillId="25" fontId="7" numFmtId="0" xfId="0" applyAlignment="1" applyBorder="1" applyFont="1">
      <alignment horizontal="center" readingOrder="0" vertical="center"/>
    </xf>
    <xf borderId="11" fillId="25" fontId="7" numFmtId="0" xfId="0" applyAlignment="1" applyBorder="1" applyFont="1">
      <alignment horizontal="center" readingOrder="0" vertical="center"/>
    </xf>
    <xf borderId="1" fillId="9" fontId="11" numFmtId="0" xfId="0" applyAlignment="1" applyBorder="1" applyFont="1">
      <alignment horizontal="center" shrinkToFit="0" vertical="center" wrapText="1"/>
    </xf>
    <xf borderId="1" fillId="9" fontId="11" numFmtId="49" xfId="0" applyAlignment="1" applyBorder="1" applyFont="1" applyNumberFormat="1">
      <alignment horizontal="center" shrinkToFit="0" vertical="center" wrapText="1"/>
    </xf>
    <xf borderId="41" fillId="7" fontId="6" numFmtId="49" xfId="0" applyAlignment="1" applyBorder="1" applyFont="1" applyNumberFormat="1">
      <alignment horizontal="center" shrinkToFit="0" vertical="center" wrapText="1"/>
    </xf>
    <xf borderId="43" fillId="7" fontId="6" numFmtId="49" xfId="0" applyAlignment="1" applyBorder="1" applyFont="1" applyNumberFormat="1">
      <alignment horizontal="center" shrinkToFit="0" vertical="center" wrapText="1"/>
    </xf>
    <xf borderId="62" fillId="18" fontId="7" numFmtId="0" xfId="0" applyAlignment="1" applyBorder="1" applyFont="1">
      <alignment horizontal="center" readingOrder="0" vertical="center"/>
    </xf>
    <xf borderId="11" fillId="18" fontId="7" numFmtId="0" xfId="0" applyAlignment="1" applyBorder="1" applyFont="1">
      <alignment horizontal="center" readingOrder="0" vertical="center"/>
    </xf>
    <xf borderId="1" fillId="5" fontId="7" numFmtId="0" xfId="0" applyAlignment="1" applyBorder="1" applyFont="1">
      <alignment horizontal="center"/>
    </xf>
    <xf borderId="63" fillId="0" fontId="7" numFmtId="0" xfId="0" applyAlignment="1" applyBorder="1" applyFont="1">
      <alignment horizontal="center" vertical="center"/>
    </xf>
    <xf borderId="63" fillId="0" fontId="7" numFmtId="0" xfId="0" applyAlignment="1" applyBorder="1" applyFont="1">
      <alignment horizontal="center" readingOrder="0" vertical="center"/>
    </xf>
    <xf borderId="33" fillId="0" fontId="11" numFmtId="0" xfId="0" applyAlignment="1" applyBorder="1" applyFont="1">
      <alignment horizontal="center" vertical="center"/>
    </xf>
    <xf borderId="1" fillId="6" fontId="7" numFmtId="0" xfId="0" applyAlignment="1" applyBorder="1" applyFont="1">
      <alignment horizontal="center" readingOrder="0"/>
    </xf>
    <xf borderId="1" fillId="20" fontId="6" numFmtId="49" xfId="0" applyAlignment="1" applyBorder="1" applyFont="1" applyNumberFormat="1">
      <alignment horizontal="center" readingOrder="0" shrinkToFit="0" vertical="center" wrapText="1"/>
    </xf>
    <xf borderId="10" fillId="18" fontId="7" numFmtId="0" xfId="0" applyAlignment="1" applyBorder="1" applyFont="1">
      <alignment horizontal="center" vertical="center"/>
    </xf>
    <xf borderId="1" fillId="4" fontId="7" numFmtId="0" xfId="0" applyAlignment="1" applyBorder="1" applyFont="1">
      <alignment horizontal="center"/>
    </xf>
    <xf borderId="1" fillId="7" fontId="4" numFmtId="0" xfId="0" applyAlignment="1" applyBorder="1" applyFont="1">
      <alignment horizontal="center" shrinkToFit="0" vertical="center" wrapText="1"/>
    </xf>
    <xf borderId="1" fillId="8" fontId="11" numFmtId="165" xfId="0" applyAlignment="1" applyBorder="1" applyFont="1" applyNumberFormat="1">
      <alignment horizontal="center" vertical="center"/>
    </xf>
    <xf borderId="17" fillId="13" fontId="12" numFmtId="0" xfId="0" applyAlignment="1" applyBorder="1" applyFont="1">
      <alignment horizontal="center"/>
    </xf>
    <xf borderId="64" fillId="13" fontId="7" numFmtId="0" xfId="0" applyAlignment="1" applyBorder="1" applyFont="1">
      <alignment horizontal="center" vertical="center"/>
    </xf>
    <xf borderId="40" fillId="4" fontId="3" numFmtId="0" xfId="0" applyAlignment="1" applyBorder="1" applyFont="1">
      <alignment horizontal="center" shrinkToFit="0" vertical="center" wrapText="1"/>
    </xf>
    <xf borderId="1" fillId="6" fontId="7" numFmtId="0" xfId="0" applyAlignment="1" applyBorder="1" applyFont="1">
      <alignment horizontal="center" vertical="center"/>
    </xf>
    <xf borderId="40" fillId="7" fontId="6" numFmtId="49" xfId="0" applyAlignment="1" applyBorder="1" applyFont="1" applyNumberFormat="1">
      <alignment horizontal="center" shrinkToFit="0" vertical="center" wrapText="1"/>
    </xf>
    <xf borderId="1" fillId="11" fontId="19" numFmtId="0" xfId="0" applyAlignment="1" applyBorder="1" applyFont="1">
      <alignment vertical="center"/>
    </xf>
    <xf borderId="25" fillId="8" fontId="11" numFmtId="0" xfId="0" applyAlignment="1" applyBorder="1" applyFont="1">
      <alignment horizontal="center" vertical="center"/>
    </xf>
    <xf borderId="1" fillId="6" fontId="19" numFmtId="166" xfId="0" applyAlignment="1" applyBorder="1" applyFont="1" applyNumberFormat="1">
      <alignment horizontal="center" vertical="center"/>
    </xf>
    <xf borderId="1" fillId="6" fontId="19" numFmtId="0" xfId="0" applyAlignment="1" applyBorder="1" applyFont="1">
      <alignment horizontal="center" vertical="center"/>
    </xf>
    <xf borderId="1" fillId="6" fontId="19" numFmtId="0" xfId="0" applyAlignment="1" applyBorder="1" applyFont="1">
      <alignment vertical="center"/>
    </xf>
    <xf borderId="40" fillId="6" fontId="19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1" fillId="0" fontId="7" numFmtId="0" xfId="0" applyAlignment="1" applyBorder="1" applyFont="1">
      <alignment vertical="center"/>
    </xf>
    <xf borderId="11" fillId="0" fontId="7" numFmtId="0" xfId="0" applyAlignment="1" applyBorder="1" applyFont="1">
      <alignment vertical="center"/>
    </xf>
    <xf borderId="65" fillId="7" fontId="6" numFmtId="49" xfId="0" applyAlignment="1" applyBorder="1" applyFont="1" applyNumberFormat="1">
      <alignment horizontal="center" shrinkToFit="0" vertical="center" wrapText="1"/>
    </xf>
    <xf borderId="40" fillId="6" fontId="19" numFmtId="165" xfId="0" applyAlignment="1" applyBorder="1" applyFont="1" applyNumberFormat="1">
      <alignment vertical="center"/>
    </xf>
    <xf borderId="12" fillId="0" fontId="7" numFmtId="0" xfId="0" applyAlignment="1" applyBorder="1" applyFont="1">
      <alignment readingOrder="0" vertical="center"/>
    </xf>
    <xf borderId="1" fillId="0" fontId="7" numFmtId="0" xfId="0" applyAlignment="1" applyBorder="1" applyFont="1">
      <alignment readingOrder="0" vertical="center"/>
    </xf>
    <xf borderId="11" fillId="0" fontId="7" numFmtId="0" xfId="0" applyAlignment="1" applyBorder="1" applyFont="1">
      <alignment readingOrder="0" vertical="center"/>
    </xf>
    <xf borderId="25" fillId="17" fontId="14" numFmtId="0" xfId="0" applyAlignment="1" applyBorder="1" applyFont="1">
      <alignment horizontal="center" vertical="top"/>
    </xf>
    <xf borderId="62" fillId="8" fontId="11" numFmtId="0" xfId="0" applyAlignment="1" applyBorder="1" applyFont="1">
      <alignment horizontal="center" shrinkToFit="0" vertical="center" wrapText="1"/>
    </xf>
    <xf borderId="22" fillId="9" fontId="9" numFmtId="0" xfId="0" applyAlignment="1" applyBorder="1" applyFont="1">
      <alignment horizontal="center" vertical="center"/>
    </xf>
    <xf borderId="62" fillId="8" fontId="9" numFmtId="0" xfId="0" applyAlignment="1" applyBorder="1" applyFont="1">
      <alignment horizontal="center" shrinkToFit="0" vertical="center" wrapText="1"/>
    </xf>
    <xf borderId="41" fillId="7" fontId="6" numFmtId="1" xfId="0" applyAlignment="1" applyBorder="1" applyFont="1" applyNumberFormat="1">
      <alignment horizontal="center" vertical="center"/>
    </xf>
    <xf borderId="17" fillId="7" fontId="6" numFmtId="49" xfId="0" applyAlignment="1" applyBorder="1" applyFont="1" applyNumberFormat="1">
      <alignment horizontal="center" shrinkToFit="0" vertical="center" wrapText="1"/>
    </xf>
    <xf borderId="17" fillId="7" fontId="6" numFmtId="1" xfId="0" applyAlignment="1" applyBorder="1" applyFont="1" applyNumberFormat="1">
      <alignment horizontal="center" vertical="center"/>
    </xf>
    <xf borderId="10" fillId="0" fontId="9" numFmtId="0" xfId="0" applyAlignment="1" applyBorder="1" applyFont="1">
      <alignment horizontal="center" vertical="center"/>
    </xf>
    <xf borderId="54" fillId="7" fontId="6" numFmtId="49" xfId="0" applyAlignment="1" applyBorder="1" applyFont="1" applyNumberFormat="1">
      <alignment horizontal="center" shrinkToFit="0" vertical="center" wrapText="1"/>
    </xf>
    <xf borderId="46" fillId="13" fontId="7" numFmtId="0" xfId="0" applyBorder="1" applyFont="1"/>
    <xf borderId="47" fillId="13" fontId="7" numFmtId="0" xfId="0" applyBorder="1" applyFont="1"/>
    <xf borderId="48" fillId="13" fontId="7" numFmtId="0" xfId="0" applyBorder="1" applyFont="1"/>
    <xf borderId="12" fillId="26" fontId="7" numFmtId="0" xfId="0" applyBorder="1" applyFill="1" applyFont="1"/>
    <xf borderId="1" fillId="26" fontId="7" numFmtId="0" xfId="0" applyBorder="1" applyFont="1"/>
    <xf borderId="11" fillId="26" fontId="7" numFmtId="0" xfId="0" applyBorder="1" applyFont="1"/>
    <xf borderId="12" fillId="26" fontId="7" numFmtId="0" xfId="0" applyAlignment="1" applyBorder="1" applyFont="1">
      <alignment readingOrder="0"/>
    </xf>
    <xf borderId="1" fillId="26" fontId="7" numFmtId="0" xfId="0" applyAlignment="1" applyBorder="1" applyFont="1">
      <alignment readingOrder="0"/>
    </xf>
    <xf borderId="11" fillId="26" fontId="7" numFmtId="0" xfId="0" applyAlignment="1" applyBorder="1" applyFont="1">
      <alignment readingOrder="0"/>
    </xf>
    <xf borderId="1" fillId="8" fontId="11" numFmtId="0" xfId="0" applyAlignment="1" applyBorder="1" applyFont="1">
      <alignment horizontal="center" vertical="top"/>
    </xf>
    <xf borderId="1" fillId="9" fontId="11" numFmtId="0" xfId="0" applyAlignment="1" applyBorder="1" applyFont="1">
      <alignment horizontal="center" vertical="center"/>
    </xf>
    <xf borderId="12" fillId="19" fontId="7" numFmtId="0" xfId="0" applyAlignment="1" applyBorder="1" applyFont="1">
      <alignment readingOrder="0"/>
    </xf>
    <xf borderId="1" fillId="19" fontId="7" numFmtId="0" xfId="0" applyAlignment="1" applyBorder="1" applyFont="1">
      <alignment readingOrder="0"/>
    </xf>
    <xf borderId="11" fillId="19" fontId="7" numFmtId="0" xfId="0" applyAlignment="1" applyBorder="1" applyFont="1">
      <alignment readingOrder="0"/>
    </xf>
    <xf borderId="1" fillId="0" fontId="27" numFmtId="0" xfId="0" applyAlignment="1" applyBorder="1" applyFont="1">
      <alignment horizontal="center"/>
    </xf>
    <xf borderId="12" fillId="25" fontId="7" numFmtId="0" xfId="0" applyBorder="1" applyFont="1"/>
    <xf borderId="1" fillId="25" fontId="7" numFmtId="0" xfId="0" applyBorder="1" applyFont="1"/>
    <xf borderId="11" fillId="25" fontId="7" numFmtId="0" xfId="0" applyBorder="1" applyFont="1"/>
    <xf borderId="12" fillId="25" fontId="7" numFmtId="0" xfId="0" applyAlignment="1" applyBorder="1" applyFont="1">
      <alignment readingOrder="0"/>
    </xf>
    <xf borderId="1" fillId="25" fontId="7" numFmtId="0" xfId="0" applyAlignment="1" applyBorder="1" applyFont="1">
      <alignment readingOrder="0"/>
    </xf>
    <xf borderId="11" fillId="25" fontId="7" numFmtId="0" xfId="0" applyAlignment="1" applyBorder="1" applyFont="1">
      <alignment readingOrder="0"/>
    </xf>
    <xf borderId="1" fillId="13" fontId="11" numFmtId="0" xfId="0" applyAlignment="1" applyBorder="1" applyFont="1">
      <alignment horizontal="center" vertical="center"/>
    </xf>
    <xf borderId="0" fillId="0" fontId="11" numFmtId="165" xfId="0" applyAlignment="1" applyFont="1" applyNumberFormat="1">
      <alignment horizontal="center" vertical="center"/>
    </xf>
    <xf borderId="46" fillId="0" fontId="7" numFmtId="0" xfId="0" applyAlignment="1" applyBorder="1" applyFont="1">
      <alignment readingOrder="0"/>
    </xf>
    <xf borderId="47" fillId="0" fontId="7" numFmtId="0" xfId="0" applyAlignment="1" applyBorder="1" applyFont="1">
      <alignment readingOrder="0"/>
    </xf>
    <xf borderId="48" fillId="0" fontId="7" numFmtId="0" xfId="0" applyAlignment="1" applyBorder="1" applyFont="1">
      <alignment readingOrder="0"/>
    </xf>
    <xf borderId="0" fillId="2" fontId="20" numFmtId="0" xfId="0" applyAlignment="1" applyFont="1">
      <alignment horizontal="center" shrinkToFit="0" vertical="center" wrapText="1"/>
    </xf>
    <xf borderId="0" fillId="6" fontId="7" numFmtId="0" xfId="0" applyAlignment="1" applyFont="1">
      <alignment horizontal="center"/>
    </xf>
    <xf borderId="1" fillId="0" fontId="28" numFmtId="0" xfId="0" applyAlignment="1" applyBorder="1" applyFont="1">
      <alignment horizontal="center"/>
    </xf>
    <xf borderId="17" fillId="8" fontId="9" numFmtId="0" xfId="0" applyAlignment="1" applyBorder="1" applyFont="1">
      <alignment horizontal="center" shrinkToFit="0" vertical="center" wrapText="1"/>
    </xf>
    <xf borderId="40" fillId="6" fontId="7" numFmtId="165" xfId="0" applyBorder="1" applyFont="1" applyNumberFormat="1"/>
    <xf borderId="66" fillId="0" fontId="7" numFmtId="0" xfId="0" applyBorder="1" applyFont="1"/>
    <xf borderId="18" fillId="0" fontId="7" numFmtId="0" xfId="0" applyBorder="1" applyFont="1"/>
    <xf borderId="67" fillId="0" fontId="7" numFmtId="0" xfId="0" applyBorder="1" applyFont="1"/>
    <xf borderId="42" fillId="7" fontId="6" numFmtId="49" xfId="0" applyAlignment="1" applyBorder="1" applyFont="1" applyNumberFormat="1">
      <alignment horizontal="center" shrinkToFit="0" vertical="center" wrapText="1"/>
    </xf>
    <xf borderId="18" fillId="8" fontId="9" numFmtId="0" xfId="0" applyAlignment="1" applyBorder="1" applyFont="1">
      <alignment horizontal="center" shrinkToFit="0" vertical="center" wrapText="1"/>
    </xf>
    <xf borderId="49" fillId="6" fontId="7" numFmtId="0" xfId="0" applyAlignment="1" applyBorder="1" applyFont="1">
      <alignment horizontal="center"/>
    </xf>
    <xf borderId="50" fillId="6" fontId="7" numFmtId="0" xfId="0" applyBorder="1" applyFont="1"/>
    <xf borderId="1" fillId="11" fontId="7" numFmtId="0" xfId="0" applyAlignment="1" applyBorder="1" applyFont="1">
      <alignment readingOrder="0"/>
    </xf>
    <xf borderId="1" fillId="8" fontId="29" numFmtId="0" xfId="0" applyAlignment="1" applyBorder="1" applyFont="1">
      <alignment horizontal="center" shrinkToFit="0" vertical="center" wrapText="1"/>
    </xf>
    <xf borderId="40" fillId="6" fontId="7" numFmtId="0" xfId="0" applyAlignment="1" applyBorder="1" applyFont="1">
      <alignment horizontal="center"/>
    </xf>
    <xf borderId="68" fillId="6" fontId="7" numFmtId="0" xfId="0" applyBorder="1" applyFont="1"/>
    <xf borderId="18" fillId="0" fontId="11" numFmtId="0" xfId="0" applyAlignment="1" applyBorder="1" applyFont="1">
      <alignment horizontal="center" vertical="center"/>
    </xf>
    <xf borderId="40" fillId="6" fontId="7" numFmtId="0" xfId="0" applyBorder="1" applyFont="1"/>
    <xf borderId="1" fillId="8" fontId="30" numFmtId="0" xfId="0" applyAlignment="1" applyBorder="1" applyFont="1">
      <alignment horizontal="center" vertical="center"/>
    </xf>
    <xf borderId="1" fillId="27" fontId="7" numFmtId="0" xfId="0" applyBorder="1" applyFill="1" applyFont="1"/>
    <xf borderId="12" fillId="8" fontId="7" numFmtId="0" xfId="0" applyBorder="1" applyFont="1"/>
    <xf borderId="1" fillId="8" fontId="7" numFmtId="0" xfId="0" applyBorder="1" applyFont="1"/>
    <xf borderId="40" fillId="8" fontId="7" numFmtId="0" xfId="0" applyBorder="1" applyFont="1"/>
    <xf borderId="12" fillId="8" fontId="7" numFmtId="0" xfId="0" applyAlignment="1" applyBorder="1" applyFont="1">
      <alignment readingOrder="0"/>
    </xf>
    <xf borderId="1" fillId="8" fontId="7" numFmtId="0" xfId="0" applyAlignment="1" applyBorder="1" applyFont="1">
      <alignment readingOrder="0"/>
    </xf>
    <xf borderId="40" fillId="9" fontId="9" numFmtId="0" xfId="0" applyAlignment="1" applyBorder="1" applyFont="1">
      <alignment horizontal="center" vertical="center"/>
    </xf>
    <xf borderId="1" fillId="7" fontId="6" numFmtId="49" xfId="0" applyAlignment="1" applyBorder="1" applyFont="1" applyNumberFormat="1">
      <alignment horizontal="center" readingOrder="0" shrinkToFit="0" vertical="center" wrapText="1"/>
    </xf>
    <xf borderId="37" fillId="0" fontId="7" numFmtId="0" xfId="0" applyBorder="1" applyFont="1"/>
    <xf borderId="69" fillId="13" fontId="7" numFmtId="0" xfId="0" applyAlignment="1" applyBorder="1" applyFont="1">
      <alignment horizontal="center" vertical="center"/>
    </xf>
    <xf borderId="1" fillId="7" fontId="6" numFmtId="1" xfId="0" applyAlignment="1" applyBorder="1" applyFont="1" applyNumberFormat="1">
      <alignment horizontal="center"/>
    </xf>
    <xf borderId="40" fillId="7" fontId="6" numFmtId="49" xfId="0" applyAlignment="1" applyBorder="1" applyFont="1" applyNumberFormat="1">
      <alignment horizontal="center" shrinkToFit="0" wrapText="1"/>
    </xf>
    <xf borderId="66" fillId="0" fontId="7" numFmtId="0" xfId="0" applyAlignment="1" applyBorder="1" applyFont="1">
      <alignment readingOrder="0"/>
    </xf>
    <xf borderId="18" fillId="0" fontId="7" numFmtId="0" xfId="0" applyAlignment="1" applyBorder="1" applyFont="1">
      <alignment readingOrder="0"/>
    </xf>
    <xf borderId="70" fillId="0" fontId="7" numFmtId="0" xfId="0" applyAlignment="1" applyBorder="1" applyFont="1">
      <alignment readingOrder="0"/>
    </xf>
    <xf borderId="71" fillId="7" fontId="6" numFmtId="49" xfId="0" applyAlignment="1" applyBorder="1" applyFont="1" applyNumberFormat="1">
      <alignment horizontal="center" shrinkToFit="0" vertical="center" wrapText="1"/>
    </xf>
    <xf borderId="1" fillId="0" fontId="14" numFmtId="0" xfId="0" applyAlignment="1" applyBorder="1" applyFont="1">
      <alignment horizontal="center" vertical="top"/>
    </xf>
    <xf borderId="72" fillId="7" fontId="6" numFmtId="49" xfId="0" applyAlignment="1" applyBorder="1" applyFont="1" applyNumberFormat="1">
      <alignment horizontal="center" shrinkToFit="0" vertical="center" wrapText="1"/>
    </xf>
    <xf borderId="41" fillId="20" fontId="4" numFmtId="49" xfId="0" applyAlignment="1" applyBorder="1" applyFont="1" applyNumberFormat="1">
      <alignment horizontal="center" shrinkToFit="0" vertical="center" wrapText="1"/>
    </xf>
    <xf borderId="17" fillId="20" fontId="4" numFmtId="49" xfId="0" applyAlignment="1" applyBorder="1" applyFont="1" applyNumberFormat="1">
      <alignment horizontal="center" shrinkToFit="0" vertical="center" wrapText="1"/>
    </xf>
    <xf borderId="1" fillId="9" fontId="9" numFmtId="0" xfId="0" applyAlignment="1" applyBorder="1" applyFont="1">
      <alignment horizontal="center"/>
    </xf>
    <xf borderId="1" fillId="17" fontId="14" numFmtId="0" xfId="0" applyAlignment="1" applyBorder="1" applyFont="1">
      <alignment horizontal="center" vertical="top"/>
    </xf>
    <xf borderId="11" fillId="8" fontId="7" numFmtId="0" xfId="0" applyBorder="1" applyFont="1"/>
    <xf borderId="43" fillId="20" fontId="4" numFmtId="49" xfId="0" applyAlignment="1" applyBorder="1" applyFont="1" applyNumberFormat="1">
      <alignment horizontal="center" shrinkToFit="0" vertical="center" wrapText="1"/>
    </xf>
    <xf borderId="43" fillId="7" fontId="6" numFmtId="1" xfId="0" applyAlignment="1" applyBorder="1" applyFont="1" applyNumberFormat="1">
      <alignment horizontal="center"/>
    </xf>
    <xf borderId="72" fillId="7" fontId="6" numFmtId="49" xfId="0" applyAlignment="1" applyBorder="1" applyFont="1" applyNumberFormat="1">
      <alignment horizontal="center" shrinkToFit="0" wrapText="1"/>
    </xf>
    <xf borderId="1" fillId="7" fontId="6" numFmtId="49" xfId="0" applyAlignment="1" applyBorder="1" applyFont="1" applyNumberFormat="1">
      <alignment horizontal="center" shrinkToFit="0" wrapText="1"/>
    </xf>
    <xf borderId="17" fillId="7" fontId="6" numFmtId="49" xfId="0" applyAlignment="1" applyBorder="1" applyFont="1" applyNumberFormat="1">
      <alignment horizontal="center" shrinkToFit="0" wrapText="1"/>
    </xf>
    <xf borderId="17" fillId="7" fontId="6" numFmtId="1" xfId="0" applyAlignment="1" applyBorder="1" applyFont="1" applyNumberFormat="1">
      <alignment horizontal="center"/>
    </xf>
    <xf borderId="71" fillId="7" fontId="6" numFmtId="49" xfId="0" applyAlignment="1" applyBorder="1" applyFont="1" applyNumberFormat="1">
      <alignment horizontal="center" shrinkToFit="0" wrapText="1"/>
    </xf>
    <xf borderId="41" fillId="7" fontId="6" numFmtId="49" xfId="0" applyAlignment="1" applyBorder="1" applyFont="1" applyNumberFormat="1">
      <alignment horizontal="center" shrinkToFit="0" wrapText="1"/>
    </xf>
    <xf borderId="41" fillId="7" fontId="6" numFmtId="1" xfId="0" applyAlignment="1" applyBorder="1" applyFont="1" applyNumberFormat="1">
      <alignment horizontal="center"/>
    </xf>
    <xf borderId="54" fillId="7" fontId="6" numFmtId="49" xfId="0" applyAlignment="1" applyBorder="1" applyFont="1" applyNumberFormat="1">
      <alignment horizontal="center" shrinkToFit="0" wrapText="1"/>
    </xf>
    <xf borderId="1" fillId="8" fontId="27" numFmtId="0" xfId="0" applyBorder="1" applyFont="1"/>
    <xf borderId="18" fillId="0" fontId="7" numFmtId="0" xfId="0" applyAlignment="1" applyBorder="1" applyFont="1">
      <alignment horizontal="center" shrinkToFit="0" wrapText="1"/>
    </xf>
    <xf borderId="1" fillId="11" fontId="23" numFmtId="0" xfId="0" applyAlignment="1" applyBorder="1" applyFont="1">
      <alignment horizontal="left" vertical="center"/>
    </xf>
    <xf borderId="1" fillId="6" fontId="23" numFmtId="0" xfId="0" applyAlignment="1" applyBorder="1" applyFont="1">
      <alignment horizontal="left" vertical="center"/>
    </xf>
    <xf borderId="40" fillId="6" fontId="23" numFmtId="0" xfId="0" applyAlignment="1" applyBorder="1" applyFont="1">
      <alignment horizontal="left" vertical="center"/>
    </xf>
    <xf borderId="22" fillId="17" fontId="14" numFmtId="165" xfId="0" applyAlignment="1" applyBorder="1" applyFont="1" applyNumberFormat="1">
      <alignment horizontal="center" vertical="top"/>
    </xf>
    <xf borderId="40" fillId="6" fontId="23" numFmtId="165" xfId="0" applyAlignment="1" applyBorder="1" applyFont="1" applyNumberFormat="1">
      <alignment horizontal="left" vertical="center"/>
    </xf>
    <xf borderId="1" fillId="13" fontId="23" numFmtId="0" xfId="0" applyAlignment="1" applyBorder="1" applyFont="1">
      <alignment horizontal="left" vertical="center"/>
    </xf>
    <xf borderId="16" fillId="0" fontId="7" numFmtId="0" xfId="0" applyBorder="1" applyFont="1"/>
    <xf borderId="14" fillId="0" fontId="7" numFmtId="0" xfId="0" applyBorder="1" applyFont="1"/>
    <xf borderId="15" fillId="0" fontId="7" numFmtId="0" xfId="0" applyBorder="1" applyFont="1"/>
    <xf borderId="73" fillId="25" fontId="7" numFmtId="0" xfId="0" applyBorder="1" applyFont="1"/>
    <xf borderId="41" fillId="25" fontId="7" numFmtId="0" xfId="0" applyBorder="1" applyFont="1"/>
    <xf borderId="74" fillId="25" fontId="7" numFmtId="0" xfId="0" applyBorder="1" applyFont="1"/>
    <xf borderId="1" fillId="12" fontId="23" numFmtId="0" xfId="0" applyAlignment="1" applyBorder="1" applyFont="1">
      <alignment horizontal="left" vertical="center"/>
    </xf>
    <xf borderId="22" fillId="8" fontId="23" numFmtId="0" xfId="0" applyAlignment="1" applyBorder="1" applyFont="1">
      <alignment horizontal="center" shrinkToFit="0" vertical="center" wrapText="1"/>
    </xf>
    <xf borderId="22" fillId="8" fontId="23" numFmtId="0" xfId="0" applyAlignment="1" applyBorder="1" applyFont="1">
      <alignment horizontal="center" vertical="center"/>
    </xf>
    <xf borderId="22" fillId="8" fontId="7" numFmtId="0" xfId="0" applyAlignment="1" applyBorder="1" applyFont="1">
      <alignment horizontal="center"/>
    </xf>
    <xf borderId="22" fillId="8" fontId="7" numFmtId="0" xfId="0" applyBorder="1" applyFont="1"/>
    <xf borderId="22" fillId="8" fontId="9" numFmtId="0" xfId="0" applyAlignment="1" applyBorder="1" applyFont="1">
      <alignment horizontal="center" vertical="center"/>
    </xf>
    <xf borderId="75" fillId="5" fontId="4" numFmtId="16" xfId="0" applyAlignment="1" applyBorder="1" applyFont="1" applyNumberFormat="1">
      <alignment horizontal="center" vertical="center"/>
    </xf>
    <xf borderId="76" fillId="0" fontId="5" numFmtId="0" xfId="0" applyBorder="1" applyFont="1"/>
    <xf borderId="77" fillId="0" fontId="5" numFmtId="0" xfId="0" applyBorder="1" applyFont="1"/>
    <xf borderId="40" fillId="11" fontId="7" numFmtId="0" xfId="0" applyBorder="1" applyFont="1"/>
    <xf borderId="12" fillId="0" fontId="11" numFmtId="0" xfId="0" applyBorder="1" applyFont="1"/>
    <xf borderId="1" fillId="0" fontId="11" numFmtId="0" xfId="0" applyBorder="1" applyFont="1"/>
    <xf borderId="11" fillId="0" fontId="11" numFmtId="0" xfId="0" applyBorder="1" applyFont="1"/>
    <xf borderId="40" fillId="11" fontId="7" numFmtId="0" xfId="0" applyAlignment="1" applyBorder="1" applyFont="1">
      <alignment readingOrder="0"/>
    </xf>
    <xf borderId="1" fillId="0" fontId="9" numFmtId="0" xfId="0" applyAlignment="1" applyBorder="1" applyFont="1">
      <alignment horizontal="center" readingOrder="0" vertical="center"/>
    </xf>
    <xf borderId="12" fillId="0" fontId="11" numFmtId="0" xfId="0" applyAlignment="1" applyBorder="1" applyFont="1">
      <alignment readingOrder="0"/>
    </xf>
    <xf borderId="1" fillId="0" fontId="11" numFmtId="0" xfId="0" applyAlignment="1" applyBorder="1" applyFont="1">
      <alignment readingOrder="0"/>
    </xf>
    <xf borderId="11" fillId="0" fontId="11" numFmtId="0" xfId="0" applyAlignment="1" applyBorder="1" applyFont="1">
      <alignment readingOrder="0"/>
    </xf>
    <xf borderId="12" fillId="25" fontId="11" numFmtId="0" xfId="0" applyBorder="1" applyFont="1"/>
    <xf borderId="1" fillId="25" fontId="11" numFmtId="0" xfId="0" applyBorder="1" applyFont="1"/>
    <xf borderId="11" fillId="25" fontId="11" numFmtId="0" xfId="0" applyBorder="1" applyFont="1"/>
    <xf borderId="12" fillId="25" fontId="11" numFmtId="0" xfId="0" applyAlignment="1" applyBorder="1" applyFont="1">
      <alignment readingOrder="0"/>
    </xf>
    <xf borderId="1" fillId="25" fontId="11" numFmtId="0" xfId="0" applyAlignment="1" applyBorder="1" applyFont="1">
      <alignment readingOrder="0"/>
    </xf>
    <xf borderId="11" fillId="25" fontId="11" numFmtId="0" xfId="0" applyAlignment="1" applyBorder="1" applyFont="1">
      <alignment readingOrder="0"/>
    </xf>
    <xf borderId="19" fillId="13" fontId="11" numFmtId="0" xfId="0" applyAlignment="1" applyBorder="1" applyFont="1">
      <alignment horizontal="center" vertical="center"/>
    </xf>
    <xf borderId="20" fillId="13" fontId="11" numFmtId="0" xfId="0" applyAlignment="1" applyBorder="1" applyFont="1">
      <alignment horizontal="center" vertical="center"/>
    </xf>
    <xf borderId="21" fillId="13" fontId="11" numFmtId="0" xfId="0" applyAlignment="1" applyBorder="1" applyFont="1">
      <alignment horizontal="center" vertical="center"/>
    </xf>
    <xf borderId="40" fillId="6" fontId="23" numFmtId="0" xfId="0" applyBorder="1" applyFont="1"/>
    <xf borderId="70" fillId="0" fontId="7" numFmtId="0" xfId="0" applyBorder="1" applyFont="1"/>
    <xf borderId="17" fillId="18" fontId="7" numFmtId="0" xfId="0" applyBorder="1" applyFont="1"/>
    <xf borderId="78" fillId="18" fontId="7" numFmtId="0" xfId="0" applyBorder="1" applyFont="1"/>
    <xf borderId="17" fillId="18" fontId="7" numFmtId="0" xfId="0" applyAlignment="1" applyBorder="1" applyFont="1">
      <alignment readingOrder="0"/>
    </xf>
    <xf borderId="78" fillId="18" fontId="7" numFmtId="0" xfId="0" applyAlignment="1" applyBorder="1" applyFont="1">
      <alignment readingOrder="0"/>
    </xf>
    <xf borderId="49" fillId="7" fontId="6" numFmtId="49" xfId="0" applyAlignment="1" applyBorder="1" applyFont="1" applyNumberFormat="1">
      <alignment horizontal="center" shrinkToFit="0" vertical="center" wrapText="1"/>
    </xf>
    <xf borderId="1" fillId="11" fontId="23" numFmtId="0" xfId="0" applyAlignment="1" applyBorder="1" applyFont="1">
      <alignment readingOrder="0" vertical="center"/>
    </xf>
    <xf borderId="1" fillId="28" fontId="23" numFmtId="0" xfId="0" applyAlignment="1" applyBorder="1" applyFill="1" applyFont="1">
      <alignment vertical="center"/>
    </xf>
    <xf borderId="40" fillId="6" fontId="23" numFmtId="165" xfId="0" applyBorder="1" applyFont="1" applyNumberFormat="1"/>
    <xf borderId="1" fillId="6" fontId="31" numFmtId="0" xfId="0" applyAlignment="1" applyBorder="1" applyFont="1">
      <alignment vertical="center"/>
    </xf>
    <xf borderId="1" fillId="0" fontId="32" numFmtId="0" xfId="0" applyAlignment="1" applyBorder="1" applyFont="1">
      <alignment horizontal="center" vertical="center"/>
    </xf>
    <xf borderId="1" fillId="6" fontId="33" numFmtId="166" xfId="0" applyAlignment="1" applyBorder="1" applyFont="1" applyNumberFormat="1">
      <alignment horizontal="center"/>
    </xf>
    <xf borderId="1" fillId="6" fontId="34" numFmtId="0" xfId="0" applyAlignment="1" applyBorder="1" applyFont="1">
      <alignment horizontal="center"/>
    </xf>
    <xf borderId="40" fillId="6" fontId="35" numFmtId="0" xfId="0" applyBorder="1" applyFont="1"/>
    <xf borderId="1" fillId="2" fontId="36" numFmtId="0" xfId="0" applyAlignment="1" applyBorder="1" applyFont="1">
      <alignment horizontal="center" shrinkToFit="0" vertical="center" wrapText="1"/>
    </xf>
    <xf borderId="14" fillId="7" fontId="6" numFmtId="49" xfId="0" applyAlignment="1" applyBorder="1" applyFont="1" applyNumberFormat="1">
      <alignment horizontal="center" shrinkToFit="0" vertical="center" wrapText="1"/>
    </xf>
    <xf borderId="9" fillId="0" fontId="7" numFmtId="0" xfId="0" applyAlignment="1" applyBorder="1" applyFont="1">
      <alignment readingOrder="0"/>
    </xf>
    <xf borderId="7" fillId="0" fontId="7" numFmtId="0" xfId="0" applyAlignment="1" applyBorder="1" applyFont="1">
      <alignment readingOrder="0"/>
    </xf>
    <xf borderId="8" fillId="0" fontId="7" numFmtId="0" xfId="0" applyAlignment="1" applyBorder="1" applyFont="1">
      <alignment readingOrder="0"/>
    </xf>
    <xf borderId="18" fillId="0" fontId="5" numFmtId="0" xfId="0" applyBorder="1" applyFont="1"/>
    <xf borderId="25" fillId="0" fontId="11" numFmtId="0" xfId="0" applyAlignment="1" applyBorder="1" applyFont="1">
      <alignment horizontal="center" vertical="top"/>
    </xf>
    <xf borderId="14" fillId="0" fontId="9" numFmtId="0" xfId="0" applyAlignment="1" applyBorder="1" applyFont="1">
      <alignment horizontal="center" vertical="center"/>
    </xf>
    <xf borderId="1" fillId="0" fontId="9" numFmtId="49" xfId="0" applyAlignment="1" applyBorder="1" applyFont="1" applyNumberFormat="1">
      <alignment horizontal="center" readingOrder="0" vertical="center"/>
    </xf>
    <xf borderId="1" fillId="9" fontId="11" numFmtId="0" xfId="0" applyAlignment="1" applyBorder="1" applyFont="1">
      <alignment horizontal="center"/>
    </xf>
    <xf borderId="9" fillId="25" fontId="7" numFmtId="0" xfId="0" applyBorder="1" applyFont="1"/>
    <xf borderId="7" fillId="25" fontId="7" numFmtId="0" xfId="0" applyBorder="1" applyFont="1"/>
    <xf borderId="8" fillId="25" fontId="7" numFmtId="0" xfId="0" applyBorder="1" applyFont="1"/>
    <xf borderId="9" fillId="8" fontId="7" numFmtId="0" xfId="0" applyBorder="1" applyFont="1"/>
    <xf borderId="1" fillId="9" fontId="11" numFmtId="0" xfId="0" applyAlignment="1" applyBorder="1" applyFont="1">
      <alignment horizontal="center" shrinkToFit="0" wrapText="1"/>
    </xf>
    <xf borderId="1" fillId="0" fontId="9" numFmtId="1" xfId="0" applyAlignment="1" applyBorder="1" applyFont="1" applyNumberFormat="1">
      <alignment horizontal="center" shrinkToFit="1" vertical="center" wrapText="0"/>
    </xf>
    <xf borderId="1" fillId="0" fontId="11" numFmtId="0" xfId="0" applyAlignment="1" applyBorder="1" applyFont="1">
      <alignment horizontal="center" shrinkToFit="0" wrapText="1"/>
    </xf>
    <xf borderId="46" fillId="8" fontId="7" numFmtId="0" xfId="0" applyBorder="1" applyFont="1"/>
    <xf borderId="1" fillId="29" fontId="37" numFmtId="0" xfId="0" applyAlignment="1" applyBorder="1" applyFill="1" applyFont="1">
      <alignment horizontal="center"/>
    </xf>
    <xf borderId="40" fillId="7" fontId="6" numFmtId="1" xfId="0" applyAlignment="1" applyBorder="1" applyFont="1" applyNumberFormat="1">
      <alignment horizontal="center" vertical="center"/>
    </xf>
    <xf borderId="54" fillId="7" fontId="6" numFmtId="1" xfId="0" applyAlignment="1" applyBorder="1" applyFont="1" applyNumberFormat="1">
      <alignment horizontal="center" vertical="center"/>
    </xf>
    <xf borderId="1" fillId="6" fontId="37" numFmtId="0" xfId="0" applyAlignment="1" applyBorder="1" applyFont="1">
      <alignment horizontal="center"/>
    </xf>
    <xf borderId="12" fillId="8" fontId="7" numFmtId="0" xfId="0" applyAlignment="1" applyBorder="1" applyFont="1">
      <alignment shrinkToFit="0" wrapText="1"/>
    </xf>
    <xf borderId="12" fillId="25" fontId="7" numFmtId="0" xfId="0" applyAlignment="1" applyBorder="1" applyFont="1">
      <alignment shrinkToFit="0" wrapText="1"/>
    </xf>
    <xf borderId="12" fillId="0" fontId="7" numFmtId="0" xfId="0" applyAlignment="1" applyBorder="1" applyFont="1">
      <alignment horizontal="center" readingOrder="0" vertical="center"/>
    </xf>
    <xf borderId="42" fillId="0" fontId="5" numFmtId="0" xfId="0" applyBorder="1" applyFont="1"/>
    <xf borderId="43" fillId="7" fontId="6" numFmtId="1" xfId="0" applyAlignment="1" applyBorder="1" applyFont="1" applyNumberFormat="1">
      <alignment horizontal="center" vertical="center"/>
    </xf>
    <xf borderId="46" fillId="0" fontId="7" numFmtId="0" xfId="0" applyAlignment="1" applyBorder="1" applyFont="1">
      <alignment horizontal="center" vertical="center"/>
    </xf>
    <xf borderId="47" fillId="0" fontId="7" numFmtId="0" xfId="0" applyAlignment="1" applyBorder="1" applyFont="1">
      <alignment horizontal="center" vertical="center"/>
    </xf>
    <xf borderId="48" fillId="0" fontId="7" numFmtId="0" xfId="0" applyAlignment="1" applyBorder="1" applyFont="1">
      <alignment horizontal="center" vertical="center"/>
    </xf>
    <xf borderId="46" fillId="0" fontId="7" numFmtId="0" xfId="0" applyAlignment="1" applyBorder="1" applyFont="1">
      <alignment horizontal="center" readingOrder="0" vertical="center"/>
    </xf>
    <xf borderId="47" fillId="0" fontId="7" numFmtId="0" xfId="0" applyAlignment="1" applyBorder="1" applyFont="1">
      <alignment horizontal="center" readingOrder="0" vertical="center"/>
    </xf>
    <xf borderId="48" fillId="0" fontId="7" numFmtId="0" xfId="0" applyAlignment="1" applyBorder="1" applyFont="1">
      <alignment horizontal="center" readingOrder="0" vertical="center"/>
    </xf>
    <xf borderId="1" fillId="30" fontId="7" numFmtId="0" xfId="0" applyBorder="1" applyFill="1" applyFont="1"/>
    <xf borderId="12" fillId="0" fontId="7" numFmtId="0" xfId="0" applyAlignment="1" applyBorder="1" applyFont="1">
      <alignment shrinkToFit="0" wrapText="1"/>
    </xf>
    <xf borderId="1" fillId="0" fontId="7" numFmtId="0" xfId="0" applyAlignment="1" applyBorder="1" applyFont="1">
      <alignment shrinkToFit="0" wrapText="1"/>
    </xf>
    <xf borderId="11" fillId="0" fontId="7" numFmtId="0" xfId="0" applyAlignment="1" applyBorder="1" applyFont="1">
      <alignment shrinkToFit="0" wrapText="1"/>
    </xf>
    <xf borderId="12" fillId="0" fontId="7" numFmtId="0" xfId="0" applyAlignment="1" applyBorder="1" applyFont="1">
      <alignment readingOrder="0" shrinkToFit="0" wrapText="1"/>
    </xf>
    <xf borderId="1" fillId="0" fontId="7" numFmtId="0" xfId="0" applyAlignment="1" applyBorder="1" applyFont="1">
      <alignment readingOrder="0" shrinkToFit="0" wrapText="1"/>
    </xf>
    <xf borderId="11" fillId="0" fontId="7" numFmtId="0" xfId="0" applyAlignment="1" applyBorder="1" applyFont="1">
      <alignment readingOrder="0" shrinkToFit="0" wrapText="1"/>
    </xf>
    <xf borderId="41" fillId="7" fontId="6" numFmtId="0" xfId="0" applyAlignment="1" applyBorder="1" applyFont="1">
      <alignment horizontal="center" shrinkToFit="0" vertical="center" wrapText="1"/>
    </xf>
    <xf borderId="79" fillId="7" fontId="6" numFmtId="0" xfId="0" applyAlignment="1" applyBorder="1" applyFont="1">
      <alignment horizontal="center" shrinkToFit="0" vertical="center" wrapText="1"/>
    </xf>
    <xf borderId="16" fillId="0" fontId="7" numFmtId="0" xfId="0" applyAlignment="1" applyBorder="1" applyFont="1">
      <alignment shrinkToFit="0" wrapText="1"/>
    </xf>
    <xf borderId="14" fillId="0" fontId="7" numFmtId="0" xfId="0" applyAlignment="1" applyBorder="1" applyFont="1">
      <alignment shrinkToFit="0" wrapText="1"/>
    </xf>
    <xf borderId="15" fillId="0" fontId="7" numFmtId="0" xfId="0" applyAlignment="1" applyBorder="1" applyFont="1">
      <alignment shrinkToFit="0" wrapText="1"/>
    </xf>
    <xf borderId="16" fillId="0" fontId="7" numFmtId="0" xfId="0" applyAlignment="1" applyBorder="1" applyFont="1">
      <alignment readingOrder="0" shrinkToFit="0" wrapText="1"/>
    </xf>
    <xf borderId="14" fillId="0" fontId="7" numFmtId="0" xfId="0" applyAlignment="1" applyBorder="1" applyFont="1">
      <alignment readingOrder="0" shrinkToFit="0" wrapText="1"/>
    </xf>
    <xf borderId="15" fillId="0" fontId="7" numFmtId="0" xfId="0" applyAlignment="1" applyBorder="1" applyFont="1">
      <alignment readingOrder="0" shrinkToFit="0" wrapText="1"/>
    </xf>
    <xf borderId="1" fillId="22" fontId="12" numFmtId="0" xfId="0" applyAlignment="1" applyBorder="1" applyFont="1">
      <alignment horizontal="center"/>
    </xf>
    <xf borderId="22" fillId="8" fontId="38" numFmtId="0" xfId="0" applyBorder="1" applyFont="1"/>
    <xf borderId="22" fillId="8" fontId="11" numFmtId="49" xfId="0" applyAlignment="1" applyBorder="1" applyFont="1" applyNumberFormat="1">
      <alignment horizontal="center" vertical="center"/>
    </xf>
    <xf borderId="22" fillId="8" fontId="11" numFmtId="0" xfId="0" applyAlignment="1" applyBorder="1" applyFont="1">
      <alignment horizontal="center" vertical="center"/>
    </xf>
    <xf borderId="1" fillId="3" fontId="39" numFmtId="164" xfId="0" applyAlignment="1" applyBorder="1" applyFont="1" applyNumberFormat="1">
      <alignment horizontal="center" readingOrder="0" shrinkToFit="0" vertical="center" wrapText="1"/>
    </xf>
    <xf borderId="1" fillId="7" fontId="4" numFmtId="49" xfId="0" applyAlignment="1" applyBorder="1" applyFont="1" applyNumberFormat="1">
      <alignment horizontal="center" shrinkToFit="0" wrapText="1"/>
    </xf>
    <xf borderId="1" fillId="7" fontId="4" numFmtId="1" xfId="0" applyAlignment="1" applyBorder="1" applyFont="1" applyNumberFormat="1">
      <alignment horizontal="center"/>
    </xf>
    <xf borderId="80" fillId="0" fontId="11" numFmtId="0" xfId="0" applyAlignment="1" applyBorder="1" applyFont="1">
      <alignment horizontal="center" vertical="center"/>
    </xf>
    <xf borderId="81" fillId="18" fontId="11" numFmtId="0" xfId="0" applyAlignment="1" applyBorder="1" applyFont="1">
      <alignment horizontal="center" vertical="center"/>
    </xf>
    <xf borderId="12" fillId="18" fontId="7" numFmtId="0" xfId="0" applyAlignment="1" applyBorder="1" applyFont="1">
      <alignment horizontal="center" vertical="center"/>
    </xf>
    <xf borderId="80" fillId="0" fontId="11" numFmtId="0" xfId="0" applyAlignment="1" applyBorder="1" applyFont="1">
      <alignment horizontal="center" readingOrder="0" vertical="center"/>
    </xf>
    <xf borderId="81" fillId="8" fontId="11" numFmtId="0" xfId="0" applyAlignment="1" applyBorder="1" applyFont="1">
      <alignment horizontal="center" vertical="center"/>
    </xf>
    <xf borderId="12" fillId="18" fontId="7" numFmtId="0" xfId="0" applyAlignment="1" applyBorder="1" applyFont="1">
      <alignment horizontal="center" readingOrder="0" vertical="center"/>
    </xf>
    <xf borderId="81" fillId="18" fontId="11" numFmtId="0" xfId="0" applyAlignment="1" applyBorder="1" applyFont="1">
      <alignment horizontal="center" readingOrder="0" vertical="center"/>
    </xf>
    <xf borderId="41" fillId="7" fontId="4" numFmtId="49" xfId="0" applyAlignment="1" applyBorder="1" applyFont="1" applyNumberFormat="1">
      <alignment horizontal="center" shrinkToFit="0" wrapText="1"/>
    </xf>
    <xf borderId="12" fillId="8" fontId="7" numFmtId="0" xfId="0" applyAlignment="1" applyBorder="1" applyFont="1">
      <alignment horizontal="center"/>
    </xf>
    <xf borderId="17" fillId="7" fontId="4" numFmtId="49" xfId="0" applyAlignment="1" applyBorder="1" applyFont="1" applyNumberFormat="1">
      <alignment horizontal="center" shrinkToFit="0" wrapText="1"/>
    </xf>
    <xf borderId="0" fillId="0" fontId="14" numFmtId="165" xfId="0" applyAlignment="1" applyFont="1" applyNumberFormat="1">
      <alignment horizontal="center" vertical="top"/>
    </xf>
    <xf borderId="1" fillId="8" fontId="7" numFmtId="0" xfId="0" applyAlignment="1" applyBorder="1" applyFont="1">
      <alignment horizontal="center"/>
    </xf>
    <xf borderId="11" fillId="8" fontId="7" numFmtId="0" xfId="0" applyAlignment="1" applyBorder="1" applyFont="1">
      <alignment horizontal="center"/>
    </xf>
    <xf borderId="80" fillId="0" fontId="7" numFmtId="0" xfId="0" applyAlignment="1" applyBorder="1" applyFont="1">
      <alignment horizontal="center"/>
    </xf>
    <xf borderId="81" fillId="8" fontId="7" numFmtId="0" xfId="0" applyAlignment="1" applyBorder="1" applyFont="1">
      <alignment horizontal="center"/>
    </xf>
    <xf borderId="1" fillId="7" fontId="6" numFmtId="49" xfId="0" applyAlignment="1" applyBorder="1" applyFont="1" applyNumberFormat="1">
      <alignment horizontal="center" readingOrder="0" shrinkToFit="0" wrapText="1"/>
    </xf>
    <xf borderId="1" fillId="12" fontId="7" numFmtId="0" xfId="0" applyAlignment="1" applyBorder="1" applyFont="1">
      <alignment readingOrder="0"/>
    </xf>
    <xf borderId="80" fillId="18" fontId="11" numFmtId="0" xfId="0" applyAlignment="1" applyBorder="1" applyFont="1">
      <alignment horizontal="center" vertical="center"/>
    </xf>
    <xf borderId="12" fillId="25" fontId="7" numFmtId="0" xfId="0" applyAlignment="1" applyBorder="1" applyFont="1">
      <alignment horizontal="center" vertical="center"/>
    </xf>
    <xf borderId="81" fillId="25" fontId="11" numFmtId="0" xfId="0" applyAlignment="1" applyBorder="1" applyFont="1">
      <alignment horizontal="center" vertical="center"/>
    </xf>
    <xf borderId="12" fillId="25" fontId="7" numFmtId="0" xfId="0" applyAlignment="1" applyBorder="1" applyFont="1">
      <alignment horizontal="center" readingOrder="0" vertical="center"/>
    </xf>
    <xf borderId="81" fillId="25" fontId="11" numFmtId="0" xfId="0" applyAlignment="1" applyBorder="1" applyFont="1">
      <alignment horizontal="center" readingOrder="0" vertical="center"/>
    </xf>
    <xf borderId="0" fillId="0" fontId="7" numFmtId="0" xfId="0" applyAlignment="1" applyFont="1">
      <alignment horizontal="center" shrinkToFit="0" wrapText="1"/>
    </xf>
    <xf borderId="1" fillId="0" fontId="12" numFmtId="0" xfId="0" applyAlignment="1" applyBorder="1" applyFont="1">
      <alignment horizontal="center"/>
    </xf>
    <xf borderId="9" fillId="0" fontId="7" numFmtId="0" xfId="0" applyAlignment="1" applyBorder="1" applyFont="1">
      <alignment horizontal="center"/>
    </xf>
    <xf borderId="7" fillId="0" fontId="7" numFmtId="0" xfId="0" applyAlignment="1" applyBorder="1" applyFont="1">
      <alignment horizontal="center"/>
    </xf>
    <xf borderId="8" fillId="0" fontId="7" numFmtId="0" xfId="0" applyAlignment="1" applyBorder="1" applyFont="1">
      <alignment horizontal="center"/>
    </xf>
    <xf borderId="9" fillId="18" fontId="7" numFmtId="0" xfId="0" applyAlignment="1" applyBorder="1" applyFont="1">
      <alignment horizontal="center"/>
    </xf>
    <xf borderId="7" fillId="18" fontId="7" numFmtId="0" xfId="0" applyAlignment="1" applyBorder="1" applyFont="1">
      <alignment horizontal="center"/>
    </xf>
    <xf borderId="8" fillId="18" fontId="7" numFmtId="0" xfId="0" applyAlignment="1" applyBorder="1" applyFont="1">
      <alignment horizontal="center"/>
    </xf>
    <xf borderId="12" fillId="8" fontId="7" numFmtId="0" xfId="0" applyAlignment="1" applyBorder="1" applyFont="1">
      <alignment horizontal="center" readingOrder="0"/>
    </xf>
    <xf borderId="17" fillId="7" fontId="4" numFmtId="1" xfId="0" applyAlignment="1" applyBorder="1" applyFont="1" applyNumberFormat="1">
      <alignment horizontal="center" vertical="center"/>
    </xf>
    <xf borderId="1" fillId="31" fontId="7" numFmtId="0" xfId="0" applyAlignment="1" applyBorder="1" applyFill="1" applyFont="1">
      <alignment horizontal="center"/>
    </xf>
    <xf borderId="12" fillId="26" fontId="7" numFmtId="0" xfId="0" applyAlignment="1" applyBorder="1" applyFont="1">
      <alignment horizontal="center"/>
    </xf>
    <xf borderId="1" fillId="26" fontId="7" numFmtId="0" xfId="0" applyAlignment="1" applyBorder="1" applyFont="1">
      <alignment horizontal="center"/>
    </xf>
    <xf borderId="11" fillId="26" fontId="7" numFmtId="0" xfId="0" applyAlignment="1" applyBorder="1" applyFont="1">
      <alignment horizontal="center"/>
    </xf>
    <xf borderId="45" fillId="9" fontId="9" numFmtId="0" xfId="0" applyAlignment="1" applyBorder="1" applyFont="1">
      <alignment horizontal="center" vertical="center"/>
    </xf>
    <xf borderId="25" fillId="0" fontId="14" numFmtId="0" xfId="0" applyAlignment="1" applyBorder="1" applyFont="1">
      <alignment horizontal="center" vertical="top"/>
    </xf>
    <xf borderId="1" fillId="0" fontId="29" numFmtId="0" xfId="0" applyAlignment="1" applyBorder="1" applyFont="1">
      <alignment horizontal="center" vertical="center"/>
    </xf>
    <xf borderId="41" fillId="7" fontId="4" numFmtId="1" xfId="0" applyAlignment="1" applyBorder="1" applyFont="1" applyNumberFormat="1">
      <alignment horizontal="center" vertical="center"/>
    </xf>
    <xf borderId="1" fillId="0" fontId="40" numFmtId="0" xfId="0" applyAlignment="1" applyBorder="1" applyFont="1">
      <alignment horizontal="center" vertical="center"/>
    </xf>
    <xf borderId="1" fillId="0" fontId="11" numFmtId="165" xfId="0" applyAlignment="1" applyBorder="1" applyFont="1" applyNumberFormat="1">
      <alignment horizontal="center"/>
    </xf>
    <xf borderId="1" fillId="0" fontId="11" numFmtId="165" xfId="0" applyAlignment="1" applyBorder="1" applyFont="1" applyNumberFormat="1">
      <alignment horizontal="center" readingOrder="0"/>
    </xf>
    <xf borderId="12" fillId="28" fontId="7" numFmtId="0" xfId="0" applyBorder="1" applyFont="1"/>
    <xf borderId="1" fillId="28" fontId="7" numFmtId="0" xfId="0" applyBorder="1" applyFont="1"/>
    <xf borderId="11" fillId="28" fontId="7" numFmtId="0" xfId="0" applyBorder="1" applyFont="1"/>
    <xf borderId="14" fillId="7" fontId="4" numFmtId="49" xfId="0" applyAlignment="1" applyBorder="1" applyFont="1" applyNumberFormat="1">
      <alignment horizontal="center" shrinkToFit="0" vertical="center" wrapText="1"/>
    </xf>
    <xf borderId="25" fillId="17" fontId="41" numFmtId="0" xfId="0" applyAlignment="1" applyBorder="1" applyFont="1">
      <alignment horizontal="center" vertical="top"/>
    </xf>
    <xf borderId="1" fillId="0" fontId="42" numFmtId="0" xfId="0" applyAlignment="1" applyBorder="1" applyFont="1">
      <alignment horizontal="center"/>
    </xf>
    <xf borderId="1" fillId="6" fontId="43" numFmtId="0" xfId="0" applyAlignment="1" applyBorder="1" applyFont="1">
      <alignment horizontal="center"/>
    </xf>
    <xf borderId="1" fillId="6" fontId="44" numFmtId="0" xfId="0" applyBorder="1" applyFont="1"/>
    <xf borderId="40" fillId="7" fontId="4" numFmtId="49" xfId="0" applyAlignment="1" applyBorder="1" applyFont="1" applyNumberFormat="1">
      <alignment horizontal="center" shrinkToFit="0" wrapText="1"/>
    </xf>
    <xf borderId="1" fillId="7" fontId="6" numFmtId="1" xfId="0" applyAlignment="1" applyBorder="1" applyFont="1" applyNumberFormat="1">
      <alignment horizontal="center" readingOrder="0"/>
    </xf>
    <xf borderId="14" fillId="0" fontId="11" numFmtId="49" xfId="0" applyAlignment="1" applyBorder="1" applyFont="1" applyNumberFormat="1">
      <alignment horizontal="center"/>
    </xf>
    <xf borderId="14" fillId="0" fontId="11" numFmtId="0" xfId="0" applyAlignment="1" applyBorder="1" applyFont="1">
      <alignment horizontal="center" vertical="center"/>
    </xf>
    <xf borderId="1" fillId="20" fontId="45" numFmtId="0" xfId="0" applyAlignment="1" applyBorder="1" applyFont="1">
      <alignment horizontal="center" shrinkToFit="0" vertical="center" wrapText="1"/>
    </xf>
    <xf borderId="1" fillId="6" fontId="25" numFmtId="0" xfId="0" applyAlignment="1" applyBorder="1" applyFont="1">
      <alignment vertical="center"/>
    </xf>
    <xf borderId="10" fillId="0" fontId="7" numFmtId="0" xfId="0" applyAlignment="1" applyBorder="1" applyFont="1">
      <alignment horizontal="center"/>
    </xf>
    <xf borderId="10" fillId="0" fontId="7" numFmtId="0" xfId="0" applyAlignment="1" applyBorder="1" applyFont="1">
      <alignment horizontal="center" readingOrder="0"/>
    </xf>
    <xf borderId="17" fillId="7" fontId="6" numFmtId="1" xfId="0" applyAlignment="1" applyBorder="1" applyFont="1" applyNumberFormat="1">
      <alignment horizontal="center" readingOrder="0" vertical="center"/>
    </xf>
    <xf borderId="82" fillId="3" fontId="46" numFmtId="0" xfId="0" applyAlignment="1" applyBorder="1" applyFont="1">
      <alignment horizontal="center" vertical="center"/>
    </xf>
    <xf borderId="83" fillId="0" fontId="5" numFmtId="0" xfId="0" applyBorder="1" applyFont="1"/>
    <xf borderId="84" fillId="3" fontId="47" numFmtId="166" xfId="0" applyAlignment="1" applyBorder="1" applyFont="1" applyNumberFormat="1">
      <alignment horizontal="center" shrinkToFit="0" textRotation="90" vertical="center" wrapText="1"/>
    </xf>
    <xf borderId="85" fillId="0" fontId="5" numFmtId="0" xfId="0" applyBorder="1" applyFont="1"/>
    <xf borderId="86" fillId="0" fontId="5" numFmtId="0" xfId="0" applyBorder="1" applyFont="1"/>
    <xf borderId="87" fillId="0" fontId="5" numFmtId="0" xfId="0" applyBorder="1" applyFont="1"/>
    <xf borderId="88" fillId="0" fontId="5" numFmtId="0" xfId="0" applyBorder="1" applyFont="1"/>
    <xf borderId="89" fillId="0" fontId="5" numFmtId="0" xfId="0" applyBorder="1" applyFont="1"/>
    <xf borderId="90" fillId="0" fontId="5" numFmtId="0" xfId="0" applyBorder="1" applyFont="1"/>
    <xf borderId="91" fillId="0" fontId="5" numFmtId="0" xfId="0" applyBorder="1" applyFont="1"/>
    <xf borderId="49" fillId="21" fontId="3" numFmtId="0" xfId="0" applyAlignment="1" applyBorder="1" applyFont="1">
      <alignment horizontal="center"/>
    </xf>
    <xf borderId="12" fillId="32" fontId="48" numFmtId="0" xfId="0" applyAlignment="1" applyBorder="1" applyFill="1" applyFont="1">
      <alignment horizontal="center" vertical="center"/>
    </xf>
    <xf borderId="1" fillId="32" fontId="48" numFmtId="0" xfId="0" applyAlignment="1" applyBorder="1" applyFont="1">
      <alignment horizontal="center" vertical="center"/>
    </xf>
    <xf borderId="11" fillId="32" fontId="48" numFmtId="0" xfId="0" applyAlignment="1" applyBorder="1" applyFont="1">
      <alignment horizontal="center"/>
    </xf>
    <xf borderId="49" fillId="8" fontId="29" numFmtId="0" xfId="0" applyAlignment="1" applyBorder="1" applyFont="1">
      <alignment horizontal="left"/>
    </xf>
    <xf borderId="12" fillId="33" fontId="49" numFmtId="0" xfId="0" applyAlignment="1" applyBorder="1" applyFill="1" applyFont="1">
      <alignment horizontal="center"/>
    </xf>
    <xf borderId="1" fillId="33" fontId="49" numFmtId="0" xfId="0" applyAlignment="1" applyBorder="1" applyFont="1">
      <alignment horizontal="center"/>
    </xf>
    <xf borderId="11" fillId="33" fontId="49" numFmtId="0" xfId="0" applyAlignment="1" applyBorder="1" applyFont="1">
      <alignment horizontal="center"/>
    </xf>
    <xf borderId="92" fillId="0" fontId="5" numFmtId="0" xfId="0" applyBorder="1" applyFont="1"/>
    <xf borderId="0" fillId="0" fontId="50" numFmtId="0" xfId="0" applyAlignment="1" applyFont="1">
      <alignment horizontal="center"/>
    </xf>
    <xf borderId="49" fillId="13" fontId="50" numFmtId="0" xfId="0" applyAlignment="1" applyBorder="1" applyFont="1">
      <alignment horizontal="center"/>
    </xf>
    <xf borderId="12" fillId="13" fontId="50" numFmtId="0" xfId="0" applyAlignment="1" applyBorder="1" applyFont="1">
      <alignment horizontal="center"/>
    </xf>
    <xf borderId="1" fillId="13" fontId="50" numFmtId="0" xfId="0" applyAlignment="1" applyBorder="1" applyFont="1">
      <alignment horizontal="center"/>
    </xf>
    <xf borderId="11" fillId="13" fontId="50" numFmtId="0" xfId="0" applyAlignment="1" applyBorder="1" applyFont="1">
      <alignment horizontal="center"/>
    </xf>
    <xf borderId="49" fillId="12" fontId="7" numFmtId="0" xfId="0" applyAlignment="1" applyBorder="1" applyFont="1">
      <alignment horizontal="center"/>
    </xf>
    <xf borderId="47" fillId="12" fontId="7" numFmtId="0" xfId="0" applyAlignment="1" applyBorder="1" applyFont="1">
      <alignment horizontal="center" vertical="center"/>
    </xf>
    <xf borderId="1" fillId="12" fontId="7" numFmtId="0" xfId="0" applyAlignment="1" applyBorder="1" applyFont="1">
      <alignment horizontal="center"/>
    </xf>
    <xf borderId="1" fillId="12" fontId="7" numFmtId="0" xfId="0" applyAlignment="1" applyBorder="1" applyFont="1">
      <alignment horizontal="center" vertical="center"/>
    </xf>
    <xf borderId="1" fillId="12" fontId="7" numFmtId="0" xfId="0" applyAlignment="1" applyBorder="1" applyFont="1">
      <alignment horizontal="center" readingOrder="0" vertical="center"/>
    </xf>
    <xf borderId="0" fillId="12" fontId="7" numFmtId="0" xfId="0" applyAlignment="1" applyFont="1">
      <alignment horizontal="center" readingOrder="0" vertical="center"/>
    </xf>
    <xf borderId="82" fillId="3" fontId="51" numFmtId="0" xfId="0" applyAlignment="1" applyBorder="1" applyFont="1">
      <alignment horizontal="center" vertical="center"/>
    </xf>
    <xf borderId="93" fillId="0" fontId="5" numFmtId="0" xfId="0" applyBorder="1" applyFont="1"/>
    <xf borderId="94" fillId="0" fontId="5" numFmtId="0" xfId="0" applyBorder="1" applyFont="1"/>
    <xf borderId="55" fillId="21" fontId="3" numFmtId="0" xfId="0" applyAlignment="1" applyBorder="1" applyFont="1">
      <alignment horizontal="center"/>
    </xf>
    <xf borderId="95" fillId="0" fontId="5" numFmtId="0" xfId="0" applyBorder="1" applyFont="1"/>
    <xf borderId="1" fillId="21" fontId="7" numFmtId="0" xfId="0" applyBorder="1" applyFont="1"/>
    <xf borderId="49" fillId="0" fontId="7" numFmtId="0" xfId="0" applyAlignment="1" applyBorder="1" applyFont="1">
      <alignment horizontal="left"/>
    </xf>
    <xf borderId="96" fillId="21" fontId="7" numFmtId="0" xfId="0" applyAlignment="1" applyBorder="1" applyFon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FFC000"/>
          <bgColor rgb="FFFFC000"/>
        </patternFill>
      </fill>
      <border/>
    </dxf>
    <dxf>
      <font/>
      <fill>
        <patternFill patternType="solid">
          <fgColor rgb="FF00B0F0"/>
          <bgColor rgb="FF00B0F0"/>
        </patternFill>
      </fill>
      <border/>
    </dxf>
    <dxf>
      <font/>
      <fill>
        <patternFill patternType="solid">
          <fgColor rgb="FF92D050"/>
          <bgColor rgb="FF92D05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</dxfs>
  <tableStyles count="1">
    <tableStyle count="3" pivot="0" name="PER-SM -style">
      <tableStyleElement dxfId="4" type="headerRow"/>
      <tableStyleElement dxfId="5" type="firstRowStripe"/>
      <tableStyleElement dxfId="6" type="secondRowStripe"/>
    </tableStyle>
  </tableStyle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externalLink" Target="externalLinks/externalLink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wchino/AppData/Local/Microsoft/Windows/INetCache/Content.Outlook/EGGMK0VR/SM%20ADO%20Reporte%20de%20Habitabilidad%20%2004.11%20CUADRO%20MOVILIZACIONES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Hoja1"/>
      <sheetName val="SM ADO Reporte de Habitabilidad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ref="A1:K1136" displayName="Table_1" id="1">
  <tableColumns count="11">
    <tableColumn name="N°" id="1"/>
    <tableColumn name="REGIMEN" id="2"/>
    <tableColumn name="CodTra" id="3"/>
    <tableColumn name="APELLIDOS Y NOMBRES" id="4"/>
    <tableColumn name="DNI" id="5"/>
    <tableColumn name="CARGO" id="6"/>
    <tableColumn name="CODIGO" id="7"/>
    <tableColumn name="AREA" id="8"/>
    <tableColumn name="GUARDIA" id="9"/>
    <tableColumn name="TELEFONO" id="10"/>
    <tableColumn name="FRENTE" id="11"/>
  </tableColumns>
  <tableStyleInfo name="PER-SM 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4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5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6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7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4.43" defaultRowHeight="15.0"/>
  <cols>
    <col customWidth="1" min="1" max="1" width="5.86"/>
    <col customWidth="1" min="2" max="3" width="4.86"/>
    <col customWidth="1" min="4" max="4" width="5.29"/>
    <col customWidth="1" min="5" max="5" width="37.29"/>
    <col customWidth="1" min="6" max="6" width="9.0"/>
    <col customWidth="1" min="7" max="7" width="10.57"/>
    <col customWidth="1" min="8" max="8" width="8.43"/>
    <col customWidth="1" min="9" max="9" width="9.57"/>
    <col customWidth="1" min="10" max="10" width="4.71"/>
    <col customWidth="1" min="11" max="11" width="20.71"/>
    <col customWidth="1" min="12" max="12" width="11.57"/>
    <col customWidth="1" min="13" max="13" width="39.86"/>
    <col customWidth="1" min="14" max="14" width="2.29"/>
    <col customWidth="1" min="15" max="16" width="2.0"/>
    <col customWidth="1" min="17" max="17" width="2.29"/>
    <col customWidth="1" min="18" max="19" width="2.0"/>
    <col customWidth="1" min="20" max="20" width="2.29"/>
    <col customWidth="1" min="21" max="22" width="2.0"/>
    <col customWidth="1" min="23" max="23" width="2.29"/>
    <col customWidth="1" min="24" max="25" width="2.0"/>
    <col customWidth="1" min="26" max="26" width="2.29"/>
    <col customWidth="1" min="27" max="28" width="2.0"/>
    <col customWidth="1" min="29" max="29" width="2.29"/>
    <col customWidth="1" min="30" max="31" width="12.71"/>
    <col customWidth="1" min="32" max="32" width="2.29"/>
    <col customWidth="1" min="33" max="34" width="2.0"/>
    <col customWidth="1" min="35" max="35" width="2.29"/>
    <col customWidth="1" min="36" max="37" width="2.0"/>
    <col customWidth="1" min="38" max="38" width="2.29"/>
    <col customWidth="1" min="39" max="40" width="2.0"/>
    <col customWidth="1" min="41" max="41" width="3.0"/>
    <col customWidth="1" min="42" max="43" width="2.0"/>
    <col customWidth="1" min="44" max="44" width="3.0"/>
    <col customWidth="1" min="45" max="46" width="2.0"/>
    <col customWidth="1" min="47" max="47" width="2.29"/>
    <col customWidth="1" min="48" max="49" width="2.0"/>
    <col customWidth="1" min="50" max="50" width="2.29"/>
    <col customWidth="1" min="51" max="52" width="2.0"/>
    <col customWidth="1" min="53" max="53" width="3.0"/>
    <col customWidth="1" min="54" max="55" width="2.0"/>
    <col customWidth="1" min="56" max="56" width="3.0"/>
    <col customWidth="1" min="57" max="58" width="2.0"/>
    <col customWidth="1" min="59" max="59" width="3.0"/>
    <col customWidth="1" min="60" max="61" width="2.0"/>
    <col customWidth="1" min="62" max="62" width="3.0"/>
    <col customWidth="1" min="63" max="64" width="2.0"/>
    <col customWidth="1" min="65" max="65" width="3.0"/>
    <col customWidth="1" min="66" max="67" width="2.0"/>
    <col customWidth="1" min="68" max="68" width="2.29"/>
    <col customWidth="1" min="69" max="70" width="2.0"/>
    <col customWidth="1" min="71" max="71" width="3.0"/>
    <col customWidth="1" min="72" max="73" width="2.0"/>
    <col customWidth="1" min="74" max="74" width="2.29"/>
    <col customWidth="1" min="75" max="76" width="2.0"/>
    <col customWidth="1" min="77" max="77" width="2.29"/>
    <col customWidth="1" min="78" max="79" width="2.0"/>
    <col customWidth="1" min="80" max="80" width="2.29"/>
    <col customWidth="1" min="81" max="82" width="2.0"/>
    <col customWidth="1" min="83" max="83" width="2.29"/>
    <col customWidth="1" min="84" max="85" width="2.0"/>
    <col customWidth="1" min="86" max="86" width="3.0"/>
    <col customWidth="1" min="87" max="88" width="2.0"/>
    <col customWidth="1" min="89" max="89" width="3.0"/>
    <col customWidth="1" min="90" max="91" width="2.0"/>
    <col customWidth="1" min="92" max="92" width="2.29"/>
    <col customWidth="1" min="93" max="94" width="2.0"/>
    <col customWidth="1" min="95" max="95" width="2.29"/>
    <col customWidth="1" min="96" max="97" width="2.0"/>
    <col customWidth="1" min="98" max="98" width="2.29"/>
    <col customWidth="1" min="99" max="100" width="2.0"/>
    <col customWidth="1" min="101" max="101" width="2.29"/>
    <col customWidth="1" min="102" max="103" width="2.0"/>
    <col customWidth="1" min="104" max="104" width="2.29"/>
    <col customWidth="1" min="105" max="106" width="2.0"/>
    <col customWidth="1" min="107" max="107" width="2.29"/>
    <col customWidth="1" min="108" max="109" width="2.0"/>
    <col customWidth="1" min="110" max="110" width="2.29"/>
    <col customWidth="1" min="111" max="112" width="2.0"/>
    <col customWidth="1" min="113" max="113" width="2.29"/>
    <col customWidth="1" min="114" max="115" width="2.0"/>
    <col customWidth="1" min="116" max="116" width="2.29"/>
    <col customWidth="1" min="117" max="118" width="2.0"/>
    <col customWidth="1" min="119" max="119" width="3.0"/>
    <col customWidth="1" min="120" max="121" width="2.0"/>
    <col customWidth="1" min="122" max="122" width="3.0"/>
    <col customWidth="1" min="123" max="124" width="2.0"/>
    <col customWidth="1" min="125" max="125" width="3.0"/>
    <col customWidth="1" min="126" max="127" width="2.0"/>
    <col customWidth="1" min="128" max="128" width="3.0"/>
    <col customWidth="1" min="129" max="130" width="2.0"/>
    <col customWidth="1" min="131" max="131" width="3.0"/>
    <col customWidth="1" min="132" max="133" width="2.0"/>
    <col customWidth="1" min="134" max="134" width="4.29"/>
    <col customWidth="1" min="135" max="135" width="4.43"/>
    <col customWidth="1" min="136" max="136" width="4.14"/>
    <col customWidth="1" min="137" max="151" width="12.71"/>
  </cols>
  <sheetData>
    <row r="1" ht="24.75" customHeight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>
        <v>44921.0</v>
      </c>
      <c r="O1" s="6"/>
      <c r="P1" s="7"/>
      <c r="Q1" s="8">
        <v>44922.0</v>
      </c>
      <c r="R1" s="6"/>
      <c r="S1" s="7"/>
      <c r="T1" s="8">
        <v>44923.0</v>
      </c>
      <c r="U1" s="6"/>
      <c r="V1" s="7"/>
      <c r="W1" s="8">
        <v>44924.0</v>
      </c>
      <c r="X1" s="6"/>
      <c r="Y1" s="7"/>
      <c r="Z1" s="8">
        <v>44925.0</v>
      </c>
      <c r="AA1" s="6"/>
      <c r="AB1" s="7"/>
      <c r="AC1" s="8">
        <v>44926.0</v>
      </c>
      <c r="AD1" s="6"/>
      <c r="AE1" s="7"/>
      <c r="AF1" s="8">
        <v>44927.0</v>
      </c>
      <c r="AG1" s="6"/>
      <c r="AH1" s="7"/>
      <c r="AI1" s="8">
        <v>44928.0</v>
      </c>
      <c r="AJ1" s="6"/>
      <c r="AK1" s="7"/>
      <c r="AL1" s="8">
        <v>44929.0</v>
      </c>
      <c r="AM1" s="6"/>
      <c r="AN1" s="7"/>
      <c r="AO1" s="8">
        <v>44930.0</v>
      </c>
      <c r="AP1" s="6"/>
      <c r="AQ1" s="7"/>
      <c r="AR1" s="8">
        <v>44931.0</v>
      </c>
      <c r="AS1" s="6"/>
      <c r="AT1" s="7"/>
      <c r="AU1" s="8">
        <v>44932.0</v>
      </c>
      <c r="AV1" s="6"/>
      <c r="AW1" s="7"/>
      <c r="AX1" s="8">
        <v>44933.0</v>
      </c>
      <c r="AY1" s="6"/>
      <c r="AZ1" s="7"/>
      <c r="BA1" s="8">
        <v>44934.0</v>
      </c>
      <c r="BB1" s="6"/>
      <c r="BC1" s="7"/>
      <c r="BD1" s="8">
        <v>44935.0</v>
      </c>
      <c r="BE1" s="6"/>
      <c r="BF1" s="7"/>
      <c r="BG1" s="8">
        <v>44936.0</v>
      </c>
      <c r="BH1" s="6"/>
      <c r="BI1" s="7"/>
      <c r="BJ1" s="8">
        <v>44937.0</v>
      </c>
      <c r="BK1" s="6"/>
      <c r="BL1" s="7"/>
      <c r="BM1" s="8">
        <v>44938.0</v>
      </c>
      <c r="BN1" s="6"/>
      <c r="BO1" s="7"/>
      <c r="BP1" s="8">
        <v>44939.0</v>
      </c>
      <c r="BQ1" s="6"/>
      <c r="BR1" s="7"/>
      <c r="BS1" s="8">
        <v>44940.0</v>
      </c>
      <c r="BT1" s="6"/>
      <c r="BU1" s="7"/>
      <c r="BV1" s="8">
        <v>44941.0</v>
      </c>
      <c r="BW1" s="6"/>
      <c r="BX1" s="7"/>
      <c r="BY1" s="8">
        <v>44942.0</v>
      </c>
      <c r="BZ1" s="6"/>
      <c r="CA1" s="7"/>
      <c r="CB1" s="8">
        <v>44943.0</v>
      </c>
      <c r="CC1" s="6"/>
      <c r="CD1" s="7"/>
      <c r="CE1" s="8">
        <v>44944.0</v>
      </c>
      <c r="CF1" s="6"/>
      <c r="CG1" s="7"/>
      <c r="CH1" s="8">
        <v>44945.0</v>
      </c>
      <c r="CI1" s="6"/>
      <c r="CJ1" s="7"/>
      <c r="CK1" s="8">
        <v>44946.0</v>
      </c>
      <c r="CL1" s="6"/>
      <c r="CM1" s="7"/>
      <c r="CN1" s="8">
        <v>44947.0</v>
      </c>
      <c r="CO1" s="6"/>
      <c r="CP1" s="7"/>
      <c r="CQ1" s="8">
        <v>44948.0</v>
      </c>
      <c r="CR1" s="6"/>
      <c r="CS1" s="7"/>
      <c r="CT1" s="8">
        <v>44949.0</v>
      </c>
      <c r="CU1" s="6"/>
      <c r="CV1" s="7"/>
      <c r="CW1" s="8">
        <v>44950.0</v>
      </c>
      <c r="CX1" s="6"/>
      <c r="CY1" s="7"/>
      <c r="CZ1" s="8">
        <v>44951.0</v>
      </c>
      <c r="DA1" s="6"/>
      <c r="DB1" s="7"/>
      <c r="DC1" s="8">
        <v>44952.0</v>
      </c>
      <c r="DD1" s="6"/>
      <c r="DE1" s="7"/>
      <c r="DF1" s="8">
        <v>44953.0</v>
      </c>
      <c r="DG1" s="6"/>
      <c r="DH1" s="7"/>
      <c r="DI1" s="8">
        <v>44954.0</v>
      </c>
      <c r="DJ1" s="6"/>
      <c r="DK1" s="7"/>
      <c r="DL1" s="8">
        <v>44955.0</v>
      </c>
      <c r="DM1" s="6"/>
      <c r="DN1" s="7"/>
      <c r="DO1" s="8">
        <v>44956.0</v>
      </c>
      <c r="DP1" s="6"/>
      <c r="DQ1" s="7"/>
      <c r="DR1" s="8">
        <v>44957.0</v>
      </c>
      <c r="DS1" s="6"/>
      <c r="DT1" s="7"/>
      <c r="DU1" s="8">
        <v>44958.0</v>
      </c>
      <c r="DV1" s="6"/>
      <c r="DW1" s="7"/>
      <c r="DX1" s="8">
        <v>44959.0</v>
      </c>
      <c r="DY1" s="6"/>
      <c r="DZ1" s="7"/>
      <c r="EA1" s="8">
        <v>44960.0</v>
      </c>
      <c r="EB1" s="6"/>
      <c r="EC1" s="7"/>
      <c r="ED1" s="8">
        <v>44961.0</v>
      </c>
      <c r="EE1" s="6"/>
      <c r="EF1" s="7"/>
      <c r="EG1" s="8">
        <v>44962.0</v>
      </c>
      <c r="EH1" s="6"/>
      <c r="EI1" s="7"/>
      <c r="EJ1" s="9">
        <v>44963.0</v>
      </c>
      <c r="EK1" s="6"/>
      <c r="EL1" s="7"/>
      <c r="EM1" s="9">
        <v>44964.0</v>
      </c>
      <c r="EN1" s="6"/>
      <c r="EO1" s="7"/>
      <c r="EP1" s="9">
        <v>44965.0</v>
      </c>
      <c r="EQ1" s="6"/>
      <c r="ER1" s="7"/>
      <c r="ES1" s="9">
        <v>44966.0</v>
      </c>
      <c r="ET1" s="6"/>
      <c r="EU1" s="7"/>
    </row>
    <row r="2" ht="15.75" customHeight="1">
      <c r="A2" s="10">
        <v>1.0</v>
      </c>
      <c r="B2" s="11" t="s">
        <v>13</v>
      </c>
      <c r="C2" s="12">
        <v>1.0</v>
      </c>
      <c r="D2" s="11" t="s">
        <v>14</v>
      </c>
      <c r="E2" s="13" t="str">
        <f t="array" ref="E2">XLOOKUP(F2,'PER-SM '!$E$2:$E$1132,'PER-SM '!$D$2:$D$1132," ",0)</f>
        <v>USURIAGA JAVIER JUAN CARLOS</v>
      </c>
      <c r="F2" s="14">
        <v>2.1858427E7</v>
      </c>
      <c r="G2" s="15"/>
      <c r="H2" s="16" t="str">
        <f t="array" ref="H2">XLOOKUP(F2,'PER-SM '!$E$2:$E$1132,'PER-SM '!$G$2:$G$1132,"",0)</f>
        <v>OP EMP</v>
      </c>
      <c r="I2" s="10" t="str">
        <f t="array" ref="I2">XLOOKUP(F2,'PER-SM '!$E$2:$E$1132,'PER-SM '!$I$2:$I$1132,"",0)</f>
        <v>14x7</v>
      </c>
      <c r="J2" s="10"/>
      <c r="K2" s="13" t="str">
        <f t="array" ref="K2">XLOOKUP(F2,'PER-SM '!$E$2:$E$1132,'PER-SM '!$B$2:$B$1132,"",0)</f>
        <v>PE - Empleados</v>
      </c>
      <c r="L2" s="10" t="s">
        <v>15</v>
      </c>
      <c r="M2" s="13" t="str">
        <f t="array" ref="M2">XLOOKUP(F2,'PER-SM '!$E$2:$E$1132,'PER-SM '!$F$2:$F$1132,"",0)</f>
        <v>RESIDENTE DE OBRA</v>
      </c>
      <c r="N2" s="17"/>
      <c r="O2" s="18"/>
      <c r="P2" s="19"/>
      <c r="Q2" s="20"/>
      <c r="R2" s="18"/>
      <c r="S2" s="19"/>
      <c r="T2" s="20"/>
      <c r="U2" s="18"/>
      <c r="V2" s="19"/>
      <c r="W2" s="20"/>
      <c r="X2" s="18"/>
      <c r="Y2" s="19"/>
      <c r="Z2" s="20"/>
      <c r="AA2" s="18"/>
      <c r="AB2" s="19"/>
      <c r="AC2" s="20"/>
      <c r="AD2" s="18"/>
      <c r="AE2" s="19"/>
      <c r="AF2" s="20" t="s">
        <v>16</v>
      </c>
      <c r="AG2" s="18"/>
      <c r="AH2" s="19"/>
      <c r="AI2" s="20" t="s">
        <v>16</v>
      </c>
      <c r="AJ2" s="18"/>
      <c r="AK2" s="19"/>
      <c r="AL2" s="20" t="s">
        <v>16</v>
      </c>
      <c r="AM2" s="18"/>
      <c r="AN2" s="19"/>
      <c r="AO2" s="20" t="s">
        <v>16</v>
      </c>
      <c r="AP2" s="18"/>
      <c r="AQ2" s="19"/>
      <c r="AR2" s="20" t="s">
        <v>16</v>
      </c>
      <c r="AS2" s="18"/>
      <c r="AT2" s="19"/>
      <c r="AU2" s="20"/>
      <c r="AV2" s="18"/>
      <c r="AW2" s="19"/>
      <c r="AX2" s="20" t="s">
        <v>16</v>
      </c>
      <c r="AY2" s="18"/>
      <c r="AZ2" s="19"/>
      <c r="BA2" s="20" t="s">
        <v>16</v>
      </c>
      <c r="BB2" s="18"/>
      <c r="BC2" s="19"/>
      <c r="BD2" s="20" t="s">
        <v>16</v>
      </c>
      <c r="BE2" s="18"/>
      <c r="BF2" s="19"/>
      <c r="BG2" s="20" t="s">
        <v>16</v>
      </c>
      <c r="BH2" s="18"/>
      <c r="BI2" s="19"/>
      <c r="BJ2" s="20" t="s">
        <v>16</v>
      </c>
      <c r="BK2" s="18"/>
      <c r="BL2" s="19"/>
      <c r="BM2" s="20" t="s">
        <v>16</v>
      </c>
      <c r="BN2" s="18"/>
      <c r="BO2" s="19"/>
      <c r="BP2" s="21" t="s">
        <v>16</v>
      </c>
      <c r="BQ2" s="18"/>
      <c r="BR2" s="19"/>
      <c r="BS2" s="21" t="s">
        <v>16</v>
      </c>
      <c r="BT2" s="18"/>
      <c r="BU2" s="19"/>
      <c r="BV2" s="21"/>
      <c r="BW2" s="18"/>
      <c r="BX2" s="19"/>
      <c r="BY2" s="21"/>
      <c r="BZ2" s="18"/>
      <c r="CA2" s="19"/>
      <c r="CB2" s="21"/>
      <c r="CC2" s="18"/>
      <c r="CD2" s="19"/>
      <c r="CE2" s="21"/>
      <c r="CF2" s="18"/>
      <c r="CG2" s="19"/>
      <c r="CH2" s="21"/>
      <c r="CI2" s="18"/>
      <c r="CJ2" s="19"/>
      <c r="CK2" s="21"/>
      <c r="CL2" s="18"/>
      <c r="CM2" s="19"/>
      <c r="CN2" s="21"/>
      <c r="CO2" s="18"/>
      <c r="CP2" s="19"/>
      <c r="CQ2" s="21"/>
      <c r="CR2" s="18"/>
      <c r="CS2" s="19"/>
      <c r="CT2" s="21"/>
      <c r="CU2" s="18"/>
      <c r="CV2" s="19"/>
      <c r="CW2" s="21"/>
      <c r="CX2" s="18"/>
      <c r="CY2" s="19"/>
      <c r="CZ2" s="21"/>
      <c r="DA2" s="18"/>
      <c r="DB2" s="19"/>
      <c r="DC2" s="21"/>
      <c r="DD2" s="18"/>
      <c r="DE2" s="19"/>
      <c r="DF2" s="21"/>
      <c r="DG2" s="18"/>
      <c r="DH2" s="19"/>
      <c r="DI2" s="21" t="s">
        <v>16</v>
      </c>
      <c r="DJ2" s="18"/>
      <c r="DK2" s="19"/>
      <c r="DL2" s="21" t="s">
        <v>16</v>
      </c>
      <c r="DM2" s="18"/>
      <c r="DN2" s="19"/>
      <c r="DO2" s="21" t="s">
        <v>16</v>
      </c>
      <c r="DP2" s="18"/>
      <c r="DQ2" s="19"/>
      <c r="DR2" s="21" t="s">
        <v>16</v>
      </c>
      <c r="DS2" s="18"/>
      <c r="DT2" s="19"/>
      <c r="DU2" s="21" t="s">
        <v>16</v>
      </c>
      <c r="DV2" s="18"/>
      <c r="DW2" s="19"/>
      <c r="DX2" s="21" t="s">
        <v>16</v>
      </c>
      <c r="DY2" s="18"/>
      <c r="DZ2" s="19"/>
      <c r="EA2" s="21" t="s">
        <v>0</v>
      </c>
      <c r="EB2" s="18"/>
      <c r="EC2" s="19"/>
      <c r="ED2" s="22" t="s">
        <v>16</v>
      </c>
      <c r="EE2" s="18"/>
      <c r="EF2" s="19"/>
      <c r="EG2" s="22" t="s">
        <v>16</v>
      </c>
      <c r="EH2" s="18"/>
      <c r="EI2" s="19"/>
      <c r="EJ2" s="22" t="s">
        <v>16</v>
      </c>
      <c r="EK2" s="18"/>
      <c r="EL2" s="19"/>
      <c r="EM2" s="22" t="s">
        <v>16</v>
      </c>
      <c r="EN2" s="18"/>
      <c r="EO2" s="19"/>
      <c r="EP2" s="22" t="s">
        <v>16</v>
      </c>
      <c r="EQ2" s="18"/>
      <c r="ER2" s="19"/>
      <c r="ES2" s="22" t="s">
        <v>16</v>
      </c>
      <c r="ET2" s="18"/>
      <c r="EU2" s="19"/>
    </row>
    <row r="3" ht="15.75" customHeight="1">
      <c r="A3" s="10">
        <v>2.0</v>
      </c>
      <c r="B3" s="11" t="s">
        <v>17</v>
      </c>
      <c r="C3" s="12">
        <v>1.0</v>
      </c>
      <c r="D3" s="11" t="s">
        <v>14</v>
      </c>
      <c r="E3" s="13" t="str">
        <f t="array" ref="E3">XLOOKUP(F3,'PER-SM '!$E$2:$E$1132,'PER-SM '!$D$2:$D$1132," ",0)</f>
        <v>RODRIGUEZ SEMINARIO DANTE FRANCISCO</v>
      </c>
      <c r="F3" s="14">
        <v>4.4684885E7</v>
      </c>
      <c r="G3" s="15"/>
      <c r="H3" s="16" t="str">
        <f t="array" ref="H3">XLOOKUP(F3,'PER-SM '!$E$2:$E$1132,'PER-SM '!$G$2:$G$1132,"",0)</f>
        <v>OP EMP</v>
      </c>
      <c r="I3" s="10" t="str">
        <f t="array" ref="I3">XLOOKUP(F3,'PER-SM '!$E$2:$E$1132,'PER-SM '!$I$2:$I$1132,"",0)</f>
        <v>14x7</v>
      </c>
      <c r="J3" s="10"/>
      <c r="K3" s="13" t="str">
        <f t="array" ref="K3">XLOOKUP(F3,'PER-SM '!$E$2:$E$1132,'PER-SM '!$B$2:$B$1132,"",0)</f>
        <v>PE - Empleados</v>
      </c>
      <c r="L3" s="10" t="s">
        <v>15</v>
      </c>
      <c r="M3" s="13" t="str">
        <f t="array" ref="M3">XLOOKUP(F3,'PER-SM '!$E$2:$E$1132,'PER-SM '!$F$2:$F$1132,"",0)</f>
        <v>JEFE DE PLANEAMIENTO</v>
      </c>
      <c r="N3" s="23"/>
      <c r="O3" s="24"/>
      <c r="P3" s="25"/>
      <c r="Q3" s="26"/>
      <c r="R3" s="24"/>
      <c r="S3" s="25"/>
      <c r="T3" s="26"/>
      <c r="U3" s="24"/>
      <c r="V3" s="25"/>
      <c r="W3" s="26"/>
      <c r="X3" s="24"/>
      <c r="Y3" s="25"/>
      <c r="Z3" s="26"/>
      <c r="AA3" s="24"/>
      <c r="AB3" s="25"/>
      <c r="AC3" s="26"/>
      <c r="AD3" s="24"/>
      <c r="AE3" s="25"/>
      <c r="AF3" s="26" t="s">
        <v>16</v>
      </c>
      <c r="AG3" s="24"/>
      <c r="AH3" s="25"/>
      <c r="AI3" s="26" t="s">
        <v>16</v>
      </c>
      <c r="AJ3" s="24"/>
      <c r="AK3" s="25"/>
      <c r="AL3" s="26" t="s">
        <v>16</v>
      </c>
      <c r="AM3" s="24"/>
      <c r="AN3" s="25"/>
      <c r="AO3" s="26" t="s">
        <v>16</v>
      </c>
      <c r="AP3" s="24"/>
      <c r="AQ3" s="25"/>
      <c r="AR3" s="26" t="s">
        <v>16</v>
      </c>
      <c r="AS3" s="24"/>
      <c r="AT3" s="25"/>
      <c r="AU3" s="26"/>
      <c r="AV3" s="24"/>
      <c r="AW3" s="25"/>
      <c r="AX3" s="26" t="s">
        <v>16</v>
      </c>
      <c r="AY3" s="24"/>
      <c r="AZ3" s="25"/>
      <c r="BA3" s="26" t="s">
        <v>16</v>
      </c>
      <c r="BB3" s="24"/>
      <c r="BC3" s="25"/>
      <c r="BD3" s="26" t="s">
        <v>16</v>
      </c>
      <c r="BE3" s="24"/>
      <c r="BF3" s="25"/>
      <c r="BG3" s="26" t="s">
        <v>16</v>
      </c>
      <c r="BH3" s="24"/>
      <c r="BI3" s="25"/>
      <c r="BJ3" s="26"/>
      <c r="BK3" s="24"/>
      <c r="BL3" s="25"/>
      <c r="BM3" s="26"/>
      <c r="BN3" s="24"/>
      <c r="BO3" s="25"/>
      <c r="BP3" s="27"/>
      <c r="BQ3" s="24"/>
      <c r="BR3" s="25"/>
      <c r="BS3" s="27"/>
      <c r="BT3" s="24"/>
      <c r="BU3" s="25"/>
      <c r="BV3" s="27"/>
      <c r="BW3" s="24"/>
      <c r="BX3" s="25"/>
      <c r="BY3" s="27"/>
      <c r="BZ3" s="24"/>
      <c r="CA3" s="25"/>
      <c r="CB3" s="27"/>
      <c r="CC3" s="24"/>
      <c r="CD3" s="25"/>
      <c r="CE3" s="27"/>
      <c r="CF3" s="24"/>
      <c r="CG3" s="25"/>
      <c r="CH3" s="27" t="s">
        <v>16</v>
      </c>
      <c r="CI3" s="24"/>
      <c r="CJ3" s="25"/>
      <c r="CK3" s="27" t="s">
        <v>16</v>
      </c>
      <c r="CL3" s="24"/>
      <c r="CM3" s="25"/>
      <c r="CN3" s="27" t="s">
        <v>16</v>
      </c>
      <c r="CO3" s="24"/>
      <c r="CP3" s="25"/>
      <c r="CQ3" s="27" t="s">
        <v>16</v>
      </c>
      <c r="CR3" s="24"/>
      <c r="CS3" s="25"/>
      <c r="CT3" s="27" t="s">
        <v>16</v>
      </c>
      <c r="CU3" s="24"/>
      <c r="CV3" s="25"/>
      <c r="CW3" s="27" t="s">
        <v>16</v>
      </c>
      <c r="CX3" s="24"/>
      <c r="CY3" s="25"/>
      <c r="CZ3" s="27" t="s">
        <v>16</v>
      </c>
      <c r="DA3" s="24"/>
      <c r="DB3" s="25"/>
      <c r="DC3" s="27" t="s">
        <v>16</v>
      </c>
      <c r="DD3" s="24"/>
      <c r="DE3" s="25"/>
      <c r="DF3" s="27" t="s">
        <v>16</v>
      </c>
      <c r="DG3" s="24"/>
      <c r="DH3" s="25"/>
      <c r="DI3" s="27" t="s">
        <v>16</v>
      </c>
      <c r="DJ3" s="24"/>
      <c r="DK3" s="25"/>
      <c r="DL3" s="27" t="s">
        <v>16</v>
      </c>
      <c r="DM3" s="24"/>
      <c r="DN3" s="25"/>
      <c r="DO3" s="27" t="s">
        <v>16</v>
      </c>
      <c r="DP3" s="24"/>
      <c r="DQ3" s="25"/>
      <c r="DR3" s="27" t="s">
        <v>16</v>
      </c>
      <c r="DS3" s="24"/>
      <c r="DT3" s="25"/>
      <c r="DU3" s="27" t="s">
        <v>16</v>
      </c>
      <c r="DV3" s="24"/>
      <c r="DW3" s="25"/>
      <c r="DX3" s="27" t="s">
        <v>0</v>
      </c>
      <c r="DY3" s="24"/>
      <c r="DZ3" s="25"/>
      <c r="EA3" s="27" t="s">
        <v>0</v>
      </c>
      <c r="EB3" s="24"/>
      <c r="EC3" s="25"/>
      <c r="ED3" s="27" t="s">
        <v>0</v>
      </c>
      <c r="EE3" s="24"/>
      <c r="EF3" s="25"/>
      <c r="EG3" s="27" t="s">
        <v>0</v>
      </c>
      <c r="EH3" s="24"/>
      <c r="EI3" s="25"/>
      <c r="EJ3" s="27" t="s">
        <v>0</v>
      </c>
      <c r="EK3" s="24"/>
      <c r="EL3" s="25"/>
      <c r="EM3" s="27" t="s">
        <v>0</v>
      </c>
      <c r="EN3" s="24"/>
      <c r="EO3" s="25"/>
      <c r="EP3" s="27" t="s">
        <v>0</v>
      </c>
      <c r="EQ3" s="24"/>
      <c r="ER3" s="25"/>
      <c r="ES3" s="27"/>
      <c r="ET3" s="24"/>
      <c r="EU3" s="25"/>
    </row>
    <row r="4" ht="17.25" customHeight="1">
      <c r="A4" s="10">
        <v>3.0</v>
      </c>
      <c r="B4" s="11" t="s">
        <v>18</v>
      </c>
      <c r="C4" s="12">
        <v>1.0</v>
      </c>
      <c r="D4" s="11" t="s">
        <v>14</v>
      </c>
      <c r="E4" s="13" t="str">
        <f t="array" ref="E4">XLOOKUP(F4,'PER-SM '!$E$2:$E$1132,'PER-SM '!$D$2:$D$1132," ",0)</f>
        <v>ANCHAYHUA SERNA NELSON JUAN</v>
      </c>
      <c r="F4" s="14">
        <v>2.5832417E7</v>
      </c>
      <c r="G4" s="15"/>
      <c r="H4" s="16" t="str">
        <f t="array" ref="H4">XLOOKUP(F4,'PER-SM '!$E$2:$E$1132,'PER-SM '!$G$2:$G$1132,"",0)</f>
        <v>OP EMP</v>
      </c>
      <c r="I4" s="10" t="str">
        <f t="array" ref="I4">XLOOKUP(F4,'PER-SM '!$E$2:$E$1132,'PER-SM '!$I$2:$I$1132,"",0)</f>
        <v>14x7</v>
      </c>
      <c r="J4" s="10"/>
      <c r="K4" s="13" t="str">
        <f t="array" ref="K4">XLOOKUP(F4,'PER-SM '!$E$2:$E$1132,'PER-SM '!$B$2:$B$1132,"",0)</f>
        <v>PE - Empleados</v>
      </c>
      <c r="L4" s="10" t="s">
        <v>15</v>
      </c>
      <c r="M4" s="13" t="str">
        <f t="array" ref="M4">XLOOKUP(F4,'PER-SM '!$E$2:$E$1132,'PER-SM '!$F$2:$F$1132,"",0)</f>
        <v>JEFE DE MINA</v>
      </c>
      <c r="N4" s="23" t="s">
        <v>16</v>
      </c>
      <c r="O4" s="24"/>
      <c r="P4" s="25"/>
      <c r="Q4" s="26" t="s">
        <v>16</v>
      </c>
      <c r="R4" s="24"/>
      <c r="S4" s="25"/>
      <c r="T4" s="26"/>
      <c r="U4" s="24"/>
      <c r="V4" s="25"/>
      <c r="W4" s="26"/>
      <c r="X4" s="24"/>
      <c r="Y4" s="25"/>
      <c r="Z4" s="26"/>
      <c r="AA4" s="24"/>
      <c r="AB4" s="25"/>
      <c r="AC4" s="26"/>
      <c r="AD4" s="24"/>
      <c r="AE4" s="25"/>
      <c r="AF4" s="26"/>
      <c r="AG4" s="24"/>
      <c r="AH4" s="25"/>
      <c r="AI4" s="26"/>
      <c r="AJ4" s="24"/>
      <c r="AK4" s="25"/>
      <c r="AL4" s="26"/>
      <c r="AM4" s="24"/>
      <c r="AN4" s="25"/>
      <c r="AO4" s="26"/>
      <c r="AP4" s="24"/>
      <c r="AQ4" s="25"/>
      <c r="AR4" s="26"/>
      <c r="AS4" s="24"/>
      <c r="AT4" s="25"/>
      <c r="AU4" s="26"/>
      <c r="AV4" s="24"/>
      <c r="AW4" s="25"/>
      <c r="AX4" s="26"/>
      <c r="AY4" s="24"/>
      <c r="AZ4" s="25"/>
      <c r="BA4" s="26" t="s">
        <v>16</v>
      </c>
      <c r="BB4" s="24"/>
      <c r="BC4" s="25"/>
      <c r="BD4" s="26" t="s">
        <v>16</v>
      </c>
      <c r="BE4" s="24"/>
      <c r="BF4" s="25"/>
      <c r="BG4" s="26" t="s">
        <v>16</v>
      </c>
      <c r="BH4" s="24"/>
      <c r="BI4" s="25"/>
      <c r="BJ4" s="26" t="s">
        <v>16</v>
      </c>
      <c r="BK4" s="24"/>
      <c r="BL4" s="25"/>
      <c r="BM4" s="26" t="s">
        <v>16</v>
      </c>
      <c r="BN4" s="24"/>
      <c r="BO4" s="25"/>
      <c r="BP4" s="27" t="s">
        <v>16</v>
      </c>
      <c r="BQ4" s="24"/>
      <c r="BR4" s="25"/>
      <c r="BS4" s="27" t="s">
        <v>16</v>
      </c>
      <c r="BT4" s="24"/>
      <c r="BU4" s="25"/>
      <c r="BV4" s="27" t="s">
        <v>16</v>
      </c>
      <c r="BW4" s="24"/>
      <c r="BX4" s="25"/>
      <c r="BY4" s="27" t="s">
        <v>16</v>
      </c>
      <c r="BZ4" s="24"/>
      <c r="CA4" s="25"/>
      <c r="CB4" s="27" t="s">
        <v>16</v>
      </c>
      <c r="CC4" s="24"/>
      <c r="CD4" s="25"/>
      <c r="CE4" s="27" t="s">
        <v>16</v>
      </c>
      <c r="CF4" s="24"/>
      <c r="CG4" s="25"/>
      <c r="CH4" s="27" t="s">
        <v>16</v>
      </c>
      <c r="CI4" s="24"/>
      <c r="CJ4" s="25"/>
      <c r="CK4" s="27" t="s">
        <v>16</v>
      </c>
      <c r="CL4" s="24"/>
      <c r="CM4" s="25"/>
      <c r="CN4" s="27" t="s">
        <v>16</v>
      </c>
      <c r="CO4" s="24"/>
      <c r="CP4" s="25"/>
      <c r="CQ4" s="27" t="s">
        <v>16</v>
      </c>
      <c r="CR4" s="24"/>
      <c r="CS4" s="25"/>
      <c r="CT4" s="27" t="s">
        <v>16</v>
      </c>
      <c r="CU4" s="24"/>
      <c r="CV4" s="25"/>
      <c r="CW4" s="27" t="s">
        <v>16</v>
      </c>
      <c r="CX4" s="24"/>
      <c r="CY4" s="25"/>
      <c r="CZ4" s="27" t="s">
        <v>16</v>
      </c>
      <c r="DA4" s="24"/>
      <c r="DB4" s="25"/>
      <c r="DC4" s="27" t="s">
        <v>16</v>
      </c>
      <c r="DD4" s="24"/>
      <c r="DE4" s="25"/>
      <c r="DF4" s="27" t="s">
        <v>16</v>
      </c>
      <c r="DG4" s="24"/>
      <c r="DH4" s="25"/>
      <c r="DI4" s="27" t="s">
        <v>16</v>
      </c>
      <c r="DJ4" s="24"/>
      <c r="DK4" s="25"/>
      <c r="DL4" s="27" t="s">
        <v>16</v>
      </c>
      <c r="DM4" s="24"/>
      <c r="DN4" s="25"/>
      <c r="DO4" s="27" t="s">
        <v>16</v>
      </c>
      <c r="DP4" s="24"/>
      <c r="DQ4" s="25"/>
      <c r="DR4" s="27" t="s">
        <v>16</v>
      </c>
      <c r="DS4" s="24"/>
      <c r="DT4" s="25"/>
      <c r="DU4" s="27" t="s">
        <v>16</v>
      </c>
      <c r="DV4" s="24"/>
      <c r="DW4" s="25"/>
      <c r="DX4" s="27" t="s">
        <v>0</v>
      </c>
      <c r="DY4" s="24"/>
      <c r="DZ4" s="25"/>
      <c r="EA4" s="27" t="s">
        <v>0</v>
      </c>
      <c r="EB4" s="24"/>
      <c r="EC4" s="25"/>
      <c r="ED4" s="27" t="s">
        <v>0</v>
      </c>
      <c r="EE4" s="24"/>
      <c r="EF4" s="25"/>
      <c r="EG4" s="27" t="s">
        <v>0</v>
      </c>
      <c r="EH4" s="24"/>
      <c r="EI4" s="25"/>
      <c r="EJ4" s="27" t="s">
        <v>0</v>
      </c>
      <c r="EK4" s="24"/>
      <c r="EL4" s="25"/>
      <c r="EM4" s="27" t="s">
        <v>0</v>
      </c>
      <c r="EN4" s="24"/>
      <c r="EO4" s="25"/>
      <c r="EP4" s="27" t="s">
        <v>0</v>
      </c>
      <c r="EQ4" s="24"/>
      <c r="ER4" s="25"/>
      <c r="ES4" s="27"/>
      <c r="ET4" s="24"/>
      <c r="EU4" s="25"/>
    </row>
    <row r="5" ht="15.75" customHeight="1">
      <c r="A5" s="10">
        <v>4.0</v>
      </c>
      <c r="B5" s="11" t="s">
        <v>19</v>
      </c>
      <c r="C5" s="12">
        <v>1.0</v>
      </c>
      <c r="D5" s="11" t="s">
        <v>14</v>
      </c>
      <c r="E5" s="13" t="str">
        <f t="array" ref="E5">XLOOKUP(F5,'PER-SM '!$E$2:$E$1132,'PER-SM '!$D$2:$D$1132," ",0)</f>
        <v>GONZALES BECERRA LUIS ENRIQUE</v>
      </c>
      <c r="F5" s="14">
        <v>1.5735328E7</v>
      </c>
      <c r="G5" s="15"/>
      <c r="H5" s="16" t="str">
        <f t="array" ref="H5">XLOOKUP(F5,'PER-SM '!$E$2:$E$1132,'PER-SM '!$G$2:$G$1132,"",0)</f>
        <v>OP EMP</v>
      </c>
      <c r="I5" s="10" t="str">
        <f t="array" ref="I5">XLOOKUP(F5,'PER-SM '!$E$2:$E$1132,'PER-SM '!$I$2:$I$1132,"",0)</f>
        <v>14x7</v>
      </c>
      <c r="J5" s="10"/>
      <c r="K5" s="13" t="str">
        <f t="array" ref="K5">XLOOKUP(F5,'PER-SM '!$E$2:$E$1132,'PER-SM '!$B$2:$B$1132,"",0)</f>
        <v>PE - Empleados</v>
      </c>
      <c r="L5" s="10" t="s">
        <v>15</v>
      </c>
      <c r="M5" s="13" t="str">
        <f t="array" ref="M5">XLOOKUP(F5,'PER-SM '!$E$2:$E$1132,'PER-SM '!$F$2:$F$1132,"",0)</f>
        <v>JEFE DE ALMACEN II</v>
      </c>
      <c r="N5" s="23"/>
      <c r="O5" s="24"/>
      <c r="P5" s="25"/>
      <c r="Q5" s="26"/>
      <c r="R5" s="24"/>
      <c r="S5" s="25"/>
      <c r="T5" s="26"/>
      <c r="U5" s="24"/>
      <c r="V5" s="25"/>
      <c r="W5" s="26"/>
      <c r="X5" s="24"/>
      <c r="Y5" s="25"/>
      <c r="Z5" s="26" t="s">
        <v>16</v>
      </c>
      <c r="AA5" s="24"/>
      <c r="AB5" s="25"/>
      <c r="AC5" s="26" t="s">
        <v>16</v>
      </c>
      <c r="AD5" s="24"/>
      <c r="AE5" s="25"/>
      <c r="AF5" s="26" t="s">
        <v>16</v>
      </c>
      <c r="AG5" s="24"/>
      <c r="AH5" s="25"/>
      <c r="AI5" s="26" t="s">
        <v>16</v>
      </c>
      <c r="AJ5" s="24"/>
      <c r="AK5" s="25"/>
      <c r="AL5" s="26" t="s">
        <v>16</v>
      </c>
      <c r="AM5" s="24"/>
      <c r="AN5" s="25"/>
      <c r="AO5" s="26" t="s">
        <v>16</v>
      </c>
      <c r="AP5" s="24"/>
      <c r="AQ5" s="25"/>
      <c r="AR5" s="26" t="s">
        <v>16</v>
      </c>
      <c r="AS5" s="24"/>
      <c r="AT5" s="25"/>
      <c r="AU5" s="26"/>
      <c r="AV5" s="24"/>
      <c r="AW5" s="25"/>
      <c r="AX5" s="26" t="s">
        <v>16</v>
      </c>
      <c r="AY5" s="24"/>
      <c r="AZ5" s="25"/>
      <c r="BA5" s="26" t="s">
        <v>16</v>
      </c>
      <c r="BB5" s="24"/>
      <c r="BC5" s="25"/>
      <c r="BD5" s="26" t="s">
        <v>16</v>
      </c>
      <c r="BE5" s="24"/>
      <c r="BF5" s="25"/>
      <c r="BG5" s="26" t="s">
        <v>16</v>
      </c>
      <c r="BH5" s="24"/>
      <c r="BI5" s="25"/>
      <c r="BJ5" s="26" t="s">
        <v>16</v>
      </c>
      <c r="BK5" s="24"/>
      <c r="BL5" s="25"/>
      <c r="BM5" s="26" t="s">
        <v>16</v>
      </c>
      <c r="BN5" s="24"/>
      <c r="BO5" s="25"/>
      <c r="BP5" s="27" t="s">
        <v>16</v>
      </c>
      <c r="BQ5" s="24"/>
      <c r="BR5" s="25"/>
      <c r="BS5" s="27" t="s">
        <v>16</v>
      </c>
      <c r="BT5" s="24"/>
      <c r="BU5" s="25"/>
      <c r="BV5" s="27"/>
      <c r="BW5" s="24"/>
      <c r="BX5" s="25"/>
      <c r="BY5" s="27"/>
      <c r="BZ5" s="24"/>
      <c r="CA5" s="25"/>
      <c r="CB5" s="27"/>
      <c r="CC5" s="24"/>
      <c r="CD5" s="25"/>
      <c r="CE5" s="27"/>
      <c r="CF5" s="24"/>
      <c r="CG5" s="25"/>
      <c r="CH5" s="27"/>
      <c r="CI5" s="24"/>
      <c r="CJ5" s="25"/>
      <c r="CK5" s="27"/>
      <c r="CL5" s="24"/>
      <c r="CM5" s="25"/>
      <c r="CN5" s="27"/>
      <c r="CO5" s="24"/>
      <c r="CP5" s="25"/>
      <c r="CQ5" s="27"/>
      <c r="CR5" s="24"/>
      <c r="CS5" s="25"/>
      <c r="CT5" s="27"/>
      <c r="CU5" s="24"/>
      <c r="CV5" s="25"/>
      <c r="CW5" s="27"/>
      <c r="CX5" s="24"/>
      <c r="CY5" s="25"/>
      <c r="CZ5" s="27"/>
      <c r="DA5" s="24"/>
      <c r="DB5" s="25"/>
      <c r="DC5" s="27" t="s">
        <v>16</v>
      </c>
      <c r="DD5" s="24"/>
      <c r="DE5" s="25"/>
      <c r="DF5" s="27" t="s">
        <v>16</v>
      </c>
      <c r="DG5" s="24"/>
      <c r="DH5" s="25"/>
      <c r="DI5" s="27" t="s">
        <v>16</v>
      </c>
      <c r="DJ5" s="24"/>
      <c r="DK5" s="25"/>
      <c r="DL5" s="27" t="s">
        <v>16</v>
      </c>
      <c r="DM5" s="24"/>
      <c r="DN5" s="25"/>
      <c r="DO5" s="27" t="s">
        <v>16</v>
      </c>
      <c r="DP5" s="24"/>
      <c r="DQ5" s="25"/>
      <c r="DR5" s="27" t="s">
        <v>16</v>
      </c>
      <c r="DS5" s="24"/>
      <c r="DT5" s="25"/>
      <c r="DU5" s="27" t="s">
        <v>16</v>
      </c>
      <c r="DV5" s="24"/>
      <c r="DW5" s="25"/>
      <c r="DX5" s="27" t="s">
        <v>16</v>
      </c>
      <c r="DY5" s="24"/>
      <c r="DZ5" s="25"/>
      <c r="EA5" s="27" t="s">
        <v>16</v>
      </c>
      <c r="EB5" s="24"/>
      <c r="EC5" s="25"/>
      <c r="ED5" s="28" t="s">
        <v>16</v>
      </c>
      <c r="EE5" s="24"/>
      <c r="EF5" s="25"/>
      <c r="EG5" s="28" t="s">
        <v>16</v>
      </c>
      <c r="EH5" s="24"/>
      <c r="EI5" s="25"/>
      <c r="EJ5" s="28" t="s">
        <v>16</v>
      </c>
      <c r="EK5" s="24"/>
      <c r="EL5" s="25"/>
      <c r="EM5" s="28" t="s">
        <v>16</v>
      </c>
      <c r="EN5" s="24"/>
      <c r="EO5" s="25"/>
      <c r="EP5" s="28" t="s">
        <v>16</v>
      </c>
      <c r="EQ5" s="24"/>
      <c r="ER5" s="25"/>
      <c r="ES5" s="28" t="s">
        <v>16</v>
      </c>
      <c r="ET5" s="24"/>
      <c r="EU5" s="25"/>
    </row>
    <row r="6" ht="15.75" customHeight="1">
      <c r="A6" s="10">
        <v>5.0</v>
      </c>
      <c r="B6" s="11" t="s">
        <v>20</v>
      </c>
      <c r="C6" s="12">
        <v>1.0</v>
      </c>
      <c r="D6" s="11" t="s">
        <v>14</v>
      </c>
      <c r="E6" s="13" t="str">
        <f t="array" ref="E6">XLOOKUP(F6,'PER-SM '!$E$2:$E$1132,'PER-SM '!$D$2:$D$1132," ",0)</f>
        <v>BARDALES ENRIQUEZ NELVAR ALBERTO</v>
      </c>
      <c r="F6" s="14">
        <v>2.9708601E7</v>
      </c>
      <c r="G6" s="15"/>
      <c r="H6" s="16" t="str">
        <f t="array" ref="H6">XLOOKUP(F6,'PER-SM '!$E$2:$E$1132,'PER-SM '!$G$2:$G$1132,"",0)</f>
        <v>OP EMP</v>
      </c>
      <c r="I6" s="10" t="str">
        <f t="array" ref="I6">XLOOKUP(F6,'PER-SM '!$E$2:$E$1132,'PER-SM '!$I$2:$I$1132,"",0)</f>
        <v>14x7</v>
      </c>
      <c r="J6" s="10"/>
      <c r="K6" s="13" t="str">
        <f t="array" ref="K6">XLOOKUP(F6,'PER-SM '!$E$2:$E$1132,'PER-SM '!$B$2:$B$1132,"",0)</f>
        <v>PE - Empleados</v>
      </c>
      <c r="L6" s="10" t="s">
        <v>15</v>
      </c>
      <c r="M6" s="13" t="str">
        <f t="array" ref="M6">XLOOKUP(F6,'PER-SM '!$E$2:$E$1132,'PER-SM '!$F$2:$F$1132,"",0)</f>
        <v>JEFE DE SSOMA</v>
      </c>
      <c r="N6" s="23"/>
      <c r="O6" s="24"/>
      <c r="P6" s="25"/>
      <c r="Q6" s="26"/>
      <c r="R6" s="24"/>
      <c r="S6" s="25"/>
      <c r="T6" s="26"/>
      <c r="U6" s="24"/>
      <c r="V6" s="25"/>
      <c r="W6" s="26"/>
      <c r="X6" s="24"/>
      <c r="Y6" s="25"/>
      <c r="Z6" s="26"/>
      <c r="AA6" s="24"/>
      <c r="AB6" s="25"/>
      <c r="AC6" s="26" t="s">
        <v>16</v>
      </c>
      <c r="AD6" s="24"/>
      <c r="AE6" s="25"/>
      <c r="AF6" s="26" t="s">
        <v>16</v>
      </c>
      <c r="AG6" s="24"/>
      <c r="AH6" s="25"/>
      <c r="AI6" s="26" t="s">
        <v>16</v>
      </c>
      <c r="AJ6" s="24"/>
      <c r="AK6" s="25"/>
      <c r="AL6" s="26" t="s">
        <v>16</v>
      </c>
      <c r="AM6" s="24"/>
      <c r="AN6" s="25"/>
      <c r="AO6" s="26" t="s">
        <v>16</v>
      </c>
      <c r="AP6" s="24"/>
      <c r="AQ6" s="25"/>
      <c r="AR6" s="26" t="s">
        <v>16</v>
      </c>
      <c r="AS6" s="24"/>
      <c r="AT6" s="25"/>
      <c r="AU6" s="26"/>
      <c r="AV6" s="24"/>
      <c r="AW6" s="25"/>
      <c r="AX6" s="26"/>
      <c r="AY6" s="24"/>
      <c r="AZ6" s="25"/>
      <c r="BA6" s="26" t="s">
        <v>16</v>
      </c>
      <c r="BB6" s="24"/>
      <c r="BC6" s="25"/>
      <c r="BD6" s="26" t="s">
        <v>16</v>
      </c>
      <c r="BE6" s="24"/>
      <c r="BF6" s="25"/>
      <c r="BG6" s="26" t="s">
        <v>16</v>
      </c>
      <c r="BH6" s="24"/>
      <c r="BI6" s="25"/>
      <c r="BJ6" s="26" t="s">
        <v>16</v>
      </c>
      <c r="BK6" s="24"/>
      <c r="BL6" s="25"/>
      <c r="BM6" s="26" t="s">
        <v>16</v>
      </c>
      <c r="BN6" s="24"/>
      <c r="BO6" s="25"/>
      <c r="BP6" s="27" t="s">
        <v>16</v>
      </c>
      <c r="BQ6" s="24"/>
      <c r="BR6" s="25"/>
      <c r="BS6" s="27" t="s">
        <v>16</v>
      </c>
      <c r="BT6" s="24"/>
      <c r="BU6" s="25"/>
      <c r="BV6" s="27" t="s">
        <v>16</v>
      </c>
      <c r="BW6" s="24"/>
      <c r="BX6" s="25"/>
      <c r="BY6" s="27" t="s">
        <v>16</v>
      </c>
      <c r="BZ6" s="24"/>
      <c r="CA6" s="25"/>
      <c r="CB6" s="27"/>
      <c r="CC6" s="24"/>
      <c r="CD6" s="25"/>
      <c r="CE6" s="27"/>
      <c r="CF6" s="24"/>
      <c r="CG6" s="25"/>
      <c r="CH6" s="27"/>
      <c r="CI6" s="24"/>
      <c r="CJ6" s="25"/>
      <c r="CK6" s="27"/>
      <c r="CL6" s="24"/>
      <c r="CM6" s="25"/>
      <c r="CN6" s="27"/>
      <c r="CO6" s="24"/>
      <c r="CP6" s="25"/>
      <c r="CQ6" s="27"/>
      <c r="CR6" s="24"/>
      <c r="CS6" s="25"/>
      <c r="CT6" s="27"/>
      <c r="CU6" s="24"/>
      <c r="CV6" s="25"/>
      <c r="CW6" s="27"/>
      <c r="CX6" s="24"/>
      <c r="CY6" s="25"/>
      <c r="CZ6" s="27" t="s">
        <v>16</v>
      </c>
      <c r="DA6" s="24"/>
      <c r="DB6" s="25"/>
      <c r="DC6" s="27" t="s">
        <v>16</v>
      </c>
      <c r="DD6" s="24"/>
      <c r="DE6" s="25"/>
      <c r="DF6" s="27" t="s">
        <v>16</v>
      </c>
      <c r="DG6" s="24"/>
      <c r="DH6" s="25"/>
      <c r="DI6" s="27" t="s">
        <v>16</v>
      </c>
      <c r="DJ6" s="24"/>
      <c r="DK6" s="25"/>
      <c r="DL6" s="27" t="s">
        <v>16</v>
      </c>
      <c r="DM6" s="24"/>
      <c r="DN6" s="25"/>
      <c r="DO6" s="27" t="s">
        <v>16</v>
      </c>
      <c r="DP6" s="24"/>
      <c r="DQ6" s="25"/>
      <c r="DR6" s="27" t="s">
        <v>16</v>
      </c>
      <c r="DS6" s="24"/>
      <c r="DT6" s="25"/>
      <c r="DU6" s="27" t="s">
        <v>16</v>
      </c>
      <c r="DV6" s="24"/>
      <c r="DW6" s="25"/>
      <c r="DX6" s="27" t="s">
        <v>0</v>
      </c>
      <c r="DY6" s="24"/>
      <c r="DZ6" s="25"/>
      <c r="EA6" s="27" t="s">
        <v>0</v>
      </c>
      <c r="EB6" s="24"/>
      <c r="EC6" s="25"/>
      <c r="ED6" s="27" t="s">
        <v>0</v>
      </c>
      <c r="EE6" s="24"/>
      <c r="EF6" s="25"/>
      <c r="EG6" s="27" t="s">
        <v>0</v>
      </c>
      <c r="EH6" s="24"/>
      <c r="EI6" s="25"/>
      <c r="EJ6" s="27" t="s">
        <v>0</v>
      </c>
      <c r="EK6" s="24"/>
      <c r="EL6" s="25"/>
      <c r="EM6" s="27" t="s">
        <v>0</v>
      </c>
      <c r="EN6" s="24"/>
      <c r="EO6" s="25"/>
      <c r="EP6" s="27" t="s">
        <v>0</v>
      </c>
      <c r="EQ6" s="24"/>
      <c r="ER6" s="25"/>
      <c r="ES6" s="27"/>
      <c r="ET6" s="24"/>
      <c r="EU6" s="25"/>
    </row>
    <row r="7" ht="15.75" customHeight="1">
      <c r="A7" s="10">
        <v>6.0</v>
      </c>
      <c r="B7" s="11" t="s">
        <v>21</v>
      </c>
      <c r="C7" s="12">
        <v>1.0</v>
      </c>
      <c r="D7" s="11" t="s">
        <v>14</v>
      </c>
      <c r="E7" s="13" t="str">
        <f t="array" ref="E7">XLOOKUP(F7,'PER-SM '!$E$2:$E$1132,'PER-SM '!$D$2:$D$1132," ",0)</f>
        <v>SAENZ PORTAL OSCAR HAROLD</v>
      </c>
      <c r="F7" s="14">
        <v>4.2829192E7</v>
      </c>
      <c r="G7" s="15"/>
      <c r="H7" s="16" t="str">
        <f t="array" ref="H7">XLOOKUP(F7,'PER-SM '!$E$2:$E$1132,'PER-SM '!$G$2:$G$1132,"",0)</f>
        <v>OP EMP</v>
      </c>
      <c r="I7" s="10" t="str">
        <f t="array" ref="I7">XLOOKUP(F7,'PER-SM '!$E$2:$E$1132,'PER-SM '!$I$2:$I$1132,"",0)</f>
        <v/>
      </c>
      <c r="J7" s="10"/>
      <c r="K7" s="13" t="str">
        <f t="array" ref="K7">XLOOKUP(F7,'PER-SM '!$E$2:$E$1132,'PER-SM '!$B$2:$B$1132,"",0)</f>
        <v>PE - Empleados</v>
      </c>
      <c r="L7" s="10" t="s">
        <v>15</v>
      </c>
      <c r="M7" s="13" t="str">
        <f t="array" ref="M7">XLOOKUP(F7,'PER-SM '!$E$2:$E$1132,'PER-SM '!$F$2:$F$1132,"",0)</f>
        <v>GERENTE DE OBRA</v>
      </c>
      <c r="N7" s="23"/>
      <c r="O7" s="24"/>
      <c r="P7" s="25"/>
      <c r="Q7" s="26"/>
      <c r="R7" s="24"/>
      <c r="S7" s="25"/>
      <c r="T7" s="26"/>
      <c r="U7" s="24"/>
      <c r="V7" s="25"/>
      <c r="W7" s="26"/>
      <c r="X7" s="24"/>
      <c r="Y7" s="25"/>
      <c r="Z7" s="26"/>
      <c r="AA7" s="24"/>
      <c r="AB7" s="25"/>
      <c r="AC7" s="26"/>
      <c r="AD7" s="24"/>
      <c r="AE7" s="25"/>
      <c r="AF7" s="26"/>
      <c r="AG7" s="24"/>
      <c r="AH7" s="25"/>
      <c r="AI7" s="26"/>
      <c r="AJ7" s="24"/>
      <c r="AK7" s="25"/>
      <c r="AL7" s="26" t="s">
        <v>16</v>
      </c>
      <c r="AM7" s="24"/>
      <c r="AN7" s="25"/>
      <c r="AO7" s="26" t="s">
        <v>16</v>
      </c>
      <c r="AP7" s="24"/>
      <c r="AQ7" s="25"/>
      <c r="AR7" s="26" t="s">
        <v>16</v>
      </c>
      <c r="AS7" s="24"/>
      <c r="AT7" s="25"/>
      <c r="AU7" s="26" t="s">
        <v>16</v>
      </c>
      <c r="AV7" s="24"/>
      <c r="AW7" s="25"/>
      <c r="AX7" s="26"/>
      <c r="AY7" s="24"/>
      <c r="AZ7" s="25"/>
      <c r="BA7" s="26"/>
      <c r="BB7" s="24"/>
      <c r="BC7" s="25"/>
      <c r="BD7" s="26"/>
      <c r="BE7" s="24"/>
      <c r="BF7" s="25"/>
      <c r="BG7" s="26"/>
      <c r="BH7" s="24"/>
      <c r="BI7" s="25"/>
      <c r="BJ7" s="26" t="s">
        <v>16</v>
      </c>
      <c r="BK7" s="24"/>
      <c r="BL7" s="25"/>
      <c r="BM7" s="26" t="s">
        <v>16</v>
      </c>
      <c r="BN7" s="24"/>
      <c r="BO7" s="25"/>
      <c r="BP7" s="27" t="s">
        <v>16</v>
      </c>
      <c r="BQ7" s="24"/>
      <c r="BR7" s="25"/>
      <c r="BS7" s="27" t="s">
        <v>16</v>
      </c>
      <c r="BT7" s="24"/>
      <c r="BU7" s="25"/>
      <c r="BV7" s="27"/>
      <c r="BW7" s="24"/>
      <c r="BX7" s="25"/>
      <c r="BY7" s="27"/>
      <c r="BZ7" s="24"/>
      <c r="CA7" s="25"/>
      <c r="CB7" s="27" t="s">
        <v>16</v>
      </c>
      <c r="CC7" s="24"/>
      <c r="CD7" s="25"/>
      <c r="CE7" s="27" t="s">
        <v>16</v>
      </c>
      <c r="CF7" s="24"/>
      <c r="CG7" s="25"/>
      <c r="CH7" s="27" t="s">
        <v>16</v>
      </c>
      <c r="CI7" s="24"/>
      <c r="CJ7" s="25"/>
      <c r="CK7" s="27" t="s">
        <v>16</v>
      </c>
      <c r="CL7" s="24"/>
      <c r="CM7" s="25"/>
      <c r="CN7" s="27"/>
      <c r="CO7" s="24"/>
      <c r="CP7" s="25"/>
      <c r="CQ7" s="27"/>
      <c r="CR7" s="24"/>
      <c r="CS7" s="25"/>
      <c r="CT7" s="27"/>
      <c r="CU7" s="24"/>
      <c r="CV7" s="25"/>
      <c r="CW7" s="27"/>
      <c r="CX7" s="24"/>
      <c r="CY7" s="25"/>
      <c r="CZ7" s="27"/>
      <c r="DA7" s="24"/>
      <c r="DB7" s="25"/>
      <c r="DC7" s="27"/>
      <c r="DD7" s="24"/>
      <c r="DE7" s="25"/>
      <c r="DF7" s="27"/>
      <c r="DG7" s="24"/>
      <c r="DH7" s="25"/>
      <c r="DI7" s="27"/>
      <c r="DJ7" s="24"/>
      <c r="DK7" s="25"/>
      <c r="DL7" s="27"/>
      <c r="DM7" s="24"/>
      <c r="DN7" s="25"/>
      <c r="DO7" s="27"/>
      <c r="DP7" s="24"/>
      <c r="DQ7" s="25"/>
      <c r="DR7" s="27"/>
      <c r="DS7" s="24"/>
      <c r="DT7" s="25"/>
      <c r="DU7" s="27" t="s">
        <v>16</v>
      </c>
      <c r="DV7" s="24"/>
      <c r="DW7" s="25"/>
      <c r="DX7" s="27" t="s">
        <v>16</v>
      </c>
      <c r="DY7" s="24"/>
      <c r="DZ7" s="25"/>
      <c r="EA7" s="27" t="s">
        <v>16</v>
      </c>
      <c r="EB7" s="24"/>
      <c r="EC7" s="25"/>
      <c r="ED7" s="28"/>
      <c r="EE7" s="24"/>
      <c r="EF7" s="25"/>
      <c r="EG7" s="28"/>
      <c r="EH7" s="24"/>
      <c r="EI7" s="25"/>
      <c r="EJ7" s="28"/>
      <c r="EK7" s="24"/>
      <c r="EL7" s="25"/>
      <c r="EM7" s="28" t="s">
        <v>16</v>
      </c>
      <c r="EN7" s="24"/>
      <c r="EO7" s="25"/>
      <c r="EP7" s="28" t="s">
        <v>16</v>
      </c>
      <c r="EQ7" s="24"/>
      <c r="ER7" s="25"/>
      <c r="ES7" s="28" t="s">
        <v>16</v>
      </c>
      <c r="ET7" s="24"/>
      <c r="EU7" s="25"/>
    </row>
    <row r="8" ht="15.75" customHeight="1">
      <c r="A8" s="10">
        <v>7.0</v>
      </c>
      <c r="B8" s="11" t="s">
        <v>22</v>
      </c>
      <c r="C8" s="12">
        <v>1.0</v>
      </c>
      <c r="D8" s="11" t="s">
        <v>23</v>
      </c>
      <c r="E8" s="29" t="str">
        <f t="array" ref="E8">XLOOKUP(F8,'PER-SM '!$E$2:$E$1132,'PER-SM '!$D$2:$D$1132," ",0)</f>
        <v>MOYA AYRE ALEXANDER ANTONIO</v>
      </c>
      <c r="F8" s="14">
        <v>4.2164605E7</v>
      </c>
      <c r="G8" s="15"/>
      <c r="H8" s="16" t="str">
        <f t="array" ref="H8">XLOOKUP(F8,'PER-SM '!$E$2:$E$1132,'PER-SM '!$G$2:$G$1132,"",0)</f>
        <v>OP EMP</v>
      </c>
      <c r="I8" s="10" t="str">
        <f t="array" ref="I8">XLOOKUP(F8,'PER-SM '!$E$2:$E$1132,'PER-SM '!$I$2:$I$1132,"",0)</f>
        <v>vuln</v>
      </c>
      <c r="J8" s="10"/>
      <c r="K8" s="13" t="str">
        <f t="array" ref="K8">XLOOKUP(F8,'PER-SM '!$E$2:$E$1132,'PER-SM '!$B$2:$B$1132,"",0)</f>
        <v>PE - Empleados</v>
      </c>
      <c r="L8" s="10" t="s">
        <v>15</v>
      </c>
      <c r="M8" s="13" t="str">
        <f t="array" ref="M8">XLOOKUP(F8,'PER-SM '!$E$2:$E$1132,'PER-SM '!$F$2:$F$1132,"",0)</f>
        <v>ESPECIALISTA EN CONTROL DE PROY. MINERIA</v>
      </c>
      <c r="N8" s="23"/>
      <c r="O8" s="24"/>
      <c r="P8" s="25"/>
      <c r="Q8" s="26"/>
      <c r="R8" s="24"/>
      <c r="S8" s="25"/>
      <c r="T8" s="26"/>
      <c r="U8" s="24"/>
      <c r="V8" s="25"/>
      <c r="W8" s="26"/>
      <c r="X8" s="24"/>
      <c r="Y8" s="25"/>
      <c r="Z8" s="26"/>
      <c r="AA8" s="24"/>
      <c r="AB8" s="25"/>
      <c r="AC8" s="26"/>
      <c r="AD8" s="24"/>
      <c r="AE8" s="25"/>
      <c r="AF8" s="26"/>
      <c r="AG8" s="24"/>
      <c r="AH8" s="25"/>
      <c r="AI8" s="26"/>
      <c r="AJ8" s="24"/>
      <c r="AK8" s="25"/>
      <c r="AL8" s="26"/>
      <c r="AM8" s="24"/>
      <c r="AN8" s="25"/>
      <c r="AO8" s="26"/>
      <c r="AP8" s="24"/>
      <c r="AQ8" s="25"/>
      <c r="AR8" s="26"/>
      <c r="AS8" s="24"/>
      <c r="AT8" s="25"/>
      <c r="AU8" s="26" t="s">
        <v>16</v>
      </c>
      <c r="AV8" s="24"/>
      <c r="AW8" s="25"/>
      <c r="AX8" s="26"/>
      <c r="AY8" s="24"/>
      <c r="AZ8" s="25"/>
      <c r="BA8" s="26"/>
      <c r="BB8" s="24"/>
      <c r="BC8" s="25"/>
      <c r="BD8" s="26"/>
      <c r="BE8" s="24"/>
      <c r="BF8" s="25"/>
      <c r="BG8" s="26"/>
      <c r="BH8" s="24"/>
      <c r="BI8" s="25"/>
      <c r="BJ8" s="26"/>
      <c r="BK8" s="24"/>
      <c r="BL8" s="25"/>
      <c r="BM8" s="26"/>
      <c r="BN8" s="24"/>
      <c r="BO8" s="25"/>
      <c r="BP8" s="27"/>
      <c r="BQ8" s="24"/>
      <c r="BR8" s="25"/>
      <c r="BS8" s="27"/>
      <c r="BT8" s="24"/>
      <c r="BU8" s="25"/>
      <c r="BV8" s="27"/>
      <c r="BW8" s="24"/>
      <c r="BX8" s="25"/>
      <c r="BY8" s="27"/>
      <c r="BZ8" s="24"/>
      <c r="CA8" s="25"/>
      <c r="CB8" s="27"/>
      <c r="CC8" s="24"/>
      <c r="CD8" s="25"/>
      <c r="CE8" s="27"/>
      <c r="CF8" s="24"/>
      <c r="CG8" s="25"/>
      <c r="CH8" s="27"/>
      <c r="CI8" s="24"/>
      <c r="CJ8" s="25"/>
      <c r="CK8" s="27"/>
      <c r="CL8" s="24"/>
      <c r="CM8" s="25"/>
      <c r="CN8" s="27"/>
      <c r="CO8" s="24"/>
      <c r="CP8" s="25"/>
      <c r="CQ8" s="27"/>
      <c r="CR8" s="24"/>
      <c r="CS8" s="25"/>
      <c r="CT8" s="27"/>
      <c r="CU8" s="24"/>
      <c r="CV8" s="25"/>
      <c r="CW8" s="27"/>
      <c r="CX8" s="24"/>
      <c r="CY8" s="25"/>
      <c r="CZ8" s="27"/>
      <c r="DA8" s="24"/>
      <c r="DB8" s="25"/>
      <c r="DC8" s="27"/>
      <c r="DD8" s="24"/>
      <c r="DE8" s="25"/>
      <c r="DF8" s="27"/>
      <c r="DG8" s="24"/>
      <c r="DH8" s="25"/>
      <c r="DI8" s="27"/>
      <c r="DJ8" s="24"/>
      <c r="DK8" s="25"/>
      <c r="DL8" s="27"/>
      <c r="DM8" s="24"/>
      <c r="DN8" s="25"/>
      <c r="DO8" s="27"/>
      <c r="DP8" s="24"/>
      <c r="DQ8" s="25"/>
      <c r="DR8" s="27"/>
      <c r="DS8" s="24"/>
      <c r="DT8" s="25"/>
      <c r="DU8" s="27" t="s">
        <v>16</v>
      </c>
      <c r="DV8" s="24"/>
      <c r="DW8" s="25"/>
      <c r="DX8" s="27" t="s">
        <v>16</v>
      </c>
      <c r="DY8" s="24"/>
      <c r="DZ8" s="25"/>
      <c r="EA8" s="27" t="s">
        <v>16</v>
      </c>
      <c r="EB8" s="24"/>
      <c r="EC8" s="25"/>
      <c r="ED8" s="28"/>
      <c r="EE8" s="24"/>
      <c r="EF8" s="25"/>
      <c r="EG8" s="28"/>
      <c r="EH8" s="24"/>
      <c r="EI8" s="25"/>
      <c r="EJ8" s="28"/>
      <c r="EK8" s="24"/>
      <c r="EL8" s="25"/>
      <c r="EM8" s="28"/>
      <c r="EN8" s="24"/>
      <c r="EO8" s="25"/>
      <c r="EP8" s="28" t="s">
        <v>16</v>
      </c>
      <c r="EQ8" s="24"/>
      <c r="ER8" s="25"/>
      <c r="ES8" s="28" t="s">
        <v>16</v>
      </c>
      <c r="ET8" s="24"/>
      <c r="EU8" s="25"/>
    </row>
    <row r="9" ht="15.75" customHeight="1">
      <c r="A9" s="10"/>
      <c r="B9" s="11" t="s">
        <v>22</v>
      </c>
      <c r="C9" s="12">
        <v>1.0</v>
      </c>
      <c r="D9" s="11" t="s">
        <v>23</v>
      </c>
      <c r="E9" s="13" t="str">
        <f t="array" ref="E9">XLOOKUP(F9,'PER-SM '!$E$2:$E$1132,'PER-SM '!$D$2:$D$1132," ",0)</f>
        <v>RUIZ ALVAREZ WILMER </v>
      </c>
      <c r="F9" s="30">
        <v>1.0673537E7</v>
      </c>
      <c r="G9" s="15"/>
      <c r="H9" s="10" t="str">
        <f t="array" ref="H9">XLOOKUP(F9,'PER-SM '!$E$2:$E$1132,'PER-SM '!$G$2:$G$1132,"",0)</f>
        <v>OP EMP</v>
      </c>
      <c r="I9" s="10" t="str">
        <f t="array" ref="I9">XLOOKUP(F9,'PER-SM '!$E$2:$E$1132,'PER-SM '!$I$2:$I$1132,"",0)</f>
        <v/>
      </c>
      <c r="J9" s="10"/>
      <c r="K9" s="13" t="str">
        <f t="array" ref="K9">XLOOKUP(F9,'PER-SM '!$E$2:$E$1132,'PER-SM '!$B$2:$B$1132,"",0)</f>
        <v>PE - Empleados</v>
      </c>
      <c r="L9" s="10" t="s">
        <v>15</v>
      </c>
      <c r="M9" s="31" t="str">
        <f t="array" ref="M9">XLOOKUP(F9,'PER-SM '!$E$2:$E$1132,'PER-SM '!$F$2:$F$1132,"",0)</f>
        <v>JEFE DE PLANEAMIENTO</v>
      </c>
      <c r="N9" s="23"/>
      <c r="O9" s="24"/>
      <c r="P9" s="25"/>
      <c r="Q9" s="26"/>
      <c r="R9" s="24"/>
      <c r="S9" s="25"/>
      <c r="T9" s="26"/>
      <c r="U9" s="24"/>
      <c r="V9" s="25"/>
      <c r="W9" s="26"/>
      <c r="X9" s="24"/>
      <c r="Y9" s="25"/>
      <c r="Z9" s="26"/>
      <c r="AA9" s="24"/>
      <c r="AB9" s="25"/>
      <c r="AC9" s="26"/>
      <c r="AD9" s="24"/>
      <c r="AE9" s="25"/>
      <c r="AF9" s="26"/>
      <c r="AG9" s="24"/>
      <c r="AH9" s="25"/>
      <c r="AI9" s="26"/>
      <c r="AJ9" s="24"/>
      <c r="AK9" s="25"/>
      <c r="AL9" s="26"/>
      <c r="AM9" s="24"/>
      <c r="AN9" s="25"/>
      <c r="AO9" s="26"/>
      <c r="AP9" s="24"/>
      <c r="AQ9" s="25"/>
      <c r="AR9" s="26"/>
      <c r="AS9" s="24"/>
      <c r="AT9" s="25"/>
      <c r="AU9" s="26"/>
      <c r="AV9" s="24"/>
      <c r="AW9" s="25"/>
      <c r="AX9" s="26"/>
      <c r="AY9" s="24"/>
      <c r="AZ9" s="25"/>
      <c r="BA9" s="26"/>
      <c r="BB9" s="24"/>
      <c r="BC9" s="25"/>
      <c r="BD9" s="26"/>
      <c r="BE9" s="24"/>
      <c r="BF9" s="25"/>
      <c r="BG9" s="26"/>
      <c r="BH9" s="24"/>
      <c r="BI9" s="25"/>
      <c r="BJ9" s="26"/>
      <c r="BK9" s="24"/>
      <c r="BL9" s="25"/>
      <c r="BM9" s="26"/>
      <c r="BN9" s="24"/>
      <c r="BO9" s="25"/>
      <c r="BP9" s="27"/>
      <c r="BQ9" s="24"/>
      <c r="BR9" s="25"/>
      <c r="BS9" s="27"/>
      <c r="BT9" s="24"/>
      <c r="BU9" s="25"/>
      <c r="BV9" s="27"/>
      <c r="BW9" s="24"/>
      <c r="BX9" s="25"/>
      <c r="BY9" s="27"/>
      <c r="BZ9" s="24"/>
      <c r="CA9" s="25"/>
      <c r="CB9" s="27"/>
      <c r="CC9" s="24"/>
      <c r="CD9" s="25"/>
      <c r="CE9" s="27"/>
      <c r="CF9" s="24"/>
      <c r="CG9" s="25"/>
      <c r="CH9" s="27"/>
      <c r="CI9" s="24"/>
      <c r="CJ9" s="25"/>
      <c r="CK9" s="27"/>
      <c r="CL9" s="24"/>
      <c r="CM9" s="25"/>
      <c r="CN9" s="27"/>
      <c r="CO9" s="24"/>
      <c r="CP9" s="25"/>
      <c r="CQ9" s="27" t="s">
        <v>16</v>
      </c>
      <c r="CR9" s="24"/>
      <c r="CS9" s="25"/>
      <c r="CT9" s="27" t="s">
        <v>16</v>
      </c>
      <c r="CU9" s="24"/>
      <c r="CV9" s="25"/>
      <c r="CW9" s="27" t="s">
        <v>16</v>
      </c>
      <c r="CX9" s="24"/>
      <c r="CY9" s="25"/>
      <c r="CZ9" s="27" t="s">
        <v>16</v>
      </c>
      <c r="DA9" s="24"/>
      <c r="DB9" s="25"/>
      <c r="DC9" s="27" t="s">
        <v>16</v>
      </c>
      <c r="DD9" s="24"/>
      <c r="DE9" s="25"/>
      <c r="DF9" s="27" t="s">
        <v>16</v>
      </c>
      <c r="DG9" s="24"/>
      <c r="DH9" s="25"/>
      <c r="DI9" s="27" t="s">
        <v>16</v>
      </c>
      <c r="DJ9" s="24"/>
      <c r="DK9" s="25"/>
      <c r="DL9" s="27" t="s">
        <v>16</v>
      </c>
      <c r="DM9" s="24"/>
      <c r="DN9" s="25"/>
      <c r="DO9" s="27" t="s">
        <v>16</v>
      </c>
      <c r="DP9" s="24"/>
      <c r="DQ9" s="25"/>
      <c r="DR9" s="27" t="s">
        <v>16</v>
      </c>
      <c r="DS9" s="24"/>
      <c r="DT9" s="25"/>
      <c r="DU9" s="27" t="s">
        <v>16</v>
      </c>
      <c r="DV9" s="24"/>
      <c r="DW9" s="25"/>
      <c r="DX9" s="27" t="s">
        <v>16</v>
      </c>
      <c r="DY9" s="24"/>
      <c r="DZ9" s="25"/>
      <c r="EA9" s="27" t="s">
        <v>16</v>
      </c>
      <c r="EB9" s="24"/>
      <c r="EC9" s="25"/>
      <c r="ED9" s="28" t="s">
        <v>16</v>
      </c>
      <c r="EE9" s="24"/>
      <c r="EF9" s="25"/>
      <c r="EG9" s="28" t="s">
        <v>16</v>
      </c>
      <c r="EH9" s="24"/>
      <c r="EI9" s="25"/>
      <c r="EJ9" s="28" t="s">
        <v>16</v>
      </c>
      <c r="EK9" s="24"/>
      <c r="EL9" s="25"/>
      <c r="EM9" s="28"/>
      <c r="EN9" s="24"/>
      <c r="EO9" s="25"/>
      <c r="EP9" s="28"/>
      <c r="EQ9" s="24"/>
      <c r="ER9" s="25"/>
      <c r="ES9" s="28"/>
      <c r="ET9" s="24"/>
      <c r="EU9" s="25"/>
    </row>
    <row r="10" ht="15.75" customHeight="1">
      <c r="A10" s="10">
        <v>8.0</v>
      </c>
      <c r="B10" s="11" t="s">
        <v>22</v>
      </c>
      <c r="C10" s="12">
        <v>1.0</v>
      </c>
      <c r="D10" s="11" t="s">
        <v>14</v>
      </c>
      <c r="E10" s="13" t="str">
        <f t="array" ref="E10">XLOOKUP(F10,'PER-SM '!$E$2:$E$1132,'PER-SM '!$D$2:$D$1132," ",0)</f>
        <v>URRUCHI HUAMAN PAUL HECTOR</v>
      </c>
      <c r="F10" s="14">
        <v>2.0019705E7</v>
      </c>
      <c r="G10" s="15"/>
      <c r="H10" s="16" t="str">
        <f t="array" ref="H10">XLOOKUP(F10,'PER-SM '!$E$2:$E$1132,'PER-SM '!$G$2:$G$1132,"",0)</f>
        <v>OP EMP</v>
      </c>
      <c r="I10" s="10" t="str">
        <f t="array" ref="I10">XLOOKUP(F10,'PER-SM '!$E$2:$E$1132,'PER-SM '!$I$2:$I$1132,"",0)</f>
        <v>14x7</v>
      </c>
      <c r="J10" s="10"/>
      <c r="K10" s="13" t="str">
        <f t="array" ref="K10">XLOOKUP(F10,'PER-SM '!$E$2:$E$1132,'PER-SM '!$B$2:$B$1132,"",0)</f>
        <v>PE - Empleados</v>
      </c>
      <c r="L10" s="10" t="s">
        <v>15</v>
      </c>
      <c r="M10" s="13" t="str">
        <f t="array" ref="M10">XLOOKUP(F10,'PER-SM '!$E$2:$E$1132,'PER-SM '!$F$2:$F$1132,"",0)</f>
        <v>JEFE DE PERFORACION Y VOLADURA</v>
      </c>
      <c r="N10" s="23"/>
      <c r="O10" s="24"/>
      <c r="P10" s="25"/>
      <c r="Q10" s="26" t="s">
        <v>16</v>
      </c>
      <c r="R10" s="24"/>
      <c r="S10" s="25"/>
      <c r="T10" s="26" t="s">
        <v>16</v>
      </c>
      <c r="U10" s="24"/>
      <c r="V10" s="25"/>
      <c r="W10" s="26" t="s">
        <v>16</v>
      </c>
      <c r="X10" s="24"/>
      <c r="Y10" s="25"/>
      <c r="Z10" s="26" t="s">
        <v>16</v>
      </c>
      <c r="AA10" s="24"/>
      <c r="AB10" s="25"/>
      <c r="AC10" s="26" t="s">
        <v>16</v>
      </c>
      <c r="AD10" s="24"/>
      <c r="AE10" s="25"/>
      <c r="AF10" s="26" t="s">
        <v>16</v>
      </c>
      <c r="AG10" s="24"/>
      <c r="AH10" s="25"/>
      <c r="AI10" s="26" t="s">
        <v>16</v>
      </c>
      <c r="AJ10" s="24"/>
      <c r="AK10" s="25"/>
      <c r="AL10" s="26" t="s">
        <v>16</v>
      </c>
      <c r="AM10" s="24"/>
      <c r="AN10" s="25"/>
      <c r="AO10" s="26" t="s">
        <v>16</v>
      </c>
      <c r="AP10" s="24"/>
      <c r="AQ10" s="25"/>
      <c r="AR10" s="26" t="s">
        <v>16</v>
      </c>
      <c r="AS10" s="24"/>
      <c r="AT10" s="25"/>
      <c r="AU10" s="26" t="s">
        <v>16</v>
      </c>
      <c r="AV10" s="24"/>
      <c r="AW10" s="25"/>
      <c r="AX10" s="26"/>
      <c r="AY10" s="24"/>
      <c r="AZ10" s="25"/>
      <c r="BA10" s="26" t="s">
        <v>16</v>
      </c>
      <c r="BB10" s="24"/>
      <c r="BC10" s="25"/>
      <c r="BD10" s="26"/>
      <c r="BE10" s="24"/>
      <c r="BF10" s="25"/>
      <c r="BG10" s="26"/>
      <c r="BH10" s="24"/>
      <c r="BI10" s="25"/>
      <c r="BJ10" s="26"/>
      <c r="BK10" s="24"/>
      <c r="BL10" s="25"/>
      <c r="BM10" s="26"/>
      <c r="BN10" s="24"/>
      <c r="BO10" s="25"/>
      <c r="BP10" s="27"/>
      <c r="BQ10" s="24"/>
      <c r="BR10" s="25"/>
      <c r="BS10" s="27"/>
      <c r="BT10" s="24"/>
      <c r="BU10" s="25"/>
      <c r="BV10" s="27"/>
      <c r="BW10" s="24"/>
      <c r="BX10" s="25"/>
      <c r="BY10" s="27"/>
      <c r="BZ10" s="24"/>
      <c r="CA10" s="25"/>
      <c r="CB10" s="27"/>
      <c r="CC10" s="24"/>
      <c r="CD10" s="25"/>
      <c r="CE10" s="27"/>
      <c r="CF10" s="24"/>
      <c r="CG10" s="25"/>
      <c r="CH10" s="27"/>
      <c r="CI10" s="24"/>
      <c r="CJ10" s="25"/>
      <c r="CK10" s="27"/>
      <c r="CL10" s="24"/>
      <c r="CM10" s="25"/>
      <c r="CN10" s="27"/>
      <c r="CO10" s="24"/>
      <c r="CP10" s="25"/>
      <c r="CQ10" s="27"/>
      <c r="CR10" s="24"/>
      <c r="CS10" s="25"/>
      <c r="CT10" s="27"/>
      <c r="CU10" s="24"/>
      <c r="CV10" s="25"/>
      <c r="CW10" s="27"/>
      <c r="CX10" s="24"/>
      <c r="CY10" s="25"/>
      <c r="CZ10" s="27"/>
      <c r="DA10" s="24"/>
      <c r="DB10" s="25"/>
      <c r="DC10" s="27"/>
      <c r="DD10" s="24"/>
      <c r="DE10" s="25"/>
      <c r="DF10" s="27"/>
      <c r="DG10" s="24"/>
      <c r="DH10" s="25"/>
      <c r="DI10" s="27"/>
      <c r="DJ10" s="24"/>
      <c r="DK10" s="25"/>
      <c r="DL10" s="27"/>
      <c r="DM10" s="24"/>
      <c r="DN10" s="25"/>
      <c r="DO10" s="27"/>
      <c r="DP10" s="24"/>
      <c r="DQ10" s="25"/>
      <c r="DR10" s="27"/>
      <c r="DS10" s="24"/>
      <c r="DT10" s="25"/>
      <c r="DU10" s="27" t="s">
        <v>0</v>
      </c>
      <c r="DV10" s="24"/>
      <c r="DW10" s="25"/>
      <c r="DX10" s="27" t="s">
        <v>0</v>
      </c>
      <c r="DY10" s="24"/>
      <c r="DZ10" s="25"/>
      <c r="EA10" s="27" t="s">
        <v>16</v>
      </c>
      <c r="EB10" s="24"/>
      <c r="EC10" s="25"/>
      <c r="ED10" s="27"/>
      <c r="EE10" s="24"/>
      <c r="EF10" s="25"/>
      <c r="EG10" s="27"/>
      <c r="EH10" s="24"/>
      <c r="EI10" s="25"/>
      <c r="EJ10" s="27"/>
      <c r="EK10" s="24"/>
      <c r="EL10" s="25"/>
      <c r="EM10" s="27"/>
      <c r="EN10" s="24"/>
      <c r="EO10" s="25"/>
      <c r="EP10" s="27"/>
      <c r="EQ10" s="24"/>
      <c r="ER10" s="25"/>
      <c r="ES10" s="27"/>
      <c r="ET10" s="24"/>
      <c r="EU10" s="25"/>
    </row>
    <row r="11" ht="15.75" customHeight="1">
      <c r="A11" s="10">
        <v>9.0</v>
      </c>
      <c r="B11" s="11" t="s">
        <v>24</v>
      </c>
      <c r="C11" s="12">
        <v>1.0</v>
      </c>
      <c r="D11" s="11" t="s">
        <v>14</v>
      </c>
      <c r="E11" s="13" t="str">
        <f t="array" ref="E11">XLOOKUP(F11,'PER-SM '!$E$2:$E$1132,'PER-SM '!$D$2:$D$1132," ",0)</f>
        <v>SANTANA ORELLANA LEONARD ELIEL</v>
      </c>
      <c r="F11" s="14">
        <v>4.6767441E7</v>
      </c>
      <c r="G11" s="15"/>
      <c r="H11" s="16" t="str">
        <f t="array" ref="H11">XLOOKUP(F11,'PER-SM '!$E$2:$E$1132,'PER-SM '!$G$2:$G$1132,"",0)</f>
        <v>OP EMP</v>
      </c>
      <c r="I11" s="10" t="str">
        <f t="array" ref="I11">XLOOKUP(F11,'PER-SM '!$E$2:$E$1132,'PER-SM '!$I$2:$I$1132,"",0)</f>
        <v>14x7</v>
      </c>
      <c r="J11" s="10"/>
      <c r="K11" s="13" t="str">
        <f t="array" ref="K11">XLOOKUP(F11,'PER-SM '!$E$2:$E$1132,'PER-SM '!$B$2:$B$1132,"",0)</f>
        <v>PE - Empleados</v>
      </c>
      <c r="L11" s="10" t="s">
        <v>15</v>
      </c>
      <c r="M11" s="13" t="str">
        <f t="array" ref="M11">XLOOKUP(F11,'PER-SM '!$E$2:$E$1132,'PER-SM '!$F$2:$F$1132,"",0)</f>
        <v>JEFE DE PRODUCTIVIDAD</v>
      </c>
      <c r="N11" s="32" t="s">
        <v>16</v>
      </c>
      <c r="O11" s="33"/>
      <c r="P11" s="34"/>
      <c r="Q11" s="35" t="s">
        <v>16</v>
      </c>
      <c r="R11" s="33"/>
      <c r="S11" s="34"/>
      <c r="T11" s="35" t="s">
        <v>16</v>
      </c>
      <c r="U11" s="33"/>
      <c r="V11" s="34"/>
      <c r="W11" s="35" t="s">
        <v>16</v>
      </c>
      <c r="X11" s="33"/>
      <c r="Y11" s="34"/>
      <c r="Z11" s="35" t="s">
        <v>16</v>
      </c>
      <c r="AA11" s="33"/>
      <c r="AB11" s="34"/>
      <c r="AC11" s="35"/>
      <c r="AD11" s="33"/>
      <c r="AE11" s="34"/>
      <c r="AF11" s="35"/>
      <c r="AG11" s="33"/>
      <c r="AH11" s="34"/>
      <c r="AI11" s="35"/>
      <c r="AJ11" s="33"/>
      <c r="AK11" s="34"/>
      <c r="AL11" s="35"/>
      <c r="AM11" s="33"/>
      <c r="AN11" s="34"/>
      <c r="AO11" s="35"/>
      <c r="AP11" s="33"/>
      <c r="AQ11" s="34"/>
      <c r="AR11" s="35"/>
      <c r="AS11" s="33"/>
      <c r="AT11" s="34"/>
      <c r="AU11" s="35"/>
      <c r="AV11" s="33"/>
      <c r="AW11" s="34"/>
      <c r="AX11" s="35"/>
      <c r="AY11" s="33"/>
      <c r="AZ11" s="34"/>
      <c r="BA11" s="35" t="s">
        <v>16</v>
      </c>
      <c r="BB11" s="33"/>
      <c r="BC11" s="34"/>
      <c r="BD11" s="35" t="s">
        <v>16</v>
      </c>
      <c r="BE11" s="33"/>
      <c r="BF11" s="34"/>
      <c r="BG11" s="35" t="s">
        <v>16</v>
      </c>
      <c r="BH11" s="33"/>
      <c r="BI11" s="34"/>
      <c r="BJ11" s="35" t="s">
        <v>16</v>
      </c>
      <c r="BK11" s="33"/>
      <c r="BL11" s="34"/>
      <c r="BM11" s="35" t="s">
        <v>16</v>
      </c>
      <c r="BN11" s="33"/>
      <c r="BO11" s="34"/>
      <c r="BP11" s="36" t="s">
        <v>16</v>
      </c>
      <c r="BQ11" s="33"/>
      <c r="BR11" s="34"/>
      <c r="BS11" s="36" t="s">
        <v>16</v>
      </c>
      <c r="BT11" s="33"/>
      <c r="BU11" s="34"/>
      <c r="BV11" s="36" t="s">
        <v>16</v>
      </c>
      <c r="BW11" s="33"/>
      <c r="BX11" s="34"/>
      <c r="BY11" s="36" t="s">
        <v>16</v>
      </c>
      <c r="BZ11" s="33"/>
      <c r="CA11" s="34"/>
      <c r="CB11" s="36" t="s">
        <v>16</v>
      </c>
      <c r="CC11" s="33"/>
      <c r="CD11" s="34"/>
      <c r="CE11" s="36" t="s">
        <v>16</v>
      </c>
      <c r="CF11" s="33"/>
      <c r="CG11" s="34"/>
      <c r="CH11" s="36" t="s">
        <v>16</v>
      </c>
      <c r="CI11" s="33"/>
      <c r="CJ11" s="34"/>
      <c r="CK11" s="36" t="s">
        <v>16</v>
      </c>
      <c r="CL11" s="33"/>
      <c r="CM11" s="34"/>
      <c r="CN11" s="36"/>
      <c r="CO11" s="33"/>
      <c r="CP11" s="34"/>
      <c r="CQ11" s="36"/>
      <c r="CR11" s="33"/>
      <c r="CS11" s="34"/>
      <c r="CT11" s="36"/>
      <c r="CU11" s="33"/>
      <c r="CV11" s="34"/>
      <c r="CW11" s="36"/>
      <c r="CX11" s="33"/>
      <c r="CY11" s="34"/>
      <c r="CZ11" s="36"/>
      <c r="DA11" s="33"/>
      <c r="DB11" s="34"/>
      <c r="DC11" s="36"/>
      <c r="DD11" s="33"/>
      <c r="DE11" s="34"/>
      <c r="DF11" s="36"/>
      <c r="DG11" s="33"/>
      <c r="DH11" s="34"/>
      <c r="DI11" s="36"/>
      <c r="DJ11" s="33"/>
      <c r="DK11" s="34"/>
      <c r="DL11" s="36"/>
      <c r="DM11" s="33"/>
      <c r="DN11" s="34"/>
      <c r="DO11" s="36" t="s">
        <v>16</v>
      </c>
      <c r="DP11" s="33"/>
      <c r="DQ11" s="34"/>
      <c r="DR11" s="36" t="s">
        <v>16</v>
      </c>
      <c r="DS11" s="33"/>
      <c r="DT11" s="34"/>
      <c r="DU11" s="36" t="s">
        <v>16</v>
      </c>
      <c r="DV11" s="33"/>
      <c r="DW11" s="34"/>
      <c r="DX11" s="36" t="s">
        <v>16</v>
      </c>
      <c r="DY11" s="33"/>
      <c r="DZ11" s="34"/>
      <c r="EA11" s="36" t="s">
        <v>16</v>
      </c>
      <c r="EB11" s="33"/>
      <c r="EC11" s="34"/>
      <c r="ED11" s="37" t="s">
        <v>16</v>
      </c>
      <c r="EE11" s="33"/>
      <c r="EF11" s="34"/>
      <c r="EG11" s="37" t="s">
        <v>16</v>
      </c>
      <c r="EH11" s="33"/>
      <c r="EI11" s="34"/>
      <c r="EJ11" s="37" t="s">
        <v>16</v>
      </c>
      <c r="EK11" s="33"/>
      <c r="EL11" s="34"/>
      <c r="EM11" s="37" t="s">
        <v>16</v>
      </c>
      <c r="EN11" s="33"/>
      <c r="EO11" s="34"/>
      <c r="EP11" s="37" t="s">
        <v>16</v>
      </c>
      <c r="EQ11" s="33"/>
      <c r="ER11" s="34"/>
      <c r="ES11" s="37" t="s">
        <v>16</v>
      </c>
      <c r="ET11" s="33"/>
      <c r="EU11" s="34"/>
    </row>
    <row r="12" ht="15.75" customHeight="1">
      <c r="A12" s="10">
        <v>10.0</v>
      </c>
      <c r="B12" s="11" t="s">
        <v>25</v>
      </c>
      <c r="C12" s="12">
        <v>1.0</v>
      </c>
      <c r="D12" s="11" t="s">
        <v>14</v>
      </c>
      <c r="E12" s="13" t="str">
        <f t="array" ref="E12">XLOOKUP(F12,'PER-SM '!$E$2:$E$1132,'PER-SM '!$D$2:$D$1132," ",0)</f>
        <v>BASTIDAS VILCHEZ WILBERT ENRIQUE</v>
      </c>
      <c r="F12" s="14">
        <v>2.0109471E7</v>
      </c>
      <c r="G12" s="15"/>
      <c r="H12" s="16" t="str">
        <f t="array" ref="H12">XLOOKUP(F12,'PER-SM '!$E$2:$E$1132,'PER-SM '!$G$2:$G$1132,"",0)</f>
        <v>OP EMP</v>
      </c>
      <c r="I12" s="10" t="str">
        <f t="array" ref="I12">XLOOKUP(F12,'PER-SM '!$E$2:$E$1132,'PER-SM '!$I$2:$I$1132,"",0)</f>
        <v/>
      </c>
      <c r="J12" s="10"/>
      <c r="K12" s="13" t="str">
        <f t="array" ref="K12">XLOOKUP(F12,'PER-SM '!$E$2:$E$1132,'PER-SM '!$B$2:$B$1132,"",0)</f>
        <v>PE - Empleados</v>
      </c>
      <c r="L12" s="10" t="s">
        <v>15</v>
      </c>
      <c r="M12" s="13" t="str">
        <f t="array" ref="M12">XLOOKUP(F12,'PER-SM '!$E$2:$E$1132,'PER-SM '!$F$2:$F$1132,"",0)</f>
        <v>GERENTE DE OBRA</v>
      </c>
      <c r="N12" s="23"/>
      <c r="O12" s="24"/>
      <c r="P12" s="25"/>
      <c r="Q12" s="26"/>
      <c r="R12" s="24"/>
      <c r="S12" s="25"/>
      <c r="T12" s="26"/>
      <c r="U12" s="24"/>
      <c r="V12" s="25"/>
      <c r="W12" s="26"/>
      <c r="X12" s="24"/>
      <c r="Y12" s="25"/>
      <c r="Z12" s="26"/>
      <c r="AA12" s="24"/>
      <c r="AB12" s="25"/>
      <c r="AC12" s="26"/>
      <c r="AD12" s="24"/>
      <c r="AE12" s="25"/>
      <c r="AF12" s="26"/>
      <c r="AG12" s="24"/>
      <c r="AH12" s="25"/>
      <c r="AI12" s="26"/>
      <c r="AJ12" s="24"/>
      <c r="AK12" s="25"/>
      <c r="AL12" s="26"/>
      <c r="AM12" s="24"/>
      <c r="AN12" s="25"/>
      <c r="AO12" s="26" t="s">
        <v>16</v>
      </c>
      <c r="AP12" s="24"/>
      <c r="AQ12" s="25"/>
      <c r="AR12" s="26" t="s">
        <v>16</v>
      </c>
      <c r="AS12" s="24"/>
      <c r="AT12" s="25"/>
      <c r="AU12" s="26" t="s">
        <v>16</v>
      </c>
      <c r="AV12" s="24"/>
      <c r="AW12" s="25"/>
      <c r="AX12" s="26"/>
      <c r="AY12" s="24"/>
      <c r="AZ12" s="25"/>
      <c r="BA12" s="26"/>
      <c r="BB12" s="24"/>
      <c r="BC12" s="25"/>
      <c r="BD12" s="26"/>
      <c r="BE12" s="24"/>
      <c r="BF12" s="25"/>
      <c r="BG12" s="26"/>
      <c r="BH12" s="24"/>
      <c r="BI12" s="25"/>
      <c r="BJ12" s="26" t="s">
        <v>16</v>
      </c>
      <c r="BK12" s="24"/>
      <c r="BL12" s="25"/>
      <c r="BM12" s="26" t="s">
        <v>16</v>
      </c>
      <c r="BN12" s="24"/>
      <c r="BO12" s="25"/>
      <c r="BP12" s="27"/>
      <c r="BQ12" s="24"/>
      <c r="BR12" s="25"/>
      <c r="BS12" s="27" t="s">
        <v>16</v>
      </c>
      <c r="BT12" s="24"/>
      <c r="BU12" s="25"/>
      <c r="BV12" s="27"/>
      <c r="BW12" s="24"/>
      <c r="BX12" s="25"/>
      <c r="BY12" s="27"/>
      <c r="BZ12" s="24"/>
      <c r="CA12" s="25"/>
      <c r="CB12" s="27" t="s">
        <v>16</v>
      </c>
      <c r="CC12" s="24"/>
      <c r="CD12" s="25"/>
      <c r="CE12" s="27" t="s">
        <v>16</v>
      </c>
      <c r="CF12" s="24"/>
      <c r="CG12" s="25"/>
      <c r="CH12" s="27" t="s">
        <v>16</v>
      </c>
      <c r="CI12" s="24"/>
      <c r="CJ12" s="25"/>
      <c r="CK12" s="27" t="s">
        <v>16</v>
      </c>
      <c r="CL12" s="24"/>
      <c r="CM12" s="25"/>
      <c r="CN12" s="27"/>
      <c r="CO12" s="24"/>
      <c r="CP12" s="25"/>
      <c r="CQ12" s="27"/>
      <c r="CR12" s="24"/>
      <c r="CS12" s="25"/>
      <c r="CT12" s="27"/>
      <c r="CU12" s="24"/>
      <c r="CV12" s="25"/>
      <c r="CW12" s="27"/>
      <c r="CX12" s="24"/>
      <c r="CY12" s="25"/>
      <c r="CZ12" s="27"/>
      <c r="DA12" s="24"/>
      <c r="DB12" s="25"/>
      <c r="DC12" s="27"/>
      <c r="DD12" s="24"/>
      <c r="DE12" s="25"/>
      <c r="DF12" s="27"/>
      <c r="DG12" s="24"/>
      <c r="DH12" s="25"/>
      <c r="DI12" s="27"/>
      <c r="DJ12" s="24"/>
      <c r="DK12" s="25"/>
      <c r="DL12" s="27"/>
      <c r="DM12" s="24"/>
      <c r="DN12" s="25"/>
      <c r="DO12" s="27"/>
      <c r="DP12" s="24"/>
      <c r="DQ12" s="25"/>
      <c r="DR12" s="27"/>
      <c r="DS12" s="24"/>
      <c r="DT12" s="25"/>
      <c r="DU12" s="27" t="s">
        <v>16</v>
      </c>
      <c r="DV12" s="24"/>
      <c r="DW12" s="25"/>
      <c r="DX12" s="27" t="s">
        <v>16</v>
      </c>
      <c r="DY12" s="24"/>
      <c r="DZ12" s="25"/>
      <c r="EA12" s="27" t="s">
        <v>16</v>
      </c>
      <c r="EB12" s="24"/>
      <c r="EC12" s="25"/>
      <c r="ED12" s="28"/>
      <c r="EE12" s="24"/>
      <c r="EF12" s="25"/>
      <c r="EG12" s="28"/>
      <c r="EH12" s="24"/>
      <c r="EI12" s="25"/>
      <c r="EJ12" s="28"/>
      <c r="EK12" s="24"/>
      <c r="EL12" s="25"/>
      <c r="EM12" s="28"/>
      <c r="EN12" s="24"/>
      <c r="EO12" s="25"/>
      <c r="EP12" s="28" t="s">
        <v>16</v>
      </c>
      <c r="EQ12" s="24"/>
      <c r="ER12" s="25"/>
      <c r="ES12" s="28" t="s">
        <v>16</v>
      </c>
      <c r="ET12" s="24"/>
      <c r="EU12" s="25"/>
    </row>
    <row r="13" ht="15.75" customHeight="1">
      <c r="A13" s="10">
        <v>11.0</v>
      </c>
      <c r="B13" s="11" t="s">
        <v>26</v>
      </c>
      <c r="C13" s="12">
        <v>1.0</v>
      </c>
      <c r="D13" s="11" t="s">
        <v>14</v>
      </c>
      <c r="E13" s="13" t="str">
        <f t="array" ref="E13">XLOOKUP(F13,'PER-SM '!$E$2:$E$1132,'PER-SM '!$D$2:$D$1132," ",0)</f>
        <v>SALCEDO ALCAYCHAHUA JOHN SERGIO</v>
      </c>
      <c r="F13" s="14">
        <v>1.0029165E7</v>
      </c>
      <c r="G13" s="15"/>
      <c r="H13" s="16" t="str">
        <f t="array" ref="H13">XLOOKUP(F13,'PER-SM '!$E$2:$E$1132,'PER-SM '!$G$2:$G$1132,"",0)</f>
        <v>EQ EMP</v>
      </c>
      <c r="I13" s="10" t="str">
        <f t="array" ref="I13">XLOOKUP(F13,'PER-SM '!$E$2:$E$1132,'PER-SM '!$I$2:$I$1132,"",0)</f>
        <v>14x7</v>
      </c>
      <c r="J13" s="10"/>
      <c r="K13" s="13" t="str">
        <f t="array" ref="K13">XLOOKUP(F13,'PER-SM '!$E$2:$E$1132,'PER-SM '!$B$2:$B$1132,"",0)</f>
        <v>PE - Empleados</v>
      </c>
      <c r="L13" s="10" t="s">
        <v>15</v>
      </c>
      <c r="M13" s="13" t="str">
        <f t="array" ref="M13">XLOOKUP(F13,'PER-SM '!$E$2:$E$1132,'PER-SM '!$F$2:$F$1132,"",0)</f>
        <v>JEFE DE EQUIPOS</v>
      </c>
      <c r="N13" s="23"/>
      <c r="O13" s="24"/>
      <c r="P13" s="25"/>
      <c r="Q13" s="26"/>
      <c r="R13" s="24"/>
      <c r="S13" s="25"/>
      <c r="T13" s="26"/>
      <c r="U13" s="24"/>
      <c r="V13" s="25"/>
      <c r="W13" s="26" t="s">
        <v>16</v>
      </c>
      <c r="X13" s="24"/>
      <c r="Y13" s="25"/>
      <c r="Z13" s="26" t="s">
        <v>16</v>
      </c>
      <c r="AA13" s="24"/>
      <c r="AB13" s="25"/>
      <c r="AC13" s="26" t="s">
        <v>16</v>
      </c>
      <c r="AD13" s="24"/>
      <c r="AE13" s="25"/>
      <c r="AF13" s="26" t="s">
        <v>16</v>
      </c>
      <c r="AG13" s="24"/>
      <c r="AH13" s="25"/>
      <c r="AI13" s="26" t="s">
        <v>16</v>
      </c>
      <c r="AJ13" s="24"/>
      <c r="AK13" s="25"/>
      <c r="AL13" s="26" t="s">
        <v>16</v>
      </c>
      <c r="AM13" s="24"/>
      <c r="AN13" s="25"/>
      <c r="AO13" s="26" t="s">
        <v>16</v>
      </c>
      <c r="AP13" s="24"/>
      <c r="AQ13" s="25"/>
      <c r="AR13" s="26" t="s">
        <v>16</v>
      </c>
      <c r="AS13" s="24"/>
      <c r="AT13" s="25"/>
      <c r="AU13" s="26"/>
      <c r="AV13" s="24"/>
      <c r="AW13" s="25"/>
      <c r="AX13" s="26"/>
      <c r="AY13" s="24"/>
      <c r="AZ13" s="25"/>
      <c r="BA13" s="26" t="s">
        <v>16</v>
      </c>
      <c r="BB13" s="24"/>
      <c r="BC13" s="25"/>
      <c r="BD13" s="26" t="s">
        <v>16</v>
      </c>
      <c r="BE13" s="24"/>
      <c r="BF13" s="25"/>
      <c r="BG13" s="26" t="s">
        <v>16</v>
      </c>
      <c r="BH13" s="24"/>
      <c r="BI13" s="25"/>
      <c r="BJ13" s="26" t="s">
        <v>16</v>
      </c>
      <c r="BK13" s="24"/>
      <c r="BL13" s="25"/>
      <c r="BM13" s="26" t="s">
        <v>16</v>
      </c>
      <c r="BN13" s="24"/>
      <c r="BO13" s="25"/>
      <c r="BP13" s="27"/>
      <c r="BQ13" s="24"/>
      <c r="BR13" s="25"/>
      <c r="BS13" s="27"/>
      <c r="BT13" s="24"/>
      <c r="BU13" s="25"/>
      <c r="BV13" s="27"/>
      <c r="BW13" s="24"/>
      <c r="BX13" s="25"/>
      <c r="BY13" s="27"/>
      <c r="BZ13" s="24"/>
      <c r="CA13" s="25"/>
      <c r="CB13" s="27"/>
      <c r="CC13" s="24"/>
      <c r="CD13" s="25"/>
      <c r="CE13" s="27"/>
      <c r="CF13" s="24"/>
      <c r="CG13" s="25"/>
      <c r="CH13" s="27" t="s">
        <v>16</v>
      </c>
      <c r="CI13" s="24"/>
      <c r="CJ13" s="25"/>
      <c r="CK13" s="27" t="s">
        <v>16</v>
      </c>
      <c r="CL13" s="24"/>
      <c r="CM13" s="25"/>
      <c r="CN13" s="27" t="s">
        <v>16</v>
      </c>
      <c r="CO13" s="24"/>
      <c r="CP13" s="25"/>
      <c r="CQ13" s="27" t="s">
        <v>16</v>
      </c>
      <c r="CR13" s="24"/>
      <c r="CS13" s="25"/>
      <c r="CT13" s="27" t="s">
        <v>16</v>
      </c>
      <c r="CU13" s="24"/>
      <c r="CV13" s="25"/>
      <c r="CW13" s="27" t="s">
        <v>16</v>
      </c>
      <c r="CX13" s="24"/>
      <c r="CY13" s="25"/>
      <c r="CZ13" s="27" t="s">
        <v>16</v>
      </c>
      <c r="DA13" s="24"/>
      <c r="DB13" s="25"/>
      <c r="DC13" s="27" t="s">
        <v>16</v>
      </c>
      <c r="DD13" s="24"/>
      <c r="DE13" s="25"/>
      <c r="DF13" s="27" t="s">
        <v>16</v>
      </c>
      <c r="DG13" s="24"/>
      <c r="DH13" s="25"/>
      <c r="DI13" s="27" t="s">
        <v>16</v>
      </c>
      <c r="DJ13" s="24"/>
      <c r="DK13" s="25"/>
      <c r="DL13" s="27" t="s">
        <v>16</v>
      </c>
      <c r="DM13" s="24"/>
      <c r="DN13" s="25"/>
      <c r="DO13" s="27" t="s">
        <v>16</v>
      </c>
      <c r="DP13" s="24"/>
      <c r="DQ13" s="25"/>
      <c r="DR13" s="27" t="s">
        <v>16</v>
      </c>
      <c r="DS13" s="24"/>
      <c r="DT13" s="25"/>
      <c r="DU13" s="27" t="s">
        <v>16</v>
      </c>
      <c r="DV13" s="24"/>
      <c r="DW13" s="25"/>
      <c r="DX13" s="27" t="s">
        <v>27</v>
      </c>
      <c r="DY13" s="24"/>
      <c r="DZ13" s="25"/>
      <c r="EA13" s="27" t="s">
        <v>28</v>
      </c>
      <c r="EB13" s="24"/>
      <c r="EC13" s="25"/>
      <c r="ED13" s="27" t="s">
        <v>28</v>
      </c>
      <c r="EE13" s="24"/>
      <c r="EF13" s="25"/>
      <c r="EG13" s="27"/>
      <c r="EH13" s="24"/>
      <c r="EI13" s="25"/>
      <c r="EJ13" s="27"/>
      <c r="EK13" s="24"/>
      <c r="EL13" s="25"/>
      <c r="EM13" s="28" t="s">
        <v>16</v>
      </c>
      <c r="EN13" s="24"/>
      <c r="EO13" s="25"/>
      <c r="EP13" s="28" t="s">
        <v>16</v>
      </c>
      <c r="EQ13" s="24"/>
      <c r="ER13" s="25"/>
      <c r="ES13" s="28" t="s">
        <v>16</v>
      </c>
      <c r="ET13" s="24"/>
      <c r="EU13" s="25"/>
    </row>
    <row r="14" ht="15.75" customHeight="1">
      <c r="A14" s="10">
        <v>12.0</v>
      </c>
      <c r="B14" s="11" t="s">
        <v>29</v>
      </c>
      <c r="C14" s="12">
        <v>1.0</v>
      </c>
      <c r="D14" s="11" t="s">
        <v>14</v>
      </c>
      <c r="E14" s="13" t="str">
        <f t="array" ref="E14">XLOOKUP(F14,'PER-SM '!$E$2:$E$1132,'PER-SM '!$D$2:$D$1132," ",0)</f>
        <v>QUISPE LEYVA EDGAR WILFREDO</v>
      </c>
      <c r="F14" s="14">
        <v>2.1293002E7</v>
      </c>
      <c r="G14" s="15"/>
      <c r="H14" s="16" t="str">
        <f t="array" ref="H14">XLOOKUP(F14,'PER-SM '!$E$2:$E$1132,'PER-SM '!$G$2:$G$1132,"",0)</f>
        <v>OP EMP</v>
      </c>
      <c r="I14" s="10" t="str">
        <f t="array" ref="I14">XLOOKUP(F14,'PER-SM '!$E$2:$E$1132,'PER-SM '!$I$2:$I$1132,"",0)</f>
        <v>14x7</v>
      </c>
      <c r="J14" s="10"/>
      <c r="K14" s="13" t="str">
        <f t="array" ref="K14">XLOOKUP(F14,'PER-SM '!$E$2:$E$1132,'PER-SM '!$B$2:$B$1132,"",0)</f>
        <v>PE - Empleados</v>
      </c>
      <c r="L14" s="10" t="s">
        <v>15</v>
      </c>
      <c r="M14" s="13" t="str">
        <f t="array" ref="M14">XLOOKUP(F14,'PER-SM '!$E$2:$E$1132,'PER-SM '!$F$2:$F$1132,"",0)</f>
        <v>JEFE DE SERV. GNRLS DE PROYECTO</v>
      </c>
      <c r="N14" s="23" t="s">
        <v>16</v>
      </c>
      <c r="O14" s="24"/>
      <c r="P14" s="25"/>
      <c r="Q14" s="26" t="s">
        <v>16</v>
      </c>
      <c r="R14" s="24"/>
      <c r="S14" s="25"/>
      <c r="T14" s="26"/>
      <c r="U14" s="24"/>
      <c r="V14" s="25"/>
      <c r="W14" s="26" t="s">
        <v>16</v>
      </c>
      <c r="X14" s="24"/>
      <c r="Y14" s="25"/>
      <c r="Z14" s="26" t="s">
        <v>16</v>
      </c>
      <c r="AA14" s="24"/>
      <c r="AB14" s="25"/>
      <c r="AC14" s="26"/>
      <c r="AD14" s="24"/>
      <c r="AE14" s="25"/>
      <c r="AF14" s="26"/>
      <c r="AG14" s="24"/>
      <c r="AH14" s="25"/>
      <c r="AI14" s="26"/>
      <c r="AJ14" s="24"/>
      <c r="AK14" s="25"/>
      <c r="AL14" s="26"/>
      <c r="AM14" s="24"/>
      <c r="AN14" s="25"/>
      <c r="AO14" s="26"/>
      <c r="AP14" s="24"/>
      <c r="AQ14" s="25"/>
      <c r="AR14" s="26"/>
      <c r="AS14" s="24"/>
      <c r="AT14" s="25"/>
      <c r="AU14" s="26"/>
      <c r="AV14" s="24"/>
      <c r="AW14" s="25"/>
      <c r="AX14" s="26"/>
      <c r="AY14" s="24"/>
      <c r="AZ14" s="25"/>
      <c r="BA14" s="26"/>
      <c r="BB14" s="24"/>
      <c r="BC14" s="25"/>
      <c r="BD14" s="26"/>
      <c r="BE14" s="24"/>
      <c r="BF14" s="25"/>
      <c r="BG14" s="26"/>
      <c r="BH14" s="24"/>
      <c r="BI14" s="25"/>
      <c r="BJ14" s="26" t="s">
        <v>16</v>
      </c>
      <c r="BK14" s="24"/>
      <c r="BL14" s="25"/>
      <c r="BM14" s="26"/>
      <c r="BN14" s="24"/>
      <c r="BO14" s="25"/>
      <c r="BP14" s="27"/>
      <c r="BQ14" s="24"/>
      <c r="BR14" s="25"/>
      <c r="BS14" s="27" t="s">
        <v>16</v>
      </c>
      <c r="BT14" s="24"/>
      <c r="BU14" s="25"/>
      <c r="BV14" s="27" t="s">
        <v>16</v>
      </c>
      <c r="BW14" s="24"/>
      <c r="BX14" s="25"/>
      <c r="BY14" s="27"/>
      <c r="BZ14" s="24"/>
      <c r="CA14" s="25"/>
      <c r="CB14" s="27" t="s">
        <v>16</v>
      </c>
      <c r="CC14" s="24"/>
      <c r="CD14" s="25"/>
      <c r="CE14" s="27" t="s">
        <v>16</v>
      </c>
      <c r="CF14" s="24"/>
      <c r="CG14" s="25"/>
      <c r="CH14" s="27" t="s">
        <v>16</v>
      </c>
      <c r="CI14" s="24"/>
      <c r="CJ14" s="25"/>
      <c r="CK14" s="27" t="s">
        <v>16</v>
      </c>
      <c r="CL14" s="24"/>
      <c r="CM14" s="25"/>
      <c r="CN14" s="27" t="s">
        <v>16</v>
      </c>
      <c r="CO14" s="24"/>
      <c r="CP14" s="25"/>
      <c r="CQ14" s="27" t="s">
        <v>16</v>
      </c>
      <c r="CR14" s="24"/>
      <c r="CS14" s="25"/>
      <c r="CT14" s="27" t="s">
        <v>16</v>
      </c>
      <c r="CU14" s="24"/>
      <c r="CV14" s="25"/>
      <c r="CW14" s="27" t="s">
        <v>16</v>
      </c>
      <c r="CX14" s="24"/>
      <c r="CY14" s="25"/>
      <c r="CZ14" s="27" t="s">
        <v>16</v>
      </c>
      <c r="DA14" s="24"/>
      <c r="DB14" s="25"/>
      <c r="DC14" s="27" t="s">
        <v>16</v>
      </c>
      <c r="DD14" s="24"/>
      <c r="DE14" s="25"/>
      <c r="DF14" s="27" t="s">
        <v>16</v>
      </c>
      <c r="DG14" s="24"/>
      <c r="DH14" s="25"/>
      <c r="DI14" s="27" t="s">
        <v>16</v>
      </c>
      <c r="DJ14" s="24"/>
      <c r="DK14" s="25"/>
      <c r="DL14" s="27" t="s">
        <v>16</v>
      </c>
      <c r="DM14" s="24"/>
      <c r="DN14" s="25"/>
      <c r="DO14" s="27" t="s">
        <v>16</v>
      </c>
      <c r="DP14" s="24"/>
      <c r="DQ14" s="25"/>
      <c r="DR14" s="27" t="s">
        <v>16</v>
      </c>
      <c r="DS14" s="24"/>
      <c r="DT14" s="25"/>
      <c r="DU14" s="27" t="s">
        <v>16</v>
      </c>
      <c r="DV14" s="24"/>
      <c r="DW14" s="25"/>
      <c r="DX14" s="27" t="s">
        <v>16</v>
      </c>
      <c r="DY14" s="24"/>
      <c r="DZ14" s="25"/>
      <c r="EA14" s="27" t="s">
        <v>16</v>
      </c>
      <c r="EB14" s="24"/>
      <c r="EC14" s="25"/>
      <c r="ED14" s="28" t="s">
        <v>16</v>
      </c>
      <c r="EE14" s="24"/>
      <c r="EF14" s="25"/>
      <c r="EG14" s="28" t="s">
        <v>16</v>
      </c>
      <c r="EH14" s="24"/>
      <c r="EI14" s="25"/>
      <c r="EJ14" s="28" t="s">
        <v>16</v>
      </c>
      <c r="EK14" s="24"/>
      <c r="EL14" s="25"/>
      <c r="EM14" s="28" t="s">
        <v>16</v>
      </c>
      <c r="EN14" s="24"/>
      <c r="EO14" s="25"/>
      <c r="EP14" s="28"/>
      <c r="EQ14" s="24"/>
      <c r="ER14" s="25"/>
      <c r="ES14" s="28"/>
      <c r="ET14" s="24"/>
      <c r="EU14" s="25"/>
    </row>
    <row r="15" ht="15.75" customHeight="1">
      <c r="A15" s="10">
        <v>13.0</v>
      </c>
      <c r="B15" s="11" t="s">
        <v>30</v>
      </c>
      <c r="C15" s="12">
        <v>1.0</v>
      </c>
      <c r="D15" s="11" t="s">
        <v>14</v>
      </c>
      <c r="E15" s="13" t="str">
        <f t="array" ref="E15">XLOOKUP(F15,'PER-SM '!$E$2:$E$1132,'PER-SM '!$D$2:$D$1132," ",0)</f>
        <v>BARCO RUIZ OSCAR ENRIQUE</v>
      </c>
      <c r="F15" s="14">
        <v>9632969.0</v>
      </c>
      <c r="G15" s="15"/>
      <c r="H15" s="16" t="str">
        <f t="array" ref="H15">XLOOKUP(F15,'PER-SM '!$E$2:$E$1132,'PER-SM '!$G$2:$G$1132,"",0)</f>
        <v>OP EMP</v>
      </c>
      <c r="I15" s="10" t="str">
        <f t="array" ref="I15">XLOOKUP(F15,'PER-SM '!$E$2:$E$1132,'PER-SM '!$I$2:$I$1132,"",0)</f>
        <v>14x7</v>
      </c>
      <c r="J15" s="10"/>
      <c r="K15" s="13" t="str">
        <f t="array" ref="K15">XLOOKUP(F15,'PER-SM '!$E$2:$E$1132,'PER-SM '!$B$2:$B$1132,"",0)</f>
        <v>PE - Empleados</v>
      </c>
      <c r="L15" s="10" t="s">
        <v>15</v>
      </c>
      <c r="M15" s="13" t="str">
        <f t="array" ref="M15">XLOOKUP(F15,'PER-SM '!$E$2:$E$1132,'PER-SM '!$F$2:$F$1132,"",0)</f>
        <v>ADMINISTRADOR DE PROYECTO SENIOR</v>
      </c>
      <c r="N15" s="23" t="s">
        <v>16</v>
      </c>
      <c r="O15" s="24"/>
      <c r="P15" s="25"/>
      <c r="Q15" s="26" t="s">
        <v>16</v>
      </c>
      <c r="R15" s="24"/>
      <c r="S15" s="25"/>
      <c r="T15" s="26" t="s">
        <v>16</v>
      </c>
      <c r="U15" s="24"/>
      <c r="V15" s="25"/>
      <c r="W15" s="26" t="s">
        <v>16</v>
      </c>
      <c r="X15" s="24"/>
      <c r="Y15" s="25"/>
      <c r="Z15" s="26" t="s">
        <v>16</v>
      </c>
      <c r="AA15" s="24"/>
      <c r="AB15" s="25"/>
      <c r="AC15" s="26"/>
      <c r="AD15" s="24"/>
      <c r="AE15" s="25"/>
      <c r="AF15" s="26"/>
      <c r="AG15" s="24"/>
      <c r="AH15" s="25"/>
      <c r="AI15" s="26"/>
      <c r="AJ15" s="24"/>
      <c r="AK15" s="25"/>
      <c r="AL15" s="26"/>
      <c r="AM15" s="24"/>
      <c r="AN15" s="25"/>
      <c r="AO15" s="26"/>
      <c r="AP15" s="24"/>
      <c r="AQ15" s="25"/>
      <c r="AR15" s="26" t="s">
        <v>16</v>
      </c>
      <c r="AS15" s="24"/>
      <c r="AT15" s="25"/>
      <c r="AU15" s="26"/>
      <c r="AV15" s="24"/>
      <c r="AW15" s="25"/>
      <c r="AX15" s="26"/>
      <c r="AY15" s="24"/>
      <c r="AZ15" s="25"/>
      <c r="BA15" s="26" t="s">
        <v>16</v>
      </c>
      <c r="BB15" s="24"/>
      <c r="BC15" s="25"/>
      <c r="BD15" s="26" t="s">
        <v>16</v>
      </c>
      <c r="BE15" s="24"/>
      <c r="BF15" s="25"/>
      <c r="BG15" s="26" t="s">
        <v>16</v>
      </c>
      <c r="BH15" s="24"/>
      <c r="BI15" s="25"/>
      <c r="BJ15" s="26" t="s">
        <v>16</v>
      </c>
      <c r="BK15" s="24"/>
      <c r="BL15" s="25"/>
      <c r="BM15" s="26" t="s">
        <v>16</v>
      </c>
      <c r="BN15" s="24"/>
      <c r="BO15" s="25"/>
      <c r="BP15" s="27" t="s">
        <v>16</v>
      </c>
      <c r="BQ15" s="24"/>
      <c r="BR15" s="25"/>
      <c r="BS15" s="27" t="s">
        <v>16</v>
      </c>
      <c r="BT15" s="24"/>
      <c r="BU15" s="25"/>
      <c r="BV15" s="27" t="s">
        <v>16</v>
      </c>
      <c r="BW15" s="24"/>
      <c r="BX15" s="25"/>
      <c r="BY15" s="27" t="s">
        <v>16</v>
      </c>
      <c r="BZ15" s="24"/>
      <c r="CA15" s="25"/>
      <c r="CB15" s="27" t="s">
        <v>16</v>
      </c>
      <c r="CC15" s="24"/>
      <c r="CD15" s="25"/>
      <c r="CE15" s="27" t="s">
        <v>16</v>
      </c>
      <c r="CF15" s="24"/>
      <c r="CG15" s="25"/>
      <c r="CH15" s="27" t="s">
        <v>16</v>
      </c>
      <c r="CI15" s="24"/>
      <c r="CJ15" s="25"/>
      <c r="CK15" s="27" t="s">
        <v>16</v>
      </c>
      <c r="CL15" s="24"/>
      <c r="CM15" s="25"/>
      <c r="CN15" s="27"/>
      <c r="CO15" s="24"/>
      <c r="CP15" s="25"/>
      <c r="CQ15" s="27"/>
      <c r="CR15" s="24"/>
      <c r="CS15" s="25"/>
      <c r="CT15" s="27"/>
      <c r="CU15" s="24"/>
      <c r="CV15" s="25"/>
      <c r="CW15" s="27"/>
      <c r="CX15" s="24"/>
      <c r="CY15" s="25"/>
      <c r="CZ15" s="27"/>
      <c r="DA15" s="24"/>
      <c r="DB15" s="25"/>
      <c r="DC15" s="27"/>
      <c r="DD15" s="24"/>
      <c r="DE15" s="25"/>
      <c r="DF15" s="27"/>
      <c r="DG15" s="24"/>
      <c r="DH15" s="25"/>
      <c r="DI15" s="27"/>
      <c r="DJ15" s="24"/>
      <c r="DK15" s="25"/>
      <c r="DL15" s="27"/>
      <c r="DM15" s="24"/>
      <c r="DN15" s="25"/>
      <c r="DO15" s="27"/>
      <c r="DP15" s="24"/>
      <c r="DQ15" s="25"/>
      <c r="DR15" s="27" t="s">
        <v>16</v>
      </c>
      <c r="DS15" s="24"/>
      <c r="DT15" s="25"/>
      <c r="DU15" s="27" t="s">
        <v>16</v>
      </c>
      <c r="DV15" s="24"/>
      <c r="DW15" s="25"/>
      <c r="DX15" s="27" t="s">
        <v>16</v>
      </c>
      <c r="DY15" s="24"/>
      <c r="DZ15" s="25"/>
      <c r="EA15" s="27" t="s">
        <v>16</v>
      </c>
      <c r="EB15" s="24"/>
      <c r="EC15" s="25"/>
      <c r="ED15" s="28" t="s">
        <v>16</v>
      </c>
      <c r="EE15" s="24"/>
      <c r="EF15" s="25"/>
      <c r="EG15" s="28" t="s">
        <v>16</v>
      </c>
      <c r="EH15" s="24"/>
      <c r="EI15" s="25"/>
      <c r="EJ15" s="28" t="s">
        <v>16</v>
      </c>
      <c r="EK15" s="24"/>
      <c r="EL15" s="25"/>
      <c r="EM15" s="28" t="s">
        <v>16</v>
      </c>
      <c r="EN15" s="24"/>
      <c r="EO15" s="25"/>
      <c r="EP15" s="28" t="s">
        <v>16</v>
      </c>
      <c r="EQ15" s="24"/>
      <c r="ER15" s="25"/>
      <c r="ES15" s="28" t="s">
        <v>16</v>
      </c>
      <c r="ET15" s="24"/>
      <c r="EU15" s="25"/>
    </row>
    <row r="16" ht="15.75" customHeight="1">
      <c r="A16" s="10">
        <v>14.0</v>
      </c>
      <c r="B16" s="11" t="s">
        <v>31</v>
      </c>
      <c r="C16" s="12">
        <v>1.0</v>
      </c>
      <c r="D16" s="11" t="s">
        <v>14</v>
      </c>
      <c r="E16" s="13" t="str">
        <f t="array" ref="E16">XLOOKUP(F16,'PER-SM '!$E$2:$E$1132,'PER-SM '!$D$2:$D$1132," ",0)</f>
        <v>COCHACHI ESTRADA ANIBAL</v>
      </c>
      <c r="F16" s="14">
        <v>4.1236731E7</v>
      </c>
      <c r="G16" s="15"/>
      <c r="H16" s="16" t="str">
        <f t="array" ref="H16">XLOOKUP(F16,'PER-SM '!$E$2:$E$1132,'PER-SM '!$G$2:$G$1132,"",0)</f>
        <v>OP EMP</v>
      </c>
      <c r="I16" s="10" t="str">
        <f t="array" ref="I16">XLOOKUP(F16,'PER-SM '!$E$2:$E$1132,'PER-SM '!$I$2:$I$1132,"",0)</f>
        <v>14x7</v>
      </c>
      <c r="J16" s="10"/>
      <c r="K16" s="13" t="str">
        <f t="array" ref="K16">XLOOKUP(F16,'PER-SM '!$E$2:$E$1132,'PER-SM '!$B$2:$B$1132,"",0)</f>
        <v>PE - Empleados</v>
      </c>
      <c r="L16" s="10" t="s">
        <v>15</v>
      </c>
      <c r="M16" s="13" t="str">
        <f t="array" ref="M16">XLOOKUP(F16,'PER-SM '!$E$2:$E$1132,'PER-SM '!$F$2:$F$1132,"",0)</f>
        <v>JEFE DE PERSONAL</v>
      </c>
      <c r="N16" s="23"/>
      <c r="O16" s="24"/>
      <c r="P16" s="25"/>
      <c r="Q16" s="26"/>
      <c r="R16" s="24"/>
      <c r="S16" s="25"/>
      <c r="T16" s="26"/>
      <c r="U16" s="24"/>
      <c r="V16" s="25"/>
      <c r="W16" s="26" t="s">
        <v>16</v>
      </c>
      <c r="X16" s="24"/>
      <c r="Y16" s="25"/>
      <c r="Z16" s="26" t="s">
        <v>16</v>
      </c>
      <c r="AA16" s="24"/>
      <c r="AB16" s="25"/>
      <c r="AC16" s="26" t="s">
        <v>16</v>
      </c>
      <c r="AD16" s="24"/>
      <c r="AE16" s="25"/>
      <c r="AF16" s="26" t="s">
        <v>16</v>
      </c>
      <c r="AG16" s="24"/>
      <c r="AH16" s="25"/>
      <c r="AI16" s="26" t="s">
        <v>16</v>
      </c>
      <c r="AJ16" s="24"/>
      <c r="AK16" s="25"/>
      <c r="AL16" s="26" t="s">
        <v>16</v>
      </c>
      <c r="AM16" s="24"/>
      <c r="AN16" s="25"/>
      <c r="AO16" s="26" t="s">
        <v>16</v>
      </c>
      <c r="AP16" s="24"/>
      <c r="AQ16" s="25"/>
      <c r="AR16" s="26" t="s">
        <v>16</v>
      </c>
      <c r="AS16" s="24"/>
      <c r="AT16" s="25"/>
      <c r="AU16" s="26"/>
      <c r="AV16" s="24"/>
      <c r="AW16" s="25"/>
      <c r="AX16" s="26" t="s">
        <v>16</v>
      </c>
      <c r="AY16" s="24"/>
      <c r="AZ16" s="25"/>
      <c r="BA16" s="26" t="s">
        <v>16</v>
      </c>
      <c r="BB16" s="24"/>
      <c r="BC16" s="25"/>
      <c r="BD16" s="26" t="s">
        <v>16</v>
      </c>
      <c r="BE16" s="24"/>
      <c r="BF16" s="25"/>
      <c r="BG16" s="26" t="s">
        <v>16</v>
      </c>
      <c r="BH16" s="24"/>
      <c r="BI16" s="25"/>
      <c r="BJ16" s="26"/>
      <c r="BK16" s="24"/>
      <c r="BL16" s="25"/>
      <c r="BM16" s="26"/>
      <c r="BN16" s="24"/>
      <c r="BO16" s="25"/>
      <c r="BP16" s="27"/>
      <c r="BQ16" s="24"/>
      <c r="BR16" s="25"/>
      <c r="BS16" s="27"/>
      <c r="BT16" s="24"/>
      <c r="BU16" s="25"/>
      <c r="BV16" s="27"/>
      <c r="BW16" s="24"/>
      <c r="BX16" s="25"/>
      <c r="BY16" s="27"/>
      <c r="BZ16" s="24"/>
      <c r="CA16" s="25"/>
      <c r="CB16" s="27"/>
      <c r="CC16" s="24"/>
      <c r="CD16" s="25"/>
      <c r="CE16" s="27"/>
      <c r="CF16" s="24"/>
      <c r="CG16" s="25"/>
      <c r="CH16" s="27"/>
      <c r="CI16" s="24"/>
      <c r="CJ16" s="25"/>
      <c r="CK16" s="27"/>
      <c r="CL16" s="24"/>
      <c r="CM16" s="25"/>
      <c r="CN16" s="27"/>
      <c r="CO16" s="24"/>
      <c r="CP16" s="25"/>
      <c r="CQ16" s="27"/>
      <c r="CR16" s="24"/>
      <c r="CS16" s="25"/>
      <c r="CT16" s="27"/>
      <c r="CU16" s="24"/>
      <c r="CV16" s="25"/>
      <c r="CW16" s="27"/>
      <c r="CX16" s="24"/>
      <c r="CY16" s="25"/>
      <c r="CZ16" s="27"/>
      <c r="DA16" s="24"/>
      <c r="DB16" s="25"/>
      <c r="DC16" s="27"/>
      <c r="DD16" s="24"/>
      <c r="DE16" s="25"/>
      <c r="DF16" s="27"/>
      <c r="DG16" s="24"/>
      <c r="DH16" s="25"/>
      <c r="DI16" s="27"/>
      <c r="DJ16" s="24"/>
      <c r="DK16" s="25"/>
      <c r="DL16" s="27"/>
      <c r="DM16" s="24"/>
      <c r="DN16" s="25"/>
      <c r="DO16" s="27" t="s">
        <v>16</v>
      </c>
      <c r="DP16" s="24"/>
      <c r="DQ16" s="25"/>
      <c r="DR16" s="27" t="s">
        <v>16</v>
      </c>
      <c r="DS16" s="24"/>
      <c r="DT16" s="25"/>
      <c r="DU16" s="27" t="s">
        <v>16</v>
      </c>
      <c r="DV16" s="24"/>
      <c r="DW16" s="25"/>
      <c r="DX16" s="27" t="s">
        <v>16</v>
      </c>
      <c r="DY16" s="24"/>
      <c r="DZ16" s="25"/>
      <c r="EA16" s="27" t="s">
        <v>16</v>
      </c>
      <c r="EB16" s="24"/>
      <c r="EC16" s="25"/>
      <c r="ED16" s="28" t="s">
        <v>16</v>
      </c>
      <c r="EE16" s="24"/>
      <c r="EF16" s="25"/>
      <c r="EG16" s="28" t="s">
        <v>16</v>
      </c>
      <c r="EH16" s="24"/>
      <c r="EI16" s="25"/>
      <c r="EJ16" s="28" t="s">
        <v>16</v>
      </c>
      <c r="EK16" s="24"/>
      <c r="EL16" s="25"/>
      <c r="EM16" s="28" t="s">
        <v>16</v>
      </c>
      <c r="EN16" s="24"/>
      <c r="EO16" s="25"/>
      <c r="EP16" s="28" t="s">
        <v>16</v>
      </c>
      <c r="EQ16" s="24"/>
      <c r="ER16" s="25"/>
      <c r="ES16" s="28" t="s">
        <v>16</v>
      </c>
      <c r="ET16" s="24"/>
      <c r="EU16" s="25"/>
    </row>
    <row r="17" ht="15.75" customHeight="1">
      <c r="A17" s="10">
        <v>15.0</v>
      </c>
      <c r="B17" s="11" t="s">
        <v>32</v>
      </c>
      <c r="C17" s="12">
        <v>1.0</v>
      </c>
      <c r="D17" s="11" t="s">
        <v>14</v>
      </c>
      <c r="E17" s="13" t="str">
        <f t="array" ref="E17">XLOOKUP(F17,'PER-SM '!$E$2:$E$1132,'PER-SM '!$D$2:$D$1132," ",0)</f>
        <v>ORDOÑEZ HUAMAN JUAN ANGEL</v>
      </c>
      <c r="F17" s="14">
        <v>4.5301382E7</v>
      </c>
      <c r="G17" s="15"/>
      <c r="H17" s="16" t="str">
        <f t="array" ref="H17">XLOOKUP(F17,'PER-SM '!$E$2:$E$1132,'PER-SM '!$G$2:$G$1132,"",0)</f>
        <v>OP EMP</v>
      </c>
      <c r="I17" s="10" t="str">
        <f t="array" ref="I17">XLOOKUP(F17,'PER-SM '!$E$2:$E$1132,'PER-SM '!$I$2:$I$1132,"",0)</f>
        <v>14x7</v>
      </c>
      <c r="J17" s="10"/>
      <c r="K17" s="13" t="str">
        <f t="array" ref="K17">XLOOKUP(F17,'PER-SM '!$E$2:$E$1132,'PER-SM '!$B$2:$B$1132,"",0)</f>
        <v>PE - Empleados</v>
      </c>
      <c r="L17" s="10" t="s">
        <v>15</v>
      </c>
      <c r="M17" s="13" t="str">
        <f t="array" ref="M17">XLOOKUP(F17,'PER-SM '!$E$2:$E$1132,'PER-SM '!$F$2:$F$1132,"",0)</f>
        <v>MEDICO DE SALUD OCUPACIONAL</v>
      </c>
      <c r="N17" s="23"/>
      <c r="O17" s="24"/>
      <c r="P17" s="25"/>
      <c r="Q17" s="26"/>
      <c r="R17" s="24"/>
      <c r="S17" s="25"/>
      <c r="T17" s="26"/>
      <c r="U17" s="24"/>
      <c r="V17" s="25"/>
      <c r="W17" s="26"/>
      <c r="X17" s="24"/>
      <c r="Y17" s="25"/>
      <c r="Z17" s="26" t="s">
        <v>16</v>
      </c>
      <c r="AA17" s="24"/>
      <c r="AB17" s="25"/>
      <c r="AC17" s="26" t="s">
        <v>16</v>
      </c>
      <c r="AD17" s="24"/>
      <c r="AE17" s="25"/>
      <c r="AF17" s="26" t="s">
        <v>16</v>
      </c>
      <c r="AG17" s="24"/>
      <c r="AH17" s="25"/>
      <c r="AI17" s="26" t="s">
        <v>16</v>
      </c>
      <c r="AJ17" s="24"/>
      <c r="AK17" s="25"/>
      <c r="AL17" s="26" t="s">
        <v>16</v>
      </c>
      <c r="AM17" s="24"/>
      <c r="AN17" s="25"/>
      <c r="AO17" s="26" t="s">
        <v>16</v>
      </c>
      <c r="AP17" s="24"/>
      <c r="AQ17" s="25"/>
      <c r="AR17" s="26" t="s">
        <v>16</v>
      </c>
      <c r="AS17" s="24"/>
      <c r="AT17" s="25"/>
      <c r="AU17" s="26"/>
      <c r="AV17" s="24"/>
      <c r="AW17" s="25"/>
      <c r="AX17" s="26" t="s">
        <v>16</v>
      </c>
      <c r="AY17" s="24"/>
      <c r="AZ17" s="25"/>
      <c r="BA17" s="26" t="s">
        <v>16</v>
      </c>
      <c r="BB17" s="24"/>
      <c r="BC17" s="25"/>
      <c r="BD17" s="26" t="s">
        <v>16</v>
      </c>
      <c r="BE17" s="24"/>
      <c r="BF17" s="25"/>
      <c r="BG17" s="26" t="s">
        <v>16</v>
      </c>
      <c r="BH17" s="24"/>
      <c r="BI17" s="25"/>
      <c r="BJ17" s="26"/>
      <c r="BK17" s="24"/>
      <c r="BL17" s="25"/>
      <c r="BM17" s="26"/>
      <c r="BN17" s="24"/>
      <c r="BO17" s="25"/>
      <c r="BP17" s="27"/>
      <c r="BQ17" s="24"/>
      <c r="BR17" s="25"/>
      <c r="BS17" s="27"/>
      <c r="BT17" s="24"/>
      <c r="BU17" s="25"/>
      <c r="BV17" s="27"/>
      <c r="BW17" s="24"/>
      <c r="BX17" s="25"/>
      <c r="BY17" s="27"/>
      <c r="BZ17" s="24"/>
      <c r="CA17" s="25"/>
      <c r="CB17" s="27"/>
      <c r="CC17" s="24"/>
      <c r="CD17" s="25"/>
      <c r="CE17" s="27"/>
      <c r="CF17" s="24"/>
      <c r="CG17" s="25"/>
      <c r="CH17" s="27"/>
      <c r="CI17" s="24"/>
      <c r="CJ17" s="25"/>
      <c r="CK17" s="27" t="s">
        <v>16</v>
      </c>
      <c r="CL17" s="24"/>
      <c r="CM17" s="25"/>
      <c r="CN17" s="27" t="s">
        <v>16</v>
      </c>
      <c r="CO17" s="24"/>
      <c r="CP17" s="25"/>
      <c r="CQ17" s="27" t="s">
        <v>16</v>
      </c>
      <c r="CR17" s="24"/>
      <c r="CS17" s="25"/>
      <c r="CT17" s="27" t="s">
        <v>16</v>
      </c>
      <c r="CU17" s="24"/>
      <c r="CV17" s="25"/>
      <c r="CW17" s="27" t="s">
        <v>16</v>
      </c>
      <c r="CX17" s="24"/>
      <c r="CY17" s="25"/>
      <c r="CZ17" s="27" t="s">
        <v>16</v>
      </c>
      <c r="DA17" s="24"/>
      <c r="DB17" s="25"/>
      <c r="DC17" s="27" t="s">
        <v>16</v>
      </c>
      <c r="DD17" s="24"/>
      <c r="DE17" s="25"/>
      <c r="DF17" s="27" t="s">
        <v>16</v>
      </c>
      <c r="DG17" s="24"/>
      <c r="DH17" s="25"/>
      <c r="DI17" s="27" t="s">
        <v>16</v>
      </c>
      <c r="DJ17" s="24"/>
      <c r="DK17" s="25"/>
      <c r="DL17" s="27" t="s">
        <v>16</v>
      </c>
      <c r="DM17" s="24"/>
      <c r="DN17" s="25"/>
      <c r="DO17" s="27" t="s">
        <v>16</v>
      </c>
      <c r="DP17" s="24"/>
      <c r="DQ17" s="25"/>
      <c r="DR17" s="27" t="s">
        <v>16</v>
      </c>
      <c r="DS17" s="24"/>
      <c r="DT17" s="25"/>
      <c r="DU17" s="27" t="s">
        <v>16</v>
      </c>
      <c r="DV17" s="24"/>
      <c r="DW17" s="25"/>
      <c r="DX17" s="27" t="s">
        <v>0</v>
      </c>
      <c r="DY17" s="24"/>
      <c r="DZ17" s="25"/>
      <c r="EA17" s="27" t="s">
        <v>0</v>
      </c>
      <c r="EB17" s="24"/>
      <c r="EC17" s="25"/>
      <c r="ED17" s="27" t="s">
        <v>0</v>
      </c>
      <c r="EE17" s="24"/>
      <c r="EF17" s="25"/>
      <c r="EG17" s="27" t="s">
        <v>0</v>
      </c>
      <c r="EH17" s="24"/>
      <c r="EI17" s="25"/>
      <c r="EJ17" s="27" t="s">
        <v>0</v>
      </c>
      <c r="EK17" s="24"/>
      <c r="EL17" s="25"/>
      <c r="EM17" s="27" t="s">
        <v>0</v>
      </c>
      <c r="EN17" s="24"/>
      <c r="EO17" s="25"/>
      <c r="EP17" s="27" t="s">
        <v>0</v>
      </c>
      <c r="EQ17" s="24"/>
      <c r="ER17" s="25"/>
      <c r="ES17" s="27" t="s">
        <v>0</v>
      </c>
      <c r="ET17" s="24"/>
      <c r="EU17" s="25"/>
    </row>
    <row r="18" ht="15.75" customHeight="1">
      <c r="A18" s="10">
        <v>16.0</v>
      </c>
      <c r="B18" s="11" t="s">
        <v>33</v>
      </c>
      <c r="C18" s="12">
        <v>1.0</v>
      </c>
      <c r="D18" s="11" t="s">
        <v>14</v>
      </c>
      <c r="E18" s="13" t="str">
        <f t="array" ref="E18">XLOOKUP(F18,'PER-SM '!$E$2:$E$1132,'PER-SM '!$D$2:$D$1132," ",0)</f>
        <v>ANGLES ARRUE BENJIE </v>
      </c>
      <c r="F18" s="14">
        <v>4.2121631E7</v>
      </c>
      <c r="G18" s="15"/>
      <c r="H18" s="16" t="str">
        <f t="array" ref="H18">XLOOKUP(F18,'PER-SM '!$E$2:$E$1132,'PER-SM '!$G$2:$G$1132,"",0)</f>
        <v>OP EMP</v>
      </c>
      <c r="I18" s="10" t="str">
        <f t="array" ref="I18">XLOOKUP(F18,'PER-SM '!$E$2:$E$1132,'PER-SM '!$I$2:$I$1132,"",0)</f>
        <v/>
      </c>
      <c r="J18" s="10"/>
      <c r="K18" s="13" t="str">
        <f t="array" ref="K18">XLOOKUP(F18,'PER-SM '!$E$2:$E$1132,'PER-SM '!$B$2:$B$1132,"",0)</f>
        <v>PE - Empleados</v>
      </c>
      <c r="L18" s="10" t="s">
        <v>15</v>
      </c>
      <c r="M18" s="13" t="str">
        <f t="array" ref="M18">XLOOKUP(F18,'PER-SM '!$E$2:$E$1132,'PER-SM '!$F$2:$F$1132,"",0)</f>
        <v>GERENTE DE NEGOCIOS INTERNACIONALES</v>
      </c>
      <c r="N18" s="23"/>
      <c r="O18" s="24"/>
      <c r="P18" s="25"/>
      <c r="Q18" s="26"/>
      <c r="R18" s="24"/>
      <c r="S18" s="25"/>
      <c r="T18" s="26"/>
      <c r="U18" s="24"/>
      <c r="V18" s="25"/>
      <c r="W18" s="26"/>
      <c r="X18" s="24"/>
      <c r="Y18" s="25"/>
      <c r="Z18" s="26"/>
      <c r="AA18" s="24"/>
      <c r="AB18" s="25"/>
      <c r="AC18" s="26"/>
      <c r="AD18" s="24"/>
      <c r="AE18" s="25"/>
      <c r="AF18" s="26"/>
      <c r="AG18" s="24"/>
      <c r="AH18" s="25"/>
      <c r="AI18" s="26"/>
      <c r="AJ18" s="24"/>
      <c r="AK18" s="25"/>
      <c r="AL18" s="26"/>
      <c r="AM18" s="24"/>
      <c r="AN18" s="25"/>
      <c r="AO18" s="26"/>
      <c r="AP18" s="24"/>
      <c r="AQ18" s="25"/>
      <c r="AR18" s="26"/>
      <c r="AS18" s="24"/>
      <c r="AT18" s="25"/>
      <c r="AU18" s="26"/>
      <c r="AV18" s="24"/>
      <c r="AW18" s="25"/>
      <c r="AX18" s="26"/>
      <c r="AY18" s="24"/>
      <c r="AZ18" s="25"/>
      <c r="BA18" s="26"/>
      <c r="BB18" s="24"/>
      <c r="BC18" s="25"/>
      <c r="BD18" s="26"/>
      <c r="BE18" s="24"/>
      <c r="BF18" s="25"/>
      <c r="BG18" s="26"/>
      <c r="BH18" s="24"/>
      <c r="BI18" s="25"/>
      <c r="BJ18" s="26" t="s">
        <v>16</v>
      </c>
      <c r="BK18" s="24"/>
      <c r="BL18" s="25"/>
      <c r="BM18" s="26"/>
      <c r="BN18" s="24"/>
      <c r="BO18" s="25"/>
      <c r="BP18" s="27"/>
      <c r="BQ18" s="24"/>
      <c r="BR18" s="25"/>
      <c r="BS18" s="27"/>
      <c r="BT18" s="24"/>
      <c r="BU18" s="25"/>
      <c r="BV18" s="27"/>
      <c r="BW18" s="24"/>
      <c r="BX18" s="25"/>
      <c r="BY18" s="27"/>
      <c r="BZ18" s="24"/>
      <c r="CA18" s="25"/>
      <c r="CB18" s="27" t="s">
        <v>16</v>
      </c>
      <c r="CC18" s="24"/>
      <c r="CD18" s="25"/>
      <c r="CE18" s="27" t="s">
        <v>16</v>
      </c>
      <c r="CF18" s="24"/>
      <c r="CG18" s="25"/>
      <c r="CH18" s="27" t="s">
        <v>16</v>
      </c>
      <c r="CI18" s="24"/>
      <c r="CJ18" s="25"/>
      <c r="CK18" s="27" t="s">
        <v>16</v>
      </c>
      <c r="CL18" s="24"/>
      <c r="CM18" s="25"/>
      <c r="CN18" s="27"/>
      <c r="CO18" s="24"/>
      <c r="CP18" s="25"/>
      <c r="CQ18" s="27"/>
      <c r="CR18" s="24"/>
      <c r="CS18" s="25"/>
      <c r="CT18" s="27"/>
      <c r="CU18" s="24"/>
      <c r="CV18" s="25"/>
      <c r="CW18" s="27"/>
      <c r="CX18" s="24"/>
      <c r="CY18" s="25"/>
      <c r="CZ18" s="27"/>
      <c r="DA18" s="24"/>
      <c r="DB18" s="25"/>
      <c r="DC18" s="27"/>
      <c r="DD18" s="24"/>
      <c r="DE18" s="25"/>
      <c r="DF18" s="27"/>
      <c r="DG18" s="24"/>
      <c r="DH18" s="25"/>
      <c r="DI18" s="27"/>
      <c r="DJ18" s="24"/>
      <c r="DK18" s="25"/>
      <c r="DL18" s="27"/>
      <c r="DM18" s="24"/>
      <c r="DN18" s="25"/>
      <c r="DO18" s="27"/>
      <c r="DP18" s="24"/>
      <c r="DQ18" s="25"/>
      <c r="DR18" s="27"/>
      <c r="DS18" s="24"/>
      <c r="DT18" s="25"/>
      <c r="DU18" s="27"/>
      <c r="DV18" s="24"/>
      <c r="DW18" s="25"/>
      <c r="DX18" s="27"/>
      <c r="DY18" s="24"/>
      <c r="DZ18" s="25"/>
      <c r="EA18" s="27"/>
      <c r="EB18" s="24"/>
      <c r="EC18" s="25"/>
      <c r="ED18" s="27"/>
      <c r="EE18" s="24"/>
      <c r="EF18" s="25"/>
      <c r="EG18" s="27"/>
      <c r="EH18" s="24"/>
      <c r="EI18" s="25"/>
      <c r="EJ18" s="27"/>
      <c r="EK18" s="24"/>
      <c r="EL18" s="25"/>
      <c r="EM18" s="27"/>
      <c r="EN18" s="24"/>
      <c r="EO18" s="25"/>
      <c r="EP18" s="27"/>
      <c r="EQ18" s="24"/>
      <c r="ER18" s="25"/>
      <c r="ES18" s="27"/>
      <c r="ET18" s="24"/>
      <c r="EU18" s="25"/>
    </row>
    <row r="19" ht="15.75" customHeight="1">
      <c r="A19" s="10">
        <v>17.0</v>
      </c>
      <c r="B19" s="11" t="s">
        <v>34</v>
      </c>
      <c r="C19" s="12">
        <v>1.0</v>
      </c>
      <c r="D19" s="11" t="s">
        <v>14</v>
      </c>
      <c r="E19" s="38" t="str">
        <f t="array" ref="E19">XLOOKUP(F19,'PER-SM '!$E$2:$E$1132,'PER-SM '!$D$2:$D$1132," ",0)</f>
        <v>MONTEZA MALAVER BETTY MATILDE</v>
      </c>
      <c r="F19" s="14">
        <v>4.7180764E7</v>
      </c>
      <c r="G19" s="15"/>
      <c r="H19" s="16" t="str">
        <f t="array" ref="H19">XLOOKUP(F19,'PER-SM '!$E$2:$E$1132,'PER-SM '!$G$2:$G$1132,"",0)</f>
        <v>OP TER</v>
      </c>
      <c r="I19" s="10" t="str">
        <f t="array" ref="I19">XLOOKUP(F19,'PER-SM '!$E$2:$E$1132,'PER-SM '!$I$2:$I$1132,"",0)</f>
        <v/>
      </c>
      <c r="J19" s="10"/>
      <c r="K19" s="13" t="str">
        <f t="array" ref="K19">XLOOKUP(F19,'PER-SM '!$E$2:$E$1132,'PER-SM '!$B$2:$B$1132,"",0)</f>
        <v>SANTA MONICA</v>
      </c>
      <c r="L19" s="10" t="s">
        <v>15</v>
      </c>
      <c r="M19" s="13" t="str">
        <f t="array" ref="M19">XLOOKUP(F19,'PER-SM '!$E$2:$E$1132,'PER-SM '!$F$2:$F$1132,"",0)</f>
        <v>AUXILIAR HOTELERIA</v>
      </c>
      <c r="N19" s="39"/>
      <c r="O19" s="40"/>
      <c r="P19" s="41"/>
      <c r="Q19" s="42"/>
      <c r="R19" s="40"/>
      <c r="S19" s="41"/>
      <c r="T19" s="42"/>
      <c r="U19" s="40"/>
      <c r="V19" s="41"/>
      <c r="W19" s="42"/>
      <c r="X19" s="40"/>
      <c r="Y19" s="41"/>
      <c r="Z19" s="42"/>
      <c r="AA19" s="40"/>
      <c r="AB19" s="41"/>
      <c r="AC19" s="42"/>
      <c r="AD19" s="40"/>
      <c r="AE19" s="41"/>
      <c r="AF19" s="42"/>
      <c r="AG19" s="40"/>
      <c r="AH19" s="41"/>
      <c r="AI19" s="42"/>
      <c r="AJ19" s="40"/>
      <c r="AK19" s="41"/>
      <c r="AL19" s="42"/>
      <c r="AM19" s="40"/>
      <c r="AN19" s="41"/>
      <c r="AO19" s="42"/>
      <c r="AP19" s="40"/>
      <c r="AQ19" s="41"/>
      <c r="AR19" s="42"/>
      <c r="AS19" s="40"/>
      <c r="AT19" s="41"/>
      <c r="AU19" s="42"/>
      <c r="AV19" s="40"/>
      <c r="AW19" s="41"/>
      <c r="AX19" s="42" t="s">
        <v>16</v>
      </c>
      <c r="AY19" s="40"/>
      <c r="AZ19" s="41"/>
      <c r="BA19" s="42" t="s">
        <v>16</v>
      </c>
      <c r="BB19" s="40"/>
      <c r="BC19" s="41"/>
      <c r="BD19" s="42" t="s">
        <v>16</v>
      </c>
      <c r="BE19" s="40"/>
      <c r="BF19" s="41"/>
      <c r="BG19" s="42" t="s">
        <v>16</v>
      </c>
      <c r="BH19" s="40"/>
      <c r="BI19" s="41"/>
      <c r="BJ19" s="42" t="s">
        <v>16</v>
      </c>
      <c r="BK19" s="40"/>
      <c r="BL19" s="41"/>
      <c r="BM19" s="42" t="s">
        <v>16</v>
      </c>
      <c r="BN19" s="40"/>
      <c r="BO19" s="41"/>
      <c r="BP19" s="42" t="s">
        <v>16</v>
      </c>
      <c r="BQ19" s="40"/>
      <c r="BR19" s="41"/>
      <c r="BS19" s="42" t="s">
        <v>16</v>
      </c>
      <c r="BT19" s="40"/>
      <c r="BU19" s="41"/>
      <c r="BV19" s="42" t="s">
        <v>16</v>
      </c>
      <c r="BW19" s="40"/>
      <c r="BX19" s="41"/>
      <c r="BY19" s="42" t="s">
        <v>16</v>
      </c>
      <c r="BZ19" s="40"/>
      <c r="CA19" s="41"/>
      <c r="CB19" s="42"/>
      <c r="CC19" s="40"/>
      <c r="CD19" s="41"/>
      <c r="CE19" s="42"/>
      <c r="CF19" s="40"/>
      <c r="CG19" s="41"/>
      <c r="CH19" s="42"/>
      <c r="CI19" s="40"/>
      <c r="CJ19" s="41"/>
      <c r="CK19" s="42"/>
      <c r="CL19" s="40"/>
      <c r="CM19" s="41"/>
      <c r="CN19" s="42"/>
      <c r="CO19" s="40"/>
      <c r="CP19" s="41"/>
      <c r="CQ19" s="42"/>
      <c r="CR19" s="40"/>
      <c r="CS19" s="41"/>
      <c r="CT19" s="42"/>
      <c r="CU19" s="40"/>
      <c r="CV19" s="41"/>
      <c r="CW19" s="42"/>
      <c r="CX19" s="40"/>
      <c r="CY19" s="41"/>
      <c r="CZ19" s="42"/>
      <c r="DA19" s="40"/>
      <c r="DB19" s="41"/>
      <c r="DC19" s="42"/>
      <c r="DD19" s="40"/>
      <c r="DE19" s="41"/>
      <c r="DF19" s="42"/>
      <c r="DG19" s="40"/>
      <c r="DH19" s="41"/>
      <c r="DI19" s="42"/>
      <c r="DJ19" s="40"/>
      <c r="DK19" s="41"/>
      <c r="DL19" s="42"/>
      <c r="DM19" s="40"/>
      <c r="DN19" s="41"/>
      <c r="DO19" s="42"/>
      <c r="DP19" s="40"/>
      <c r="DQ19" s="41"/>
      <c r="DR19" s="42"/>
      <c r="DS19" s="40"/>
      <c r="DT19" s="41"/>
      <c r="DU19" s="42"/>
      <c r="DV19" s="40"/>
      <c r="DW19" s="41"/>
      <c r="DX19" s="42"/>
      <c r="DY19" s="40"/>
      <c r="DZ19" s="41"/>
      <c r="EA19" s="42"/>
      <c r="EB19" s="40"/>
      <c r="EC19" s="41"/>
      <c r="ED19" s="42"/>
      <c r="EE19" s="40"/>
      <c r="EF19" s="41"/>
      <c r="EG19" s="42"/>
      <c r="EH19" s="40"/>
      <c r="EI19" s="41"/>
      <c r="EJ19" s="42"/>
      <c r="EK19" s="40"/>
      <c r="EL19" s="41"/>
      <c r="EM19" s="42"/>
      <c r="EN19" s="40"/>
      <c r="EO19" s="41"/>
      <c r="EP19" s="42"/>
      <c r="EQ19" s="40"/>
      <c r="ER19" s="41"/>
      <c r="ES19" s="42"/>
      <c r="ET19" s="40"/>
      <c r="EU19" s="41"/>
    </row>
    <row r="20" ht="15.75" customHeight="1">
      <c r="A20" s="10">
        <v>18.0</v>
      </c>
      <c r="B20" s="11" t="s">
        <v>35</v>
      </c>
      <c r="C20" s="12">
        <v>1.0</v>
      </c>
      <c r="D20" s="11" t="s">
        <v>14</v>
      </c>
      <c r="E20" s="13" t="str">
        <f t="array" ref="E20">XLOOKUP(F20,'PER-SM '!$E$2:$E$1132,'PER-SM '!$D$2:$D$1132," ",0)</f>
        <v>CHUMPITAZ CAMACHO OSCAR FERNANDO</v>
      </c>
      <c r="F20" s="14">
        <v>4.239389E7</v>
      </c>
      <c r="G20" s="15"/>
      <c r="H20" s="16" t="str">
        <f t="array" ref="H20">XLOOKUP(F20,'PER-SM '!$E$2:$E$1132,'PER-SM '!$G$2:$G$1132,"",0)</f>
        <v>OP EMP</v>
      </c>
      <c r="I20" s="10" t="str">
        <f t="array" ref="I20">XLOOKUP(F20,'PER-SM '!$E$2:$E$1132,'PER-SM '!$I$2:$I$1132,"",0)</f>
        <v>14x7</v>
      </c>
      <c r="J20" s="10"/>
      <c r="K20" s="13" t="str">
        <f t="array" ref="K20">XLOOKUP(F20,'PER-SM '!$E$2:$E$1132,'PER-SM '!$B$2:$B$1132,"",0)</f>
        <v>PE - Empleados</v>
      </c>
      <c r="L20" s="10" t="s">
        <v>15</v>
      </c>
      <c r="M20" s="13" t="str">
        <f t="array" ref="M20">XLOOKUP(F20,'PER-SM '!$E$2:$E$1132,'PER-SM '!$F$2:$F$1132,"",0)</f>
        <v>JEFE DE ALMACEN I</v>
      </c>
      <c r="N20" s="39" t="s">
        <v>16</v>
      </c>
      <c r="O20" s="40"/>
      <c r="P20" s="41"/>
      <c r="Q20" s="42" t="s">
        <v>16</v>
      </c>
      <c r="R20" s="40"/>
      <c r="S20" s="41"/>
      <c r="T20" s="42" t="s">
        <v>16</v>
      </c>
      <c r="U20" s="40"/>
      <c r="V20" s="41"/>
      <c r="W20" s="42" t="s">
        <v>16</v>
      </c>
      <c r="X20" s="40"/>
      <c r="Y20" s="41"/>
      <c r="Z20" s="42"/>
      <c r="AA20" s="40"/>
      <c r="AB20" s="41"/>
      <c r="AC20" s="42"/>
      <c r="AD20" s="40"/>
      <c r="AE20" s="41"/>
      <c r="AF20" s="42"/>
      <c r="AG20" s="40"/>
      <c r="AH20" s="41"/>
      <c r="AI20" s="42"/>
      <c r="AJ20" s="40"/>
      <c r="AK20" s="41"/>
      <c r="AL20" s="42"/>
      <c r="AM20" s="40"/>
      <c r="AN20" s="41"/>
      <c r="AO20" s="42"/>
      <c r="AP20" s="40"/>
      <c r="AQ20" s="41"/>
      <c r="AR20" s="42"/>
      <c r="AS20" s="40"/>
      <c r="AT20" s="41"/>
      <c r="AU20" s="42"/>
      <c r="AV20" s="40"/>
      <c r="AW20" s="41"/>
      <c r="AX20" s="42"/>
      <c r="AY20" s="40"/>
      <c r="AZ20" s="41"/>
      <c r="BA20" s="42"/>
      <c r="BB20" s="40"/>
      <c r="BC20" s="41"/>
      <c r="BD20" s="42"/>
      <c r="BE20" s="40"/>
      <c r="BF20" s="41"/>
      <c r="BG20" s="42"/>
      <c r="BH20" s="40"/>
      <c r="BI20" s="41"/>
      <c r="BJ20" s="42"/>
      <c r="BK20" s="40"/>
      <c r="BL20" s="41"/>
      <c r="BM20" s="42"/>
      <c r="BN20" s="40"/>
      <c r="BO20" s="41"/>
      <c r="BP20" s="42"/>
      <c r="BQ20" s="40"/>
      <c r="BR20" s="41"/>
      <c r="BS20" s="42" t="s">
        <v>16</v>
      </c>
      <c r="BT20" s="40"/>
      <c r="BU20" s="41"/>
      <c r="BV20" s="42" t="s">
        <v>16</v>
      </c>
      <c r="BW20" s="40"/>
      <c r="BX20" s="41"/>
      <c r="BY20" s="42" t="s">
        <v>16</v>
      </c>
      <c r="BZ20" s="40"/>
      <c r="CA20" s="41"/>
      <c r="CB20" s="42" t="s">
        <v>16</v>
      </c>
      <c r="CC20" s="40"/>
      <c r="CD20" s="41"/>
      <c r="CE20" s="42" t="s">
        <v>16</v>
      </c>
      <c r="CF20" s="40"/>
      <c r="CG20" s="41"/>
      <c r="CH20" s="42" t="s">
        <v>16</v>
      </c>
      <c r="CI20" s="40"/>
      <c r="CJ20" s="41"/>
      <c r="CK20" s="42" t="s">
        <v>16</v>
      </c>
      <c r="CL20" s="40"/>
      <c r="CM20" s="41"/>
      <c r="CN20" s="42" t="s">
        <v>16</v>
      </c>
      <c r="CO20" s="40"/>
      <c r="CP20" s="41"/>
      <c r="CQ20" s="42" t="s">
        <v>16</v>
      </c>
      <c r="CR20" s="40"/>
      <c r="CS20" s="41"/>
      <c r="CT20" s="42" t="s">
        <v>16</v>
      </c>
      <c r="CU20" s="40"/>
      <c r="CV20" s="41"/>
      <c r="CW20" s="42" t="s">
        <v>16</v>
      </c>
      <c r="CX20" s="40"/>
      <c r="CY20" s="41"/>
      <c r="CZ20" s="42" t="s">
        <v>16</v>
      </c>
      <c r="DA20" s="40"/>
      <c r="DB20" s="41"/>
      <c r="DC20" s="42" t="s">
        <v>16</v>
      </c>
      <c r="DD20" s="40"/>
      <c r="DE20" s="41"/>
      <c r="DF20" s="42" t="s">
        <v>16</v>
      </c>
      <c r="DG20" s="40"/>
      <c r="DH20" s="41"/>
      <c r="DI20" s="42"/>
      <c r="DJ20" s="40"/>
      <c r="DK20" s="41"/>
      <c r="DL20" s="42"/>
      <c r="DM20" s="40"/>
      <c r="DN20" s="41"/>
      <c r="DO20" s="42"/>
      <c r="DP20" s="40"/>
      <c r="DQ20" s="41"/>
      <c r="DR20" s="42"/>
      <c r="DS20" s="40"/>
      <c r="DT20" s="41"/>
      <c r="DU20" s="42"/>
      <c r="DV20" s="40"/>
      <c r="DW20" s="41"/>
      <c r="DX20" s="42"/>
      <c r="DY20" s="40"/>
      <c r="DZ20" s="41"/>
      <c r="EA20" s="42"/>
      <c r="EB20" s="40"/>
      <c r="EC20" s="41"/>
      <c r="ED20" s="42"/>
      <c r="EE20" s="40"/>
      <c r="EF20" s="41"/>
      <c r="EG20" s="42"/>
      <c r="EH20" s="40"/>
      <c r="EI20" s="41"/>
      <c r="EJ20" s="42"/>
      <c r="EK20" s="40"/>
      <c r="EL20" s="41"/>
      <c r="EM20" s="42"/>
      <c r="EN20" s="40"/>
      <c r="EO20" s="41"/>
      <c r="EP20" s="42"/>
      <c r="EQ20" s="40"/>
      <c r="ER20" s="41"/>
      <c r="ES20" s="42"/>
      <c r="ET20" s="40"/>
      <c r="EU20" s="41"/>
    </row>
    <row r="21" ht="14.25" customHeight="1">
      <c r="A21" s="43"/>
      <c r="B21" s="44"/>
      <c r="C21" s="45">
        <f>SUM(C2:C20)</f>
        <v>19</v>
      </c>
      <c r="D21" s="44"/>
      <c r="E21" s="46" t="s">
        <v>36</v>
      </c>
      <c r="F21" s="47"/>
      <c r="H21" s="43"/>
      <c r="I21" s="43"/>
      <c r="J21" s="43"/>
      <c r="L21" s="43"/>
      <c r="N21" s="48">
        <f>COUNTIF(N2:N20,"D")</f>
        <v>5</v>
      </c>
      <c r="O21" s="49">
        <f>COUNTIF(O2:O19,"A")</f>
        <v>0</v>
      </c>
      <c r="P21" s="50">
        <f>COUNTIF(P2:P19,"C")</f>
        <v>0</v>
      </c>
      <c r="Q21" s="48">
        <f>COUNTIF(Q2:Q20,"D")</f>
        <v>6</v>
      </c>
      <c r="R21" s="49">
        <f>COUNTIF(R2:R19,"A")</f>
        <v>0</v>
      </c>
      <c r="S21" s="50">
        <f>COUNTIF(S2:S19,"C")</f>
        <v>0</v>
      </c>
      <c r="T21" s="48">
        <f>COUNTIF(T2:T20,"D")</f>
        <v>4</v>
      </c>
      <c r="U21" s="49">
        <f>COUNTIF(U2:U19,"A")</f>
        <v>0</v>
      </c>
      <c r="V21" s="50">
        <f>COUNTIF(V2:V19,"C")</f>
        <v>0</v>
      </c>
      <c r="W21" s="48">
        <f>COUNTIF(W2:W20,"D")</f>
        <v>7</v>
      </c>
      <c r="X21" s="49">
        <f>COUNTIF(X2:X19,"A")</f>
        <v>0</v>
      </c>
      <c r="Y21" s="50">
        <f>COUNTIF(Y2:Y19,"C")</f>
        <v>0</v>
      </c>
      <c r="Z21" s="48">
        <f>COUNTIF(Z2:Z20,"D")</f>
        <v>8</v>
      </c>
      <c r="AA21" s="49">
        <f>COUNTIF(AA2:AA19,"A")</f>
        <v>0</v>
      </c>
      <c r="AB21" s="50">
        <f>COUNTIF(AB2:AB19,"C")</f>
        <v>0</v>
      </c>
      <c r="AC21" s="48">
        <f>COUNTIF(AC2:AC20,"D")</f>
        <v>6</v>
      </c>
      <c r="AD21" s="49"/>
      <c r="AE21" s="50"/>
      <c r="AF21" s="48">
        <f>COUNTIF(AF2:AF20,"D")</f>
        <v>8</v>
      </c>
      <c r="AG21" s="49">
        <f>COUNTIF(AG2:AG19,"A")</f>
        <v>0</v>
      </c>
      <c r="AH21" s="50">
        <f>COUNTIF(AH2:AH19,"C")</f>
        <v>0</v>
      </c>
      <c r="AI21" s="48">
        <f>COUNTIF(AI2:AI20,"D")</f>
        <v>8</v>
      </c>
      <c r="AJ21" s="49">
        <f>COUNTIF(AJ2:AJ19,"A")</f>
        <v>0</v>
      </c>
      <c r="AK21" s="50">
        <f>COUNTIF(AK2:AK19,"C")</f>
        <v>0</v>
      </c>
      <c r="AL21" s="48">
        <f>COUNTIF(AL2:AL20,"D")</f>
        <v>9</v>
      </c>
      <c r="AM21" s="49">
        <f>COUNTIF(AM2:AM19,"A")</f>
        <v>0</v>
      </c>
      <c r="AN21" s="50">
        <f>COUNTIF(AN2:AN19,"C")</f>
        <v>0</v>
      </c>
      <c r="AO21" s="48">
        <f>COUNTIF(AO2:AO20,"D")</f>
        <v>10</v>
      </c>
      <c r="AP21" s="49">
        <f>COUNTIF(AP2:AP19,"A")</f>
        <v>0</v>
      </c>
      <c r="AQ21" s="50">
        <f>COUNTIF(AQ2:AQ19,"C")</f>
        <v>0</v>
      </c>
      <c r="AR21" s="48">
        <f>COUNTIF(AR2:AR20,"D")</f>
        <v>11</v>
      </c>
      <c r="AS21" s="49">
        <f>COUNTIF(AS2:AS19,"A")</f>
        <v>0</v>
      </c>
      <c r="AT21" s="50">
        <f>COUNTIF(AT2:AT19,"C")</f>
        <v>0</v>
      </c>
      <c r="AU21" s="48">
        <f>COUNTIF(AU2:AU20,"D")</f>
        <v>4</v>
      </c>
      <c r="AV21" s="49">
        <f>COUNTIF(AV2:AV19,"A")</f>
        <v>0</v>
      </c>
      <c r="AW21" s="50">
        <f>COUNTIF(AW2:AW19,"C")</f>
        <v>0</v>
      </c>
      <c r="AX21" s="48">
        <f>COUNTIF(AX2:AX20,"D")</f>
        <v>6</v>
      </c>
      <c r="AY21" s="49">
        <f>COUNTIF(AY2:AY19,"A")</f>
        <v>0</v>
      </c>
      <c r="AZ21" s="50">
        <f>COUNTIF(AZ2:AZ19,"C")</f>
        <v>0</v>
      </c>
      <c r="BA21" s="48">
        <f>COUNTIF(BA2:BA20,"D")</f>
        <v>12</v>
      </c>
      <c r="BB21" s="49">
        <f>COUNTIF(BB2:BB19,"A")</f>
        <v>0</v>
      </c>
      <c r="BC21" s="50">
        <f>COUNTIF(BC2:BC19,"C")</f>
        <v>0</v>
      </c>
      <c r="BD21" s="48">
        <f>COUNTIF(BD2:BD20,"D")</f>
        <v>11</v>
      </c>
      <c r="BE21" s="49">
        <f>COUNTIF(BE2:BE19,"A")</f>
        <v>0</v>
      </c>
      <c r="BF21" s="50">
        <f>COUNTIF(BF2:BF19,"C")</f>
        <v>0</v>
      </c>
      <c r="BG21" s="48">
        <f>COUNTIF(BG2:BG20,"D")</f>
        <v>11</v>
      </c>
      <c r="BH21" s="49">
        <f>COUNTIF(BH2:BH19,"A")</f>
        <v>0</v>
      </c>
      <c r="BI21" s="50">
        <f>COUNTIF(BI2:BI19,"C")</f>
        <v>0</v>
      </c>
      <c r="BJ21" s="48">
        <f>COUNTIF(BJ2:BJ20,"D")</f>
        <v>12</v>
      </c>
      <c r="BK21" s="49">
        <f>COUNTIF(BK2:BK19,"A")</f>
        <v>0</v>
      </c>
      <c r="BL21" s="50">
        <f>COUNTIF(BL2:BL19,"C")</f>
        <v>0</v>
      </c>
      <c r="BM21" s="48">
        <f>COUNTIF(BM2:BM20,"D")</f>
        <v>10</v>
      </c>
      <c r="BN21" s="49">
        <f>COUNTIF(BN2:BN19,"A")</f>
        <v>0</v>
      </c>
      <c r="BO21" s="50">
        <f>COUNTIF(BO2:BO19,"C")</f>
        <v>0</v>
      </c>
      <c r="BP21" s="48">
        <f>COUNTIF(BP2:BP20,"D")</f>
        <v>8</v>
      </c>
      <c r="BQ21" s="49">
        <f>COUNTIF(BQ2:BQ19,"A")</f>
        <v>0</v>
      </c>
      <c r="BR21" s="50">
        <f>COUNTIF(BR2:BR19,"C")</f>
        <v>0</v>
      </c>
      <c r="BS21" s="48">
        <f>COUNTIF(BS2:BS20,"D")</f>
        <v>11</v>
      </c>
      <c r="BT21" s="49">
        <f>COUNTIF(BT2:BT19,"A")</f>
        <v>0</v>
      </c>
      <c r="BU21" s="50">
        <f>COUNTIF(BU2:BU19,"C")</f>
        <v>0</v>
      </c>
      <c r="BV21" s="48">
        <f>COUNTIF(BV2:BV20,"D")</f>
        <v>7</v>
      </c>
      <c r="BW21" s="49">
        <f>COUNTIF(BW2:BW19,"A")</f>
        <v>0</v>
      </c>
      <c r="BX21" s="50">
        <f>COUNTIF(BX2:BX19,"C")</f>
        <v>0</v>
      </c>
      <c r="BY21" s="48">
        <f>COUNTIF(BY2:BY20,"D")</f>
        <v>6</v>
      </c>
      <c r="BZ21" s="49">
        <f>COUNTIF(BZ2:BZ19,"A")</f>
        <v>0</v>
      </c>
      <c r="CA21" s="50">
        <f>COUNTIF(CA2:CA19,"C")</f>
        <v>0</v>
      </c>
      <c r="CB21" s="48">
        <f>COUNTIF(CB2:CB20,"D")</f>
        <v>8</v>
      </c>
      <c r="CC21" s="49">
        <f>COUNTIF(CC2:CC19,"A")</f>
        <v>0</v>
      </c>
      <c r="CD21" s="50">
        <f>COUNTIF(CD2:CD19,"C")</f>
        <v>0</v>
      </c>
      <c r="CE21" s="48">
        <f>COUNTIF(CE2:CE20,"D")</f>
        <v>8</v>
      </c>
      <c r="CF21" s="49">
        <f>COUNTIF(CF2:CF19,"A")</f>
        <v>0</v>
      </c>
      <c r="CG21" s="50">
        <f>COUNTIF(CG2:CG19,"C")</f>
        <v>0</v>
      </c>
      <c r="CH21" s="48">
        <f>COUNTIF(CH2:CH20,"D")</f>
        <v>10</v>
      </c>
      <c r="CI21" s="49">
        <f>COUNTIF(CI2:CI19,"A")</f>
        <v>0</v>
      </c>
      <c r="CJ21" s="50">
        <f>COUNTIF(CJ2:CJ19,"C")</f>
        <v>0</v>
      </c>
      <c r="CK21" s="48">
        <f>COUNTIF(CK2:CK20,"D")</f>
        <v>11</v>
      </c>
      <c r="CL21" s="49">
        <f>COUNTIF(CL2:CL19,"A")</f>
        <v>0</v>
      </c>
      <c r="CM21" s="50">
        <f>COUNTIF(CM2:CM19,"C")</f>
        <v>0</v>
      </c>
      <c r="CN21" s="48">
        <f>COUNTIF(CN2:CN20,"D")</f>
        <v>6</v>
      </c>
      <c r="CO21" s="49">
        <f>COUNTIF(CO2:CO19,"A")</f>
        <v>0</v>
      </c>
      <c r="CP21" s="50">
        <f>COUNTIF(CP2:CP19,"C")</f>
        <v>0</v>
      </c>
      <c r="CQ21" s="48">
        <f>COUNTIF(CQ2:CQ20,"D")</f>
        <v>7</v>
      </c>
      <c r="CR21" s="49">
        <f>COUNTIF(CR2:CR19,"A")</f>
        <v>0</v>
      </c>
      <c r="CS21" s="50">
        <f>COUNTIF(CS2:CS19,"C")</f>
        <v>0</v>
      </c>
      <c r="CT21" s="48">
        <f>COUNTIF(CT2:CT20,"D")</f>
        <v>7</v>
      </c>
      <c r="CU21" s="49">
        <f>COUNTIF(CU2:CU19,"A")</f>
        <v>0</v>
      </c>
      <c r="CV21" s="50">
        <f>COUNTIF(CV2:CV19,"C")</f>
        <v>0</v>
      </c>
      <c r="CW21" s="48">
        <f>COUNTIF(CW2:CW20,"D")</f>
        <v>7</v>
      </c>
      <c r="CX21" s="49">
        <f>COUNTIF(CX2:CX19,"A")</f>
        <v>0</v>
      </c>
      <c r="CY21" s="50">
        <f>COUNTIF(CY2:CY19,"C")</f>
        <v>0</v>
      </c>
      <c r="CZ21" s="48">
        <f>COUNTIF(CZ2:CZ20,"D")</f>
        <v>8</v>
      </c>
      <c r="DA21" s="49">
        <f>COUNTIF(DA2:DA19,"A")</f>
        <v>0</v>
      </c>
      <c r="DB21" s="50">
        <f>COUNTIF(DB2:DB19,"C")</f>
        <v>0</v>
      </c>
      <c r="DC21" s="48">
        <f>COUNTIF(DC2:DC20,"D")</f>
        <v>9</v>
      </c>
      <c r="DD21" s="49">
        <f>COUNTIF(DD2:DD19,"A")</f>
        <v>0</v>
      </c>
      <c r="DE21" s="50">
        <f>COUNTIF(DE2:DE19,"C")</f>
        <v>0</v>
      </c>
      <c r="DF21" s="48">
        <f>COUNTIF(DF2:DF20,"D")</f>
        <v>9</v>
      </c>
      <c r="DG21" s="49">
        <f>COUNTIF(DG2:DG19,"A")</f>
        <v>0</v>
      </c>
      <c r="DH21" s="50">
        <f>COUNTIF(DH2:DH19,"C")</f>
        <v>0</v>
      </c>
      <c r="DI21" s="48">
        <f>COUNTIF(DI2:DI20,"D")</f>
        <v>9</v>
      </c>
      <c r="DJ21" s="49">
        <f>COUNTIF(DJ2:DJ19,"A")</f>
        <v>0</v>
      </c>
      <c r="DK21" s="50">
        <f>COUNTIF(DK2:DK19,"C")</f>
        <v>0</v>
      </c>
      <c r="DL21" s="48">
        <f>COUNTIF(DL2:DL20,"D")</f>
        <v>9</v>
      </c>
      <c r="DM21" s="49">
        <f>COUNTIF(DM2:DM19,"A")</f>
        <v>0</v>
      </c>
      <c r="DN21" s="50">
        <f>COUNTIF(DN2:DN19,"C")</f>
        <v>0</v>
      </c>
      <c r="DO21" s="48">
        <f>COUNTIF(DO2:DO20,"D")</f>
        <v>11</v>
      </c>
      <c r="DP21" s="49">
        <f>COUNTIF(DP2:DP19,"A")</f>
        <v>0</v>
      </c>
      <c r="DQ21" s="50">
        <f>COUNTIF(DQ2:DQ19,"C")</f>
        <v>0</v>
      </c>
      <c r="DR21" s="48">
        <f>COUNTIF(DR2:DR20,"D")</f>
        <v>12</v>
      </c>
      <c r="DS21" s="49">
        <f>COUNTIF(DS2:DS19,"A")</f>
        <v>0</v>
      </c>
      <c r="DT21" s="50">
        <f>COUNTIF(DT2:DT19,"C")</f>
        <v>0</v>
      </c>
      <c r="DU21" s="48">
        <f>COUNTIF(DU2:DU20,"D")</f>
        <v>15</v>
      </c>
      <c r="DV21" s="49">
        <f>COUNTIF(DV2:DV19,"A")</f>
        <v>0</v>
      </c>
      <c r="DW21" s="50">
        <f>COUNTIF(DW2:DW19,"C")</f>
        <v>0</v>
      </c>
      <c r="DX21" s="48">
        <f>COUNTIF(DX2:DX20,"D")</f>
        <v>10</v>
      </c>
      <c r="DY21" s="49">
        <f>COUNTIF(DY2:DY19,"A")</f>
        <v>0</v>
      </c>
      <c r="DZ21" s="50">
        <f>COUNTIF(DZ2:DZ19,"C")</f>
        <v>0</v>
      </c>
      <c r="EA21" s="48">
        <f>COUNTIF(EA2:EA20,"D")</f>
        <v>10</v>
      </c>
      <c r="EB21" s="49">
        <f>COUNTIF(EB2:EB19,"A")</f>
        <v>0</v>
      </c>
      <c r="EC21" s="50">
        <f>COUNTIF(EC2:EC19,"C")</f>
        <v>0</v>
      </c>
      <c r="ED21" s="48">
        <f>COUNTIF(ED2:ED20,"D")</f>
        <v>7</v>
      </c>
      <c r="EE21" s="49">
        <f>COUNTIF(EE2:EE19,"A")</f>
        <v>0</v>
      </c>
      <c r="EF21" s="50">
        <f>COUNTIF(EF2:EF19,"C")</f>
        <v>0</v>
      </c>
      <c r="EG21" s="48">
        <f>COUNTIF(EG2:EG20,"D")</f>
        <v>7</v>
      </c>
      <c r="EH21" s="49">
        <f>COUNTIF(EH2:EH19,"A")</f>
        <v>0</v>
      </c>
      <c r="EI21" s="50">
        <f>COUNTIF(EI2:EI19,"C")</f>
        <v>0</v>
      </c>
      <c r="EJ21" s="48">
        <f>COUNTIF(EJ2:EJ20,"D")</f>
        <v>7</v>
      </c>
      <c r="EK21" s="49">
        <f>COUNTIF(EK2:EK19,"A")</f>
        <v>0</v>
      </c>
      <c r="EL21" s="50">
        <f>COUNTIF(EL2:EL19,"C")</f>
        <v>0</v>
      </c>
      <c r="EM21" s="48">
        <f>COUNTIF(EM2:EM20,"D")</f>
        <v>8</v>
      </c>
      <c r="EN21" s="49">
        <f>COUNTIF(EN2:EN19,"A")</f>
        <v>0</v>
      </c>
      <c r="EO21" s="50">
        <f>COUNTIF(EO2:EO19,"C")</f>
        <v>0</v>
      </c>
      <c r="EP21" s="48">
        <f>COUNTIF(EP2:EP20,"D")</f>
        <v>9</v>
      </c>
      <c r="EQ21" s="49">
        <f>COUNTIF(EQ2:EQ19,"A")</f>
        <v>0</v>
      </c>
      <c r="ER21" s="50">
        <f>COUNTIF(ER2:ER19,"C")</f>
        <v>0</v>
      </c>
      <c r="ES21" s="48">
        <f>COUNTIF(ES2:ES20,"D")</f>
        <v>9</v>
      </c>
      <c r="ET21" s="49">
        <f>COUNTIF(ET2:ET19,"A")</f>
        <v>0</v>
      </c>
      <c r="EU21" s="50">
        <f>COUNTIF(EU2:EU19,"C")</f>
        <v>0</v>
      </c>
    </row>
    <row r="22" ht="14.25" customHeight="1">
      <c r="A22" s="43"/>
      <c r="B22" s="44"/>
      <c r="C22" s="44"/>
      <c r="D22" s="44"/>
      <c r="H22" s="43"/>
      <c r="I22" s="43"/>
      <c r="J22" s="43"/>
      <c r="L22" s="43"/>
    </row>
    <row r="23" ht="14.25" customHeight="1">
      <c r="A23" s="43"/>
      <c r="B23" s="44"/>
      <c r="C23" s="44"/>
      <c r="D23" s="44"/>
      <c r="H23" s="43"/>
      <c r="I23" s="43"/>
      <c r="J23" s="43"/>
      <c r="L23" s="43"/>
    </row>
    <row r="24" ht="14.25" customHeight="1">
      <c r="A24" s="43"/>
      <c r="B24" s="44"/>
      <c r="C24" s="44"/>
      <c r="D24" s="44"/>
      <c r="H24" s="43"/>
      <c r="I24" s="43"/>
      <c r="J24" s="43"/>
      <c r="L24" s="43"/>
    </row>
    <row r="25" ht="14.25" customHeight="1">
      <c r="A25" s="43"/>
      <c r="B25" s="44"/>
      <c r="C25" s="44"/>
      <c r="D25" s="44"/>
      <c r="H25" s="43"/>
      <c r="I25" s="43"/>
      <c r="J25" s="43"/>
      <c r="L25" s="43"/>
    </row>
    <row r="26" ht="14.25" customHeight="1">
      <c r="A26" s="43"/>
      <c r="B26" s="44"/>
      <c r="C26" s="44"/>
      <c r="D26" s="44"/>
      <c r="H26" s="43"/>
      <c r="I26" s="43"/>
      <c r="J26" s="43"/>
      <c r="L26" s="43"/>
    </row>
    <row r="27" ht="14.25" customHeight="1">
      <c r="A27" s="43"/>
      <c r="B27" s="44"/>
      <c r="C27" s="44"/>
      <c r="D27" s="44"/>
      <c r="E27" s="51" t="s">
        <v>37</v>
      </c>
      <c r="F27" s="52">
        <f>COUNTBLANK(F2:F19)</f>
        <v>0</v>
      </c>
      <c r="H27" s="43"/>
      <c r="I27" s="43"/>
      <c r="J27" s="43"/>
      <c r="L27" s="43"/>
    </row>
    <row r="28" ht="14.25" customHeight="1">
      <c r="A28" s="43"/>
      <c r="B28" s="44"/>
      <c r="C28" s="44"/>
      <c r="D28" s="44"/>
      <c r="E28" s="51" t="s">
        <v>38</v>
      </c>
      <c r="F28" s="53">
        <f>COUNT(#REF!)</f>
        <v>0</v>
      </c>
      <c r="H28" s="43"/>
      <c r="I28" s="43"/>
      <c r="J28" s="43"/>
      <c r="L28" s="43"/>
    </row>
    <row r="29" ht="14.25" customHeight="1">
      <c r="A29" s="43"/>
      <c r="B29" s="44"/>
      <c r="C29" s="44"/>
      <c r="D29" s="44"/>
      <c r="E29" s="51" t="s">
        <v>39</v>
      </c>
      <c r="F29" s="54">
        <f>COUNTIF(J2:J19,"INHABILITADA")</f>
        <v>0</v>
      </c>
      <c r="H29" s="43"/>
      <c r="I29" s="43"/>
      <c r="J29" s="43"/>
      <c r="L29" s="43"/>
    </row>
    <row r="30" ht="14.25" customHeight="1">
      <c r="A30" s="43"/>
      <c r="B30" s="44"/>
      <c r="C30" s="44"/>
      <c r="D30" s="44"/>
      <c r="E30" s="51" t="s">
        <v>40</v>
      </c>
      <c r="F30" s="54">
        <v>0.0</v>
      </c>
      <c r="H30" s="43"/>
      <c r="I30" s="43"/>
      <c r="J30" s="43"/>
      <c r="L30" s="43"/>
    </row>
    <row r="31" ht="14.25" customHeight="1">
      <c r="A31" s="43"/>
      <c r="B31" s="44"/>
      <c r="C31" s="44"/>
      <c r="D31" s="44"/>
      <c r="E31" s="51" t="s">
        <v>41</v>
      </c>
      <c r="F31" s="54">
        <v>0.0</v>
      </c>
      <c r="H31" s="43"/>
      <c r="I31" s="43"/>
      <c r="J31" s="43"/>
      <c r="L31" s="43"/>
    </row>
    <row r="32" ht="14.25" customHeight="1">
      <c r="A32" s="43"/>
      <c r="B32" s="44"/>
      <c r="C32" s="44"/>
      <c r="D32" s="44"/>
      <c r="E32" s="55" t="s">
        <v>42</v>
      </c>
      <c r="F32" s="56">
        <v>60.0</v>
      </c>
      <c r="H32" s="43"/>
      <c r="I32" s="43"/>
      <c r="J32" s="43"/>
      <c r="L32" s="43"/>
    </row>
    <row r="33" ht="14.25" customHeight="1">
      <c r="A33" s="43"/>
      <c r="B33" s="44"/>
      <c r="C33" s="44"/>
      <c r="D33" s="44"/>
      <c r="H33" s="43"/>
      <c r="I33" s="43"/>
      <c r="J33" s="43"/>
      <c r="L33" s="43"/>
    </row>
    <row r="34" ht="14.25" customHeight="1">
      <c r="A34" s="43"/>
      <c r="B34" s="44"/>
      <c r="C34" s="44"/>
      <c r="D34" s="44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mergeCells count="46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">
      <formula1>DNI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7.14"/>
    <col customWidth="1" min="2" max="2" width="23.0"/>
    <col customWidth="1" hidden="1" min="3" max="3" width="5.14"/>
    <col customWidth="1" min="4" max="4" width="25.0"/>
    <col customWidth="1" min="5" max="5" width="15.14" outlineLevel="1"/>
    <col customWidth="1" min="6" max="6" width="27.43" outlineLevel="1"/>
    <col customWidth="1" min="7" max="7" width="11.86" outlineLevel="1"/>
    <col customWidth="1" min="8" max="8" width="12.86"/>
    <col customWidth="1" min="9" max="10" width="11.86"/>
    <col customWidth="1" min="11" max="11" width="31.57" outlineLevel="1"/>
    <col customWidth="1" min="12" max="26" width="11.43"/>
  </cols>
  <sheetData>
    <row r="1" ht="25.5" customHeight="1">
      <c r="A1" s="57" t="s">
        <v>43</v>
      </c>
      <c r="B1" s="58" t="s">
        <v>44</v>
      </c>
      <c r="C1" s="57" t="s">
        <v>45</v>
      </c>
      <c r="D1" s="57" t="s">
        <v>4</v>
      </c>
      <c r="E1" s="58" t="s">
        <v>5</v>
      </c>
      <c r="F1" s="57" t="s">
        <v>12</v>
      </c>
      <c r="G1" s="57" t="s">
        <v>7</v>
      </c>
      <c r="H1" s="57" t="s">
        <v>46</v>
      </c>
      <c r="I1" s="57" t="s">
        <v>8</v>
      </c>
      <c r="J1" s="57" t="s">
        <v>6</v>
      </c>
      <c r="K1" s="57" t="s">
        <v>47</v>
      </c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ht="14.25" customHeight="1">
      <c r="A2" s="60">
        <v>1.0</v>
      </c>
      <c r="B2" s="61" t="s">
        <v>48</v>
      </c>
      <c r="C2" s="62" t="s">
        <v>49</v>
      </c>
      <c r="D2" s="61" t="s">
        <v>50</v>
      </c>
      <c r="E2" s="63">
        <v>4.0062516E7</v>
      </c>
      <c r="F2" s="61" t="s">
        <v>51</v>
      </c>
      <c r="G2" s="64" t="s">
        <v>52</v>
      </c>
      <c r="H2" s="65" t="s">
        <v>53</v>
      </c>
      <c r="I2" s="65" t="s">
        <v>54</v>
      </c>
      <c r="J2" s="65"/>
      <c r="K2" s="65" t="s">
        <v>55</v>
      </c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ht="14.25" customHeight="1">
      <c r="A3" s="60">
        <v>2.0</v>
      </c>
      <c r="B3" s="61" t="s">
        <v>48</v>
      </c>
      <c r="C3" s="62"/>
      <c r="D3" s="61" t="s">
        <v>56</v>
      </c>
      <c r="E3" s="63">
        <v>4.7498649E7</v>
      </c>
      <c r="F3" s="61" t="s">
        <v>57</v>
      </c>
      <c r="G3" s="64" t="s">
        <v>58</v>
      </c>
      <c r="H3" s="65" t="s">
        <v>59</v>
      </c>
      <c r="I3" s="65"/>
      <c r="J3" s="65"/>
      <c r="K3" s="65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ht="14.25" customHeight="1">
      <c r="A4" s="60">
        <v>3.0</v>
      </c>
      <c r="B4" s="67" t="s">
        <v>48</v>
      </c>
      <c r="C4" s="68" t="s">
        <v>60</v>
      </c>
      <c r="D4" s="67" t="s">
        <v>61</v>
      </c>
      <c r="E4" s="69">
        <v>4.6201804E7</v>
      </c>
      <c r="F4" s="67" t="s">
        <v>62</v>
      </c>
      <c r="G4" s="64" t="s">
        <v>52</v>
      </c>
      <c r="H4" s="70" t="s">
        <v>53</v>
      </c>
      <c r="I4" s="70" t="s">
        <v>54</v>
      </c>
      <c r="J4" s="70"/>
      <c r="K4" s="70" t="s">
        <v>55</v>
      </c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ht="14.25" customHeight="1">
      <c r="A5" s="60">
        <v>4.0</v>
      </c>
      <c r="B5" s="67" t="s">
        <v>48</v>
      </c>
      <c r="C5" s="68" t="s">
        <v>63</v>
      </c>
      <c r="D5" s="67" t="s">
        <v>64</v>
      </c>
      <c r="E5" s="69">
        <v>7.4233353E7</v>
      </c>
      <c r="F5" s="67" t="s">
        <v>65</v>
      </c>
      <c r="G5" s="64" t="s">
        <v>58</v>
      </c>
      <c r="H5" s="70" t="s">
        <v>66</v>
      </c>
      <c r="I5" s="70" t="s">
        <v>67</v>
      </c>
      <c r="J5" s="70"/>
      <c r="K5" s="70" t="s">
        <v>55</v>
      </c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ht="14.25" customHeight="1">
      <c r="A6" s="60">
        <v>5.0</v>
      </c>
      <c r="B6" s="67" t="s">
        <v>48</v>
      </c>
      <c r="C6" s="68" t="s">
        <v>68</v>
      </c>
      <c r="D6" s="67" t="s">
        <v>69</v>
      </c>
      <c r="E6" s="69">
        <v>4.1891066E7</v>
      </c>
      <c r="F6" s="67" t="s">
        <v>70</v>
      </c>
      <c r="G6" s="64" t="s">
        <v>58</v>
      </c>
      <c r="H6" s="70" t="s">
        <v>71</v>
      </c>
      <c r="I6" s="70" t="s">
        <v>54</v>
      </c>
      <c r="J6" s="70"/>
      <c r="K6" s="70" t="s">
        <v>55</v>
      </c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ht="14.25" customHeight="1">
      <c r="A7" s="60">
        <v>6.0</v>
      </c>
      <c r="B7" s="67" t="s">
        <v>48</v>
      </c>
      <c r="C7" s="68" t="s">
        <v>72</v>
      </c>
      <c r="D7" s="67" t="s">
        <v>73</v>
      </c>
      <c r="E7" s="69">
        <v>7.1252377E7</v>
      </c>
      <c r="F7" s="67" t="s">
        <v>74</v>
      </c>
      <c r="G7" s="64" t="s">
        <v>58</v>
      </c>
      <c r="H7" s="70" t="s">
        <v>71</v>
      </c>
      <c r="I7" s="70" t="s">
        <v>75</v>
      </c>
      <c r="J7" s="70"/>
      <c r="K7" s="70" t="s">
        <v>55</v>
      </c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ht="14.25" customHeight="1">
      <c r="A8" s="60">
        <v>7.0</v>
      </c>
      <c r="B8" s="67" t="s">
        <v>48</v>
      </c>
      <c r="C8" s="68" t="s">
        <v>76</v>
      </c>
      <c r="D8" s="67" t="s">
        <v>77</v>
      </c>
      <c r="E8" s="69">
        <v>2.2102773E7</v>
      </c>
      <c r="F8" s="67" t="s">
        <v>78</v>
      </c>
      <c r="G8" s="64" t="s">
        <v>58</v>
      </c>
      <c r="H8" s="70" t="s">
        <v>66</v>
      </c>
      <c r="I8" s="70" t="s">
        <v>54</v>
      </c>
      <c r="J8" s="70"/>
      <c r="K8" s="70" t="s">
        <v>55</v>
      </c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ht="14.25" customHeight="1">
      <c r="A9" s="60">
        <v>8.0</v>
      </c>
      <c r="B9" s="67" t="s">
        <v>48</v>
      </c>
      <c r="C9" s="68" t="s">
        <v>79</v>
      </c>
      <c r="D9" s="67" t="s">
        <v>80</v>
      </c>
      <c r="E9" s="69">
        <v>2.5832417E7</v>
      </c>
      <c r="F9" s="67" t="s">
        <v>81</v>
      </c>
      <c r="G9" s="64" t="s">
        <v>58</v>
      </c>
      <c r="H9" s="70" t="s">
        <v>82</v>
      </c>
      <c r="I9" s="70" t="s">
        <v>54</v>
      </c>
      <c r="J9" s="70"/>
      <c r="K9" s="70" t="s">
        <v>55</v>
      </c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ht="14.25" customHeight="1">
      <c r="A10" s="60">
        <v>9.0</v>
      </c>
      <c r="B10" s="67" t="s">
        <v>48</v>
      </c>
      <c r="C10" s="68" t="s">
        <v>83</v>
      </c>
      <c r="D10" s="67" t="s">
        <v>84</v>
      </c>
      <c r="E10" s="69">
        <v>7.3644171E7</v>
      </c>
      <c r="F10" s="67" t="s">
        <v>85</v>
      </c>
      <c r="G10" s="64" t="s">
        <v>52</v>
      </c>
      <c r="H10" s="70" t="s">
        <v>53</v>
      </c>
      <c r="I10" s="70" t="s">
        <v>54</v>
      </c>
      <c r="J10" s="70"/>
      <c r="K10" s="70" t="s">
        <v>55</v>
      </c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ht="14.25" customHeight="1">
      <c r="A11" s="60">
        <v>10.0</v>
      </c>
      <c r="B11" s="67" t="s">
        <v>48</v>
      </c>
      <c r="C11" s="68" t="s">
        <v>86</v>
      </c>
      <c r="D11" s="67" t="s">
        <v>87</v>
      </c>
      <c r="E11" s="69">
        <v>7.0837442E7</v>
      </c>
      <c r="F11" s="67" t="s">
        <v>70</v>
      </c>
      <c r="G11" s="64" t="s">
        <v>58</v>
      </c>
      <c r="H11" s="70" t="s">
        <v>71</v>
      </c>
      <c r="I11" s="70" t="s">
        <v>75</v>
      </c>
      <c r="J11" s="70"/>
      <c r="K11" s="70" t="s">
        <v>55</v>
      </c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ht="14.25" customHeight="1">
      <c r="A12" s="60">
        <v>11.0</v>
      </c>
      <c r="B12" s="67" t="s">
        <v>48</v>
      </c>
      <c r="C12" s="68" t="s">
        <v>88</v>
      </c>
      <c r="D12" s="67" t="s">
        <v>89</v>
      </c>
      <c r="E12" s="69">
        <v>9632969.0</v>
      </c>
      <c r="F12" s="67" t="s">
        <v>90</v>
      </c>
      <c r="G12" s="64" t="s">
        <v>58</v>
      </c>
      <c r="H12" s="70" t="s">
        <v>91</v>
      </c>
      <c r="I12" s="70" t="s">
        <v>54</v>
      </c>
      <c r="J12" s="70"/>
      <c r="K12" s="70" t="s">
        <v>55</v>
      </c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ht="14.25" customHeight="1">
      <c r="A13" s="60">
        <v>12.0</v>
      </c>
      <c r="B13" s="67" t="s">
        <v>48</v>
      </c>
      <c r="C13" s="68" t="s">
        <v>92</v>
      </c>
      <c r="D13" s="67" t="s">
        <v>93</v>
      </c>
      <c r="E13" s="69">
        <v>2.9708601E7</v>
      </c>
      <c r="F13" s="67" t="s">
        <v>94</v>
      </c>
      <c r="G13" s="64" t="s">
        <v>58</v>
      </c>
      <c r="H13" s="70" t="s">
        <v>66</v>
      </c>
      <c r="I13" s="70" t="s">
        <v>54</v>
      </c>
      <c r="J13" s="70"/>
      <c r="K13" s="70" t="s">
        <v>55</v>
      </c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ht="14.25" customHeight="1">
      <c r="A14" s="60">
        <v>13.0</v>
      </c>
      <c r="B14" s="67" t="s">
        <v>48</v>
      </c>
      <c r="C14" s="68" t="s">
        <v>95</v>
      </c>
      <c r="D14" s="67" t="s">
        <v>96</v>
      </c>
      <c r="E14" s="69">
        <v>4.1780533E7</v>
      </c>
      <c r="F14" s="67" t="s">
        <v>51</v>
      </c>
      <c r="G14" s="64" t="s">
        <v>52</v>
      </c>
      <c r="H14" s="70" t="s">
        <v>53</v>
      </c>
      <c r="I14" s="70" t="s">
        <v>54</v>
      </c>
      <c r="J14" s="70"/>
      <c r="K14" s="70" t="s">
        <v>55</v>
      </c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ht="14.25" customHeight="1">
      <c r="A15" s="60">
        <v>14.0</v>
      </c>
      <c r="B15" s="67" t="s">
        <v>48</v>
      </c>
      <c r="C15" s="68" t="s">
        <v>97</v>
      </c>
      <c r="D15" s="67" t="s">
        <v>98</v>
      </c>
      <c r="E15" s="69">
        <v>4.3578255E7</v>
      </c>
      <c r="F15" s="67" t="s">
        <v>99</v>
      </c>
      <c r="G15" s="64" t="s">
        <v>58</v>
      </c>
      <c r="H15" s="70" t="s">
        <v>91</v>
      </c>
      <c r="I15" s="70" t="s">
        <v>54</v>
      </c>
      <c r="J15" s="70"/>
      <c r="K15" s="70" t="s">
        <v>55</v>
      </c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ht="14.25" customHeight="1">
      <c r="A16" s="60">
        <v>15.0</v>
      </c>
      <c r="B16" s="67" t="s">
        <v>48</v>
      </c>
      <c r="C16" s="68" t="s">
        <v>100</v>
      </c>
      <c r="D16" s="67" t="s">
        <v>101</v>
      </c>
      <c r="E16" s="69">
        <v>7.1490353E7</v>
      </c>
      <c r="F16" s="67" t="s">
        <v>102</v>
      </c>
      <c r="G16" s="64" t="s">
        <v>58</v>
      </c>
      <c r="H16" s="70" t="s">
        <v>91</v>
      </c>
      <c r="I16" s="70" t="s">
        <v>54</v>
      </c>
      <c r="J16" s="70"/>
      <c r="K16" s="70" t="s">
        <v>55</v>
      </c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ht="14.25" customHeight="1">
      <c r="A17" s="60">
        <v>16.0</v>
      </c>
      <c r="B17" s="67" t="s">
        <v>48</v>
      </c>
      <c r="C17" s="68" t="s">
        <v>103</v>
      </c>
      <c r="D17" s="67" t="s">
        <v>104</v>
      </c>
      <c r="E17" s="69">
        <v>7.0314773E7</v>
      </c>
      <c r="F17" s="67" t="s">
        <v>85</v>
      </c>
      <c r="G17" s="64" t="s">
        <v>52</v>
      </c>
      <c r="H17" s="70" t="s">
        <v>53</v>
      </c>
      <c r="I17" s="70" t="s">
        <v>105</v>
      </c>
      <c r="J17" s="70"/>
      <c r="K17" s="70" t="s">
        <v>55</v>
      </c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ht="14.25" customHeight="1">
      <c r="A18" s="60">
        <v>17.0</v>
      </c>
      <c r="B18" s="67" t="s">
        <v>48</v>
      </c>
      <c r="C18" s="68" t="s">
        <v>106</v>
      </c>
      <c r="D18" s="67" t="s">
        <v>107</v>
      </c>
      <c r="E18" s="69">
        <v>4.5702175E7</v>
      </c>
      <c r="F18" s="67" t="s">
        <v>108</v>
      </c>
      <c r="G18" s="64" t="s">
        <v>58</v>
      </c>
      <c r="H18" s="70" t="s">
        <v>109</v>
      </c>
      <c r="I18" s="70" t="s">
        <v>105</v>
      </c>
      <c r="J18" s="70"/>
      <c r="K18" s="70" t="s">
        <v>55</v>
      </c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ht="14.25" customHeight="1">
      <c r="A19" s="60">
        <v>18.0</v>
      </c>
      <c r="B19" s="67" t="s">
        <v>48</v>
      </c>
      <c r="C19" s="68" t="s">
        <v>110</v>
      </c>
      <c r="D19" s="67" t="s">
        <v>111</v>
      </c>
      <c r="E19" s="69">
        <v>1.92513E7</v>
      </c>
      <c r="F19" s="67" t="s">
        <v>81</v>
      </c>
      <c r="G19" s="64" t="s">
        <v>58</v>
      </c>
      <c r="H19" s="70" t="s">
        <v>82</v>
      </c>
      <c r="I19" s="70" t="s">
        <v>54</v>
      </c>
      <c r="J19" s="70"/>
      <c r="K19" s="70" t="s">
        <v>55</v>
      </c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ht="14.25" customHeight="1">
      <c r="A20" s="60">
        <v>19.0</v>
      </c>
      <c r="B20" s="67" t="s">
        <v>48</v>
      </c>
      <c r="C20" s="68" t="s">
        <v>112</v>
      </c>
      <c r="D20" s="67" t="s">
        <v>113</v>
      </c>
      <c r="E20" s="69">
        <v>4.0683148E7</v>
      </c>
      <c r="F20" s="67" t="s">
        <v>114</v>
      </c>
      <c r="G20" s="64" t="s">
        <v>58</v>
      </c>
      <c r="H20" s="70" t="s">
        <v>82</v>
      </c>
      <c r="I20" s="70" t="s">
        <v>54</v>
      </c>
      <c r="J20" s="70"/>
      <c r="K20" s="70" t="s">
        <v>55</v>
      </c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ht="14.25" customHeight="1">
      <c r="A21" s="60">
        <v>20.0</v>
      </c>
      <c r="B21" s="67" t="s">
        <v>48</v>
      </c>
      <c r="C21" s="68" t="s">
        <v>115</v>
      </c>
      <c r="D21" s="67" t="s">
        <v>116</v>
      </c>
      <c r="E21" s="69">
        <v>7.0139848E7</v>
      </c>
      <c r="F21" s="67" t="s">
        <v>117</v>
      </c>
      <c r="G21" s="64" t="s">
        <v>58</v>
      </c>
      <c r="H21" s="70" t="s">
        <v>71</v>
      </c>
      <c r="I21" s="70" t="s">
        <v>54</v>
      </c>
      <c r="J21" s="70"/>
      <c r="K21" s="70" t="s">
        <v>55</v>
      </c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ht="14.25" customHeight="1">
      <c r="A22" s="60">
        <v>21.0</v>
      </c>
      <c r="B22" s="67" t="s">
        <v>48</v>
      </c>
      <c r="C22" s="68" t="s">
        <v>118</v>
      </c>
      <c r="D22" s="67" t="s">
        <v>119</v>
      </c>
      <c r="E22" s="69">
        <v>4.6168896E7</v>
      </c>
      <c r="F22" s="67" t="s">
        <v>74</v>
      </c>
      <c r="G22" s="64" t="s">
        <v>58</v>
      </c>
      <c r="H22" s="70" t="s">
        <v>71</v>
      </c>
      <c r="I22" s="70" t="s">
        <v>105</v>
      </c>
      <c r="J22" s="70"/>
      <c r="K22" s="70" t="s">
        <v>55</v>
      </c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ht="14.25" customHeight="1">
      <c r="A23" s="60">
        <v>22.0</v>
      </c>
      <c r="B23" s="67" t="s">
        <v>48</v>
      </c>
      <c r="C23" s="68" t="s">
        <v>120</v>
      </c>
      <c r="D23" s="67" t="s">
        <v>121</v>
      </c>
      <c r="E23" s="69">
        <v>7.037045E7</v>
      </c>
      <c r="F23" s="67" t="s">
        <v>74</v>
      </c>
      <c r="G23" s="64" t="s">
        <v>58</v>
      </c>
      <c r="H23" s="70" t="s">
        <v>71</v>
      </c>
      <c r="I23" s="70" t="s">
        <v>54</v>
      </c>
      <c r="J23" s="70"/>
      <c r="K23" s="70" t="s">
        <v>55</v>
      </c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ht="14.25" customHeight="1">
      <c r="A24" s="60">
        <v>23.0</v>
      </c>
      <c r="B24" s="67" t="s">
        <v>48</v>
      </c>
      <c r="C24" s="68" t="s">
        <v>122</v>
      </c>
      <c r="D24" s="67" t="s">
        <v>123</v>
      </c>
      <c r="E24" s="69">
        <v>1.9337247E7</v>
      </c>
      <c r="F24" s="67" t="s">
        <v>124</v>
      </c>
      <c r="G24" s="64" t="s">
        <v>52</v>
      </c>
      <c r="H24" s="70" t="s">
        <v>53</v>
      </c>
      <c r="I24" s="70" t="s">
        <v>105</v>
      </c>
      <c r="J24" s="70"/>
      <c r="K24" s="70" t="s">
        <v>55</v>
      </c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ht="14.25" customHeight="1">
      <c r="A25" s="60">
        <v>24.0</v>
      </c>
      <c r="B25" s="67" t="s">
        <v>48</v>
      </c>
      <c r="C25" s="68" t="s">
        <v>125</v>
      </c>
      <c r="D25" s="67" t="s">
        <v>126</v>
      </c>
      <c r="E25" s="69">
        <v>4.7093147E7</v>
      </c>
      <c r="F25" s="67" t="s">
        <v>99</v>
      </c>
      <c r="G25" s="64" t="s">
        <v>58</v>
      </c>
      <c r="H25" s="70" t="s">
        <v>91</v>
      </c>
      <c r="I25" s="70" t="s">
        <v>54</v>
      </c>
      <c r="J25" s="70"/>
      <c r="K25" s="70" t="s">
        <v>55</v>
      </c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ht="14.25" customHeight="1">
      <c r="A26" s="60">
        <v>25.0</v>
      </c>
      <c r="B26" s="67" t="s">
        <v>48</v>
      </c>
      <c r="C26" s="68" t="s">
        <v>127</v>
      </c>
      <c r="D26" s="67" t="s">
        <v>128</v>
      </c>
      <c r="E26" s="69">
        <v>4.6590524E7</v>
      </c>
      <c r="F26" s="67" t="s">
        <v>70</v>
      </c>
      <c r="G26" s="64" t="s">
        <v>58</v>
      </c>
      <c r="H26" s="70" t="s">
        <v>71</v>
      </c>
      <c r="I26" s="70" t="s">
        <v>54</v>
      </c>
      <c r="J26" s="70"/>
      <c r="K26" s="70" t="s">
        <v>55</v>
      </c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ht="14.25" customHeight="1">
      <c r="A27" s="60">
        <v>26.0</v>
      </c>
      <c r="B27" s="67" t="s">
        <v>48</v>
      </c>
      <c r="C27" s="68" t="s">
        <v>129</v>
      </c>
      <c r="D27" s="67" t="s">
        <v>130</v>
      </c>
      <c r="E27" s="69">
        <v>7.3080657E7</v>
      </c>
      <c r="F27" s="67" t="s">
        <v>85</v>
      </c>
      <c r="G27" s="64" t="s">
        <v>52</v>
      </c>
      <c r="H27" s="70" t="s">
        <v>53</v>
      </c>
      <c r="I27" s="70" t="s">
        <v>54</v>
      </c>
      <c r="J27" s="70"/>
      <c r="K27" s="70" t="s">
        <v>55</v>
      </c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ht="14.25" customHeight="1">
      <c r="A28" s="60">
        <v>27.0</v>
      </c>
      <c r="B28" s="67" t="s">
        <v>48</v>
      </c>
      <c r="C28" s="68" t="s">
        <v>131</v>
      </c>
      <c r="D28" s="67" t="s">
        <v>132</v>
      </c>
      <c r="E28" s="69">
        <v>4.239389E7</v>
      </c>
      <c r="F28" s="67" t="s">
        <v>133</v>
      </c>
      <c r="G28" s="64" t="s">
        <v>58</v>
      </c>
      <c r="H28" s="70" t="s">
        <v>41</v>
      </c>
      <c r="I28" s="70" t="s">
        <v>54</v>
      </c>
      <c r="J28" s="70"/>
      <c r="K28" s="70" t="s">
        <v>55</v>
      </c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ht="14.25" customHeight="1">
      <c r="A29" s="60">
        <v>28.0</v>
      </c>
      <c r="B29" s="67" t="s">
        <v>48</v>
      </c>
      <c r="C29" s="68" t="s">
        <v>134</v>
      </c>
      <c r="D29" s="67" t="s">
        <v>135</v>
      </c>
      <c r="E29" s="69">
        <v>4.1236731E7</v>
      </c>
      <c r="F29" s="67" t="s">
        <v>136</v>
      </c>
      <c r="G29" s="64" t="s">
        <v>58</v>
      </c>
      <c r="H29" s="70" t="s">
        <v>59</v>
      </c>
      <c r="I29" s="70" t="s">
        <v>54</v>
      </c>
      <c r="J29" s="70"/>
      <c r="K29" s="70" t="s">
        <v>55</v>
      </c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ht="14.25" customHeight="1">
      <c r="A30" s="60">
        <v>29.0</v>
      </c>
      <c r="B30" s="67" t="s">
        <v>48</v>
      </c>
      <c r="C30" s="68" t="s">
        <v>137</v>
      </c>
      <c r="D30" s="67" t="s">
        <v>138</v>
      </c>
      <c r="E30" s="69">
        <v>7.2496049E7</v>
      </c>
      <c r="F30" s="67" t="s">
        <v>139</v>
      </c>
      <c r="G30" s="64" t="s">
        <v>58</v>
      </c>
      <c r="H30" s="70" t="s">
        <v>109</v>
      </c>
      <c r="I30" s="70" t="s">
        <v>140</v>
      </c>
      <c r="J30" s="70"/>
      <c r="K30" s="70" t="s">
        <v>55</v>
      </c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ht="14.25" customHeight="1">
      <c r="A31" s="60">
        <v>30.0</v>
      </c>
      <c r="B31" s="67" t="s">
        <v>48</v>
      </c>
      <c r="C31" s="68" t="s">
        <v>141</v>
      </c>
      <c r="D31" s="67" t="s">
        <v>142</v>
      </c>
      <c r="E31" s="69">
        <v>9884697.0</v>
      </c>
      <c r="F31" s="67" t="s">
        <v>114</v>
      </c>
      <c r="G31" s="64" t="s">
        <v>58</v>
      </c>
      <c r="H31" s="70" t="s">
        <v>41</v>
      </c>
      <c r="I31" s="70" t="s">
        <v>54</v>
      </c>
      <c r="J31" s="70"/>
      <c r="K31" s="70" t="s">
        <v>55</v>
      </c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ht="14.25" customHeight="1">
      <c r="A32" s="60">
        <v>31.0</v>
      </c>
      <c r="B32" s="67" t="s">
        <v>48</v>
      </c>
      <c r="C32" s="68" t="s">
        <v>143</v>
      </c>
      <c r="D32" s="67" t="s">
        <v>144</v>
      </c>
      <c r="E32" s="69">
        <v>4.2236732E7</v>
      </c>
      <c r="F32" s="67" t="s">
        <v>145</v>
      </c>
      <c r="G32" s="64" t="s">
        <v>52</v>
      </c>
      <c r="H32" s="70" t="s">
        <v>53</v>
      </c>
      <c r="I32" s="70" t="s">
        <v>54</v>
      </c>
      <c r="J32" s="70"/>
      <c r="K32" s="70" t="s">
        <v>55</v>
      </c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ht="14.25" customHeight="1">
      <c r="A33" s="60">
        <v>32.0</v>
      </c>
      <c r="B33" s="67" t="s">
        <v>48</v>
      </c>
      <c r="C33" s="68" t="s">
        <v>146</v>
      </c>
      <c r="D33" s="67" t="s">
        <v>147</v>
      </c>
      <c r="E33" s="69">
        <v>4.4481163E7</v>
      </c>
      <c r="F33" s="67" t="s">
        <v>78</v>
      </c>
      <c r="G33" s="64" t="s">
        <v>58</v>
      </c>
      <c r="H33" s="70" t="s">
        <v>66</v>
      </c>
      <c r="I33" s="70" t="s">
        <v>75</v>
      </c>
      <c r="J33" s="70"/>
      <c r="K33" s="70" t="s">
        <v>55</v>
      </c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ht="14.25" customHeight="1">
      <c r="A34" s="60">
        <v>33.0</v>
      </c>
      <c r="B34" s="67" t="s">
        <v>48</v>
      </c>
      <c r="C34" s="68" t="s">
        <v>148</v>
      </c>
      <c r="D34" s="67" t="s">
        <v>149</v>
      </c>
      <c r="E34" s="69">
        <v>7.0159941E7</v>
      </c>
      <c r="F34" s="67" t="s">
        <v>150</v>
      </c>
      <c r="G34" s="64" t="s">
        <v>58</v>
      </c>
      <c r="H34" s="70" t="s">
        <v>91</v>
      </c>
      <c r="I34" s="70" t="s">
        <v>54</v>
      </c>
      <c r="J34" s="70"/>
      <c r="K34" s="70" t="s">
        <v>55</v>
      </c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ht="14.25" customHeight="1">
      <c r="A35" s="60">
        <v>34.0</v>
      </c>
      <c r="B35" s="67" t="s">
        <v>48</v>
      </c>
      <c r="C35" s="68" t="s">
        <v>151</v>
      </c>
      <c r="D35" s="67" t="s">
        <v>152</v>
      </c>
      <c r="E35" s="69">
        <v>7.1420361E7</v>
      </c>
      <c r="F35" s="67" t="s">
        <v>153</v>
      </c>
      <c r="G35" s="64" t="s">
        <v>58</v>
      </c>
      <c r="H35" s="70" t="s">
        <v>59</v>
      </c>
      <c r="I35" s="70" t="s">
        <v>54</v>
      </c>
      <c r="J35" s="70"/>
      <c r="K35" s="70" t="s">
        <v>55</v>
      </c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ht="14.25" customHeight="1">
      <c r="A36" s="60">
        <v>35.0</v>
      </c>
      <c r="B36" s="67" t="s">
        <v>48</v>
      </c>
      <c r="C36" s="68" t="s">
        <v>154</v>
      </c>
      <c r="D36" s="67" t="s">
        <v>155</v>
      </c>
      <c r="E36" s="69">
        <v>4.8225192E7</v>
      </c>
      <c r="F36" s="67" t="s">
        <v>85</v>
      </c>
      <c r="G36" s="64" t="s">
        <v>52</v>
      </c>
      <c r="H36" s="70" t="s">
        <v>53</v>
      </c>
      <c r="I36" s="70" t="s">
        <v>75</v>
      </c>
      <c r="J36" s="70"/>
      <c r="K36" s="70" t="s">
        <v>55</v>
      </c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ht="14.25" customHeight="1">
      <c r="A37" s="60">
        <v>36.0</v>
      </c>
      <c r="B37" s="67" t="s">
        <v>48</v>
      </c>
      <c r="C37" s="68" t="s">
        <v>156</v>
      </c>
      <c r="D37" s="67" t="s">
        <v>157</v>
      </c>
      <c r="E37" s="69">
        <v>7.0247904E7</v>
      </c>
      <c r="F37" s="67" t="s">
        <v>158</v>
      </c>
      <c r="G37" s="64" t="s">
        <v>58</v>
      </c>
      <c r="H37" s="70" t="s">
        <v>59</v>
      </c>
      <c r="I37" s="70" t="s">
        <v>54</v>
      </c>
      <c r="J37" s="70"/>
      <c r="K37" s="70" t="s">
        <v>55</v>
      </c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ht="14.25" customHeight="1">
      <c r="A38" s="60">
        <v>37.0</v>
      </c>
      <c r="B38" s="67" t="s">
        <v>48</v>
      </c>
      <c r="C38" s="68" t="s">
        <v>159</v>
      </c>
      <c r="D38" s="67" t="s">
        <v>160</v>
      </c>
      <c r="E38" s="69">
        <v>4.312984E7</v>
      </c>
      <c r="F38" s="67" t="s">
        <v>161</v>
      </c>
      <c r="G38" s="64" t="s">
        <v>58</v>
      </c>
      <c r="H38" s="70" t="s">
        <v>109</v>
      </c>
      <c r="I38" s="70" t="s">
        <v>54</v>
      </c>
      <c r="J38" s="70"/>
      <c r="K38" s="70" t="s">
        <v>55</v>
      </c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ht="14.25" customHeight="1">
      <c r="A39" s="60">
        <v>38.0</v>
      </c>
      <c r="B39" s="67" t="s">
        <v>48</v>
      </c>
      <c r="C39" s="68" t="s">
        <v>162</v>
      </c>
      <c r="D39" s="67" t="s">
        <v>163</v>
      </c>
      <c r="E39" s="69">
        <v>4.7213759E7</v>
      </c>
      <c r="F39" s="67" t="s">
        <v>164</v>
      </c>
      <c r="G39" s="64" t="s">
        <v>58</v>
      </c>
      <c r="H39" s="70" t="s">
        <v>66</v>
      </c>
      <c r="I39" s="70" t="s">
        <v>140</v>
      </c>
      <c r="J39" s="70"/>
      <c r="K39" s="70" t="s">
        <v>55</v>
      </c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ht="14.25" customHeight="1">
      <c r="A40" s="60">
        <v>39.0</v>
      </c>
      <c r="B40" s="67" t="s">
        <v>48</v>
      </c>
      <c r="C40" s="68" t="s">
        <v>165</v>
      </c>
      <c r="D40" s="67" t="s">
        <v>166</v>
      </c>
      <c r="E40" s="69">
        <v>4.7154071E7</v>
      </c>
      <c r="F40" s="67" t="s">
        <v>108</v>
      </c>
      <c r="G40" s="64" t="s">
        <v>58</v>
      </c>
      <c r="H40" s="70" t="s">
        <v>109</v>
      </c>
      <c r="I40" s="70" t="s">
        <v>54</v>
      </c>
      <c r="J40" s="70"/>
      <c r="K40" s="70" t="s">
        <v>55</v>
      </c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ht="14.25" customHeight="1">
      <c r="A41" s="60">
        <v>40.0</v>
      </c>
      <c r="B41" s="67" t="s">
        <v>48</v>
      </c>
      <c r="C41" s="68" t="s">
        <v>167</v>
      </c>
      <c r="D41" s="67" t="s">
        <v>168</v>
      </c>
      <c r="E41" s="69">
        <v>1.5735328E7</v>
      </c>
      <c r="F41" s="67" t="s">
        <v>169</v>
      </c>
      <c r="G41" s="64" t="s">
        <v>58</v>
      </c>
      <c r="H41" s="70" t="s">
        <v>41</v>
      </c>
      <c r="I41" s="70" t="s">
        <v>54</v>
      </c>
      <c r="J41" s="70"/>
      <c r="K41" s="70" t="s">
        <v>55</v>
      </c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ht="14.25" customHeight="1">
      <c r="A42" s="60">
        <v>41.0</v>
      </c>
      <c r="B42" s="67" t="s">
        <v>48</v>
      </c>
      <c r="C42" s="68" t="s">
        <v>170</v>
      </c>
      <c r="D42" s="67" t="s">
        <v>171</v>
      </c>
      <c r="E42" s="69">
        <v>4.6396578E7</v>
      </c>
      <c r="F42" s="67" t="s">
        <v>78</v>
      </c>
      <c r="G42" s="64" t="s">
        <v>58</v>
      </c>
      <c r="H42" s="70" t="s">
        <v>66</v>
      </c>
      <c r="I42" s="70" t="s">
        <v>54</v>
      </c>
      <c r="J42" s="70"/>
      <c r="K42" s="70" t="s">
        <v>55</v>
      </c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ht="14.25" customHeight="1">
      <c r="A43" s="60">
        <v>42.0</v>
      </c>
      <c r="B43" s="67" t="s">
        <v>48</v>
      </c>
      <c r="C43" s="68" t="s">
        <v>172</v>
      </c>
      <c r="D43" s="67" t="s">
        <v>173</v>
      </c>
      <c r="E43" s="69">
        <v>4.0883792E7</v>
      </c>
      <c r="F43" s="67" t="s">
        <v>51</v>
      </c>
      <c r="G43" s="64" t="s">
        <v>52</v>
      </c>
      <c r="H43" s="70" t="s">
        <v>53</v>
      </c>
      <c r="I43" s="70" t="s">
        <v>75</v>
      </c>
      <c r="J43" s="70"/>
      <c r="K43" s="70" t="s">
        <v>55</v>
      </c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ht="14.25" customHeight="1">
      <c r="A44" s="60">
        <v>43.0</v>
      </c>
      <c r="B44" s="67" t="s">
        <v>48</v>
      </c>
      <c r="C44" s="68" t="s">
        <v>174</v>
      </c>
      <c r="D44" s="67" t="s">
        <v>175</v>
      </c>
      <c r="E44" s="69">
        <v>7.0194339E7</v>
      </c>
      <c r="F44" s="67" t="s">
        <v>139</v>
      </c>
      <c r="G44" s="64" t="s">
        <v>58</v>
      </c>
      <c r="H44" s="70" t="s">
        <v>71</v>
      </c>
      <c r="I44" s="70" t="s">
        <v>105</v>
      </c>
      <c r="J44" s="70"/>
      <c r="K44" s="70" t="s">
        <v>55</v>
      </c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ht="14.25" customHeight="1">
      <c r="A45" s="60">
        <v>44.0</v>
      </c>
      <c r="B45" s="67" t="s">
        <v>48</v>
      </c>
      <c r="C45" s="68" t="s">
        <v>176</v>
      </c>
      <c r="D45" s="67" t="s">
        <v>177</v>
      </c>
      <c r="E45" s="69">
        <v>2.9650261E7</v>
      </c>
      <c r="F45" s="67" t="s">
        <v>178</v>
      </c>
      <c r="G45" s="64" t="s">
        <v>52</v>
      </c>
      <c r="H45" s="70" t="s">
        <v>53</v>
      </c>
      <c r="I45" s="70" t="s">
        <v>54</v>
      </c>
      <c r="J45" s="70"/>
      <c r="K45" s="70" t="s">
        <v>55</v>
      </c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ht="14.25" customHeight="1">
      <c r="A46" s="60">
        <v>45.0</v>
      </c>
      <c r="B46" s="67" t="s">
        <v>48</v>
      </c>
      <c r="C46" s="68" t="s">
        <v>179</v>
      </c>
      <c r="D46" s="67" t="s">
        <v>180</v>
      </c>
      <c r="E46" s="69">
        <v>1.0380841E7</v>
      </c>
      <c r="F46" s="67" t="s">
        <v>181</v>
      </c>
      <c r="G46" s="64" t="s">
        <v>52</v>
      </c>
      <c r="H46" s="70" t="s">
        <v>53</v>
      </c>
      <c r="I46" s="70" t="s">
        <v>54</v>
      </c>
      <c r="J46" s="70"/>
      <c r="K46" s="70" t="s">
        <v>55</v>
      </c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ht="14.25" customHeight="1">
      <c r="A47" s="60">
        <v>46.0</v>
      </c>
      <c r="B47" s="67" t="s">
        <v>48</v>
      </c>
      <c r="C47" s="68" t="s">
        <v>182</v>
      </c>
      <c r="D47" s="67" t="s">
        <v>183</v>
      </c>
      <c r="E47" s="69">
        <v>4.0184886E7</v>
      </c>
      <c r="F47" s="67" t="s">
        <v>184</v>
      </c>
      <c r="G47" s="64" t="s">
        <v>52</v>
      </c>
      <c r="H47" s="70" t="s">
        <v>53</v>
      </c>
      <c r="I47" s="70" t="s">
        <v>54</v>
      </c>
      <c r="J47" s="70"/>
      <c r="K47" s="70" t="s">
        <v>55</v>
      </c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ht="14.25" customHeight="1">
      <c r="A48" s="60">
        <v>47.0</v>
      </c>
      <c r="B48" s="67" t="s">
        <v>48</v>
      </c>
      <c r="C48" s="68" t="s">
        <v>185</v>
      </c>
      <c r="D48" s="67" t="s">
        <v>186</v>
      </c>
      <c r="E48" s="69">
        <v>4.4043446E7</v>
      </c>
      <c r="F48" s="67" t="s">
        <v>187</v>
      </c>
      <c r="G48" s="64" t="s">
        <v>58</v>
      </c>
      <c r="H48" s="70" t="s">
        <v>91</v>
      </c>
      <c r="I48" s="70" t="s">
        <v>54</v>
      </c>
      <c r="J48" s="70"/>
      <c r="K48" s="70" t="s">
        <v>55</v>
      </c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ht="14.25" customHeight="1">
      <c r="A49" s="60">
        <v>48.0</v>
      </c>
      <c r="B49" s="67" t="s">
        <v>48</v>
      </c>
      <c r="C49" s="68" t="s">
        <v>188</v>
      </c>
      <c r="D49" s="67" t="s">
        <v>189</v>
      </c>
      <c r="E49" s="69">
        <v>4.717781E7</v>
      </c>
      <c r="F49" s="67" t="s">
        <v>190</v>
      </c>
      <c r="G49" s="64" t="s">
        <v>58</v>
      </c>
      <c r="H49" s="70" t="s">
        <v>71</v>
      </c>
      <c r="I49" s="70" t="s">
        <v>54</v>
      </c>
      <c r="J49" s="70"/>
      <c r="K49" s="70" t="s">
        <v>55</v>
      </c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ht="14.25" customHeight="1">
      <c r="A50" s="60">
        <v>49.0</v>
      </c>
      <c r="B50" s="67" t="s">
        <v>48</v>
      </c>
      <c r="C50" s="68" t="s">
        <v>191</v>
      </c>
      <c r="D50" s="67" t="s">
        <v>192</v>
      </c>
      <c r="E50" s="69">
        <v>6816372.0</v>
      </c>
      <c r="F50" s="67" t="s">
        <v>193</v>
      </c>
      <c r="G50" s="64" t="s">
        <v>58</v>
      </c>
      <c r="H50" s="70" t="s">
        <v>41</v>
      </c>
      <c r="I50" s="70" t="s">
        <v>54</v>
      </c>
      <c r="J50" s="70"/>
      <c r="K50" s="70" t="s">
        <v>55</v>
      </c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ht="14.25" customHeight="1">
      <c r="A51" s="60">
        <v>50.0</v>
      </c>
      <c r="B51" s="67" t="s">
        <v>48</v>
      </c>
      <c r="C51" s="68" t="s">
        <v>194</v>
      </c>
      <c r="D51" s="67" t="s">
        <v>195</v>
      </c>
      <c r="E51" s="69">
        <v>7.2192014E7</v>
      </c>
      <c r="F51" s="67" t="s">
        <v>196</v>
      </c>
      <c r="G51" s="64" t="s">
        <v>58</v>
      </c>
      <c r="H51" s="70" t="s">
        <v>59</v>
      </c>
      <c r="I51" s="70" t="s">
        <v>54</v>
      </c>
      <c r="J51" s="70"/>
      <c r="K51" s="70" t="s">
        <v>55</v>
      </c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ht="14.25" customHeight="1">
      <c r="A52" s="60">
        <v>51.0</v>
      </c>
      <c r="B52" s="67" t="s">
        <v>48</v>
      </c>
      <c r="C52" s="68" t="s">
        <v>197</v>
      </c>
      <c r="D52" s="67" t="s">
        <v>198</v>
      </c>
      <c r="E52" s="69">
        <v>4.338957E7</v>
      </c>
      <c r="F52" s="67" t="s">
        <v>145</v>
      </c>
      <c r="G52" s="64" t="s">
        <v>52</v>
      </c>
      <c r="H52" s="70" t="s">
        <v>53</v>
      </c>
      <c r="I52" s="70" t="s">
        <v>54</v>
      </c>
      <c r="J52" s="70"/>
      <c r="K52" s="70" t="s">
        <v>55</v>
      </c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ht="14.25" customHeight="1">
      <c r="A53" s="60">
        <v>52.0</v>
      </c>
      <c r="B53" s="67" t="s">
        <v>48</v>
      </c>
      <c r="C53" s="68" t="s">
        <v>199</v>
      </c>
      <c r="D53" s="67" t="s">
        <v>200</v>
      </c>
      <c r="E53" s="69">
        <v>4.0006758E7</v>
      </c>
      <c r="F53" s="67" t="s">
        <v>117</v>
      </c>
      <c r="G53" s="64" t="s">
        <v>58</v>
      </c>
      <c r="H53" s="70" t="s">
        <v>71</v>
      </c>
      <c r="I53" s="70" t="s">
        <v>54</v>
      </c>
      <c r="J53" s="70"/>
      <c r="K53" s="70" t="s">
        <v>55</v>
      </c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ht="14.25" customHeight="1">
      <c r="A54" s="60">
        <v>53.0</v>
      </c>
      <c r="B54" s="67" t="s">
        <v>48</v>
      </c>
      <c r="C54" s="68" t="s">
        <v>201</v>
      </c>
      <c r="D54" s="67" t="s">
        <v>202</v>
      </c>
      <c r="E54" s="69">
        <v>4.57174E7</v>
      </c>
      <c r="F54" s="67" t="s">
        <v>203</v>
      </c>
      <c r="G54" s="64" t="s">
        <v>58</v>
      </c>
      <c r="H54" s="70" t="s">
        <v>41</v>
      </c>
      <c r="I54" s="70" t="s">
        <v>54</v>
      </c>
      <c r="J54" s="70"/>
      <c r="K54" s="70" t="s">
        <v>55</v>
      </c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ht="14.25" customHeight="1">
      <c r="A55" s="60">
        <v>54.0</v>
      </c>
      <c r="B55" s="67" t="s">
        <v>48</v>
      </c>
      <c r="C55" s="68" t="s">
        <v>204</v>
      </c>
      <c r="D55" s="67" t="s">
        <v>205</v>
      </c>
      <c r="E55" s="69">
        <v>4.4333686E7</v>
      </c>
      <c r="F55" s="67" t="s">
        <v>206</v>
      </c>
      <c r="G55" s="64" t="s">
        <v>58</v>
      </c>
      <c r="H55" s="70" t="s">
        <v>82</v>
      </c>
      <c r="I55" s="70" t="s">
        <v>105</v>
      </c>
      <c r="J55" s="70"/>
      <c r="K55" s="70" t="s">
        <v>55</v>
      </c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ht="14.25" customHeight="1">
      <c r="A56" s="60">
        <v>55.0</v>
      </c>
      <c r="B56" s="67" t="s">
        <v>48</v>
      </c>
      <c r="C56" s="68" t="s">
        <v>207</v>
      </c>
      <c r="D56" s="67" t="s">
        <v>208</v>
      </c>
      <c r="E56" s="69">
        <v>1.0867466E7</v>
      </c>
      <c r="F56" s="67" t="s">
        <v>51</v>
      </c>
      <c r="G56" s="64" t="s">
        <v>52</v>
      </c>
      <c r="H56" s="70" t="s">
        <v>53</v>
      </c>
      <c r="I56" s="70" t="s">
        <v>140</v>
      </c>
      <c r="J56" s="70"/>
      <c r="K56" s="70" t="s">
        <v>55</v>
      </c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ht="14.25" customHeight="1">
      <c r="A57" s="60">
        <v>56.0</v>
      </c>
      <c r="B57" s="67" t="s">
        <v>48</v>
      </c>
      <c r="C57" s="68" t="s">
        <v>209</v>
      </c>
      <c r="D57" s="67" t="s">
        <v>210</v>
      </c>
      <c r="E57" s="69">
        <v>2.2092105E7</v>
      </c>
      <c r="F57" s="67" t="s">
        <v>211</v>
      </c>
      <c r="G57" s="64" t="s">
        <v>58</v>
      </c>
      <c r="H57" s="70" t="s">
        <v>82</v>
      </c>
      <c r="I57" s="70" t="s">
        <v>54</v>
      </c>
      <c r="J57" s="70"/>
      <c r="K57" s="70" t="s">
        <v>55</v>
      </c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ht="14.25" customHeight="1">
      <c r="A58" s="60">
        <v>57.0</v>
      </c>
      <c r="B58" s="67" t="s">
        <v>48</v>
      </c>
      <c r="C58" s="68" t="s">
        <v>212</v>
      </c>
      <c r="D58" s="67" t="s">
        <v>213</v>
      </c>
      <c r="E58" s="69">
        <v>7.6436113E7</v>
      </c>
      <c r="F58" s="67" t="s">
        <v>70</v>
      </c>
      <c r="G58" s="64" t="s">
        <v>58</v>
      </c>
      <c r="H58" s="70" t="s">
        <v>71</v>
      </c>
      <c r="I58" s="70" t="s">
        <v>75</v>
      </c>
      <c r="J58" s="70"/>
      <c r="K58" s="70" t="s">
        <v>55</v>
      </c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ht="14.25" customHeight="1">
      <c r="A59" s="60">
        <v>58.0</v>
      </c>
      <c r="B59" s="67" t="s">
        <v>48</v>
      </c>
      <c r="C59" s="68" t="s">
        <v>214</v>
      </c>
      <c r="D59" s="67" t="s">
        <v>215</v>
      </c>
      <c r="E59" s="69">
        <v>7.227893E7</v>
      </c>
      <c r="F59" s="67" t="s">
        <v>85</v>
      </c>
      <c r="G59" s="64" t="s">
        <v>52</v>
      </c>
      <c r="H59" s="70" t="s">
        <v>53</v>
      </c>
      <c r="I59" s="70" t="s">
        <v>54</v>
      </c>
      <c r="J59" s="70"/>
      <c r="K59" s="70" t="s">
        <v>55</v>
      </c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ht="14.25" customHeight="1">
      <c r="A60" s="60">
        <v>59.0</v>
      </c>
      <c r="B60" s="67" t="s">
        <v>48</v>
      </c>
      <c r="C60" s="68" t="s">
        <v>216</v>
      </c>
      <c r="D60" s="67" t="s">
        <v>217</v>
      </c>
      <c r="E60" s="69">
        <v>4.2164605E7</v>
      </c>
      <c r="F60" s="67" t="s">
        <v>218</v>
      </c>
      <c r="G60" s="64" t="s">
        <v>58</v>
      </c>
      <c r="H60" s="70" t="s">
        <v>109</v>
      </c>
      <c r="I60" s="70" t="s">
        <v>219</v>
      </c>
      <c r="J60" s="70"/>
      <c r="K60" s="70" t="s">
        <v>55</v>
      </c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ht="14.25" customHeight="1">
      <c r="A61" s="60">
        <v>60.0</v>
      </c>
      <c r="B61" s="67" t="s">
        <v>48</v>
      </c>
      <c r="C61" s="68" t="s">
        <v>220</v>
      </c>
      <c r="D61" s="67" t="s">
        <v>221</v>
      </c>
      <c r="E61" s="69">
        <v>4.1425874E7</v>
      </c>
      <c r="F61" s="67" t="s">
        <v>51</v>
      </c>
      <c r="G61" s="64" t="s">
        <v>52</v>
      </c>
      <c r="H61" s="70" t="s">
        <v>53</v>
      </c>
      <c r="I61" s="70" t="s">
        <v>54</v>
      </c>
      <c r="J61" s="70"/>
      <c r="K61" s="70" t="s">
        <v>55</v>
      </c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ht="14.25" customHeight="1">
      <c r="A62" s="60">
        <v>61.0</v>
      </c>
      <c r="B62" s="67" t="s">
        <v>48</v>
      </c>
      <c r="C62" s="68" t="s">
        <v>222</v>
      </c>
      <c r="D62" s="67" t="s">
        <v>223</v>
      </c>
      <c r="E62" s="69">
        <v>1.0287683E7</v>
      </c>
      <c r="F62" s="67" t="s">
        <v>51</v>
      </c>
      <c r="G62" s="64" t="s">
        <v>52</v>
      </c>
      <c r="H62" s="70" t="s">
        <v>53</v>
      </c>
      <c r="I62" s="70" t="s">
        <v>105</v>
      </c>
      <c r="J62" s="70"/>
      <c r="K62" s="70" t="s">
        <v>55</v>
      </c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ht="14.25" customHeight="1">
      <c r="A63" s="60">
        <v>62.0</v>
      </c>
      <c r="B63" s="67" t="s">
        <v>48</v>
      </c>
      <c r="C63" s="68" t="s">
        <v>224</v>
      </c>
      <c r="D63" s="67" t="s">
        <v>225</v>
      </c>
      <c r="E63" s="69">
        <v>7.2191573E7</v>
      </c>
      <c r="F63" s="67" t="s">
        <v>226</v>
      </c>
      <c r="G63" s="64" t="s">
        <v>58</v>
      </c>
      <c r="H63" s="70" t="s">
        <v>82</v>
      </c>
      <c r="I63" s="70" t="s">
        <v>54</v>
      </c>
      <c r="J63" s="70"/>
      <c r="K63" s="70" t="s">
        <v>55</v>
      </c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ht="14.25" customHeight="1">
      <c r="A64" s="60">
        <v>63.0</v>
      </c>
      <c r="B64" s="67" t="s">
        <v>48</v>
      </c>
      <c r="C64" s="68" t="s">
        <v>227</v>
      </c>
      <c r="D64" s="67" t="s">
        <v>228</v>
      </c>
      <c r="E64" s="69">
        <v>4.4200323E7</v>
      </c>
      <c r="F64" s="67" t="s">
        <v>117</v>
      </c>
      <c r="G64" s="64" t="s">
        <v>58</v>
      </c>
      <c r="H64" s="70" t="s">
        <v>71</v>
      </c>
      <c r="I64" s="70" t="s">
        <v>140</v>
      </c>
      <c r="J64" s="70"/>
      <c r="K64" s="70" t="s">
        <v>55</v>
      </c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ht="14.25" customHeight="1">
      <c r="A65" s="60">
        <v>64.0</v>
      </c>
      <c r="B65" s="67" t="s">
        <v>48</v>
      </c>
      <c r="C65" s="68" t="s">
        <v>229</v>
      </c>
      <c r="D65" s="67" t="s">
        <v>230</v>
      </c>
      <c r="E65" s="69">
        <v>4.5301382E7</v>
      </c>
      <c r="F65" s="67" t="s">
        <v>231</v>
      </c>
      <c r="G65" s="64" t="s">
        <v>58</v>
      </c>
      <c r="H65" s="70" t="s">
        <v>66</v>
      </c>
      <c r="I65" s="70" t="s">
        <v>54</v>
      </c>
      <c r="J65" s="70"/>
      <c r="K65" s="70" t="s">
        <v>55</v>
      </c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ht="14.25" customHeight="1">
      <c r="A66" s="60">
        <v>65.0</v>
      </c>
      <c r="B66" s="67" t="s">
        <v>48</v>
      </c>
      <c r="C66" s="68" t="s">
        <v>232</v>
      </c>
      <c r="D66" s="67" t="s">
        <v>233</v>
      </c>
      <c r="E66" s="69">
        <v>4.2094566E7</v>
      </c>
      <c r="F66" s="67" t="s">
        <v>234</v>
      </c>
      <c r="G66" s="64" t="s">
        <v>58</v>
      </c>
      <c r="H66" s="70" t="s">
        <v>82</v>
      </c>
      <c r="I66" s="70" t="s">
        <v>67</v>
      </c>
      <c r="J66" s="70"/>
      <c r="K66" s="70" t="s">
        <v>55</v>
      </c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ht="14.25" customHeight="1">
      <c r="A67" s="60">
        <v>66.0</v>
      </c>
      <c r="B67" s="67" t="s">
        <v>48</v>
      </c>
      <c r="C67" s="68" t="s">
        <v>235</v>
      </c>
      <c r="D67" s="67" t="s">
        <v>236</v>
      </c>
      <c r="E67" s="69">
        <v>4.6295116E7</v>
      </c>
      <c r="F67" s="67" t="s">
        <v>114</v>
      </c>
      <c r="G67" s="64" t="s">
        <v>58</v>
      </c>
      <c r="H67" s="70" t="s">
        <v>41</v>
      </c>
      <c r="I67" s="70" t="s">
        <v>67</v>
      </c>
      <c r="J67" s="70"/>
      <c r="K67" s="70" t="s">
        <v>55</v>
      </c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ht="14.25" customHeight="1">
      <c r="A68" s="60">
        <v>67.0</v>
      </c>
      <c r="B68" s="67" t="s">
        <v>48</v>
      </c>
      <c r="C68" s="68" t="s">
        <v>237</v>
      </c>
      <c r="D68" s="67" t="s">
        <v>238</v>
      </c>
      <c r="E68" s="69">
        <v>7.0501269E7</v>
      </c>
      <c r="F68" s="67" t="s">
        <v>206</v>
      </c>
      <c r="G68" s="64" t="s">
        <v>58</v>
      </c>
      <c r="H68" s="70" t="s">
        <v>82</v>
      </c>
      <c r="I68" s="70" t="s">
        <v>140</v>
      </c>
      <c r="J68" s="70"/>
      <c r="K68" s="70" t="s">
        <v>55</v>
      </c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ht="14.25" customHeight="1">
      <c r="A69" s="60">
        <v>68.0</v>
      </c>
      <c r="B69" s="67" t="s">
        <v>48</v>
      </c>
      <c r="C69" s="68" t="s">
        <v>239</v>
      </c>
      <c r="D69" s="67" t="s">
        <v>240</v>
      </c>
      <c r="E69" s="69">
        <v>4.1001092E7</v>
      </c>
      <c r="F69" s="67" t="s">
        <v>241</v>
      </c>
      <c r="G69" s="64" t="s">
        <v>52</v>
      </c>
      <c r="H69" s="70" t="s">
        <v>53</v>
      </c>
      <c r="I69" s="70" t="s">
        <v>54</v>
      </c>
      <c r="J69" s="70"/>
      <c r="K69" s="70" t="s">
        <v>55</v>
      </c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ht="14.25" customHeight="1">
      <c r="A70" s="60">
        <v>69.0</v>
      </c>
      <c r="B70" s="67" t="s">
        <v>48</v>
      </c>
      <c r="C70" s="68" t="s">
        <v>242</v>
      </c>
      <c r="D70" s="67" t="s">
        <v>243</v>
      </c>
      <c r="E70" s="69">
        <v>7.3036778E7</v>
      </c>
      <c r="F70" s="67" t="s">
        <v>244</v>
      </c>
      <c r="G70" s="64" t="s">
        <v>58</v>
      </c>
      <c r="H70" s="70" t="s">
        <v>66</v>
      </c>
      <c r="I70" s="70" t="s">
        <v>245</v>
      </c>
      <c r="J70" s="70"/>
      <c r="K70" s="70" t="s">
        <v>55</v>
      </c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ht="14.25" customHeight="1">
      <c r="A71" s="60">
        <v>70.0</v>
      </c>
      <c r="B71" s="67" t="s">
        <v>48</v>
      </c>
      <c r="C71" s="68" t="s">
        <v>246</v>
      </c>
      <c r="D71" s="67" t="s">
        <v>247</v>
      </c>
      <c r="E71" s="69">
        <v>4.5770737E7</v>
      </c>
      <c r="F71" s="67" t="s">
        <v>78</v>
      </c>
      <c r="G71" s="64" t="s">
        <v>58</v>
      </c>
      <c r="H71" s="70" t="s">
        <v>66</v>
      </c>
      <c r="I71" s="70" t="s">
        <v>105</v>
      </c>
      <c r="J71" s="70"/>
      <c r="K71" s="70" t="s">
        <v>55</v>
      </c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ht="14.25" customHeight="1">
      <c r="A72" s="60">
        <v>71.0</v>
      </c>
      <c r="B72" s="67" t="s">
        <v>48</v>
      </c>
      <c r="C72" s="68" t="s">
        <v>248</v>
      </c>
      <c r="D72" s="67" t="s">
        <v>249</v>
      </c>
      <c r="E72" s="69">
        <v>4.5425152E7</v>
      </c>
      <c r="F72" s="67" t="s">
        <v>250</v>
      </c>
      <c r="G72" s="64" t="s">
        <v>52</v>
      </c>
      <c r="H72" s="70" t="s">
        <v>53</v>
      </c>
      <c r="I72" s="70" t="s">
        <v>54</v>
      </c>
      <c r="J72" s="70"/>
      <c r="K72" s="70" t="s">
        <v>55</v>
      </c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ht="14.25" customHeight="1">
      <c r="A73" s="60">
        <v>72.0</v>
      </c>
      <c r="B73" s="67" t="s">
        <v>48</v>
      </c>
      <c r="C73" s="68" t="s">
        <v>251</v>
      </c>
      <c r="D73" s="67" t="s">
        <v>252</v>
      </c>
      <c r="E73" s="69">
        <v>2.1293002E7</v>
      </c>
      <c r="F73" s="67" t="s">
        <v>253</v>
      </c>
      <c r="G73" s="64" t="s">
        <v>58</v>
      </c>
      <c r="H73" s="70" t="s">
        <v>91</v>
      </c>
      <c r="I73" s="70" t="s">
        <v>54</v>
      </c>
      <c r="J73" s="70"/>
      <c r="K73" s="70" t="s">
        <v>55</v>
      </c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ht="14.25" customHeight="1">
      <c r="A74" s="60">
        <v>73.0</v>
      </c>
      <c r="B74" s="67" t="s">
        <v>48</v>
      </c>
      <c r="C74" s="68" t="s">
        <v>254</v>
      </c>
      <c r="D74" s="67" t="s">
        <v>255</v>
      </c>
      <c r="E74" s="69">
        <v>7.3216012E7</v>
      </c>
      <c r="F74" s="67" t="s">
        <v>85</v>
      </c>
      <c r="G74" s="64" t="s">
        <v>52</v>
      </c>
      <c r="H74" s="70" t="s">
        <v>53</v>
      </c>
      <c r="I74" s="70" t="s">
        <v>105</v>
      </c>
      <c r="J74" s="70"/>
      <c r="K74" s="70" t="s">
        <v>55</v>
      </c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ht="14.25" customHeight="1">
      <c r="A75" s="60">
        <v>74.0</v>
      </c>
      <c r="B75" s="67" t="s">
        <v>48</v>
      </c>
      <c r="C75" s="68" t="s">
        <v>256</v>
      </c>
      <c r="D75" s="67" t="s">
        <v>257</v>
      </c>
      <c r="E75" s="69">
        <v>4.6909088E7</v>
      </c>
      <c r="F75" s="67" t="s">
        <v>258</v>
      </c>
      <c r="G75" s="64" t="s">
        <v>52</v>
      </c>
      <c r="H75" s="70" t="s">
        <v>53</v>
      </c>
      <c r="I75" s="70" t="s">
        <v>54</v>
      </c>
      <c r="J75" s="70"/>
      <c r="K75" s="70" t="s">
        <v>55</v>
      </c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ht="14.25" customHeight="1">
      <c r="A76" s="60">
        <v>75.0</v>
      </c>
      <c r="B76" s="67" t="s">
        <v>48</v>
      </c>
      <c r="C76" s="68" t="s">
        <v>259</v>
      </c>
      <c r="D76" s="67" t="s">
        <v>260</v>
      </c>
      <c r="E76" s="69">
        <v>7.3650543E7</v>
      </c>
      <c r="F76" s="67" t="s">
        <v>108</v>
      </c>
      <c r="G76" s="64" t="s">
        <v>58</v>
      </c>
      <c r="H76" s="70" t="s">
        <v>109</v>
      </c>
      <c r="I76" s="70" t="s">
        <v>54</v>
      </c>
      <c r="J76" s="70"/>
      <c r="K76" s="70" t="s">
        <v>55</v>
      </c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ht="14.25" customHeight="1">
      <c r="A77" s="60">
        <v>76.0</v>
      </c>
      <c r="B77" s="67" t="s">
        <v>48</v>
      </c>
      <c r="C77" s="68" t="s">
        <v>261</v>
      </c>
      <c r="D77" s="67" t="s">
        <v>262</v>
      </c>
      <c r="E77" s="69">
        <v>7.3976877E7</v>
      </c>
      <c r="F77" s="67" t="s">
        <v>164</v>
      </c>
      <c r="G77" s="64" t="s">
        <v>58</v>
      </c>
      <c r="H77" s="70" t="s">
        <v>66</v>
      </c>
      <c r="I77" s="70" t="s">
        <v>54</v>
      </c>
      <c r="J77" s="70"/>
      <c r="K77" s="70" t="s">
        <v>55</v>
      </c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ht="14.25" customHeight="1">
      <c r="A78" s="60">
        <v>77.0</v>
      </c>
      <c r="B78" s="67" t="s">
        <v>48</v>
      </c>
      <c r="C78" s="68" t="s">
        <v>263</v>
      </c>
      <c r="D78" s="67" t="s">
        <v>264</v>
      </c>
      <c r="E78" s="69">
        <v>1.0012689E7</v>
      </c>
      <c r="F78" s="67" t="s">
        <v>211</v>
      </c>
      <c r="G78" s="64" t="s">
        <v>52</v>
      </c>
      <c r="H78" s="70" t="s">
        <v>53</v>
      </c>
      <c r="I78" s="70" t="s">
        <v>75</v>
      </c>
      <c r="J78" s="70"/>
      <c r="K78" s="70" t="s">
        <v>55</v>
      </c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ht="14.25" customHeight="1">
      <c r="A79" s="60">
        <v>78.0</v>
      </c>
      <c r="B79" s="67" t="s">
        <v>48</v>
      </c>
      <c r="C79" s="68" t="s">
        <v>265</v>
      </c>
      <c r="D79" s="67" t="s">
        <v>266</v>
      </c>
      <c r="E79" s="69">
        <v>6784786.0</v>
      </c>
      <c r="F79" s="67" t="s">
        <v>267</v>
      </c>
      <c r="G79" s="64" t="s">
        <v>58</v>
      </c>
      <c r="H79" s="70" t="s">
        <v>91</v>
      </c>
      <c r="I79" s="70" t="s">
        <v>54</v>
      </c>
      <c r="J79" s="70"/>
      <c r="K79" s="70" t="s">
        <v>55</v>
      </c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ht="14.25" customHeight="1">
      <c r="A80" s="60">
        <v>79.0</v>
      </c>
      <c r="B80" s="67" t="s">
        <v>48</v>
      </c>
      <c r="C80" s="68" t="s">
        <v>268</v>
      </c>
      <c r="D80" s="67" t="s">
        <v>269</v>
      </c>
      <c r="E80" s="69">
        <v>4.4684885E7</v>
      </c>
      <c r="F80" s="67" t="s">
        <v>270</v>
      </c>
      <c r="G80" s="64" t="s">
        <v>58</v>
      </c>
      <c r="H80" s="70" t="s">
        <v>109</v>
      </c>
      <c r="I80" s="70" t="s">
        <v>54</v>
      </c>
      <c r="J80" s="70"/>
      <c r="K80" s="70" t="s">
        <v>55</v>
      </c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ht="14.25" customHeight="1">
      <c r="A81" s="60">
        <v>80.0</v>
      </c>
      <c r="B81" s="67" t="s">
        <v>48</v>
      </c>
      <c r="C81" s="68" t="s">
        <v>271</v>
      </c>
      <c r="D81" s="67" t="s">
        <v>272</v>
      </c>
      <c r="E81" s="69">
        <v>4.1523106E7</v>
      </c>
      <c r="F81" s="67" t="s">
        <v>273</v>
      </c>
      <c r="G81" s="64" t="s">
        <v>52</v>
      </c>
      <c r="H81" s="70" t="s">
        <v>53</v>
      </c>
      <c r="I81" s="70" t="s">
        <v>140</v>
      </c>
      <c r="J81" s="70"/>
      <c r="K81" s="70" t="s">
        <v>55</v>
      </c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ht="14.25" customHeight="1">
      <c r="A82" s="60">
        <v>81.0</v>
      </c>
      <c r="B82" s="67" t="s">
        <v>48</v>
      </c>
      <c r="C82" s="68" t="s">
        <v>274</v>
      </c>
      <c r="D82" s="67" t="s">
        <v>275</v>
      </c>
      <c r="E82" s="69">
        <v>4.320859E7</v>
      </c>
      <c r="F82" s="67" t="s">
        <v>108</v>
      </c>
      <c r="G82" s="64" t="s">
        <v>58</v>
      </c>
      <c r="H82" s="70" t="s">
        <v>109</v>
      </c>
      <c r="I82" s="70" t="s">
        <v>54</v>
      </c>
      <c r="J82" s="70"/>
      <c r="K82" s="70" t="s">
        <v>55</v>
      </c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ht="14.25" customHeight="1">
      <c r="A83" s="60">
        <v>82.0</v>
      </c>
      <c r="B83" s="67" t="s">
        <v>48</v>
      </c>
      <c r="C83" s="68" t="s">
        <v>276</v>
      </c>
      <c r="D83" s="67" t="s">
        <v>277</v>
      </c>
      <c r="E83" s="69">
        <v>1.0029165E7</v>
      </c>
      <c r="F83" s="67" t="s">
        <v>278</v>
      </c>
      <c r="G83" s="64" t="s">
        <v>52</v>
      </c>
      <c r="H83" s="70" t="s">
        <v>53</v>
      </c>
      <c r="I83" s="70" t="s">
        <v>54</v>
      </c>
      <c r="J83" s="70"/>
      <c r="K83" s="70" t="s">
        <v>55</v>
      </c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ht="14.25" customHeight="1">
      <c r="A84" s="60">
        <v>83.0</v>
      </c>
      <c r="B84" s="67" t="s">
        <v>48</v>
      </c>
      <c r="C84" s="68" t="s">
        <v>279</v>
      </c>
      <c r="D84" s="67" t="s">
        <v>280</v>
      </c>
      <c r="E84" s="69">
        <v>2.6714585E7</v>
      </c>
      <c r="F84" s="67" t="s">
        <v>281</v>
      </c>
      <c r="G84" s="64" t="s">
        <v>52</v>
      </c>
      <c r="H84" s="70" t="s">
        <v>53</v>
      </c>
      <c r="I84" s="70" t="s">
        <v>105</v>
      </c>
      <c r="J84" s="70"/>
      <c r="K84" s="70" t="s">
        <v>55</v>
      </c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ht="14.25" customHeight="1">
      <c r="A85" s="60">
        <v>84.0</v>
      </c>
      <c r="B85" s="67" t="s">
        <v>48</v>
      </c>
      <c r="C85" s="68" t="s">
        <v>282</v>
      </c>
      <c r="D85" s="67" t="s">
        <v>283</v>
      </c>
      <c r="E85" s="69">
        <v>4.6767441E7</v>
      </c>
      <c r="F85" s="67" t="s">
        <v>284</v>
      </c>
      <c r="G85" s="64" t="s">
        <v>58</v>
      </c>
      <c r="H85" s="70" t="s">
        <v>71</v>
      </c>
      <c r="I85" s="70" t="s">
        <v>54</v>
      </c>
      <c r="J85" s="70"/>
      <c r="K85" s="70" t="s">
        <v>55</v>
      </c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ht="14.25" customHeight="1">
      <c r="A86" s="60">
        <v>85.0</v>
      </c>
      <c r="B86" s="67" t="s">
        <v>48</v>
      </c>
      <c r="C86" s="68" t="s">
        <v>285</v>
      </c>
      <c r="D86" s="67" t="s">
        <v>286</v>
      </c>
      <c r="E86" s="69">
        <v>7.1453894E7</v>
      </c>
      <c r="F86" s="67" t="s">
        <v>139</v>
      </c>
      <c r="G86" s="64" t="s">
        <v>58</v>
      </c>
      <c r="H86" s="70" t="s">
        <v>71</v>
      </c>
      <c r="I86" s="70" t="s">
        <v>140</v>
      </c>
      <c r="J86" s="70"/>
      <c r="K86" s="70" t="s">
        <v>55</v>
      </c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ht="14.25" customHeight="1">
      <c r="A87" s="60">
        <v>86.0</v>
      </c>
      <c r="B87" s="67" t="s">
        <v>48</v>
      </c>
      <c r="C87" s="68" t="s">
        <v>287</v>
      </c>
      <c r="D87" s="67" t="s">
        <v>288</v>
      </c>
      <c r="E87" s="69">
        <v>9490434.0</v>
      </c>
      <c r="F87" s="67" t="s">
        <v>81</v>
      </c>
      <c r="G87" s="64" t="s">
        <v>58</v>
      </c>
      <c r="H87" s="70" t="s">
        <v>82</v>
      </c>
      <c r="I87" s="70" t="s">
        <v>140</v>
      </c>
      <c r="J87" s="70"/>
      <c r="K87" s="70" t="s">
        <v>55</v>
      </c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ht="14.25" customHeight="1">
      <c r="A88" s="60">
        <v>87.0</v>
      </c>
      <c r="B88" s="67" t="s">
        <v>48</v>
      </c>
      <c r="C88" s="68" t="s">
        <v>289</v>
      </c>
      <c r="D88" s="67" t="s">
        <v>290</v>
      </c>
      <c r="E88" s="69">
        <v>4.0462795E7</v>
      </c>
      <c r="F88" s="67" t="s">
        <v>206</v>
      </c>
      <c r="G88" s="64" t="s">
        <v>58</v>
      </c>
      <c r="H88" s="70" t="s">
        <v>82</v>
      </c>
      <c r="I88" s="70" t="s">
        <v>219</v>
      </c>
      <c r="J88" s="70"/>
      <c r="K88" s="70" t="s">
        <v>55</v>
      </c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ht="14.25" customHeight="1">
      <c r="A89" s="60">
        <v>88.0</v>
      </c>
      <c r="B89" s="67" t="s">
        <v>48</v>
      </c>
      <c r="C89" s="68" t="s">
        <v>291</v>
      </c>
      <c r="D89" s="67" t="s">
        <v>292</v>
      </c>
      <c r="E89" s="69">
        <v>4.2405537E7</v>
      </c>
      <c r="F89" s="67" t="s">
        <v>124</v>
      </c>
      <c r="G89" s="64" t="s">
        <v>52</v>
      </c>
      <c r="H89" s="70" t="s">
        <v>53</v>
      </c>
      <c r="I89" s="70" t="s">
        <v>54</v>
      </c>
      <c r="J89" s="70"/>
      <c r="K89" s="70" t="s">
        <v>55</v>
      </c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ht="14.25" customHeight="1">
      <c r="A90" s="60">
        <v>89.0</v>
      </c>
      <c r="B90" s="67" t="s">
        <v>48</v>
      </c>
      <c r="C90" s="68" t="s">
        <v>293</v>
      </c>
      <c r="D90" s="67" t="s">
        <v>294</v>
      </c>
      <c r="E90" s="69">
        <v>2.0019705E7</v>
      </c>
      <c r="F90" s="67" t="s">
        <v>295</v>
      </c>
      <c r="G90" s="64" t="s">
        <v>58</v>
      </c>
      <c r="H90" s="70" t="s">
        <v>82</v>
      </c>
      <c r="I90" s="70" t="s">
        <v>54</v>
      </c>
      <c r="J90" s="70"/>
      <c r="K90" s="70" t="s">
        <v>55</v>
      </c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ht="14.25" customHeight="1">
      <c r="A91" s="60">
        <v>90.0</v>
      </c>
      <c r="B91" s="67" t="s">
        <v>48</v>
      </c>
      <c r="C91" s="68" t="s">
        <v>296</v>
      </c>
      <c r="D91" s="67" t="s">
        <v>297</v>
      </c>
      <c r="E91" s="69">
        <v>2.1858427E7</v>
      </c>
      <c r="F91" s="67" t="s">
        <v>298</v>
      </c>
      <c r="G91" s="64" t="s">
        <v>58</v>
      </c>
      <c r="H91" s="70" t="s">
        <v>109</v>
      </c>
      <c r="I91" s="70" t="s">
        <v>54</v>
      </c>
      <c r="J91" s="70"/>
      <c r="K91" s="70" t="s">
        <v>55</v>
      </c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ht="14.25" customHeight="1">
      <c r="A92" s="60">
        <v>91.0</v>
      </c>
      <c r="B92" s="67" t="s">
        <v>48</v>
      </c>
      <c r="C92" s="68" t="s">
        <v>299</v>
      </c>
      <c r="D92" s="67" t="s">
        <v>300</v>
      </c>
      <c r="E92" s="69">
        <v>4.6913559E7</v>
      </c>
      <c r="F92" s="67" t="s">
        <v>65</v>
      </c>
      <c r="G92" s="64" t="s">
        <v>58</v>
      </c>
      <c r="H92" s="70" t="s">
        <v>66</v>
      </c>
      <c r="I92" s="70" t="s">
        <v>54</v>
      </c>
      <c r="J92" s="70"/>
      <c r="K92" s="70" t="s">
        <v>55</v>
      </c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ht="14.25" customHeight="1">
      <c r="A93" s="60">
        <v>92.0</v>
      </c>
      <c r="B93" s="67" t="s">
        <v>48</v>
      </c>
      <c r="C93" s="68" t="s">
        <v>301</v>
      </c>
      <c r="D93" s="67" t="s">
        <v>302</v>
      </c>
      <c r="E93" s="69">
        <v>7.0652217E7</v>
      </c>
      <c r="F93" s="67" t="s">
        <v>303</v>
      </c>
      <c r="G93" s="64" t="s">
        <v>58</v>
      </c>
      <c r="H93" s="70" t="s">
        <v>66</v>
      </c>
      <c r="I93" s="70" t="s">
        <v>54</v>
      </c>
      <c r="J93" s="70"/>
      <c r="K93" s="70" t="s">
        <v>55</v>
      </c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ht="14.25" customHeight="1">
      <c r="A94" s="60">
        <v>93.0</v>
      </c>
      <c r="B94" s="67" t="s">
        <v>48</v>
      </c>
      <c r="C94" s="68" t="s">
        <v>304</v>
      </c>
      <c r="D94" s="67" t="s">
        <v>305</v>
      </c>
      <c r="E94" s="69">
        <v>2.9611451E7</v>
      </c>
      <c r="F94" s="67" t="s">
        <v>258</v>
      </c>
      <c r="G94" s="64" t="s">
        <v>52</v>
      </c>
      <c r="H94" s="70" t="s">
        <v>53</v>
      </c>
      <c r="I94" s="70" t="s">
        <v>54</v>
      </c>
      <c r="J94" s="70"/>
      <c r="K94" s="70" t="s">
        <v>55</v>
      </c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ht="14.25" customHeight="1">
      <c r="A95" s="60">
        <v>94.0</v>
      </c>
      <c r="B95" s="67" t="s">
        <v>48</v>
      </c>
      <c r="C95" s="68" t="s">
        <v>306</v>
      </c>
      <c r="D95" s="67" t="s">
        <v>307</v>
      </c>
      <c r="E95" s="69">
        <v>4.1621067E7</v>
      </c>
      <c r="F95" s="67" t="s">
        <v>278</v>
      </c>
      <c r="G95" s="64" t="s">
        <v>52</v>
      </c>
      <c r="H95" s="70" t="s">
        <v>53</v>
      </c>
      <c r="I95" s="70" t="s">
        <v>54</v>
      </c>
      <c r="J95" s="70"/>
      <c r="K95" s="70" t="s">
        <v>55</v>
      </c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ht="14.25" customHeight="1">
      <c r="A96" s="60">
        <v>95.0</v>
      </c>
      <c r="B96" s="67" t="s">
        <v>48</v>
      </c>
      <c r="C96" s="68" t="s">
        <v>308</v>
      </c>
      <c r="D96" s="67" t="s">
        <v>309</v>
      </c>
      <c r="E96" s="69">
        <v>7469062.0</v>
      </c>
      <c r="F96" s="67" t="s">
        <v>310</v>
      </c>
      <c r="G96" s="64" t="s">
        <v>58</v>
      </c>
      <c r="H96" s="70" t="s">
        <v>82</v>
      </c>
      <c r="I96" s="70" t="s">
        <v>75</v>
      </c>
      <c r="J96" s="70"/>
      <c r="K96" s="70" t="s">
        <v>55</v>
      </c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ht="14.25" customHeight="1">
      <c r="A97" s="60">
        <v>96.0</v>
      </c>
      <c r="B97" s="67" t="s">
        <v>48</v>
      </c>
      <c r="C97" s="68" t="s">
        <v>311</v>
      </c>
      <c r="D97" s="67" t="s">
        <v>312</v>
      </c>
      <c r="E97" s="69">
        <v>7.0360077E7</v>
      </c>
      <c r="F97" s="67" t="s">
        <v>85</v>
      </c>
      <c r="G97" s="64" t="s">
        <v>52</v>
      </c>
      <c r="H97" s="70" t="s">
        <v>53</v>
      </c>
      <c r="I97" s="70" t="s">
        <v>140</v>
      </c>
      <c r="J97" s="70"/>
      <c r="K97" s="70" t="s">
        <v>55</v>
      </c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ht="14.25" customHeight="1">
      <c r="A98" s="60">
        <v>97.0</v>
      </c>
      <c r="B98" s="67" t="s">
        <v>48</v>
      </c>
      <c r="C98" s="68" t="s">
        <v>313</v>
      </c>
      <c r="D98" s="67" t="s">
        <v>314</v>
      </c>
      <c r="E98" s="69">
        <v>4.2356901E7</v>
      </c>
      <c r="F98" s="67" t="s">
        <v>124</v>
      </c>
      <c r="G98" s="64" t="s">
        <v>52</v>
      </c>
      <c r="H98" s="70" t="s">
        <v>53</v>
      </c>
      <c r="I98" s="70" t="s">
        <v>67</v>
      </c>
      <c r="J98" s="70"/>
      <c r="K98" s="70" t="s">
        <v>55</v>
      </c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ht="14.25" customHeight="1">
      <c r="A99" s="60">
        <v>98.0</v>
      </c>
      <c r="B99" s="67" t="s">
        <v>48</v>
      </c>
      <c r="C99" s="68" t="s">
        <v>315</v>
      </c>
      <c r="D99" s="67" t="s">
        <v>316</v>
      </c>
      <c r="E99" s="69">
        <v>1.6691021E7</v>
      </c>
      <c r="F99" s="67" t="s">
        <v>317</v>
      </c>
      <c r="G99" s="64" t="s">
        <v>52</v>
      </c>
      <c r="H99" s="70" t="s">
        <v>53</v>
      </c>
      <c r="I99" s="70" t="s">
        <v>140</v>
      </c>
      <c r="J99" s="70"/>
      <c r="K99" s="70" t="s">
        <v>55</v>
      </c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ht="14.25" customHeight="1">
      <c r="A100" s="60">
        <v>99.0</v>
      </c>
      <c r="B100" s="67" t="s">
        <v>318</v>
      </c>
      <c r="C100" s="68"/>
      <c r="D100" s="67" t="s">
        <v>319</v>
      </c>
      <c r="E100" s="69">
        <v>4.6390677E7</v>
      </c>
      <c r="F100" s="67" t="s">
        <v>320</v>
      </c>
      <c r="G100" s="64" t="s">
        <v>321</v>
      </c>
      <c r="H100" s="70" t="s">
        <v>82</v>
      </c>
      <c r="I100" s="70" t="s">
        <v>140</v>
      </c>
      <c r="J100" s="70"/>
      <c r="K100" s="70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ht="14.25" customHeight="1">
      <c r="A101" s="60">
        <v>100.0</v>
      </c>
      <c r="B101" s="67" t="s">
        <v>318</v>
      </c>
      <c r="C101" s="68" t="s">
        <v>322</v>
      </c>
      <c r="D101" s="67" t="s">
        <v>323</v>
      </c>
      <c r="E101" s="69">
        <v>2.6709431E7</v>
      </c>
      <c r="F101" s="67" t="s">
        <v>324</v>
      </c>
      <c r="G101" s="64" t="s">
        <v>321</v>
      </c>
      <c r="H101" s="70" t="s">
        <v>82</v>
      </c>
      <c r="I101" s="70" t="s">
        <v>219</v>
      </c>
      <c r="J101" s="70"/>
      <c r="K101" s="70" t="s">
        <v>55</v>
      </c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ht="14.25" customHeight="1">
      <c r="A102" s="60">
        <v>101.0</v>
      </c>
      <c r="B102" s="67" t="s">
        <v>318</v>
      </c>
      <c r="C102" s="68" t="s">
        <v>325</v>
      </c>
      <c r="D102" s="67" t="s">
        <v>326</v>
      </c>
      <c r="E102" s="69">
        <v>4.1555972E7</v>
      </c>
      <c r="F102" s="67" t="s">
        <v>327</v>
      </c>
      <c r="G102" s="64" t="s">
        <v>328</v>
      </c>
      <c r="H102" s="70" t="s">
        <v>53</v>
      </c>
      <c r="I102" s="70" t="s">
        <v>105</v>
      </c>
      <c r="J102" s="70"/>
      <c r="K102" s="70" t="s">
        <v>55</v>
      </c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ht="14.25" customHeight="1">
      <c r="A103" s="60">
        <v>102.0</v>
      </c>
      <c r="B103" s="67" t="s">
        <v>318</v>
      </c>
      <c r="C103" s="68" t="s">
        <v>329</v>
      </c>
      <c r="D103" s="67" t="s">
        <v>330</v>
      </c>
      <c r="E103" s="69">
        <v>4.1549012E7</v>
      </c>
      <c r="F103" s="67" t="s">
        <v>331</v>
      </c>
      <c r="G103" s="64" t="s">
        <v>321</v>
      </c>
      <c r="H103" s="70" t="s">
        <v>82</v>
      </c>
      <c r="I103" s="70" t="s">
        <v>140</v>
      </c>
      <c r="J103" s="70"/>
      <c r="K103" s="70" t="s">
        <v>55</v>
      </c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ht="14.25" customHeight="1">
      <c r="A104" s="60">
        <v>103.0</v>
      </c>
      <c r="B104" s="67" t="s">
        <v>318</v>
      </c>
      <c r="C104" s="68" t="s">
        <v>332</v>
      </c>
      <c r="D104" s="67" t="s">
        <v>333</v>
      </c>
      <c r="E104" s="69">
        <v>4.5439298E7</v>
      </c>
      <c r="F104" s="67" t="s">
        <v>334</v>
      </c>
      <c r="G104" s="64" t="s">
        <v>328</v>
      </c>
      <c r="H104" s="70" t="s">
        <v>53</v>
      </c>
      <c r="I104" s="70" t="s">
        <v>105</v>
      </c>
      <c r="J104" s="70"/>
      <c r="K104" s="70" t="s">
        <v>55</v>
      </c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ht="14.25" customHeight="1">
      <c r="A105" s="60">
        <v>104.0</v>
      </c>
      <c r="B105" s="67" t="s">
        <v>318</v>
      </c>
      <c r="C105" s="71"/>
      <c r="D105" s="67" t="s">
        <v>335</v>
      </c>
      <c r="E105" s="69">
        <v>4.2540781E7</v>
      </c>
      <c r="F105" s="67" t="s">
        <v>336</v>
      </c>
      <c r="G105" s="64" t="s">
        <v>328</v>
      </c>
      <c r="H105" s="70" t="s">
        <v>53</v>
      </c>
      <c r="I105" s="70" t="s">
        <v>75</v>
      </c>
      <c r="J105" s="70"/>
      <c r="K105" s="70" t="s">
        <v>55</v>
      </c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ht="14.25" customHeight="1">
      <c r="A106" s="60">
        <v>105.0</v>
      </c>
      <c r="B106" s="67" t="s">
        <v>318</v>
      </c>
      <c r="C106" s="68" t="s">
        <v>337</v>
      </c>
      <c r="D106" s="67" t="s">
        <v>338</v>
      </c>
      <c r="E106" s="69">
        <v>4.3625583E7</v>
      </c>
      <c r="F106" s="67" t="s">
        <v>339</v>
      </c>
      <c r="G106" s="64" t="s">
        <v>328</v>
      </c>
      <c r="H106" s="70" t="s">
        <v>53</v>
      </c>
      <c r="I106" s="70" t="s">
        <v>105</v>
      </c>
      <c r="J106" s="70"/>
      <c r="K106" s="70" t="s">
        <v>55</v>
      </c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ht="14.25" customHeight="1">
      <c r="A107" s="60">
        <v>106.0</v>
      </c>
      <c r="B107" s="67" t="s">
        <v>318</v>
      </c>
      <c r="C107" s="68" t="s">
        <v>340</v>
      </c>
      <c r="D107" s="67" t="s">
        <v>341</v>
      </c>
      <c r="E107" s="69">
        <v>7.1486029E7</v>
      </c>
      <c r="F107" s="67" t="s">
        <v>342</v>
      </c>
      <c r="G107" s="64" t="s">
        <v>328</v>
      </c>
      <c r="H107" s="70" t="s">
        <v>53</v>
      </c>
      <c r="I107" s="70" t="s">
        <v>140</v>
      </c>
      <c r="J107" s="70"/>
      <c r="K107" s="70" t="s">
        <v>55</v>
      </c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ht="14.25" customHeight="1">
      <c r="A108" s="60">
        <v>107.0</v>
      </c>
      <c r="B108" s="67" t="s">
        <v>318</v>
      </c>
      <c r="C108" s="68" t="s">
        <v>343</v>
      </c>
      <c r="D108" s="67" t="s">
        <v>344</v>
      </c>
      <c r="E108" s="69">
        <v>4.4221226E7</v>
      </c>
      <c r="F108" s="67" t="s">
        <v>345</v>
      </c>
      <c r="G108" s="64" t="s">
        <v>321</v>
      </c>
      <c r="H108" s="70" t="s">
        <v>82</v>
      </c>
      <c r="I108" s="70" t="s">
        <v>140</v>
      </c>
      <c r="J108" s="70"/>
      <c r="K108" s="70" t="s">
        <v>346</v>
      </c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ht="14.25" customHeight="1">
      <c r="A109" s="60">
        <v>108.0</v>
      </c>
      <c r="B109" s="67" t="s">
        <v>318</v>
      </c>
      <c r="C109" s="68" t="s">
        <v>347</v>
      </c>
      <c r="D109" s="67" t="s">
        <v>348</v>
      </c>
      <c r="E109" s="69">
        <v>4.126654E7</v>
      </c>
      <c r="F109" s="67" t="s">
        <v>331</v>
      </c>
      <c r="G109" s="64" t="s">
        <v>321</v>
      </c>
      <c r="H109" s="70" t="s">
        <v>82</v>
      </c>
      <c r="I109" s="70" t="s">
        <v>140</v>
      </c>
      <c r="J109" s="70"/>
      <c r="K109" s="70" t="s">
        <v>55</v>
      </c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ht="14.25" customHeight="1">
      <c r="A110" s="60">
        <v>109.0</v>
      </c>
      <c r="B110" s="67" t="s">
        <v>318</v>
      </c>
      <c r="C110" s="68" t="s">
        <v>349</v>
      </c>
      <c r="D110" s="67" t="s">
        <v>350</v>
      </c>
      <c r="E110" s="69">
        <v>4.7347522E7</v>
      </c>
      <c r="F110" s="67" t="s">
        <v>351</v>
      </c>
      <c r="G110" s="64" t="s">
        <v>328</v>
      </c>
      <c r="H110" s="70" t="s">
        <v>53</v>
      </c>
      <c r="I110" s="70" t="s">
        <v>105</v>
      </c>
      <c r="J110" s="70"/>
      <c r="K110" s="70" t="s">
        <v>55</v>
      </c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ht="14.25" customHeight="1">
      <c r="A111" s="60">
        <v>110.0</v>
      </c>
      <c r="B111" s="67" t="s">
        <v>318</v>
      </c>
      <c r="C111" s="68" t="s">
        <v>352</v>
      </c>
      <c r="D111" s="67" t="s">
        <v>353</v>
      </c>
      <c r="E111" s="69">
        <v>1.0883116E7</v>
      </c>
      <c r="F111" s="67" t="s">
        <v>334</v>
      </c>
      <c r="G111" s="64" t="s">
        <v>328</v>
      </c>
      <c r="H111" s="70" t="s">
        <v>53</v>
      </c>
      <c r="I111" s="70" t="s">
        <v>105</v>
      </c>
      <c r="J111" s="70"/>
      <c r="K111" s="70" t="s">
        <v>55</v>
      </c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ht="14.25" customHeight="1">
      <c r="A112" s="60">
        <v>111.0</v>
      </c>
      <c r="B112" s="67" t="s">
        <v>318</v>
      </c>
      <c r="C112" s="68" t="s">
        <v>354</v>
      </c>
      <c r="D112" s="67" t="s">
        <v>355</v>
      </c>
      <c r="E112" s="69">
        <v>2.1136278E7</v>
      </c>
      <c r="F112" s="67" t="s">
        <v>356</v>
      </c>
      <c r="G112" s="64" t="s">
        <v>328</v>
      </c>
      <c r="H112" s="70" t="s">
        <v>53</v>
      </c>
      <c r="I112" s="70" t="s">
        <v>75</v>
      </c>
      <c r="J112" s="70"/>
      <c r="K112" s="70" t="s">
        <v>55</v>
      </c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ht="14.25" customHeight="1">
      <c r="A113" s="60">
        <v>112.0</v>
      </c>
      <c r="B113" s="67" t="s">
        <v>318</v>
      </c>
      <c r="C113" s="68" t="s">
        <v>357</v>
      </c>
      <c r="D113" s="67" t="s">
        <v>358</v>
      </c>
      <c r="E113" s="69">
        <v>2.9626059E7</v>
      </c>
      <c r="F113" s="67" t="s">
        <v>356</v>
      </c>
      <c r="G113" s="64" t="s">
        <v>328</v>
      </c>
      <c r="H113" s="70" t="s">
        <v>53</v>
      </c>
      <c r="I113" s="70" t="s">
        <v>75</v>
      </c>
      <c r="J113" s="70"/>
      <c r="K113" s="70" t="s">
        <v>55</v>
      </c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ht="14.25" customHeight="1">
      <c r="A114" s="60">
        <v>113.0</v>
      </c>
      <c r="B114" s="67" t="s">
        <v>318</v>
      </c>
      <c r="C114" s="68" t="s">
        <v>359</v>
      </c>
      <c r="D114" s="67" t="s">
        <v>360</v>
      </c>
      <c r="E114" s="69">
        <v>7.343924E7</v>
      </c>
      <c r="F114" s="67" t="s">
        <v>361</v>
      </c>
      <c r="G114" s="64" t="s">
        <v>321</v>
      </c>
      <c r="H114" s="70" t="s">
        <v>91</v>
      </c>
      <c r="I114" s="70" t="s">
        <v>140</v>
      </c>
      <c r="J114" s="70"/>
      <c r="K114" s="70" t="s">
        <v>55</v>
      </c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ht="14.25" customHeight="1">
      <c r="A115" s="60">
        <v>114.0</v>
      </c>
      <c r="B115" s="67" t="s">
        <v>318</v>
      </c>
      <c r="C115" s="68" t="s">
        <v>362</v>
      </c>
      <c r="D115" s="67" t="s">
        <v>363</v>
      </c>
      <c r="E115" s="69">
        <v>4.7641487E7</v>
      </c>
      <c r="F115" s="67" t="s">
        <v>364</v>
      </c>
      <c r="G115" s="64" t="s">
        <v>321</v>
      </c>
      <c r="H115" s="70" t="s">
        <v>82</v>
      </c>
      <c r="I115" s="70" t="s">
        <v>105</v>
      </c>
      <c r="J115" s="70"/>
      <c r="K115" s="70" t="s">
        <v>55</v>
      </c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ht="14.25" customHeight="1">
      <c r="A116" s="60">
        <v>115.0</v>
      </c>
      <c r="B116" s="67" t="s">
        <v>318</v>
      </c>
      <c r="C116" s="68" t="s">
        <v>365</v>
      </c>
      <c r="D116" s="67" t="s">
        <v>366</v>
      </c>
      <c r="E116" s="69">
        <v>4.8401549E7</v>
      </c>
      <c r="F116" s="67" t="s">
        <v>364</v>
      </c>
      <c r="G116" s="64" t="s">
        <v>321</v>
      </c>
      <c r="H116" s="70" t="s">
        <v>82</v>
      </c>
      <c r="I116" s="70" t="s">
        <v>140</v>
      </c>
      <c r="J116" s="70"/>
      <c r="K116" s="70" t="s">
        <v>55</v>
      </c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ht="14.25" customHeight="1">
      <c r="A117" s="60">
        <v>116.0</v>
      </c>
      <c r="B117" s="67" t="s">
        <v>318</v>
      </c>
      <c r="C117" s="68" t="s">
        <v>367</v>
      </c>
      <c r="D117" s="67" t="s">
        <v>368</v>
      </c>
      <c r="E117" s="69">
        <v>4.2062726E7</v>
      </c>
      <c r="F117" s="67" t="s">
        <v>320</v>
      </c>
      <c r="G117" s="64" t="s">
        <v>321</v>
      </c>
      <c r="H117" s="70" t="s">
        <v>82</v>
      </c>
      <c r="I117" s="70" t="s">
        <v>105</v>
      </c>
      <c r="J117" s="70"/>
      <c r="K117" s="70" t="s">
        <v>55</v>
      </c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ht="14.25" customHeight="1">
      <c r="A118" s="60">
        <v>117.0</v>
      </c>
      <c r="B118" s="67" t="s">
        <v>318</v>
      </c>
      <c r="C118" s="68" t="s">
        <v>369</v>
      </c>
      <c r="D118" s="67" t="s">
        <v>370</v>
      </c>
      <c r="E118" s="69">
        <v>4.7233319E7</v>
      </c>
      <c r="F118" s="67" t="s">
        <v>351</v>
      </c>
      <c r="G118" s="64" t="s">
        <v>328</v>
      </c>
      <c r="H118" s="70" t="s">
        <v>53</v>
      </c>
      <c r="I118" s="70" t="s">
        <v>105</v>
      </c>
      <c r="J118" s="70"/>
      <c r="K118" s="70" t="s">
        <v>55</v>
      </c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ht="14.25" customHeight="1">
      <c r="A119" s="60">
        <v>118.0</v>
      </c>
      <c r="B119" s="67" t="s">
        <v>318</v>
      </c>
      <c r="C119" s="68" t="s">
        <v>371</v>
      </c>
      <c r="D119" s="67" t="s">
        <v>372</v>
      </c>
      <c r="E119" s="69">
        <v>4.0892312E7</v>
      </c>
      <c r="F119" s="67" t="s">
        <v>342</v>
      </c>
      <c r="G119" s="64" t="s">
        <v>328</v>
      </c>
      <c r="H119" s="70" t="s">
        <v>53</v>
      </c>
      <c r="I119" s="70" t="s">
        <v>140</v>
      </c>
      <c r="J119" s="70"/>
      <c r="K119" s="70" t="s">
        <v>55</v>
      </c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ht="14.25" customHeight="1">
      <c r="A120" s="60">
        <v>119.0</v>
      </c>
      <c r="B120" s="67" t="s">
        <v>318</v>
      </c>
      <c r="C120" s="68" t="s">
        <v>373</v>
      </c>
      <c r="D120" s="67" t="s">
        <v>374</v>
      </c>
      <c r="E120" s="69">
        <v>2.9662866E7</v>
      </c>
      <c r="F120" s="67" t="s">
        <v>324</v>
      </c>
      <c r="G120" s="64" t="s">
        <v>321</v>
      </c>
      <c r="H120" s="70" t="s">
        <v>82</v>
      </c>
      <c r="I120" s="70" t="s">
        <v>105</v>
      </c>
      <c r="J120" s="70"/>
      <c r="K120" s="70" t="s">
        <v>346</v>
      </c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ht="14.25" customHeight="1">
      <c r="A121" s="60">
        <v>120.0</v>
      </c>
      <c r="B121" s="67" t="s">
        <v>318</v>
      </c>
      <c r="C121" s="68" t="s">
        <v>375</v>
      </c>
      <c r="D121" s="67" t="s">
        <v>376</v>
      </c>
      <c r="E121" s="69">
        <v>4.277042E7</v>
      </c>
      <c r="F121" s="67" t="s">
        <v>377</v>
      </c>
      <c r="G121" s="64" t="s">
        <v>321</v>
      </c>
      <c r="H121" s="70" t="s">
        <v>41</v>
      </c>
      <c r="I121" s="70" t="s">
        <v>378</v>
      </c>
      <c r="J121" s="70"/>
      <c r="K121" s="70" t="s">
        <v>55</v>
      </c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ht="14.25" customHeight="1">
      <c r="A122" s="60">
        <v>121.0</v>
      </c>
      <c r="B122" s="67" t="s">
        <v>318</v>
      </c>
      <c r="C122" s="68" t="s">
        <v>379</v>
      </c>
      <c r="D122" s="67" t="s">
        <v>380</v>
      </c>
      <c r="E122" s="69">
        <v>4.6146699E7</v>
      </c>
      <c r="F122" s="67" t="s">
        <v>381</v>
      </c>
      <c r="G122" s="64" t="s">
        <v>328</v>
      </c>
      <c r="H122" s="70" t="s">
        <v>53</v>
      </c>
      <c r="I122" s="70" t="s">
        <v>140</v>
      </c>
      <c r="J122" s="70"/>
      <c r="K122" s="70" t="s">
        <v>55</v>
      </c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14.25" customHeight="1">
      <c r="A123" s="60">
        <v>122.0</v>
      </c>
      <c r="B123" s="67" t="s">
        <v>318</v>
      </c>
      <c r="C123" s="68" t="s">
        <v>382</v>
      </c>
      <c r="D123" s="67" t="s">
        <v>383</v>
      </c>
      <c r="E123" s="69">
        <v>7.1004529E7</v>
      </c>
      <c r="F123" s="67" t="s">
        <v>384</v>
      </c>
      <c r="G123" s="64" t="s">
        <v>321</v>
      </c>
      <c r="H123" s="70" t="s">
        <v>82</v>
      </c>
      <c r="I123" s="70" t="s">
        <v>105</v>
      </c>
      <c r="J123" s="70"/>
      <c r="K123" s="70" t="s">
        <v>55</v>
      </c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14.25" customHeight="1">
      <c r="A124" s="60">
        <v>123.0</v>
      </c>
      <c r="B124" s="67" t="s">
        <v>318</v>
      </c>
      <c r="C124" s="68" t="s">
        <v>385</v>
      </c>
      <c r="D124" s="67" t="s">
        <v>386</v>
      </c>
      <c r="E124" s="69">
        <v>4.0585334E7</v>
      </c>
      <c r="F124" s="67" t="s">
        <v>324</v>
      </c>
      <c r="G124" s="64" t="s">
        <v>321</v>
      </c>
      <c r="H124" s="70" t="s">
        <v>82</v>
      </c>
      <c r="I124" s="70" t="s">
        <v>75</v>
      </c>
      <c r="J124" s="70"/>
      <c r="K124" s="70" t="s">
        <v>346</v>
      </c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14.25" customHeight="1">
      <c r="A125" s="60">
        <v>124.0</v>
      </c>
      <c r="B125" s="67" t="s">
        <v>318</v>
      </c>
      <c r="C125" s="68" t="s">
        <v>387</v>
      </c>
      <c r="D125" s="67" t="s">
        <v>388</v>
      </c>
      <c r="E125" s="69">
        <v>4.0425702E7</v>
      </c>
      <c r="F125" s="67" t="s">
        <v>389</v>
      </c>
      <c r="G125" s="64" t="s">
        <v>321</v>
      </c>
      <c r="H125" s="70" t="s">
        <v>82</v>
      </c>
      <c r="I125" s="70" t="s">
        <v>140</v>
      </c>
      <c r="J125" s="70"/>
      <c r="K125" s="70" t="s">
        <v>55</v>
      </c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14.25" customHeight="1">
      <c r="A126" s="60">
        <v>125.0</v>
      </c>
      <c r="B126" s="67" t="s">
        <v>318</v>
      </c>
      <c r="C126" s="68" t="s">
        <v>390</v>
      </c>
      <c r="D126" s="67" t="s">
        <v>391</v>
      </c>
      <c r="E126" s="69">
        <v>4.3249076E7</v>
      </c>
      <c r="F126" s="67" t="s">
        <v>331</v>
      </c>
      <c r="G126" s="64" t="s">
        <v>321</v>
      </c>
      <c r="H126" s="70" t="s">
        <v>82</v>
      </c>
      <c r="I126" s="70" t="s">
        <v>75</v>
      </c>
      <c r="J126" s="70"/>
      <c r="K126" s="70" t="s">
        <v>55</v>
      </c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14.25" customHeight="1">
      <c r="A127" s="60">
        <v>126.0</v>
      </c>
      <c r="B127" s="67" t="s">
        <v>318</v>
      </c>
      <c r="C127" s="68" t="s">
        <v>392</v>
      </c>
      <c r="D127" s="67" t="s">
        <v>393</v>
      </c>
      <c r="E127" s="69">
        <v>2.9514662E7</v>
      </c>
      <c r="F127" s="67" t="s">
        <v>377</v>
      </c>
      <c r="G127" s="64" t="s">
        <v>321</v>
      </c>
      <c r="H127" s="70" t="s">
        <v>41</v>
      </c>
      <c r="I127" s="70" t="s">
        <v>140</v>
      </c>
      <c r="J127" s="70"/>
      <c r="K127" s="70" t="s">
        <v>55</v>
      </c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14.25" customHeight="1">
      <c r="A128" s="60">
        <v>127.0</v>
      </c>
      <c r="B128" s="67" t="s">
        <v>318</v>
      </c>
      <c r="C128" s="68" t="s">
        <v>394</v>
      </c>
      <c r="D128" s="67" t="s">
        <v>395</v>
      </c>
      <c r="E128" s="69">
        <v>1.81843E7</v>
      </c>
      <c r="F128" s="67" t="s">
        <v>396</v>
      </c>
      <c r="G128" s="64" t="s">
        <v>328</v>
      </c>
      <c r="H128" s="70" t="s">
        <v>53</v>
      </c>
      <c r="I128" s="70" t="s">
        <v>105</v>
      </c>
      <c r="J128" s="70"/>
      <c r="K128" s="70" t="s">
        <v>55</v>
      </c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14.25" customHeight="1">
      <c r="A129" s="60">
        <v>128.0</v>
      </c>
      <c r="B129" s="67" t="s">
        <v>318</v>
      </c>
      <c r="C129" s="68" t="s">
        <v>397</v>
      </c>
      <c r="D129" s="67" t="s">
        <v>398</v>
      </c>
      <c r="E129" s="69">
        <v>4.3577195E7</v>
      </c>
      <c r="F129" s="67" t="s">
        <v>399</v>
      </c>
      <c r="G129" s="64" t="s">
        <v>321</v>
      </c>
      <c r="H129" s="70" t="s">
        <v>82</v>
      </c>
      <c r="I129" s="70" t="s">
        <v>140</v>
      </c>
      <c r="J129" s="70"/>
      <c r="K129" s="70" t="s">
        <v>55</v>
      </c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14.25" customHeight="1">
      <c r="A130" s="60">
        <v>129.0</v>
      </c>
      <c r="B130" s="67" t="s">
        <v>318</v>
      </c>
      <c r="C130" s="68" t="s">
        <v>400</v>
      </c>
      <c r="D130" s="67" t="s">
        <v>401</v>
      </c>
      <c r="E130" s="69">
        <v>4.112777E7</v>
      </c>
      <c r="F130" s="67" t="s">
        <v>320</v>
      </c>
      <c r="G130" s="64" t="s">
        <v>321</v>
      </c>
      <c r="H130" s="70" t="s">
        <v>82</v>
      </c>
      <c r="I130" s="70" t="s">
        <v>140</v>
      </c>
      <c r="J130" s="70"/>
      <c r="K130" s="70" t="s">
        <v>55</v>
      </c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14.25" customHeight="1">
      <c r="A131" s="60">
        <v>130.0</v>
      </c>
      <c r="B131" s="67" t="s">
        <v>318</v>
      </c>
      <c r="C131" s="68" t="s">
        <v>402</v>
      </c>
      <c r="D131" s="67" t="s">
        <v>403</v>
      </c>
      <c r="E131" s="69">
        <v>7.0474719E7</v>
      </c>
      <c r="F131" s="67" t="s">
        <v>404</v>
      </c>
      <c r="G131" s="64" t="s">
        <v>321</v>
      </c>
      <c r="H131" s="70" t="s">
        <v>41</v>
      </c>
      <c r="I131" s="70" t="s">
        <v>140</v>
      </c>
      <c r="J131" s="70"/>
      <c r="K131" s="70" t="s">
        <v>55</v>
      </c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4.25" customHeight="1">
      <c r="A132" s="60">
        <v>131.0</v>
      </c>
      <c r="B132" s="67" t="s">
        <v>318</v>
      </c>
      <c r="C132" s="68" t="s">
        <v>405</v>
      </c>
      <c r="D132" s="67" t="s">
        <v>406</v>
      </c>
      <c r="E132" s="69">
        <v>8095346.0</v>
      </c>
      <c r="F132" s="67" t="s">
        <v>407</v>
      </c>
      <c r="G132" s="64" t="s">
        <v>328</v>
      </c>
      <c r="H132" s="70" t="s">
        <v>53</v>
      </c>
      <c r="I132" s="70" t="s">
        <v>140</v>
      </c>
      <c r="J132" s="70"/>
      <c r="K132" s="70" t="s">
        <v>55</v>
      </c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ht="14.25" customHeight="1">
      <c r="A133" s="60">
        <v>132.0</v>
      </c>
      <c r="B133" s="67" t="s">
        <v>318</v>
      </c>
      <c r="C133" s="68" t="s">
        <v>408</v>
      </c>
      <c r="D133" s="67" t="s">
        <v>409</v>
      </c>
      <c r="E133" s="69">
        <v>4.1328461E7</v>
      </c>
      <c r="F133" s="67" t="s">
        <v>410</v>
      </c>
      <c r="G133" s="64" t="s">
        <v>321</v>
      </c>
      <c r="H133" s="70" t="s">
        <v>82</v>
      </c>
      <c r="I133" s="70" t="s">
        <v>75</v>
      </c>
      <c r="J133" s="70"/>
      <c r="K133" s="70" t="s">
        <v>55</v>
      </c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ht="14.25" customHeight="1">
      <c r="A134" s="60">
        <v>133.0</v>
      </c>
      <c r="B134" s="67" t="s">
        <v>318</v>
      </c>
      <c r="C134" s="68" t="s">
        <v>411</v>
      </c>
      <c r="D134" s="67" t="s">
        <v>412</v>
      </c>
      <c r="E134" s="69">
        <v>4.7309763E7</v>
      </c>
      <c r="F134" s="67" t="s">
        <v>351</v>
      </c>
      <c r="G134" s="64" t="s">
        <v>328</v>
      </c>
      <c r="H134" s="70" t="s">
        <v>53</v>
      </c>
      <c r="I134" s="70" t="s">
        <v>105</v>
      </c>
      <c r="J134" s="70"/>
      <c r="K134" s="70" t="s">
        <v>55</v>
      </c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ht="14.25" customHeight="1">
      <c r="A135" s="60">
        <v>134.0</v>
      </c>
      <c r="B135" s="67" t="s">
        <v>318</v>
      </c>
      <c r="C135" s="68" t="s">
        <v>413</v>
      </c>
      <c r="D135" s="67" t="s">
        <v>414</v>
      </c>
      <c r="E135" s="69">
        <v>4.1480735E7</v>
      </c>
      <c r="F135" s="67" t="s">
        <v>327</v>
      </c>
      <c r="G135" s="64" t="s">
        <v>328</v>
      </c>
      <c r="H135" s="70" t="s">
        <v>53</v>
      </c>
      <c r="I135" s="70" t="s">
        <v>140</v>
      </c>
      <c r="J135" s="70"/>
      <c r="K135" s="70" t="s">
        <v>55</v>
      </c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ht="14.25" customHeight="1">
      <c r="A136" s="60">
        <v>135.0</v>
      </c>
      <c r="B136" s="67" t="s">
        <v>318</v>
      </c>
      <c r="C136" s="68" t="s">
        <v>415</v>
      </c>
      <c r="D136" s="67" t="s">
        <v>416</v>
      </c>
      <c r="E136" s="69">
        <v>2.1066964E7</v>
      </c>
      <c r="F136" s="67" t="s">
        <v>417</v>
      </c>
      <c r="G136" s="64" t="s">
        <v>321</v>
      </c>
      <c r="H136" s="70" t="s">
        <v>82</v>
      </c>
      <c r="I136" s="70" t="s">
        <v>140</v>
      </c>
      <c r="J136" s="70"/>
      <c r="K136" s="70" t="s">
        <v>55</v>
      </c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ht="14.25" customHeight="1">
      <c r="A137" s="60">
        <v>136.0</v>
      </c>
      <c r="B137" s="67" t="s">
        <v>318</v>
      </c>
      <c r="C137" s="68" t="s">
        <v>418</v>
      </c>
      <c r="D137" s="67" t="s">
        <v>419</v>
      </c>
      <c r="E137" s="69">
        <v>3.1037714E7</v>
      </c>
      <c r="F137" s="67" t="s">
        <v>420</v>
      </c>
      <c r="G137" s="64" t="s">
        <v>321</v>
      </c>
      <c r="H137" s="70" t="s">
        <v>82</v>
      </c>
      <c r="I137" s="70" t="s">
        <v>140</v>
      </c>
      <c r="J137" s="70"/>
      <c r="K137" s="70" t="s">
        <v>55</v>
      </c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4.25" customHeight="1">
      <c r="A138" s="60">
        <v>137.0</v>
      </c>
      <c r="B138" s="67" t="s">
        <v>318</v>
      </c>
      <c r="C138" s="68" t="s">
        <v>421</v>
      </c>
      <c r="D138" s="67" t="s">
        <v>422</v>
      </c>
      <c r="E138" s="69">
        <v>4.1416558E7</v>
      </c>
      <c r="F138" s="67" t="s">
        <v>324</v>
      </c>
      <c r="G138" s="64" t="s">
        <v>321</v>
      </c>
      <c r="H138" s="70" t="s">
        <v>82</v>
      </c>
      <c r="I138" s="70" t="s">
        <v>140</v>
      </c>
      <c r="J138" s="70"/>
      <c r="K138" s="70" t="s">
        <v>346</v>
      </c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ht="14.25" customHeight="1">
      <c r="A139" s="60">
        <v>138.0</v>
      </c>
      <c r="B139" s="67" t="s">
        <v>318</v>
      </c>
      <c r="C139" s="68" t="s">
        <v>423</v>
      </c>
      <c r="D139" s="67" t="s">
        <v>424</v>
      </c>
      <c r="E139" s="69">
        <v>4.7176562E7</v>
      </c>
      <c r="F139" s="67" t="s">
        <v>425</v>
      </c>
      <c r="G139" s="64" t="s">
        <v>321</v>
      </c>
      <c r="H139" s="70" t="s">
        <v>82</v>
      </c>
      <c r="I139" s="70" t="s">
        <v>75</v>
      </c>
      <c r="J139" s="70"/>
      <c r="K139" s="70" t="s">
        <v>55</v>
      </c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ht="14.25" customHeight="1">
      <c r="A140" s="60">
        <v>139.0</v>
      </c>
      <c r="B140" s="67" t="s">
        <v>318</v>
      </c>
      <c r="C140" s="68" t="s">
        <v>426</v>
      </c>
      <c r="D140" s="67" t="s">
        <v>427</v>
      </c>
      <c r="E140" s="69">
        <v>4.1960699E7</v>
      </c>
      <c r="F140" s="67" t="s">
        <v>342</v>
      </c>
      <c r="G140" s="64" t="s">
        <v>328</v>
      </c>
      <c r="H140" s="70" t="s">
        <v>53</v>
      </c>
      <c r="I140" s="70" t="s">
        <v>140</v>
      </c>
      <c r="J140" s="70"/>
      <c r="K140" s="70" t="s">
        <v>55</v>
      </c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ht="14.25" customHeight="1">
      <c r="A141" s="60">
        <v>140.0</v>
      </c>
      <c r="B141" s="67" t="s">
        <v>318</v>
      </c>
      <c r="C141" s="68" t="s">
        <v>428</v>
      </c>
      <c r="D141" s="67" t="s">
        <v>429</v>
      </c>
      <c r="E141" s="69">
        <v>4.3471813E7</v>
      </c>
      <c r="F141" s="67" t="s">
        <v>430</v>
      </c>
      <c r="G141" s="64" t="s">
        <v>328</v>
      </c>
      <c r="H141" s="70" t="s">
        <v>53</v>
      </c>
      <c r="I141" s="70" t="s">
        <v>105</v>
      </c>
      <c r="J141" s="70"/>
      <c r="K141" s="70" t="s">
        <v>55</v>
      </c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ht="14.25" customHeight="1">
      <c r="A142" s="60">
        <v>141.0</v>
      </c>
      <c r="B142" s="67" t="s">
        <v>318</v>
      </c>
      <c r="C142" s="68" t="s">
        <v>431</v>
      </c>
      <c r="D142" s="67" t="s">
        <v>432</v>
      </c>
      <c r="E142" s="69">
        <v>4.6607633E7</v>
      </c>
      <c r="F142" s="67" t="s">
        <v>351</v>
      </c>
      <c r="G142" s="64" t="s">
        <v>328</v>
      </c>
      <c r="H142" s="70" t="s">
        <v>53</v>
      </c>
      <c r="I142" s="70" t="s">
        <v>105</v>
      </c>
      <c r="J142" s="70"/>
      <c r="K142" s="70" t="s">
        <v>55</v>
      </c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ht="14.25" customHeight="1">
      <c r="A143" s="60">
        <v>142.0</v>
      </c>
      <c r="B143" s="67" t="s">
        <v>318</v>
      </c>
      <c r="C143" s="68" t="s">
        <v>433</v>
      </c>
      <c r="D143" s="67" t="s">
        <v>434</v>
      </c>
      <c r="E143" s="69">
        <v>4.3141686E7</v>
      </c>
      <c r="F143" s="67" t="s">
        <v>324</v>
      </c>
      <c r="G143" s="64" t="s">
        <v>321</v>
      </c>
      <c r="H143" s="70" t="s">
        <v>82</v>
      </c>
      <c r="I143" s="70" t="s">
        <v>105</v>
      </c>
      <c r="J143" s="70"/>
      <c r="K143" s="70" t="s">
        <v>346</v>
      </c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ht="14.25" customHeight="1">
      <c r="A144" s="60">
        <v>143.0</v>
      </c>
      <c r="B144" s="67" t="s">
        <v>318</v>
      </c>
      <c r="C144" s="68" t="s">
        <v>435</v>
      </c>
      <c r="D144" s="67" t="s">
        <v>436</v>
      </c>
      <c r="E144" s="69">
        <v>4050767.0</v>
      </c>
      <c r="F144" s="67" t="s">
        <v>417</v>
      </c>
      <c r="G144" s="64" t="s">
        <v>321</v>
      </c>
      <c r="H144" s="70" t="s">
        <v>82</v>
      </c>
      <c r="I144" s="70" t="s">
        <v>75</v>
      </c>
      <c r="J144" s="70"/>
      <c r="K144" s="70" t="s">
        <v>55</v>
      </c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ht="14.25" customHeight="1">
      <c r="A145" s="60">
        <v>144.0</v>
      </c>
      <c r="B145" s="67" t="s">
        <v>318</v>
      </c>
      <c r="C145" s="68" t="s">
        <v>437</v>
      </c>
      <c r="D145" s="67" t="s">
        <v>438</v>
      </c>
      <c r="E145" s="69">
        <v>4.0103729E7</v>
      </c>
      <c r="F145" s="67" t="s">
        <v>417</v>
      </c>
      <c r="G145" s="64" t="s">
        <v>321</v>
      </c>
      <c r="H145" s="70" t="s">
        <v>82</v>
      </c>
      <c r="I145" s="70" t="s">
        <v>140</v>
      </c>
      <c r="J145" s="70"/>
      <c r="K145" s="70" t="s">
        <v>55</v>
      </c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ht="14.25" customHeight="1">
      <c r="A146" s="60">
        <v>145.0</v>
      </c>
      <c r="B146" s="67" t="s">
        <v>318</v>
      </c>
      <c r="C146" s="68" t="s">
        <v>439</v>
      </c>
      <c r="D146" s="67" t="s">
        <v>440</v>
      </c>
      <c r="E146" s="69">
        <v>4.1699726E7</v>
      </c>
      <c r="F146" s="67" t="s">
        <v>342</v>
      </c>
      <c r="G146" s="64" t="s">
        <v>328</v>
      </c>
      <c r="H146" s="70" t="s">
        <v>53</v>
      </c>
      <c r="I146" s="70" t="s">
        <v>140</v>
      </c>
      <c r="J146" s="70"/>
      <c r="K146" s="70" t="s">
        <v>55</v>
      </c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ht="14.25" customHeight="1">
      <c r="A147" s="60">
        <v>146.0</v>
      </c>
      <c r="B147" s="67" t="s">
        <v>318</v>
      </c>
      <c r="C147" s="68" t="s">
        <v>441</v>
      </c>
      <c r="D147" s="67" t="s">
        <v>442</v>
      </c>
      <c r="E147" s="69">
        <v>1.807714E7</v>
      </c>
      <c r="F147" s="67" t="s">
        <v>417</v>
      </c>
      <c r="G147" s="64" t="s">
        <v>321</v>
      </c>
      <c r="H147" s="70" t="s">
        <v>82</v>
      </c>
      <c r="I147" s="70" t="s">
        <v>140</v>
      </c>
      <c r="J147" s="70"/>
      <c r="K147" s="70" t="s">
        <v>55</v>
      </c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ht="14.25" customHeight="1">
      <c r="A148" s="60">
        <v>147.0</v>
      </c>
      <c r="B148" s="67" t="s">
        <v>318</v>
      </c>
      <c r="C148" s="68" t="s">
        <v>443</v>
      </c>
      <c r="D148" s="67" t="s">
        <v>444</v>
      </c>
      <c r="E148" s="69">
        <v>9897152.0</v>
      </c>
      <c r="F148" s="67" t="s">
        <v>320</v>
      </c>
      <c r="G148" s="64" t="s">
        <v>321</v>
      </c>
      <c r="H148" s="70" t="s">
        <v>82</v>
      </c>
      <c r="I148" s="70" t="s">
        <v>140</v>
      </c>
      <c r="J148" s="70"/>
      <c r="K148" s="70" t="s">
        <v>55</v>
      </c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ht="14.25" customHeight="1">
      <c r="A149" s="60">
        <v>148.0</v>
      </c>
      <c r="B149" s="67" t="s">
        <v>318</v>
      </c>
      <c r="C149" s="68" t="s">
        <v>445</v>
      </c>
      <c r="D149" s="67" t="s">
        <v>446</v>
      </c>
      <c r="E149" s="69">
        <v>4.2565769E7</v>
      </c>
      <c r="F149" s="67" t="s">
        <v>336</v>
      </c>
      <c r="G149" s="64" t="s">
        <v>328</v>
      </c>
      <c r="H149" s="70" t="s">
        <v>53</v>
      </c>
      <c r="I149" s="70" t="s">
        <v>105</v>
      </c>
      <c r="J149" s="70"/>
      <c r="K149" s="70" t="s">
        <v>55</v>
      </c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ht="14.25" customHeight="1">
      <c r="A150" s="60">
        <v>149.0</v>
      </c>
      <c r="B150" s="67" t="s">
        <v>318</v>
      </c>
      <c r="C150" s="68" t="s">
        <v>447</v>
      </c>
      <c r="D150" s="67" t="s">
        <v>448</v>
      </c>
      <c r="E150" s="69">
        <v>4.4793096E7</v>
      </c>
      <c r="F150" s="67" t="s">
        <v>324</v>
      </c>
      <c r="G150" s="64" t="s">
        <v>321</v>
      </c>
      <c r="H150" s="70" t="s">
        <v>82</v>
      </c>
      <c r="I150" s="70" t="s">
        <v>105</v>
      </c>
      <c r="J150" s="70"/>
      <c r="K150" s="70" t="s">
        <v>346</v>
      </c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ht="14.25" customHeight="1">
      <c r="A151" s="60">
        <v>150.0</v>
      </c>
      <c r="B151" s="67" t="s">
        <v>318</v>
      </c>
      <c r="C151" s="68" t="s">
        <v>449</v>
      </c>
      <c r="D151" s="67" t="s">
        <v>450</v>
      </c>
      <c r="E151" s="69">
        <v>7.7814909E7</v>
      </c>
      <c r="F151" s="67" t="s">
        <v>364</v>
      </c>
      <c r="G151" s="64" t="s">
        <v>321</v>
      </c>
      <c r="H151" s="70" t="s">
        <v>82</v>
      </c>
      <c r="I151" s="70" t="s">
        <v>140</v>
      </c>
      <c r="J151" s="70"/>
      <c r="K151" s="70" t="s">
        <v>55</v>
      </c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ht="14.25" customHeight="1">
      <c r="A152" s="60">
        <v>151.0</v>
      </c>
      <c r="B152" s="67" t="s">
        <v>318</v>
      </c>
      <c r="C152" s="68" t="s">
        <v>451</v>
      </c>
      <c r="D152" s="67" t="s">
        <v>452</v>
      </c>
      <c r="E152" s="69">
        <v>7.1068685E7</v>
      </c>
      <c r="F152" s="67" t="s">
        <v>351</v>
      </c>
      <c r="G152" s="64" t="s">
        <v>328</v>
      </c>
      <c r="H152" s="70" t="s">
        <v>53</v>
      </c>
      <c r="I152" s="70" t="s">
        <v>140</v>
      </c>
      <c r="J152" s="70"/>
      <c r="K152" s="70" t="s">
        <v>55</v>
      </c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ht="14.25" customHeight="1">
      <c r="A153" s="60">
        <v>152.0</v>
      </c>
      <c r="B153" s="67" t="s">
        <v>318</v>
      </c>
      <c r="C153" s="68" t="s">
        <v>453</v>
      </c>
      <c r="D153" s="67" t="s">
        <v>454</v>
      </c>
      <c r="E153" s="69">
        <v>4.6606692E7</v>
      </c>
      <c r="F153" s="67" t="s">
        <v>351</v>
      </c>
      <c r="G153" s="64" t="s">
        <v>328</v>
      </c>
      <c r="H153" s="70" t="s">
        <v>53</v>
      </c>
      <c r="I153" s="70" t="s">
        <v>140</v>
      </c>
      <c r="J153" s="70"/>
      <c r="K153" s="70" t="s">
        <v>55</v>
      </c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ht="14.25" customHeight="1">
      <c r="A154" s="60">
        <v>153.0</v>
      </c>
      <c r="B154" s="67" t="s">
        <v>318</v>
      </c>
      <c r="C154" s="68" t="s">
        <v>455</v>
      </c>
      <c r="D154" s="67" t="s">
        <v>456</v>
      </c>
      <c r="E154" s="69">
        <v>4.2121463E7</v>
      </c>
      <c r="F154" s="67" t="s">
        <v>457</v>
      </c>
      <c r="G154" s="64" t="s">
        <v>328</v>
      </c>
      <c r="H154" s="70" t="s">
        <v>53</v>
      </c>
      <c r="I154" s="70" t="s">
        <v>75</v>
      </c>
      <c r="J154" s="70"/>
      <c r="K154" s="70" t="s">
        <v>55</v>
      </c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ht="14.25" customHeight="1">
      <c r="A155" s="60">
        <v>154.0</v>
      </c>
      <c r="B155" s="67" t="s">
        <v>318</v>
      </c>
      <c r="C155" s="68" t="s">
        <v>458</v>
      </c>
      <c r="D155" s="67" t="s">
        <v>459</v>
      </c>
      <c r="E155" s="69">
        <v>2.6728087E7</v>
      </c>
      <c r="F155" s="67" t="s">
        <v>320</v>
      </c>
      <c r="G155" s="64" t="s">
        <v>321</v>
      </c>
      <c r="H155" s="70" t="s">
        <v>82</v>
      </c>
      <c r="I155" s="70" t="s">
        <v>75</v>
      </c>
      <c r="J155" s="70"/>
      <c r="K155" s="70" t="s">
        <v>55</v>
      </c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ht="14.25" customHeight="1">
      <c r="A156" s="60">
        <v>155.0</v>
      </c>
      <c r="B156" s="67" t="s">
        <v>318</v>
      </c>
      <c r="C156" s="68" t="s">
        <v>460</v>
      </c>
      <c r="D156" s="67" t="s">
        <v>461</v>
      </c>
      <c r="E156" s="69">
        <v>9903997.0</v>
      </c>
      <c r="F156" s="67" t="s">
        <v>407</v>
      </c>
      <c r="G156" s="64" t="s">
        <v>328</v>
      </c>
      <c r="H156" s="70" t="s">
        <v>53</v>
      </c>
      <c r="I156" s="70" t="s">
        <v>75</v>
      </c>
      <c r="J156" s="70"/>
      <c r="K156" s="70" t="s">
        <v>55</v>
      </c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ht="14.25" customHeight="1">
      <c r="A157" s="60">
        <v>156.0</v>
      </c>
      <c r="B157" s="67" t="s">
        <v>318</v>
      </c>
      <c r="C157" s="68" t="s">
        <v>462</v>
      </c>
      <c r="D157" s="67" t="s">
        <v>463</v>
      </c>
      <c r="E157" s="69">
        <v>1.0881354E7</v>
      </c>
      <c r="F157" s="67" t="s">
        <v>420</v>
      </c>
      <c r="G157" s="64" t="s">
        <v>321</v>
      </c>
      <c r="H157" s="70" t="s">
        <v>82</v>
      </c>
      <c r="I157" s="70" t="s">
        <v>75</v>
      </c>
      <c r="J157" s="70"/>
      <c r="K157" s="70" t="s">
        <v>55</v>
      </c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ht="14.25" customHeight="1">
      <c r="A158" s="60">
        <v>157.0</v>
      </c>
      <c r="B158" s="67" t="s">
        <v>318</v>
      </c>
      <c r="C158" s="68" t="s">
        <v>464</v>
      </c>
      <c r="D158" s="67" t="s">
        <v>465</v>
      </c>
      <c r="E158" s="69">
        <v>4.5242572E7</v>
      </c>
      <c r="F158" s="67" t="s">
        <v>466</v>
      </c>
      <c r="G158" s="64" t="s">
        <v>321</v>
      </c>
      <c r="H158" s="70" t="s">
        <v>82</v>
      </c>
      <c r="I158" s="70" t="s">
        <v>140</v>
      </c>
      <c r="J158" s="70"/>
      <c r="K158" s="70" t="s">
        <v>55</v>
      </c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ht="14.25" customHeight="1">
      <c r="A159" s="60">
        <v>158.0</v>
      </c>
      <c r="B159" s="67" t="s">
        <v>318</v>
      </c>
      <c r="C159" s="68" t="s">
        <v>467</v>
      </c>
      <c r="D159" s="67" t="s">
        <v>468</v>
      </c>
      <c r="E159" s="69">
        <v>4.7062627E7</v>
      </c>
      <c r="F159" s="67" t="s">
        <v>356</v>
      </c>
      <c r="G159" s="64" t="s">
        <v>328</v>
      </c>
      <c r="H159" s="70" t="s">
        <v>53</v>
      </c>
      <c r="I159" s="70" t="s">
        <v>140</v>
      </c>
      <c r="J159" s="70"/>
      <c r="K159" s="70" t="s">
        <v>55</v>
      </c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ht="14.25" customHeight="1">
      <c r="A160" s="60">
        <v>159.0</v>
      </c>
      <c r="B160" s="67" t="s">
        <v>318</v>
      </c>
      <c r="C160" s="68" t="s">
        <v>469</v>
      </c>
      <c r="D160" s="67" t="s">
        <v>470</v>
      </c>
      <c r="E160" s="69">
        <v>4086121.0</v>
      </c>
      <c r="F160" s="67" t="s">
        <v>471</v>
      </c>
      <c r="G160" s="64" t="s">
        <v>321</v>
      </c>
      <c r="H160" s="70" t="s">
        <v>82</v>
      </c>
      <c r="I160" s="70" t="s">
        <v>140</v>
      </c>
      <c r="J160" s="70"/>
      <c r="K160" s="70" t="s">
        <v>55</v>
      </c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ht="14.25" customHeight="1">
      <c r="A161" s="60">
        <v>160.0</v>
      </c>
      <c r="B161" s="67" t="s">
        <v>318</v>
      </c>
      <c r="C161" s="68" t="s">
        <v>472</v>
      </c>
      <c r="D161" s="67" t="s">
        <v>473</v>
      </c>
      <c r="E161" s="69">
        <v>4.2287944E7</v>
      </c>
      <c r="F161" s="67" t="s">
        <v>320</v>
      </c>
      <c r="G161" s="64" t="s">
        <v>321</v>
      </c>
      <c r="H161" s="70" t="s">
        <v>82</v>
      </c>
      <c r="I161" s="70" t="s">
        <v>75</v>
      </c>
      <c r="J161" s="70"/>
      <c r="K161" s="70" t="s">
        <v>55</v>
      </c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ht="14.25" customHeight="1">
      <c r="A162" s="60">
        <v>161.0</v>
      </c>
      <c r="B162" s="67" t="s">
        <v>318</v>
      </c>
      <c r="C162" s="68" t="s">
        <v>474</v>
      </c>
      <c r="D162" s="67" t="s">
        <v>475</v>
      </c>
      <c r="E162" s="69">
        <v>4.642891E7</v>
      </c>
      <c r="F162" s="67" t="s">
        <v>420</v>
      </c>
      <c r="G162" s="64" t="s">
        <v>321</v>
      </c>
      <c r="H162" s="70" t="s">
        <v>82</v>
      </c>
      <c r="I162" s="70" t="s">
        <v>105</v>
      </c>
      <c r="J162" s="70"/>
      <c r="K162" s="70" t="s">
        <v>55</v>
      </c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ht="14.25" customHeight="1">
      <c r="A163" s="60">
        <v>162.0</v>
      </c>
      <c r="B163" s="67" t="s">
        <v>318</v>
      </c>
      <c r="C163" s="68" t="s">
        <v>476</v>
      </c>
      <c r="D163" s="67" t="s">
        <v>477</v>
      </c>
      <c r="E163" s="69">
        <v>4.0559799E7</v>
      </c>
      <c r="F163" s="67" t="s">
        <v>339</v>
      </c>
      <c r="G163" s="64" t="s">
        <v>328</v>
      </c>
      <c r="H163" s="70" t="s">
        <v>53</v>
      </c>
      <c r="I163" s="70" t="s">
        <v>75</v>
      </c>
      <c r="J163" s="70"/>
      <c r="K163" s="70" t="s">
        <v>55</v>
      </c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ht="14.25" customHeight="1">
      <c r="A164" s="60">
        <v>163.0</v>
      </c>
      <c r="B164" s="67" t="s">
        <v>318</v>
      </c>
      <c r="C164" s="68" t="s">
        <v>478</v>
      </c>
      <c r="D164" s="67" t="s">
        <v>479</v>
      </c>
      <c r="E164" s="69">
        <v>4.0551211E7</v>
      </c>
      <c r="F164" s="67" t="s">
        <v>410</v>
      </c>
      <c r="G164" s="64" t="s">
        <v>321</v>
      </c>
      <c r="H164" s="70" t="s">
        <v>82</v>
      </c>
      <c r="I164" s="70" t="s">
        <v>140</v>
      </c>
      <c r="J164" s="70"/>
      <c r="K164" s="70" t="s">
        <v>55</v>
      </c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ht="14.25" customHeight="1">
      <c r="A165" s="60">
        <v>164.0</v>
      </c>
      <c r="B165" s="67" t="s">
        <v>318</v>
      </c>
      <c r="C165" s="68" t="s">
        <v>480</v>
      </c>
      <c r="D165" s="67" t="s">
        <v>481</v>
      </c>
      <c r="E165" s="69">
        <v>4.6999657E7</v>
      </c>
      <c r="F165" s="67" t="s">
        <v>361</v>
      </c>
      <c r="G165" s="64" t="s">
        <v>321</v>
      </c>
      <c r="H165" s="70" t="s">
        <v>91</v>
      </c>
      <c r="I165" s="70" t="s">
        <v>75</v>
      </c>
      <c r="J165" s="70"/>
      <c r="K165" s="70" t="s">
        <v>55</v>
      </c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ht="14.25" customHeight="1">
      <c r="A166" s="60">
        <v>165.0</v>
      </c>
      <c r="B166" s="67" t="s">
        <v>318</v>
      </c>
      <c r="C166" s="68" t="s">
        <v>482</v>
      </c>
      <c r="D166" s="67" t="s">
        <v>483</v>
      </c>
      <c r="E166" s="69">
        <v>4.4887391E7</v>
      </c>
      <c r="F166" s="67" t="s">
        <v>336</v>
      </c>
      <c r="G166" s="64" t="s">
        <v>328</v>
      </c>
      <c r="H166" s="70" t="s">
        <v>53</v>
      </c>
      <c r="I166" s="70" t="s">
        <v>140</v>
      </c>
      <c r="J166" s="70"/>
      <c r="K166" s="70" t="s">
        <v>55</v>
      </c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ht="14.25" customHeight="1">
      <c r="A167" s="60">
        <v>166.0</v>
      </c>
      <c r="B167" s="67" t="s">
        <v>318</v>
      </c>
      <c r="C167" s="68" t="s">
        <v>484</v>
      </c>
      <c r="D167" s="67" t="s">
        <v>485</v>
      </c>
      <c r="E167" s="69">
        <v>4.5332573E7</v>
      </c>
      <c r="F167" s="67" t="s">
        <v>486</v>
      </c>
      <c r="G167" s="64" t="s">
        <v>321</v>
      </c>
      <c r="H167" s="70" t="s">
        <v>82</v>
      </c>
      <c r="I167" s="70" t="s">
        <v>75</v>
      </c>
      <c r="J167" s="70"/>
      <c r="K167" s="70" t="s">
        <v>346</v>
      </c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ht="14.25" customHeight="1">
      <c r="A168" s="60">
        <v>167.0</v>
      </c>
      <c r="B168" s="67" t="s">
        <v>318</v>
      </c>
      <c r="C168" s="68" t="s">
        <v>487</v>
      </c>
      <c r="D168" s="67" t="s">
        <v>488</v>
      </c>
      <c r="E168" s="69">
        <v>7.5271433E7</v>
      </c>
      <c r="F168" s="67" t="s">
        <v>489</v>
      </c>
      <c r="G168" s="64" t="s">
        <v>328</v>
      </c>
      <c r="H168" s="70" t="s">
        <v>53</v>
      </c>
      <c r="I168" s="70" t="s">
        <v>75</v>
      </c>
      <c r="J168" s="70"/>
      <c r="K168" s="70" t="s">
        <v>55</v>
      </c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ht="14.25" customHeight="1">
      <c r="A169" s="60">
        <v>168.0</v>
      </c>
      <c r="B169" s="67" t="s">
        <v>318</v>
      </c>
      <c r="C169" s="68" t="s">
        <v>490</v>
      </c>
      <c r="D169" s="67" t="s">
        <v>491</v>
      </c>
      <c r="E169" s="69">
        <v>4.1362884E7</v>
      </c>
      <c r="F169" s="67" t="s">
        <v>320</v>
      </c>
      <c r="G169" s="64" t="s">
        <v>321</v>
      </c>
      <c r="H169" s="70" t="s">
        <v>82</v>
      </c>
      <c r="I169" s="70" t="s">
        <v>105</v>
      </c>
      <c r="J169" s="70"/>
      <c r="K169" s="70" t="s">
        <v>55</v>
      </c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ht="14.25" customHeight="1">
      <c r="A170" s="60">
        <v>169.0</v>
      </c>
      <c r="B170" s="67" t="s">
        <v>318</v>
      </c>
      <c r="C170" s="68" t="s">
        <v>492</v>
      </c>
      <c r="D170" s="67" t="s">
        <v>493</v>
      </c>
      <c r="E170" s="69">
        <v>2.6732987E7</v>
      </c>
      <c r="F170" s="67" t="s">
        <v>320</v>
      </c>
      <c r="G170" s="64" t="s">
        <v>321</v>
      </c>
      <c r="H170" s="70" t="s">
        <v>82</v>
      </c>
      <c r="I170" s="70" t="s">
        <v>140</v>
      </c>
      <c r="J170" s="70"/>
      <c r="K170" s="70" t="s">
        <v>55</v>
      </c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ht="14.25" customHeight="1">
      <c r="A171" s="60">
        <v>170.0</v>
      </c>
      <c r="B171" s="67" t="s">
        <v>318</v>
      </c>
      <c r="C171" s="68" t="s">
        <v>494</v>
      </c>
      <c r="D171" s="67" t="s">
        <v>495</v>
      </c>
      <c r="E171" s="69">
        <v>7.3937854E7</v>
      </c>
      <c r="F171" s="67" t="s">
        <v>396</v>
      </c>
      <c r="G171" s="64" t="s">
        <v>328</v>
      </c>
      <c r="H171" s="70" t="s">
        <v>53</v>
      </c>
      <c r="I171" s="70" t="s">
        <v>75</v>
      </c>
      <c r="J171" s="70"/>
      <c r="K171" s="70" t="s">
        <v>55</v>
      </c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ht="14.25" customHeight="1">
      <c r="A172" s="60">
        <v>171.0</v>
      </c>
      <c r="B172" s="67" t="s">
        <v>318</v>
      </c>
      <c r="C172" s="68" t="s">
        <v>496</v>
      </c>
      <c r="D172" s="67" t="s">
        <v>497</v>
      </c>
      <c r="E172" s="69">
        <v>7.0784329E7</v>
      </c>
      <c r="F172" s="67" t="s">
        <v>342</v>
      </c>
      <c r="G172" s="64" t="s">
        <v>328</v>
      </c>
      <c r="H172" s="70" t="s">
        <v>53</v>
      </c>
      <c r="I172" s="70" t="s">
        <v>75</v>
      </c>
      <c r="J172" s="70"/>
      <c r="K172" s="70" t="s">
        <v>55</v>
      </c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ht="14.25" customHeight="1">
      <c r="A173" s="60">
        <v>172.0</v>
      </c>
      <c r="B173" s="67" t="s">
        <v>318</v>
      </c>
      <c r="C173" s="68" t="s">
        <v>498</v>
      </c>
      <c r="D173" s="67" t="s">
        <v>499</v>
      </c>
      <c r="E173" s="69">
        <v>4.2239508E7</v>
      </c>
      <c r="F173" s="67" t="s">
        <v>320</v>
      </c>
      <c r="G173" s="64" t="s">
        <v>321</v>
      </c>
      <c r="H173" s="70" t="s">
        <v>82</v>
      </c>
      <c r="I173" s="70" t="s">
        <v>75</v>
      </c>
      <c r="J173" s="70"/>
      <c r="K173" s="70" t="s">
        <v>55</v>
      </c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ht="14.25" customHeight="1">
      <c r="A174" s="60">
        <v>173.0</v>
      </c>
      <c r="B174" s="67" t="s">
        <v>318</v>
      </c>
      <c r="C174" s="68" t="s">
        <v>500</v>
      </c>
      <c r="D174" s="67" t="s">
        <v>501</v>
      </c>
      <c r="E174" s="69">
        <v>4.4272712E7</v>
      </c>
      <c r="F174" s="67" t="s">
        <v>502</v>
      </c>
      <c r="G174" s="64" t="s">
        <v>321</v>
      </c>
      <c r="H174" s="70" t="s">
        <v>82</v>
      </c>
      <c r="I174" s="70" t="s">
        <v>75</v>
      </c>
      <c r="J174" s="70"/>
      <c r="K174" s="70" t="s">
        <v>55</v>
      </c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ht="14.25" customHeight="1">
      <c r="A175" s="60">
        <v>174.0</v>
      </c>
      <c r="B175" s="67" t="s">
        <v>318</v>
      </c>
      <c r="C175" s="68" t="s">
        <v>503</v>
      </c>
      <c r="D175" s="67" t="s">
        <v>504</v>
      </c>
      <c r="E175" s="69">
        <v>4.1804008E7</v>
      </c>
      <c r="F175" s="67" t="s">
        <v>425</v>
      </c>
      <c r="G175" s="64" t="s">
        <v>321</v>
      </c>
      <c r="H175" s="70" t="s">
        <v>82</v>
      </c>
      <c r="I175" s="70" t="s">
        <v>105</v>
      </c>
      <c r="J175" s="70"/>
      <c r="K175" s="70" t="s">
        <v>55</v>
      </c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ht="14.25" customHeight="1">
      <c r="A176" s="60">
        <v>175.0</v>
      </c>
      <c r="B176" s="67" t="s">
        <v>318</v>
      </c>
      <c r="C176" s="68" t="s">
        <v>505</v>
      </c>
      <c r="D176" s="67" t="s">
        <v>506</v>
      </c>
      <c r="E176" s="69">
        <v>4.368419E7</v>
      </c>
      <c r="F176" s="67" t="s">
        <v>324</v>
      </c>
      <c r="G176" s="64" t="s">
        <v>321</v>
      </c>
      <c r="H176" s="70" t="s">
        <v>82</v>
      </c>
      <c r="I176" s="70" t="s">
        <v>105</v>
      </c>
      <c r="J176" s="70"/>
      <c r="K176" s="70" t="s">
        <v>346</v>
      </c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ht="14.25" customHeight="1">
      <c r="A177" s="60">
        <v>176.0</v>
      </c>
      <c r="B177" s="67" t="s">
        <v>318</v>
      </c>
      <c r="C177" s="68" t="s">
        <v>507</v>
      </c>
      <c r="D177" s="67" t="s">
        <v>508</v>
      </c>
      <c r="E177" s="69">
        <v>4.2540519E7</v>
      </c>
      <c r="F177" s="67" t="s">
        <v>324</v>
      </c>
      <c r="G177" s="64" t="s">
        <v>321</v>
      </c>
      <c r="H177" s="70" t="s">
        <v>82</v>
      </c>
      <c r="I177" s="70" t="s">
        <v>75</v>
      </c>
      <c r="J177" s="70"/>
      <c r="K177" s="70" t="s">
        <v>346</v>
      </c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ht="14.25" customHeight="1">
      <c r="A178" s="60">
        <v>177.0</v>
      </c>
      <c r="B178" s="67" t="s">
        <v>318</v>
      </c>
      <c r="C178" s="68" t="s">
        <v>509</v>
      </c>
      <c r="D178" s="67" t="s">
        <v>510</v>
      </c>
      <c r="E178" s="69">
        <v>4.3820887E7</v>
      </c>
      <c r="F178" s="67" t="s">
        <v>364</v>
      </c>
      <c r="G178" s="64" t="s">
        <v>321</v>
      </c>
      <c r="H178" s="70" t="s">
        <v>82</v>
      </c>
      <c r="I178" s="70" t="s">
        <v>105</v>
      </c>
      <c r="J178" s="70"/>
      <c r="K178" s="70" t="s">
        <v>346</v>
      </c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ht="14.25" customHeight="1">
      <c r="A179" s="60">
        <v>178.0</v>
      </c>
      <c r="B179" s="67" t="s">
        <v>318</v>
      </c>
      <c r="C179" s="68" t="s">
        <v>511</v>
      </c>
      <c r="D179" s="67" t="s">
        <v>512</v>
      </c>
      <c r="E179" s="69">
        <v>2.2086472E7</v>
      </c>
      <c r="F179" s="67" t="s">
        <v>417</v>
      </c>
      <c r="G179" s="64" t="s">
        <v>321</v>
      </c>
      <c r="H179" s="70" t="s">
        <v>82</v>
      </c>
      <c r="I179" s="70" t="s">
        <v>105</v>
      </c>
      <c r="J179" s="70"/>
      <c r="K179" s="70" t="s">
        <v>55</v>
      </c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ht="14.25" customHeight="1">
      <c r="A180" s="60">
        <v>179.0</v>
      </c>
      <c r="B180" s="67" t="s">
        <v>318</v>
      </c>
      <c r="C180" s="68" t="s">
        <v>513</v>
      </c>
      <c r="D180" s="67" t="s">
        <v>514</v>
      </c>
      <c r="E180" s="69">
        <v>4.0057195E7</v>
      </c>
      <c r="F180" s="67" t="s">
        <v>320</v>
      </c>
      <c r="G180" s="64" t="s">
        <v>321</v>
      </c>
      <c r="H180" s="70" t="s">
        <v>82</v>
      </c>
      <c r="I180" s="70" t="s">
        <v>140</v>
      </c>
      <c r="J180" s="70"/>
      <c r="K180" s="70" t="s">
        <v>55</v>
      </c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ht="14.25" customHeight="1">
      <c r="A181" s="60">
        <v>180.0</v>
      </c>
      <c r="B181" s="67" t="s">
        <v>318</v>
      </c>
      <c r="C181" s="68" t="s">
        <v>515</v>
      </c>
      <c r="D181" s="67" t="s">
        <v>516</v>
      </c>
      <c r="E181" s="69">
        <v>4.5738656E7</v>
      </c>
      <c r="F181" s="67" t="s">
        <v>377</v>
      </c>
      <c r="G181" s="64" t="s">
        <v>321</v>
      </c>
      <c r="H181" s="70" t="s">
        <v>82</v>
      </c>
      <c r="I181" s="70" t="s">
        <v>140</v>
      </c>
      <c r="J181" s="70"/>
      <c r="K181" s="70" t="s">
        <v>55</v>
      </c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ht="14.25" customHeight="1">
      <c r="A182" s="60">
        <v>181.0</v>
      </c>
      <c r="B182" s="67" t="s">
        <v>318</v>
      </c>
      <c r="C182" s="68" t="s">
        <v>517</v>
      </c>
      <c r="D182" s="67" t="s">
        <v>518</v>
      </c>
      <c r="E182" s="69">
        <v>4.0330123E7</v>
      </c>
      <c r="F182" s="67" t="s">
        <v>320</v>
      </c>
      <c r="G182" s="64" t="s">
        <v>321</v>
      </c>
      <c r="H182" s="70" t="s">
        <v>82</v>
      </c>
      <c r="I182" s="70" t="s">
        <v>105</v>
      </c>
      <c r="J182" s="70"/>
      <c r="K182" s="70" t="s">
        <v>55</v>
      </c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ht="14.25" customHeight="1">
      <c r="A183" s="60">
        <v>182.0</v>
      </c>
      <c r="B183" s="67" t="s">
        <v>318</v>
      </c>
      <c r="C183" s="68" t="s">
        <v>519</v>
      </c>
      <c r="D183" s="67" t="s">
        <v>520</v>
      </c>
      <c r="E183" s="69">
        <v>4.6144492E7</v>
      </c>
      <c r="F183" s="67" t="s">
        <v>351</v>
      </c>
      <c r="G183" s="64" t="s">
        <v>328</v>
      </c>
      <c r="H183" s="70" t="s">
        <v>53</v>
      </c>
      <c r="I183" s="70" t="s">
        <v>105</v>
      </c>
      <c r="J183" s="70"/>
      <c r="K183" s="70" t="s">
        <v>55</v>
      </c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ht="14.25" customHeight="1">
      <c r="A184" s="60">
        <v>183.0</v>
      </c>
      <c r="B184" s="67" t="s">
        <v>318</v>
      </c>
      <c r="C184" s="68" t="s">
        <v>521</v>
      </c>
      <c r="D184" s="67" t="s">
        <v>522</v>
      </c>
      <c r="E184" s="69">
        <v>4.6123245E7</v>
      </c>
      <c r="F184" s="67" t="s">
        <v>320</v>
      </c>
      <c r="G184" s="64" t="s">
        <v>321</v>
      </c>
      <c r="H184" s="70" t="s">
        <v>82</v>
      </c>
      <c r="I184" s="70" t="s">
        <v>105</v>
      </c>
      <c r="J184" s="70"/>
      <c r="K184" s="70" t="s">
        <v>55</v>
      </c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ht="14.25" customHeight="1">
      <c r="A185" s="60">
        <v>184.0</v>
      </c>
      <c r="B185" s="67" t="s">
        <v>318</v>
      </c>
      <c r="C185" s="68" t="s">
        <v>523</v>
      </c>
      <c r="D185" s="67" t="s">
        <v>524</v>
      </c>
      <c r="E185" s="69">
        <v>4.4924746E7</v>
      </c>
      <c r="F185" s="67" t="s">
        <v>331</v>
      </c>
      <c r="G185" s="64" t="s">
        <v>321</v>
      </c>
      <c r="H185" s="70" t="s">
        <v>82</v>
      </c>
      <c r="I185" s="70" t="s">
        <v>140</v>
      </c>
      <c r="J185" s="70"/>
      <c r="K185" s="70" t="s">
        <v>55</v>
      </c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ht="14.25" customHeight="1">
      <c r="A186" s="60">
        <v>185.0</v>
      </c>
      <c r="B186" s="67" t="s">
        <v>318</v>
      </c>
      <c r="C186" s="68" t="s">
        <v>525</v>
      </c>
      <c r="D186" s="67" t="s">
        <v>526</v>
      </c>
      <c r="E186" s="69">
        <v>4.0172937E7</v>
      </c>
      <c r="F186" s="67" t="s">
        <v>425</v>
      </c>
      <c r="G186" s="64" t="s">
        <v>321</v>
      </c>
      <c r="H186" s="70" t="s">
        <v>82</v>
      </c>
      <c r="I186" s="70" t="s">
        <v>75</v>
      </c>
      <c r="J186" s="70"/>
      <c r="K186" s="70" t="s">
        <v>55</v>
      </c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ht="14.25" customHeight="1">
      <c r="A187" s="60">
        <v>186.0</v>
      </c>
      <c r="B187" s="67" t="s">
        <v>318</v>
      </c>
      <c r="C187" s="68"/>
      <c r="D187" s="67" t="s">
        <v>527</v>
      </c>
      <c r="E187" s="69">
        <v>4.3591916E7</v>
      </c>
      <c r="F187" s="67" t="s">
        <v>528</v>
      </c>
      <c r="G187" s="64" t="s">
        <v>321</v>
      </c>
      <c r="H187" s="70" t="s">
        <v>82</v>
      </c>
      <c r="I187" s="70" t="s">
        <v>105</v>
      </c>
      <c r="J187" s="70"/>
      <c r="K187" s="70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ht="14.25" customHeight="1">
      <c r="A188" s="60">
        <v>187.0</v>
      </c>
      <c r="B188" s="67" t="s">
        <v>318</v>
      </c>
      <c r="C188" s="68" t="s">
        <v>529</v>
      </c>
      <c r="D188" s="67" t="s">
        <v>530</v>
      </c>
      <c r="E188" s="69">
        <v>4.5682248E7</v>
      </c>
      <c r="F188" s="67" t="s">
        <v>377</v>
      </c>
      <c r="G188" s="64" t="s">
        <v>321</v>
      </c>
      <c r="H188" s="70" t="s">
        <v>82</v>
      </c>
      <c r="I188" s="70" t="s">
        <v>105</v>
      </c>
      <c r="J188" s="70"/>
      <c r="K188" s="70" t="s">
        <v>55</v>
      </c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ht="14.25" customHeight="1">
      <c r="A189" s="60">
        <v>188.0</v>
      </c>
      <c r="B189" s="67" t="s">
        <v>318</v>
      </c>
      <c r="C189" s="68" t="s">
        <v>531</v>
      </c>
      <c r="D189" s="67" t="s">
        <v>532</v>
      </c>
      <c r="E189" s="69">
        <v>4.5321069E7</v>
      </c>
      <c r="F189" s="67" t="s">
        <v>377</v>
      </c>
      <c r="G189" s="64" t="s">
        <v>321</v>
      </c>
      <c r="H189" s="70" t="s">
        <v>82</v>
      </c>
      <c r="I189" s="70" t="s">
        <v>75</v>
      </c>
      <c r="J189" s="70"/>
      <c r="K189" s="70" t="s">
        <v>55</v>
      </c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ht="14.25" customHeight="1">
      <c r="A190" s="60">
        <v>189.0</v>
      </c>
      <c r="B190" s="67" t="s">
        <v>318</v>
      </c>
      <c r="C190" s="68" t="s">
        <v>533</v>
      </c>
      <c r="D190" s="67" t="s">
        <v>534</v>
      </c>
      <c r="E190" s="69">
        <v>7.5244592E7</v>
      </c>
      <c r="F190" s="67" t="s">
        <v>364</v>
      </c>
      <c r="G190" s="64" t="s">
        <v>321</v>
      </c>
      <c r="H190" s="70" t="s">
        <v>82</v>
      </c>
      <c r="I190" s="70" t="s">
        <v>75</v>
      </c>
      <c r="J190" s="70"/>
      <c r="K190" s="70" t="s">
        <v>55</v>
      </c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ht="14.25" customHeight="1">
      <c r="A191" s="60">
        <v>190.0</v>
      </c>
      <c r="B191" s="67" t="s">
        <v>318</v>
      </c>
      <c r="C191" s="68" t="s">
        <v>535</v>
      </c>
      <c r="D191" s="67" t="s">
        <v>536</v>
      </c>
      <c r="E191" s="69">
        <v>4.1908185E7</v>
      </c>
      <c r="F191" s="67" t="s">
        <v>351</v>
      </c>
      <c r="G191" s="64" t="s">
        <v>328</v>
      </c>
      <c r="H191" s="70" t="s">
        <v>53</v>
      </c>
      <c r="I191" s="70" t="s">
        <v>105</v>
      </c>
      <c r="J191" s="70"/>
      <c r="K191" s="70" t="s">
        <v>55</v>
      </c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ht="14.25" customHeight="1">
      <c r="A192" s="60">
        <v>191.0</v>
      </c>
      <c r="B192" s="67" t="s">
        <v>318</v>
      </c>
      <c r="C192" s="68" t="s">
        <v>537</v>
      </c>
      <c r="D192" s="67" t="s">
        <v>538</v>
      </c>
      <c r="E192" s="69">
        <v>7.7094937E7</v>
      </c>
      <c r="F192" s="67" t="s">
        <v>410</v>
      </c>
      <c r="G192" s="64" t="s">
        <v>321</v>
      </c>
      <c r="H192" s="70" t="s">
        <v>82</v>
      </c>
      <c r="I192" s="70" t="s">
        <v>140</v>
      </c>
      <c r="J192" s="70"/>
      <c r="K192" s="70" t="s">
        <v>346</v>
      </c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ht="14.25" customHeight="1">
      <c r="A193" s="60">
        <v>192.0</v>
      </c>
      <c r="B193" s="67" t="s">
        <v>318</v>
      </c>
      <c r="C193" s="68" t="s">
        <v>539</v>
      </c>
      <c r="D193" s="67" t="s">
        <v>540</v>
      </c>
      <c r="E193" s="69">
        <v>7.0261636E7</v>
      </c>
      <c r="F193" s="67" t="s">
        <v>425</v>
      </c>
      <c r="G193" s="64" t="s">
        <v>321</v>
      </c>
      <c r="H193" s="70" t="s">
        <v>82</v>
      </c>
      <c r="I193" s="70" t="s">
        <v>140</v>
      </c>
      <c r="J193" s="70"/>
      <c r="K193" s="70" t="s">
        <v>55</v>
      </c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ht="14.25" customHeight="1">
      <c r="A194" s="60">
        <v>193.0</v>
      </c>
      <c r="B194" s="67" t="s">
        <v>318</v>
      </c>
      <c r="C194" s="68" t="s">
        <v>541</v>
      </c>
      <c r="D194" s="67" t="s">
        <v>542</v>
      </c>
      <c r="E194" s="69">
        <v>4.1856367E7</v>
      </c>
      <c r="F194" s="67" t="s">
        <v>407</v>
      </c>
      <c r="G194" s="64" t="s">
        <v>328</v>
      </c>
      <c r="H194" s="70" t="s">
        <v>53</v>
      </c>
      <c r="I194" s="70" t="s">
        <v>75</v>
      </c>
      <c r="J194" s="70"/>
      <c r="K194" s="70" t="s">
        <v>55</v>
      </c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ht="14.25" customHeight="1">
      <c r="A195" s="60">
        <v>194.0</v>
      </c>
      <c r="B195" s="67" t="s">
        <v>318</v>
      </c>
      <c r="C195" s="68" t="s">
        <v>543</v>
      </c>
      <c r="D195" s="67" t="s">
        <v>544</v>
      </c>
      <c r="E195" s="69">
        <v>4.2559613E7</v>
      </c>
      <c r="F195" s="67" t="s">
        <v>320</v>
      </c>
      <c r="G195" s="64" t="s">
        <v>321</v>
      </c>
      <c r="H195" s="70" t="s">
        <v>82</v>
      </c>
      <c r="I195" s="70" t="s">
        <v>140</v>
      </c>
      <c r="J195" s="70"/>
      <c r="K195" s="70" t="s">
        <v>55</v>
      </c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ht="14.25" customHeight="1">
      <c r="A196" s="60">
        <v>195.0</v>
      </c>
      <c r="B196" s="67" t="s">
        <v>318</v>
      </c>
      <c r="C196" s="68" t="s">
        <v>545</v>
      </c>
      <c r="D196" s="67" t="s">
        <v>546</v>
      </c>
      <c r="E196" s="69">
        <v>4.0115401E7</v>
      </c>
      <c r="F196" s="67" t="s">
        <v>320</v>
      </c>
      <c r="G196" s="64" t="s">
        <v>321</v>
      </c>
      <c r="H196" s="70" t="s">
        <v>82</v>
      </c>
      <c r="I196" s="70" t="s">
        <v>75</v>
      </c>
      <c r="J196" s="70"/>
      <c r="K196" s="70" t="s">
        <v>55</v>
      </c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ht="14.25" customHeight="1">
      <c r="A197" s="60">
        <v>196.0</v>
      </c>
      <c r="B197" s="67" t="s">
        <v>318</v>
      </c>
      <c r="C197" s="68" t="s">
        <v>547</v>
      </c>
      <c r="D197" s="67" t="s">
        <v>548</v>
      </c>
      <c r="E197" s="69">
        <v>4.8426628E7</v>
      </c>
      <c r="F197" s="67" t="s">
        <v>364</v>
      </c>
      <c r="G197" s="64" t="s">
        <v>321</v>
      </c>
      <c r="H197" s="70" t="s">
        <v>82</v>
      </c>
      <c r="I197" s="70" t="s">
        <v>75</v>
      </c>
      <c r="J197" s="70"/>
      <c r="K197" s="70" t="s">
        <v>55</v>
      </c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ht="14.25" customHeight="1">
      <c r="A198" s="60">
        <v>197.0</v>
      </c>
      <c r="B198" s="67" t="s">
        <v>318</v>
      </c>
      <c r="C198" s="68" t="s">
        <v>549</v>
      </c>
      <c r="D198" s="67" t="s">
        <v>550</v>
      </c>
      <c r="E198" s="69">
        <v>4.1179915E7</v>
      </c>
      <c r="F198" s="67" t="s">
        <v>351</v>
      </c>
      <c r="G198" s="64" t="s">
        <v>328</v>
      </c>
      <c r="H198" s="70" t="s">
        <v>53</v>
      </c>
      <c r="I198" s="70" t="s">
        <v>140</v>
      </c>
      <c r="J198" s="70"/>
      <c r="K198" s="70" t="s">
        <v>55</v>
      </c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ht="14.25" customHeight="1">
      <c r="A199" s="60">
        <v>198.0</v>
      </c>
      <c r="B199" s="67" t="s">
        <v>318</v>
      </c>
      <c r="C199" s="68" t="s">
        <v>551</v>
      </c>
      <c r="D199" s="67" t="s">
        <v>552</v>
      </c>
      <c r="E199" s="69">
        <v>4.4799476E7</v>
      </c>
      <c r="F199" s="67" t="s">
        <v>410</v>
      </c>
      <c r="G199" s="64" t="s">
        <v>321</v>
      </c>
      <c r="H199" s="70" t="s">
        <v>82</v>
      </c>
      <c r="I199" s="70" t="s">
        <v>140</v>
      </c>
      <c r="J199" s="70"/>
      <c r="K199" s="70" t="s">
        <v>55</v>
      </c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ht="14.25" customHeight="1">
      <c r="A200" s="60">
        <v>199.0</v>
      </c>
      <c r="B200" s="67" t="s">
        <v>318</v>
      </c>
      <c r="C200" s="68" t="s">
        <v>553</v>
      </c>
      <c r="D200" s="67" t="s">
        <v>554</v>
      </c>
      <c r="E200" s="69">
        <v>7.3855244E7</v>
      </c>
      <c r="F200" s="67" t="s">
        <v>555</v>
      </c>
      <c r="G200" s="64" t="s">
        <v>321</v>
      </c>
      <c r="H200" s="70" t="s">
        <v>66</v>
      </c>
      <c r="I200" s="70" t="s">
        <v>75</v>
      </c>
      <c r="J200" s="70"/>
      <c r="K200" s="70" t="s">
        <v>55</v>
      </c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ht="14.25" customHeight="1">
      <c r="A201" s="60">
        <v>200.0</v>
      </c>
      <c r="B201" s="67" t="s">
        <v>318</v>
      </c>
      <c r="C201" s="68" t="s">
        <v>556</v>
      </c>
      <c r="D201" s="67" t="s">
        <v>557</v>
      </c>
      <c r="E201" s="69">
        <v>8.0631483E7</v>
      </c>
      <c r="F201" s="67" t="s">
        <v>407</v>
      </c>
      <c r="G201" s="64" t="s">
        <v>328</v>
      </c>
      <c r="H201" s="70" t="s">
        <v>53</v>
      </c>
      <c r="I201" s="70" t="s">
        <v>140</v>
      </c>
      <c r="J201" s="70"/>
      <c r="K201" s="70" t="s">
        <v>55</v>
      </c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ht="14.25" customHeight="1">
      <c r="A202" s="60">
        <v>201.0</v>
      </c>
      <c r="B202" s="67" t="s">
        <v>318</v>
      </c>
      <c r="C202" s="68" t="s">
        <v>558</v>
      </c>
      <c r="D202" s="67" t="s">
        <v>559</v>
      </c>
      <c r="E202" s="72">
        <v>4744606.0</v>
      </c>
      <c r="F202" s="67" t="s">
        <v>356</v>
      </c>
      <c r="G202" s="64" t="s">
        <v>328</v>
      </c>
      <c r="H202" s="70" t="s">
        <v>53</v>
      </c>
      <c r="I202" s="70" t="s">
        <v>105</v>
      </c>
      <c r="J202" s="70"/>
      <c r="K202" s="70" t="s">
        <v>55</v>
      </c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ht="14.25" customHeight="1">
      <c r="A203" s="60">
        <v>202.0</v>
      </c>
      <c r="B203" s="67" t="s">
        <v>318</v>
      </c>
      <c r="C203" s="68" t="s">
        <v>560</v>
      </c>
      <c r="D203" s="67" t="s">
        <v>561</v>
      </c>
      <c r="E203" s="69">
        <v>2044379.0</v>
      </c>
      <c r="F203" s="67" t="s">
        <v>324</v>
      </c>
      <c r="G203" s="64" t="s">
        <v>321</v>
      </c>
      <c r="H203" s="70" t="s">
        <v>82</v>
      </c>
      <c r="I203" s="70" t="s">
        <v>105</v>
      </c>
      <c r="J203" s="70"/>
      <c r="K203" s="70" t="s">
        <v>346</v>
      </c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ht="14.25" customHeight="1">
      <c r="A204" s="60">
        <v>203.0</v>
      </c>
      <c r="B204" s="67" t="s">
        <v>318</v>
      </c>
      <c r="C204" s="68" t="s">
        <v>562</v>
      </c>
      <c r="D204" s="67" t="s">
        <v>563</v>
      </c>
      <c r="E204" s="69">
        <v>4.1481732E7</v>
      </c>
      <c r="F204" s="67" t="s">
        <v>457</v>
      </c>
      <c r="G204" s="64" t="s">
        <v>328</v>
      </c>
      <c r="H204" s="70" t="s">
        <v>53</v>
      </c>
      <c r="I204" s="70" t="s">
        <v>105</v>
      </c>
      <c r="J204" s="70"/>
      <c r="K204" s="70" t="s">
        <v>55</v>
      </c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ht="14.25" customHeight="1">
      <c r="A205" s="60">
        <v>204.0</v>
      </c>
      <c r="B205" s="67" t="s">
        <v>318</v>
      </c>
      <c r="C205" s="68" t="s">
        <v>564</v>
      </c>
      <c r="D205" s="67" t="s">
        <v>565</v>
      </c>
      <c r="E205" s="69">
        <v>1.0776738E7</v>
      </c>
      <c r="F205" s="67" t="s">
        <v>320</v>
      </c>
      <c r="G205" s="64" t="s">
        <v>321</v>
      </c>
      <c r="H205" s="70" t="s">
        <v>82</v>
      </c>
      <c r="I205" s="70" t="s">
        <v>140</v>
      </c>
      <c r="J205" s="70"/>
      <c r="K205" s="70" t="s">
        <v>55</v>
      </c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ht="14.25" customHeight="1">
      <c r="A206" s="60">
        <v>205.0</v>
      </c>
      <c r="B206" s="67" t="s">
        <v>318</v>
      </c>
      <c r="C206" s="68" t="s">
        <v>566</v>
      </c>
      <c r="D206" s="67" t="s">
        <v>567</v>
      </c>
      <c r="E206" s="69">
        <v>4.1858813E7</v>
      </c>
      <c r="F206" s="67" t="s">
        <v>324</v>
      </c>
      <c r="G206" s="64" t="s">
        <v>321</v>
      </c>
      <c r="H206" s="70" t="s">
        <v>82</v>
      </c>
      <c r="I206" s="70" t="s">
        <v>105</v>
      </c>
      <c r="J206" s="70"/>
      <c r="K206" s="70" t="s">
        <v>346</v>
      </c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ht="14.25" customHeight="1">
      <c r="A207" s="60">
        <v>206.0</v>
      </c>
      <c r="B207" s="67" t="s">
        <v>318</v>
      </c>
      <c r="C207" s="68" t="s">
        <v>568</v>
      </c>
      <c r="D207" s="67" t="s">
        <v>569</v>
      </c>
      <c r="E207" s="69">
        <v>4.3238455E7</v>
      </c>
      <c r="F207" s="67" t="s">
        <v>364</v>
      </c>
      <c r="G207" s="64" t="s">
        <v>321</v>
      </c>
      <c r="H207" s="70" t="s">
        <v>82</v>
      </c>
      <c r="I207" s="70" t="s">
        <v>140</v>
      </c>
      <c r="J207" s="70"/>
      <c r="K207" s="70" t="s">
        <v>55</v>
      </c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ht="14.25" customHeight="1">
      <c r="A208" s="60">
        <v>207.0</v>
      </c>
      <c r="B208" s="67" t="s">
        <v>318</v>
      </c>
      <c r="C208" s="68" t="s">
        <v>570</v>
      </c>
      <c r="D208" s="67" t="s">
        <v>571</v>
      </c>
      <c r="E208" s="69">
        <v>4.3021325E7</v>
      </c>
      <c r="F208" s="67" t="s">
        <v>572</v>
      </c>
      <c r="G208" s="64" t="s">
        <v>328</v>
      </c>
      <c r="H208" s="70" t="s">
        <v>53</v>
      </c>
      <c r="I208" s="70" t="s">
        <v>75</v>
      </c>
      <c r="J208" s="70"/>
      <c r="K208" s="70" t="s">
        <v>55</v>
      </c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ht="14.25" customHeight="1">
      <c r="A209" s="60">
        <v>208.0</v>
      </c>
      <c r="B209" s="67" t="s">
        <v>318</v>
      </c>
      <c r="C209" s="68" t="s">
        <v>573</v>
      </c>
      <c r="D209" s="67" t="s">
        <v>574</v>
      </c>
      <c r="E209" s="69">
        <v>4.3551203E7</v>
      </c>
      <c r="F209" s="67" t="s">
        <v>342</v>
      </c>
      <c r="G209" s="64" t="s">
        <v>328</v>
      </c>
      <c r="H209" s="70" t="s">
        <v>53</v>
      </c>
      <c r="I209" s="70" t="s">
        <v>105</v>
      </c>
      <c r="J209" s="70"/>
      <c r="K209" s="70" t="s">
        <v>55</v>
      </c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ht="14.25" customHeight="1">
      <c r="A210" s="60">
        <v>209.0</v>
      </c>
      <c r="B210" s="67" t="s">
        <v>318</v>
      </c>
      <c r="C210" s="68" t="s">
        <v>575</v>
      </c>
      <c r="D210" s="67" t="s">
        <v>576</v>
      </c>
      <c r="E210" s="69">
        <v>9738920.0</v>
      </c>
      <c r="F210" s="67" t="s">
        <v>320</v>
      </c>
      <c r="G210" s="64" t="s">
        <v>321</v>
      </c>
      <c r="H210" s="70" t="s">
        <v>82</v>
      </c>
      <c r="I210" s="70" t="s">
        <v>140</v>
      </c>
      <c r="J210" s="70"/>
      <c r="K210" s="70" t="s">
        <v>55</v>
      </c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ht="14.25" customHeight="1">
      <c r="A211" s="60">
        <v>210.0</v>
      </c>
      <c r="B211" s="67" t="s">
        <v>318</v>
      </c>
      <c r="C211" s="68" t="s">
        <v>577</v>
      </c>
      <c r="D211" s="67" t="s">
        <v>578</v>
      </c>
      <c r="E211" s="69">
        <v>4.1613203E7</v>
      </c>
      <c r="F211" s="67" t="s">
        <v>351</v>
      </c>
      <c r="G211" s="64" t="s">
        <v>328</v>
      </c>
      <c r="H211" s="70" t="s">
        <v>53</v>
      </c>
      <c r="I211" s="70" t="s">
        <v>140</v>
      </c>
      <c r="J211" s="70"/>
      <c r="K211" s="70" t="s">
        <v>55</v>
      </c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ht="14.25" customHeight="1">
      <c r="A212" s="60">
        <v>211.0</v>
      </c>
      <c r="B212" s="67" t="s">
        <v>318</v>
      </c>
      <c r="C212" s="68" t="s">
        <v>579</v>
      </c>
      <c r="D212" s="67" t="s">
        <v>580</v>
      </c>
      <c r="E212" s="69">
        <v>4.4031711E7</v>
      </c>
      <c r="F212" s="67" t="s">
        <v>334</v>
      </c>
      <c r="G212" s="64" t="s">
        <v>328</v>
      </c>
      <c r="H212" s="70" t="s">
        <v>53</v>
      </c>
      <c r="I212" s="70" t="s">
        <v>75</v>
      </c>
      <c r="J212" s="70"/>
      <c r="K212" s="70" t="s">
        <v>55</v>
      </c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ht="14.25" customHeight="1">
      <c r="A213" s="60">
        <v>212.0</v>
      </c>
      <c r="B213" s="67" t="s">
        <v>318</v>
      </c>
      <c r="C213" s="68" t="s">
        <v>581</v>
      </c>
      <c r="D213" s="67" t="s">
        <v>582</v>
      </c>
      <c r="E213" s="69">
        <v>7.4962979E7</v>
      </c>
      <c r="F213" s="67" t="s">
        <v>583</v>
      </c>
      <c r="G213" s="64" t="s">
        <v>321</v>
      </c>
      <c r="H213" s="70" t="s">
        <v>82</v>
      </c>
      <c r="I213" s="70" t="s">
        <v>105</v>
      </c>
      <c r="J213" s="70"/>
      <c r="K213" s="70" t="s">
        <v>55</v>
      </c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ht="14.25" customHeight="1">
      <c r="A214" s="60">
        <v>213.0</v>
      </c>
      <c r="B214" s="67" t="s">
        <v>318</v>
      </c>
      <c r="C214" s="68" t="s">
        <v>584</v>
      </c>
      <c r="D214" s="67" t="s">
        <v>585</v>
      </c>
      <c r="E214" s="69">
        <v>2.9727295E7</v>
      </c>
      <c r="F214" s="67" t="s">
        <v>320</v>
      </c>
      <c r="G214" s="64" t="s">
        <v>321</v>
      </c>
      <c r="H214" s="70" t="s">
        <v>82</v>
      </c>
      <c r="I214" s="70" t="s">
        <v>75</v>
      </c>
      <c r="J214" s="70"/>
      <c r="K214" s="70" t="s">
        <v>55</v>
      </c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ht="14.25" customHeight="1">
      <c r="A215" s="60">
        <v>214.0</v>
      </c>
      <c r="B215" s="67" t="s">
        <v>318</v>
      </c>
      <c r="C215" s="68" t="s">
        <v>586</v>
      </c>
      <c r="D215" s="67" t="s">
        <v>587</v>
      </c>
      <c r="E215" s="69">
        <v>1.6802029E7</v>
      </c>
      <c r="F215" s="67" t="s">
        <v>420</v>
      </c>
      <c r="G215" s="64" t="s">
        <v>321</v>
      </c>
      <c r="H215" s="70" t="s">
        <v>82</v>
      </c>
      <c r="I215" s="70" t="s">
        <v>75</v>
      </c>
      <c r="J215" s="70"/>
      <c r="K215" s="70" t="s">
        <v>55</v>
      </c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ht="14.25" customHeight="1">
      <c r="A216" s="60">
        <v>215.0</v>
      </c>
      <c r="B216" s="67" t="s">
        <v>318</v>
      </c>
      <c r="C216" s="68" t="s">
        <v>588</v>
      </c>
      <c r="D216" s="67" t="s">
        <v>589</v>
      </c>
      <c r="E216" s="69">
        <v>4.2372511E7</v>
      </c>
      <c r="F216" s="67" t="s">
        <v>320</v>
      </c>
      <c r="G216" s="64" t="s">
        <v>321</v>
      </c>
      <c r="H216" s="70" t="s">
        <v>82</v>
      </c>
      <c r="I216" s="70" t="s">
        <v>75</v>
      </c>
      <c r="J216" s="70"/>
      <c r="K216" s="70" t="s">
        <v>55</v>
      </c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ht="14.25" customHeight="1">
      <c r="A217" s="60">
        <v>216.0</v>
      </c>
      <c r="B217" s="67" t="s">
        <v>318</v>
      </c>
      <c r="C217" s="68" t="s">
        <v>590</v>
      </c>
      <c r="D217" s="67" t="s">
        <v>591</v>
      </c>
      <c r="E217" s="69">
        <v>4.6899201E7</v>
      </c>
      <c r="F217" s="67" t="s">
        <v>342</v>
      </c>
      <c r="G217" s="64" t="s">
        <v>328</v>
      </c>
      <c r="H217" s="70" t="s">
        <v>53</v>
      </c>
      <c r="I217" s="70" t="s">
        <v>75</v>
      </c>
      <c r="J217" s="70"/>
      <c r="K217" s="70" t="s">
        <v>55</v>
      </c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ht="14.25" customHeight="1">
      <c r="A218" s="60">
        <v>217.0</v>
      </c>
      <c r="B218" s="67" t="s">
        <v>318</v>
      </c>
      <c r="C218" s="68" t="s">
        <v>592</v>
      </c>
      <c r="D218" s="67" t="s">
        <v>593</v>
      </c>
      <c r="E218" s="69">
        <v>6273584.0</v>
      </c>
      <c r="F218" s="67" t="s">
        <v>594</v>
      </c>
      <c r="G218" s="64" t="s">
        <v>321</v>
      </c>
      <c r="H218" s="70" t="s">
        <v>91</v>
      </c>
      <c r="I218" s="70" t="s">
        <v>245</v>
      </c>
      <c r="J218" s="70"/>
      <c r="K218" s="70" t="s">
        <v>55</v>
      </c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ht="14.25" customHeight="1">
      <c r="A219" s="60">
        <v>218.0</v>
      </c>
      <c r="B219" s="67" t="s">
        <v>318</v>
      </c>
      <c r="C219" s="68" t="s">
        <v>595</v>
      </c>
      <c r="D219" s="67" t="s">
        <v>596</v>
      </c>
      <c r="E219" s="69">
        <v>4.6695344E7</v>
      </c>
      <c r="F219" s="67" t="s">
        <v>336</v>
      </c>
      <c r="G219" s="64" t="s">
        <v>328</v>
      </c>
      <c r="H219" s="70" t="s">
        <v>53</v>
      </c>
      <c r="I219" s="70" t="s">
        <v>75</v>
      </c>
      <c r="J219" s="70"/>
      <c r="K219" s="70" t="s">
        <v>55</v>
      </c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ht="14.25" customHeight="1">
      <c r="A220" s="60">
        <v>219.0</v>
      </c>
      <c r="B220" s="67" t="s">
        <v>318</v>
      </c>
      <c r="C220" s="68" t="s">
        <v>597</v>
      </c>
      <c r="D220" s="67" t="s">
        <v>598</v>
      </c>
      <c r="E220" s="69">
        <v>9658036.0</v>
      </c>
      <c r="F220" s="67" t="s">
        <v>457</v>
      </c>
      <c r="G220" s="64" t="s">
        <v>328</v>
      </c>
      <c r="H220" s="70" t="s">
        <v>53</v>
      </c>
      <c r="I220" s="70" t="s">
        <v>140</v>
      </c>
      <c r="J220" s="70"/>
      <c r="K220" s="70" t="s">
        <v>55</v>
      </c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ht="14.25" customHeight="1">
      <c r="A221" s="60">
        <v>220.0</v>
      </c>
      <c r="B221" s="67" t="s">
        <v>318</v>
      </c>
      <c r="C221" s="68" t="s">
        <v>599</v>
      </c>
      <c r="D221" s="67" t="s">
        <v>600</v>
      </c>
      <c r="E221" s="69">
        <v>4.2613799E7</v>
      </c>
      <c r="F221" s="67" t="s">
        <v>594</v>
      </c>
      <c r="G221" s="64" t="s">
        <v>321</v>
      </c>
      <c r="H221" s="70" t="s">
        <v>91</v>
      </c>
      <c r="I221" s="70" t="s">
        <v>245</v>
      </c>
      <c r="J221" s="70"/>
      <c r="K221" s="70" t="s">
        <v>55</v>
      </c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ht="14.25" customHeight="1">
      <c r="A222" s="60">
        <v>221.0</v>
      </c>
      <c r="B222" s="67" t="s">
        <v>318</v>
      </c>
      <c r="C222" s="68" t="s">
        <v>601</v>
      </c>
      <c r="D222" s="67" t="s">
        <v>602</v>
      </c>
      <c r="E222" s="69">
        <v>4.2127373E7</v>
      </c>
      <c r="F222" s="67" t="s">
        <v>603</v>
      </c>
      <c r="G222" s="64" t="s">
        <v>321</v>
      </c>
      <c r="H222" s="70" t="s">
        <v>82</v>
      </c>
      <c r="I222" s="70" t="s">
        <v>75</v>
      </c>
      <c r="J222" s="70"/>
      <c r="K222" s="70" t="s">
        <v>55</v>
      </c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ht="14.25" customHeight="1">
      <c r="A223" s="60">
        <v>222.0</v>
      </c>
      <c r="B223" s="67" t="s">
        <v>318</v>
      </c>
      <c r="C223" s="68" t="s">
        <v>604</v>
      </c>
      <c r="D223" s="67" t="s">
        <v>605</v>
      </c>
      <c r="E223" s="69">
        <v>4.2356102E7</v>
      </c>
      <c r="F223" s="67" t="s">
        <v>320</v>
      </c>
      <c r="G223" s="64" t="s">
        <v>321</v>
      </c>
      <c r="H223" s="70" t="s">
        <v>82</v>
      </c>
      <c r="I223" s="70" t="s">
        <v>75</v>
      </c>
      <c r="J223" s="70"/>
      <c r="K223" s="70" t="s">
        <v>55</v>
      </c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ht="14.25" customHeight="1">
      <c r="A224" s="60">
        <v>223.0</v>
      </c>
      <c r="B224" s="67" t="s">
        <v>318</v>
      </c>
      <c r="C224" s="68" t="s">
        <v>606</v>
      </c>
      <c r="D224" s="67" t="s">
        <v>607</v>
      </c>
      <c r="E224" s="69">
        <v>4.2040127E7</v>
      </c>
      <c r="F224" s="67" t="s">
        <v>324</v>
      </c>
      <c r="G224" s="64" t="s">
        <v>321</v>
      </c>
      <c r="H224" s="70" t="s">
        <v>82</v>
      </c>
      <c r="I224" s="70" t="s">
        <v>75</v>
      </c>
      <c r="J224" s="70"/>
      <c r="K224" s="70" t="s">
        <v>346</v>
      </c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ht="14.25" customHeight="1">
      <c r="A225" s="60">
        <v>224.0</v>
      </c>
      <c r="B225" s="67" t="s">
        <v>318</v>
      </c>
      <c r="C225" s="68" t="s">
        <v>608</v>
      </c>
      <c r="D225" s="67" t="s">
        <v>609</v>
      </c>
      <c r="E225" s="69">
        <v>4.1441526E7</v>
      </c>
      <c r="F225" s="67" t="s">
        <v>351</v>
      </c>
      <c r="G225" s="64" t="s">
        <v>328</v>
      </c>
      <c r="H225" s="70" t="s">
        <v>53</v>
      </c>
      <c r="I225" s="70" t="s">
        <v>75</v>
      </c>
      <c r="J225" s="70"/>
      <c r="K225" s="70" t="s">
        <v>55</v>
      </c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ht="14.25" customHeight="1">
      <c r="A226" s="60">
        <v>225.0</v>
      </c>
      <c r="B226" s="67" t="s">
        <v>318</v>
      </c>
      <c r="C226" s="68" t="s">
        <v>610</v>
      </c>
      <c r="D226" s="67" t="s">
        <v>611</v>
      </c>
      <c r="E226" s="69">
        <v>4.1282375E7</v>
      </c>
      <c r="F226" s="67" t="s">
        <v>381</v>
      </c>
      <c r="G226" s="64" t="s">
        <v>328</v>
      </c>
      <c r="H226" s="70" t="s">
        <v>53</v>
      </c>
      <c r="I226" s="70" t="s">
        <v>105</v>
      </c>
      <c r="J226" s="70"/>
      <c r="K226" s="70" t="s">
        <v>55</v>
      </c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ht="14.25" customHeight="1">
      <c r="A227" s="60">
        <v>226.0</v>
      </c>
      <c r="B227" s="67" t="s">
        <v>318</v>
      </c>
      <c r="C227" s="68" t="s">
        <v>612</v>
      </c>
      <c r="D227" s="67" t="s">
        <v>613</v>
      </c>
      <c r="E227" s="69">
        <v>4.5873384E7</v>
      </c>
      <c r="F227" s="67" t="s">
        <v>356</v>
      </c>
      <c r="G227" s="64" t="s">
        <v>328</v>
      </c>
      <c r="H227" s="70" t="s">
        <v>53</v>
      </c>
      <c r="I227" s="70" t="s">
        <v>105</v>
      </c>
      <c r="J227" s="70"/>
      <c r="K227" s="70" t="s">
        <v>55</v>
      </c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ht="14.25" customHeight="1">
      <c r="A228" s="60">
        <v>227.0</v>
      </c>
      <c r="B228" s="67" t="s">
        <v>318</v>
      </c>
      <c r="C228" s="68" t="s">
        <v>614</v>
      </c>
      <c r="D228" s="67" t="s">
        <v>615</v>
      </c>
      <c r="E228" s="69">
        <v>1.0514873E7</v>
      </c>
      <c r="F228" s="67" t="s">
        <v>320</v>
      </c>
      <c r="G228" s="64" t="s">
        <v>321</v>
      </c>
      <c r="H228" s="70" t="s">
        <v>82</v>
      </c>
      <c r="I228" s="70" t="s">
        <v>105</v>
      </c>
      <c r="J228" s="70"/>
      <c r="K228" s="70" t="s">
        <v>55</v>
      </c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ht="14.25" customHeight="1">
      <c r="A229" s="60">
        <v>228.0</v>
      </c>
      <c r="B229" s="67" t="s">
        <v>318</v>
      </c>
      <c r="C229" s="68" t="s">
        <v>616</v>
      </c>
      <c r="D229" s="67" t="s">
        <v>617</v>
      </c>
      <c r="E229" s="69">
        <v>7.3415827E7</v>
      </c>
      <c r="F229" s="67" t="s">
        <v>618</v>
      </c>
      <c r="G229" s="64" t="s">
        <v>328</v>
      </c>
      <c r="H229" s="70" t="s">
        <v>53</v>
      </c>
      <c r="I229" s="70" t="s">
        <v>105</v>
      </c>
      <c r="J229" s="70"/>
      <c r="K229" s="70" t="s">
        <v>55</v>
      </c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ht="14.25" customHeight="1">
      <c r="A230" s="60">
        <v>229.0</v>
      </c>
      <c r="B230" s="67" t="s">
        <v>318</v>
      </c>
      <c r="C230" s="68" t="s">
        <v>619</v>
      </c>
      <c r="D230" s="67" t="s">
        <v>620</v>
      </c>
      <c r="E230" s="69">
        <v>4.058746E7</v>
      </c>
      <c r="F230" s="67" t="s">
        <v>339</v>
      </c>
      <c r="G230" s="64" t="s">
        <v>328</v>
      </c>
      <c r="H230" s="70" t="s">
        <v>53</v>
      </c>
      <c r="I230" s="70" t="s">
        <v>105</v>
      </c>
      <c r="J230" s="70"/>
      <c r="K230" s="70" t="s">
        <v>55</v>
      </c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ht="14.25" customHeight="1">
      <c r="A231" s="60">
        <v>230.0</v>
      </c>
      <c r="B231" s="67" t="s">
        <v>318</v>
      </c>
      <c r="C231" s="68" t="s">
        <v>621</v>
      </c>
      <c r="D231" s="67" t="s">
        <v>622</v>
      </c>
      <c r="E231" s="69">
        <v>7.0780326E7</v>
      </c>
      <c r="F231" s="67" t="s">
        <v>324</v>
      </c>
      <c r="G231" s="64" t="s">
        <v>321</v>
      </c>
      <c r="H231" s="70" t="s">
        <v>82</v>
      </c>
      <c r="I231" s="70" t="s">
        <v>75</v>
      </c>
      <c r="J231" s="70"/>
      <c r="K231" s="70" t="s">
        <v>346</v>
      </c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ht="14.25" customHeight="1">
      <c r="A232" s="60">
        <v>231.0</v>
      </c>
      <c r="B232" s="67" t="s">
        <v>318</v>
      </c>
      <c r="C232" s="68" t="s">
        <v>623</v>
      </c>
      <c r="D232" s="67" t="s">
        <v>624</v>
      </c>
      <c r="E232" s="69">
        <v>4.2486175E7</v>
      </c>
      <c r="F232" s="67" t="s">
        <v>364</v>
      </c>
      <c r="G232" s="64" t="s">
        <v>321</v>
      </c>
      <c r="H232" s="70" t="s">
        <v>82</v>
      </c>
      <c r="I232" s="70" t="s">
        <v>75</v>
      </c>
      <c r="J232" s="70"/>
      <c r="K232" s="70" t="s">
        <v>346</v>
      </c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ht="14.25" customHeight="1">
      <c r="A233" s="60">
        <v>232.0</v>
      </c>
      <c r="B233" s="67" t="s">
        <v>318</v>
      </c>
      <c r="C233" s="68" t="s">
        <v>625</v>
      </c>
      <c r="D233" s="67" t="s">
        <v>626</v>
      </c>
      <c r="E233" s="69">
        <v>4.4308863E7</v>
      </c>
      <c r="F233" s="67" t="s">
        <v>486</v>
      </c>
      <c r="G233" s="64" t="s">
        <v>321</v>
      </c>
      <c r="H233" s="70" t="s">
        <v>82</v>
      </c>
      <c r="I233" s="70" t="s">
        <v>105</v>
      </c>
      <c r="J233" s="70"/>
      <c r="K233" s="70" t="s">
        <v>346</v>
      </c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ht="14.25" customHeight="1">
      <c r="A234" s="60">
        <v>233.0</v>
      </c>
      <c r="B234" s="67" t="s">
        <v>318</v>
      </c>
      <c r="C234" s="68" t="s">
        <v>627</v>
      </c>
      <c r="D234" s="67" t="s">
        <v>628</v>
      </c>
      <c r="E234" s="69">
        <v>7.4916301E7</v>
      </c>
      <c r="F234" s="67" t="s">
        <v>466</v>
      </c>
      <c r="G234" s="64" t="s">
        <v>321</v>
      </c>
      <c r="H234" s="70" t="s">
        <v>82</v>
      </c>
      <c r="I234" s="70" t="s">
        <v>75</v>
      </c>
      <c r="J234" s="70"/>
      <c r="K234" s="70" t="s">
        <v>55</v>
      </c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ht="14.25" customHeight="1">
      <c r="A235" s="60">
        <v>234.0</v>
      </c>
      <c r="B235" s="67" t="s">
        <v>318</v>
      </c>
      <c r="C235" s="68" t="s">
        <v>629</v>
      </c>
      <c r="D235" s="67" t="s">
        <v>630</v>
      </c>
      <c r="E235" s="69">
        <v>1.8135689E7</v>
      </c>
      <c r="F235" s="67" t="s">
        <v>320</v>
      </c>
      <c r="G235" s="64" t="s">
        <v>321</v>
      </c>
      <c r="H235" s="70" t="s">
        <v>82</v>
      </c>
      <c r="I235" s="70" t="s">
        <v>105</v>
      </c>
      <c r="J235" s="70"/>
      <c r="K235" s="70" t="s">
        <v>55</v>
      </c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ht="14.25" customHeight="1">
      <c r="A236" s="60">
        <v>235.0</v>
      </c>
      <c r="B236" s="67" t="s">
        <v>318</v>
      </c>
      <c r="C236" s="68" t="s">
        <v>631</v>
      </c>
      <c r="D236" s="67" t="s">
        <v>632</v>
      </c>
      <c r="E236" s="69">
        <v>4.2750895E7</v>
      </c>
      <c r="F236" s="67" t="s">
        <v>417</v>
      </c>
      <c r="G236" s="64" t="s">
        <v>321</v>
      </c>
      <c r="H236" s="70" t="s">
        <v>82</v>
      </c>
      <c r="I236" s="70" t="s">
        <v>105</v>
      </c>
      <c r="J236" s="70"/>
      <c r="K236" s="70" t="s">
        <v>55</v>
      </c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ht="14.25" customHeight="1">
      <c r="A237" s="60">
        <v>236.0</v>
      </c>
      <c r="B237" s="67" t="s">
        <v>318</v>
      </c>
      <c r="C237" s="68" t="s">
        <v>633</v>
      </c>
      <c r="D237" s="67" t="s">
        <v>634</v>
      </c>
      <c r="E237" s="69">
        <v>4.0290797E7</v>
      </c>
      <c r="F237" s="67" t="s">
        <v>356</v>
      </c>
      <c r="G237" s="64" t="s">
        <v>328</v>
      </c>
      <c r="H237" s="70" t="s">
        <v>53</v>
      </c>
      <c r="I237" s="70" t="s">
        <v>105</v>
      </c>
      <c r="J237" s="70"/>
      <c r="K237" s="70" t="s">
        <v>55</v>
      </c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ht="14.25" customHeight="1">
      <c r="A238" s="60">
        <v>237.0</v>
      </c>
      <c r="B238" s="67" t="s">
        <v>318</v>
      </c>
      <c r="C238" s="68" t="s">
        <v>635</v>
      </c>
      <c r="D238" s="67" t="s">
        <v>636</v>
      </c>
      <c r="E238" s="69">
        <v>4.1320899E7</v>
      </c>
      <c r="F238" s="67" t="s">
        <v>486</v>
      </c>
      <c r="G238" s="64" t="s">
        <v>321</v>
      </c>
      <c r="H238" s="70" t="s">
        <v>82</v>
      </c>
      <c r="I238" s="70" t="s">
        <v>105</v>
      </c>
      <c r="J238" s="70"/>
      <c r="K238" s="70" t="s">
        <v>55</v>
      </c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ht="14.25" customHeight="1">
      <c r="A239" s="60">
        <v>238.0</v>
      </c>
      <c r="B239" s="67" t="s">
        <v>318</v>
      </c>
      <c r="C239" s="68" t="s">
        <v>637</v>
      </c>
      <c r="D239" s="67" t="s">
        <v>638</v>
      </c>
      <c r="E239" s="69">
        <v>4.1250086E7</v>
      </c>
      <c r="F239" s="67" t="s">
        <v>420</v>
      </c>
      <c r="G239" s="64" t="s">
        <v>321</v>
      </c>
      <c r="H239" s="70" t="s">
        <v>82</v>
      </c>
      <c r="I239" s="70" t="s">
        <v>140</v>
      </c>
      <c r="J239" s="70"/>
      <c r="K239" s="70" t="s">
        <v>55</v>
      </c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ht="14.25" customHeight="1">
      <c r="A240" s="60">
        <v>239.0</v>
      </c>
      <c r="B240" s="67" t="s">
        <v>318</v>
      </c>
      <c r="C240" s="68" t="s">
        <v>639</v>
      </c>
      <c r="D240" s="67" t="s">
        <v>640</v>
      </c>
      <c r="E240" s="69">
        <v>4.5481894E7</v>
      </c>
      <c r="F240" s="67" t="s">
        <v>377</v>
      </c>
      <c r="G240" s="64" t="s">
        <v>321</v>
      </c>
      <c r="H240" s="70" t="s">
        <v>41</v>
      </c>
      <c r="I240" s="70" t="s">
        <v>105</v>
      </c>
      <c r="J240" s="70"/>
      <c r="K240" s="70" t="s">
        <v>55</v>
      </c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ht="14.25" customHeight="1">
      <c r="A241" s="60">
        <v>240.0</v>
      </c>
      <c r="B241" s="67" t="s">
        <v>318</v>
      </c>
      <c r="C241" s="68" t="s">
        <v>641</v>
      </c>
      <c r="D241" s="67" t="s">
        <v>642</v>
      </c>
      <c r="E241" s="69">
        <v>4075231.0</v>
      </c>
      <c r="F241" s="67" t="s">
        <v>320</v>
      </c>
      <c r="G241" s="64" t="s">
        <v>321</v>
      </c>
      <c r="H241" s="70" t="s">
        <v>82</v>
      </c>
      <c r="I241" s="70" t="s">
        <v>105</v>
      </c>
      <c r="J241" s="70"/>
      <c r="K241" s="70" t="s">
        <v>55</v>
      </c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ht="14.25" customHeight="1">
      <c r="A242" s="60">
        <v>241.0</v>
      </c>
      <c r="B242" s="67" t="s">
        <v>318</v>
      </c>
      <c r="C242" s="68" t="s">
        <v>643</v>
      </c>
      <c r="D242" s="67" t="s">
        <v>644</v>
      </c>
      <c r="E242" s="69">
        <v>2.1258399E7</v>
      </c>
      <c r="F242" s="67" t="s">
        <v>320</v>
      </c>
      <c r="G242" s="64" t="s">
        <v>321</v>
      </c>
      <c r="H242" s="70" t="s">
        <v>82</v>
      </c>
      <c r="I242" s="70" t="s">
        <v>75</v>
      </c>
      <c r="J242" s="70"/>
      <c r="K242" s="70" t="s">
        <v>55</v>
      </c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ht="14.25" customHeight="1">
      <c r="A243" s="60">
        <v>242.0</v>
      </c>
      <c r="B243" s="67" t="s">
        <v>318</v>
      </c>
      <c r="C243" s="68" t="s">
        <v>645</v>
      </c>
      <c r="D243" s="67" t="s">
        <v>646</v>
      </c>
      <c r="E243" s="69">
        <v>4.2169836E7</v>
      </c>
      <c r="F243" s="67" t="s">
        <v>320</v>
      </c>
      <c r="G243" s="64" t="s">
        <v>321</v>
      </c>
      <c r="H243" s="70" t="s">
        <v>82</v>
      </c>
      <c r="I243" s="70" t="s">
        <v>105</v>
      </c>
      <c r="J243" s="70"/>
      <c r="K243" s="70" t="s">
        <v>55</v>
      </c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ht="14.25" customHeight="1">
      <c r="A244" s="60">
        <v>243.0</v>
      </c>
      <c r="B244" s="67" t="s">
        <v>318</v>
      </c>
      <c r="C244" s="68" t="s">
        <v>647</v>
      </c>
      <c r="D244" s="67" t="s">
        <v>648</v>
      </c>
      <c r="E244" s="69">
        <v>7.128881E7</v>
      </c>
      <c r="F244" s="67" t="s">
        <v>649</v>
      </c>
      <c r="G244" s="64" t="s">
        <v>321</v>
      </c>
      <c r="H244" s="70" t="s">
        <v>109</v>
      </c>
      <c r="I244" s="70" t="s">
        <v>105</v>
      </c>
      <c r="J244" s="70"/>
      <c r="K244" s="70" t="s">
        <v>55</v>
      </c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ht="14.25" customHeight="1">
      <c r="A245" s="60">
        <v>244.0</v>
      </c>
      <c r="B245" s="67" t="s">
        <v>318</v>
      </c>
      <c r="C245" s="68" t="s">
        <v>650</v>
      </c>
      <c r="D245" s="67" t="s">
        <v>651</v>
      </c>
      <c r="E245" s="69">
        <v>4.4426591E7</v>
      </c>
      <c r="F245" s="67" t="s">
        <v>652</v>
      </c>
      <c r="G245" s="64" t="s">
        <v>321</v>
      </c>
      <c r="H245" s="70" t="s">
        <v>82</v>
      </c>
      <c r="I245" s="70" t="s">
        <v>105</v>
      </c>
      <c r="J245" s="70"/>
      <c r="K245" s="70" t="s">
        <v>55</v>
      </c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ht="14.25" customHeight="1">
      <c r="A246" s="60">
        <v>245.0</v>
      </c>
      <c r="B246" s="67" t="s">
        <v>318</v>
      </c>
      <c r="C246" s="68" t="s">
        <v>653</v>
      </c>
      <c r="D246" s="67" t="s">
        <v>654</v>
      </c>
      <c r="E246" s="69">
        <v>4.29739E7</v>
      </c>
      <c r="F246" s="67" t="s">
        <v>331</v>
      </c>
      <c r="G246" s="64" t="s">
        <v>321</v>
      </c>
      <c r="H246" s="70" t="s">
        <v>82</v>
      </c>
      <c r="I246" s="70" t="s">
        <v>105</v>
      </c>
      <c r="J246" s="70"/>
      <c r="K246" s="70" t="s">
        <v>55</v>
      </c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ht="14.25" customHeight="1">
      <c r="A247" s="60">
        <v>246.0</v>
      </c>
      <c r="B247" s="67" t="s">
        <v>318</v>
      </c>
      <c r="C247" s="68" t="s">
        <v>655</v>
      </c>
      <c r="D247" s="67" t="s">
        <v>656</v>
      </c>
      <c r="E247" s="69">
        <v>1.0010661E7</v>
      </c>
      <c r="F247" s="67" t="s">
        <v>389</v>
      </c>
      <c r="G247" s="64" t="s">
        <v>321</v>
      </c>
      <c r="H247" s="70" t="s">
        <v>82</v>
      </c>
      <c r="I247" s="70" t="s">
        <v>140</v>
      </c>
      <c r="J247" s="70"/>
      <c r="K247" s="70" t="s">
        <v>55</v>
      </c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ht="14.25" customHeight="1">
      <c r="A248" s="60">
        <v>247.0</v>
      </c>
      <c r="B248" s="67" t="s">
        <v>318</v>
      </c>
      <c r="C248" s="68" t="s">
        <v>657</v>
      </c>
      <c r="D248" s="67" t="s">
        <v>658</v>
      </c>
      <c r="E248" s="69">
        <v>4744168.0</v>
      </c>
      <c r="F248" s="67" t="s">
        <v>410</v>
      </c>
      <c r="G248" s="64" t="s">
        <v>321</v>
      </c>
      <c r="H248" s="70" t="s">
        <v>82</v>
      </c>
      <c r="I248" s="70" t="s">
        <v>105</v>
      </c>
      <c r="J248" s="70"/>
      <c r="K248" s="70" t="s">
        <v>55</v>
      </c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ht="14.25" customHeight="1">
      <c r="A249" s="60">
        <v>248.0</v>
      </c>
      <c r="B249" s="67" t="s">
        <v>318</v>
      </c>
      <c r="C249" s="68" t="s">
        <v>659</v>
      </c>
      <c r="D249" s="67" t="s">
        <v>660</v>
      </c>
      <c r="E249" s="69">
        <v>3.0675748E7</v>
      </c>
      <c r="F249" s="67" t="s">
        <v>324</v>
      </c>
      <c r="G249" s="64" t="s">
        <v>321</v>
      </c>
      <c r="H249" s="70" t="s">
        <v>82</v>
      </c>
      <c r="I249" s="70" t="s">
        <v>140</v>
      </c>
      <c r="J249" s="70"/>
      <c r="K249" s="70" t="s">
        <v>346</v>
      </c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ht="14.25" customHeight="1">
      <c r="A250" s="60">
        <v>249.0</v>
      </c>
      <c r="B250" s="67" t="s">
        <v>318</v>
      </c>
      <c r="C250" s="68" t="s">
        <v>661</v>
      </c>
      <c r="D250" s="67" t="s">
        <v>662</v>
      </c>
      <c r="E250" s="69">
        <v>4.7192184E7</v>
      </c>
      <c r="F250" s="67" t="s">
        <v>336</v>
      </c>
      <c r="G250" s="64" t="s">
        <v>328</v>
      </c>
      <c r="H250" s="70" t="s">
        <v>53</v>
      </c>
      <c r="I250" s="70" t="s">
        <v>140</v>
      </c>
      <c r="J250" s="70"/>
      <c r="K250" s="70" t="s">
        <v>55</v>
      </c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ht="14.25" customHeight="1">
      <c r="A251" s="60">
        <v>250.0</v>
      </c>
      <c r="B251" s="67" t="s">
        <v>318</v>
      </c>
      <c r="C251" s="68" t="s">
        <v>663</v>
      </c>
      <c r="D251" s="67" t="s">
        <v>664</v>
      </c>
      <c r="E251" s="69">
        <v>1330869.0</v>
      </c>
      <c r="F251" s="67" t="s">
        <v>420</v>
      </c>
      <c r="G251" s="64" t="s">
        <v>321</v>
      </c>
      <c r="H251" s="70" t="s">
        <v>82</v>
      </c>
      <c r="I251" s="70" t="s">
        <v>105</v>
      </c>
      <c r="J251" s="70"/>
      <c r="K251" s="70" t="s">
        <v>55</v>
      </c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ht="14.25" customHeight="1">
      <c r="A252" s="60">
        <v>251.0</v>
      </c>
      <c r="B252" s="67" t="s">
        <v>318</v>
      </c>
      <c r="C252" s="68" t="s">
        <v>665</v>
      </c>
      <c r="D252" s="67" t="s">
        <v>666</v>
      </c>
      <c r="E252" s="69">
        <v>4.3489648E7</v>
      </c>
      <c r="F252" s="67" t="s">
        <v>377</v>
      </c>
      <c r="G252" s="64" t="s">
        <v>321</v>
      </c>
      <c r="H252" s="70" t="s">
        <v>41</v>
      </c>
      <c r="I252" s="70" t="s">
        <v>140</v>
      </c>
      <c r="J252" s="70"/>
      <c r="K252" s="70" t="s">
        <v>55</v>
      </c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ht="14.25" customHeight="1">
      <c r="A253" s="60">
        <v>252.0</v>
      </c>
      <c r="B253" s="67" t="s">
        <v>318</v>
      </c>
      <c r="C253" s="68" t="s">
        <v>667</v>
      </c>
      <c r="D253" s="67" t="s">
        <v>668</v>
      </c>
      <c r="E253" s="69">
        <v>7.720365E7</v>
      </c>
      <c r="F253" s="67" t="s">
        <v>404</v>
      </c>
      <c r="G253" s="64" t="s">
        <v>321</v>
      </c>
      <c r="H253" s="70" t="s">
        <v>41</v>
      </c>
      <c r="I253" s="70" t="s">
        <v>105</v>
      </c>
      <c r="J253" s="70"/>
      <c r="K253" s="70" t="s">
        <v>55</v>
      </c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ht="14.25" customHeight="1">
      <c r="A254" s="60">
        <v>253.0</v>
      </c>
      <c r="B254" s="67" t="s">
        <v>318</v>
      </c>
      <c r="C254" s="68" t="s">
        <v>669</v>
      </c>
      <c r="D254" s="67" t="s">
        <v>670</v>
      </c>
      <c r="E254" s="69">
        <v>7.2252228E7</v>
      </c>
      <c r="F254" s="67" t="s">
        <v>324</v>
      </c>
      <c r="G254" s="64" t="s">
        <v>321</v>
      </c>
      <c r="H254" s="70" t="s">
        <v>82</v>
      </c>
      <c r="I254" s="70" t="s">
        <v>105</v>
      </c>
      <c r="J254" s="70"/>
      <c r="K254" s="70" t="s">
        <v>346</v>
      </c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ht="14.25" customHeight="1">
      <c r="A255" s="60">
        <v>254.0</v>
      </c>
      <c r="B255" s="67" t="s">
        <v>318</v>
      </c>
      <c r="C255" s="68" t="s">
        <v>671</v>
      </c>
      <c r="D255" s="67" t="s">
        <v>672</v>
      </c>
      <c r="E255" s="69">
        <v>4.511509E7</v>
      </c>
      <c r="F255" s="67" t="s">
        <v>351</v>
      </c>
      <c r="G255" s="64" t="s">
        <v>328</v>
      </c>
      <c r="H255" s="70" t="s">
        <v>53</v>
      </c>
      <c r="I255" s="70" t="s">
        <v>75</v>
      </c>
      <c r="J255" s="70"/>
      <c r="K255" s="70" t="s">
        <v>55</v>
      </c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ht="14.25" customHeight="1">
      <c r="A256" s="60">
        <v>255.0</v>
      </c>
      <c r="B256" s="67" t="s">
        <v>318</v>
      </c>
      <c r="C256" s="68" t="s">
        <v>673</v>
      </c>
      <c r="D256" s="67" t="s">
        <v>674</v>
      </c>
      <c r="E256" s="69">
        <v>4.5808412E7</v>
      </c>
      <c r="F256" s="67" t="s">
        <v>351</v>
      </c>
      <c r="G256" s="64" t="s">
        <v>328</v>
      </c>
      <c r="H256" s="70" t="s">
        <v>53</v>
      </c>
      <c r="I256" s="70" t="s">
        <v>75</v>
      </c>
      <c r="J256" s="70"/>
      <c r="K256" s="70" t="s">
        <v>55</v>
      </c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ht="14.25" customHeight="1">
      <c r="A257" s="60">
        <v>256.0</v>
      </c>
      <c r="B257" s="67" t="s">
        <v>318</v>
      </c>
      <c r="C257" s="68" t="s">
        <v>675</v>
      </c>
      <c r="D257" s="67" t="s">
        <v>676</v>
      </c>
      <c r="E257" s="69">
        <v>2.1538879E7</v>
      </c>
      <c r="F257" s="67" t="s">
        <v>334</v>
      </c>
      <c r="G257" s="64" t="s">
        <v>328</v>
      </c>
      <c r="H257" s="70" t="s">
        <v>53</v>
      </c>
      <c r="I257" s="70" t="s">
        <v>105</v>
      </c>
      <c r="J257" s="70"/>
      <c r="K257" s="70" t="s">
        <v>55</v>
      </c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ht="14.25" customHeight="1">
      <c r="A258" s="60">
        <v>257.0</v>
      </c>
      <c r="B258" s="67" t="s">
        <v>318</v>
      </c>
      <c r="C258" s="68" t="s">
        <v>677</v>
      </c>
      <c r="D258" s="67" t="s">
        <v>678</v>
      </c>
      <c r="E258" s="69">
        <v>1.8150854E7</v>
      </c>
      <c r="F258" s="67" t="s">
        <v>320</v>
      </c>
      <c r="G258" s="64" t="s">
        <v>321</v>
      </c>
      <c r="H258" s="70" t="s">
        <v>82</v>
      </c>
      <c r="I258" s="70" t="s">
        <v>105</v>
      </c>
      <c r="J258" s="70"/>
      <c r="K258" s="70" t="s">
        <v>55</v>
      </c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ht="14.25" customHeight="1">
      <c r="A259" s="60">
        <v>258.0</v>
      </c>
      <c r="B259" s="67" t="s">
        <v>318</v>
      </c>
      <c r="C259" s="68" t="s">
        <v>679</v>
      </c>
      <c r="D259" s="67" t="s">
        <v>680</v>
      </c>
      <c r="E259" s="69">
        <v>9107704.0</v>
      </c>
      <c r="F259" s="67" t="s">
        <v>320</v>
      </c>
      <c r="G259" s="64" t="s">
        <v>321</v>
      </c>
      <c r="H259" s="70" t="s">
        <v>82</v>
      </c>
      <c r="I259" s="70" t="s">
        <v>140</v>
      </c>
      <c r="J259" s="70"/>
      <c r="K259" s="70" t="s">
        <v>55</v>
      </c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ht="14.25" customHeight="1">
      <c r="A260" s="60">
        <v>259.0</v>
      </c>
      <c r="B260" s="67" t="s">
        <v>318</v>
      </c>
      <c r="C260" s="68" t="s">
        <v>681</v>
      </c>
      <c r="D260" s="67" t="s">
        <v>682</v>
      </c>
      <c r="E260" s="69">
        <v>2.2092428E7</v>
      </c>
      <c r="F260" s="67" t="s">
        <v>381</v>
      </c>
      <c r="G260" s="64" t="s">
        <v>328</v>
      </c>
      <c r="H260" s="70" t="s">
        <v>53</v>
      </c>
      <c r="I260" s="70" t="s">
        <v>140</v>
      </c>
      <c r="J260" s="70"/>
      <c r="K260" s="70" t="s">
        <v>55</v>
      </c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ht="14.25" customHeight="1">
      <c r="A261" s="60">
        <v>260.0</v>
      </c>
      <c r="B261" s="67" t="s">
        <v>318</v>
      </c>
      <c r="C261" s="68" t="s">
        <v>683</v>
      </c>
      <c r="D261" s="67" t="s">
        <v>684</v>
      </c>
      <c r="E261" s="69">
        <v>4.5502781E7</v>
      </c>
      <c r="F261" s="67" t="s">
        <v>649</v>
      </c>
      <c r="G261" s="64" t="s">
        <v>321</v>
      </c>
      <c r="H261" s="70" t="s">
        <v>109</v>
      </c>
      <c r="I261" s="70" t="s">
        <v>140</v>
      </c>
      <c r="J261" s="70"/>
      <c r="K261" s="70" t="s">
        <v>55</v>
      </c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ht="14.25" customHeight="1">
      <c r="A262" s="60">
        <v>261.0</v>
      </c>
      <c r="B262" s="67" t="s">
        <v>318</v>
      </c>
      <c r="C262" s="68" t="s">
        <v>685</v>
      </c>
      <c r="D262" s="67" t="s">
        <v>686</v>
      </c>
      <c r="E262" s="69">
        <v>4.5059058E7</v>
      </c>
      <c r="F262" s="67" t="s">
        <v>486</v>
      </c>
      <c r="G262" s="64" t="s">
        <v>321</v>
      </c>
      <c r="H262" s="70" t="s">
        <v>82</v>
      </c>
      <c r="I262" s="70" t="s">
        <v>140</v>
      </c>
      <c r="J262" s="70"/>
      <c r="K262" s="70" t="s">
        <v>55</v>
      </c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ht="14.25" customHeight="1">
      <c r="A263" s="60">
        <v>262.0</v>
      </c>
      <c r="B263" s="67" t="s">
        <v>318</v>
      </c>
      <c r="C263" s="68" t="s">
        <v>687</v>
      </c>
      <c r="D263" s="67" t="s">
        <v>688</v>
      </c>
      <c r="E263" s="69">
        <v>4.2252434E7</v>
      </c>
      <c r="F263" s="67" t="s">
        <v>324</v>
      </c>
      <c r="G263" s="64" t="s">
        <v>321</v>
      </c>
      <c r="H263" s="70" t="s">
        <v>82</v>
      </c>
      <c r="I263" s="70" t="s">
        <v>105</v>
      </c>
      <c r="J263" s="70"/>
      <c r="K263" s="70" t="s">
        <v>346</v>
      </c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ht="14.25" customHeight="1">
      <c r="A264" s="60">
        <v>263.0</v>
      </c>
      <c r="B264" s="67" t="s">
        <v>318</v>
      </c>
      <c r="C264" s="68" t="s">
        <v>689</v>
      </c>
      <c r="D264" s="67" t="s">
        <v>690</v>
      </c>
      <c r="E264" s="69">
        <v>4.8200536E7</v>
      </c>
      <c r="F264" s="67" t="s">
        <v>351</v>
      </c>
      <c r="G264" s="64" t="s">
        <v>328</v>
      </c>
      <c r="H264" s="70" t="s">
        <v>53</v>
      </c>
      <c r="I264" s="70" t="s">
        <v>140</v>
      </c>
      <c r="J264" s="70"/>
      <c r="K264" s="70" t="s">
        <v>55</v>
      </c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ht="14.25" customHeight="1">
      <c r="A265" s="60">
        <v>264.0</v>
      </c>
      <c r="B265" s="67" t="s">
        <v>318</v>
      </c>
      <c r="C265" s="68" t="s">
        <v>691</v>
      </c>
      <c r="D265" s="67" t="s">
        <v>692</v>
      </c>
      <c r="E265" s="69">
        <v>2.7578471E7</v>
      </c>
      <c r="F265" s="67" t="s">
        <v>331</v>
      </c>
      <c r="G265" s="64" t="s">
        <v>321</v>
      </c>
      <c r="H265" s="70" t="s">
        <v>82</v>
      </c>
      <c r="I265" s="70" t="s">
        <v>75</v>
      </c>
      <c r="J265" s="70"/>
      <c r="K265" s="70" t="s">
        <v>55</v>
      </c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ht="14.25" customHeight="1">
      <c r="A266" s="60">
        <v>265.0</v>
      </c>
      <c r="B266" s="67" t="s">
        <v>318</v>
      </c>
      <c r="C266" s="68" t="s">
        <v>693</v>
      </c>
      <c r="D266" s="67" t="s">
        <v>694</v>
      </c>
      <c r="E266" s="69">
        <v>9665887.0</v>
      </c>
      <c r="F266" s="67" t="s">
        <v>356</v>
      </c>
      <c r="G266" s="64" t="s">
        <v>328</v>
      </c>
      <c r="H266" s="70" t="s">
        <v>53</v>
      </c>
      <c r="I266" s="70" t="s">
        <v>75</v>
      </c>
      <c r="J266" s="70"/>
      <c r="K266" s="70" t="s">
        <v>55</v>
      </c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ht="14.25" customHeight="1">
      <c r="A267" s="60">
        <v>266.0</v>
      </c>
      <c r="B267" s="67" t="s">
        <v>318</v>
      </c>
      <c r="C267" s="68" t="s">
        <v>695</v>
      </c>
      <c r="D267" s="67" t="s">
        <v>696</v>
      </c>
      <c r="E267" s="69">
        <v>8.0288301E7</v>
      </c>
      <c r="F267" s="67" t="s">
        <v>697</v>
      </c>
      <c r="G267" s="64" t="s">
        <v>321</v>
      </c>
      <c r="H267" s="70" t="s">
        <v>82</v>
      </c>
      <c r="I267" s="70" t="s">
        <v>105</v>
      </c>
      <c r="J267" s="70"/>
      <c r="K267" s="70" t="s">
        <v>55</v>
      </c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ht="14.25" customHeight="1">
      <c r="A268" s="60">
        <v>267.0</v>
      </c>
      <c r="B268" s="67" t="s">
        <v>318</v>
      </c>
      <c r="C268" s="68" t="s">
        <v>698</v>
      </c>
      <c r="D268" s="67" t="s">
        <v>699</v>
      </c>
      <c r="E268" s="69">
        <v>7.4423673E7</v>
      </c>
      <c r="F268" s="67" t="s">
        <v>502</v>
      </c>
      <c r="G268" s="64" t="s">
        <v>321</v>
      </c>
      <c r="H268" s="70" t="s">
        <v>82</v>
      </c>
      <c r="I268" s="70" t="s">
        <v>140</v>
      </c>
      <c r="J268" s="70"/>
      <c r="K268" s="70" t="s">
        <v>55</v>
      </c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ht="14.25" customHeight="1">
      <c r="A269" s="60">
        <v>268.0</v>
      </c>
      <c r="B269" s="67" t="s">
        <v>318</v>
      </c>
      <c r="C269" s="68" t="s">
        <v>700</v>
      </c>
      <c r="D269" s="67" t="s">
        <v>701</v>
      </c>
      <c r="E269" s="69">
        <v>4.0080286E7</v>
      </c>
      <c r="F269" s="67" t="s">
        <v>603</v>
      </c>
      <c r="G269" s="64" t="s">
        <v>321</v>
      </c>
      <c r="H269" s="70" t="s">
        <v>82</v>
      </c>
      <c r="I269" s="70" t="s">
        <v>140</v>
      </c>
      <c r="J269" s="70"/>
      <c r="K269" s="70" t="s">
        <v>55</v>
      </c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ht="14.25" customHeight="1">
      <c r="A270" s="60">
        <v>269.0</v>
      </c>
      <c r="B270" s="67" t="s">
        <v>318</v>
      </c>
      <c r="C270" s="68" t="s">
        <v>702</v>
      </c>
      <c r="D270" s="67" t="s">
        <v>703</v>
      </c>
      <c r="E270" s="69">
        <v>4.1914873E7</v>
      </c>
      <c r="F270" s="67" t="s">
        <v>404</v>
      </c>
      <c r="G270" s="64" t="s">
        <v>328</v>
      </c>
      <c r="H270" s="70" t="s">
        <v>53</v>
      </c>
      <c r="I270" s="70" t="s">
        <v>140</v>
      </c>
      <c r="J270" s="70"/>
      <c r="K270" s="70" t="s">
        <v>55</v>
      </c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ht="14.25" customHeight="1">
      <c r="A271" s="60">
        <v>270.0</v>
      </c>
      <c r="B271" s="67" t="s">
        <v>318</v>
      </c>
      <c r="C271" s="68" t="s">
        <v>704</v>
      </c>
      <c r="D271" s="67" t="s">
        <v>705</v>
      </c>
      <c r="E271" s="69">
        <v>4.0814182E7</v>
      </c>
      <c r="F271" s="67" t="s">
        <v>404</v>
      </c>
      <c r="G271" s="64" t="s">
        <v>321</v>
      </c>
      <c r="H271" s="70" t="s">
        <v>41</v>
      </c>
      <c r="I271" s="70" t="s">
        <v>105</v>
      </c>
      <c r="J271" s="70"/>
      <c r="K271" s="70" t="s">
        <v>55</v>
      </c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ht="14.25" customHeight="1">
      <c r="A272" s="60">
        <v>271.0</v>
      </c>
      <c r="B272" s="67" t="s">
        <v>318</v>
      </c>
      <c r="C272" s="68" t="s">
        <v>706</v>
      </c>
      <c r="D272" s="67" t="s">
        <v>707</v>
      </c>
      <c r="E272" s="69">
        <v>1.678195E7</v>
      </c>
      <c r="F272" s="67" t="s">
        <v>351</v>
      </c>
      <c r="G272" s="64" t="s">
        <v>328</v>
      </c>
      <c r="H272" s="70" t="s">
        <v>53</v>
      </c>
      <c r="I272" s="70" t="s">
        <v>75</v>
      </c>
      <c r="J272" s="70"/>
      <c r="K272" s="70" t="s">
        <v>55</v>
      </c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ht="14.25" customHeight="1">
      <c r="A273" s="60">
        <v>272.0</v>
      </c>
      <c r="B273" s="67" t="s">
        <v>318</v>
      </c>
      <c r="C273" s="68" t="s">
        <v>708</v>
      </c>
      <c r="D273" s="67" t="s">
        <v>709</v>
      </c>
      <c r="E273" s="69">
        <v>4.0946839E7</v>
      </c>
      <c r="F273" s="67" t="s">
        <v>320</v>
      </c>
      <c r="G273" s="64" t="s">
        <v>321</v>
      </c>
      <c r="H273" s="70" t="s">
        <v>82</v>
      </c>
      <c r="I273" s="70" t="s">
        <v>105</v>
      </c>
      <c r="J273" s="70"/>
      <c r="K273" s="70" t="s">
        <v>55</v>
      </c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ht="14.25" customHeight="1">
      <c r="A274" s="60">
        <v>273.0</v>
      </c>
      <c r="B274" s="67" t="s">
        <v>318</v>
      </c>
      <c r="C274" s="68" t="s">
        <v>710</v>
      </c>
      <c r="D274" s="67" t="s">
        <v>711</v>
      </c>
      <c r="E274" s="69">
        <v>4015644.0</v>
      </c>
      <c r="F274" s="67" t="s">
        <v>603</v>
      </c>
      <c r="G274" s="64" t="s">
        <v>321</v>
      </c>
      <c r="H274" s="70" t="s">
        <v>82</v>
      </c>
      <c r="I274" s="70" t="s">
        <v>105</v>
      </c>
      <c r="J274" s="70"/>
      <c r="K274" s="70" t="s">
        <v>55</v>
      </c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ht="14.25" customHeight="1">
      <c r="A275" s="60">
        <v>274.0</v>
      </c>
      <c r="B275" s="67" t="s">
        <v>318</v>
      </c>
      <c r="C275" s="68" t="s">
        <v>712</v>
      </c>
      <c r="D275" s="67" t="s">
        <v>713</v>
      </c>
      <c r="E275" s="69">
        <v>9415103.0</v>
      </c>
      <c r="F275" s="67" t="s">
        <v>714</v>
      </c>
      <c r="G275" s="64" t="s">
        <v>328</v>
      </c>
      <c r="H275" s="70" t="s">
        <v>53</v>
      </c>
      <c r="I275" s="70" t="s">
        <v>140</v>
      </c>
      <c r="J275" s="70"/>
      <c r="K275" s="70" t="s">
        <v>55</v>
      </c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ht="14.25" customHeight="1">
      <c r="A276" s="60">
        <v>275.0</v>
      </c>
      <c r="B276" s="67" t="s">
        <v>318</v>
      </c>
      <c r="C276" s="68" t="s">
        <v>715</v>
      </c>
      <c r="D276" s="67" t="s">
        <v>716</v>
      </c>
      <c r="E276" s="69">
        <v>2.1299999E7</v>
      </c>
      <c r="F276" s="67" t="s">
        <v>320</v>
      </c>
      <c r="G276" s="64" t="s">
        <v>321</v>
      </c>
      <c r="H276" s="70" t="s">
        <v>82</v>
      </c>
      <c r="I276" s="70" t="s">
        <v>105</v>
      </c>
      <c r="J276" s="70"/>
      <c r="K276" s="70" t="s">
        <v>55</v>
      </c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ht="14.25" customHeight="1">
      <c r="A277" s="60">
        <v>276.0</v>
      </c>
      <c r="B277" s="67" t="s">
        <v>318</v>
      </c>
      <c r="C277" s="68" t="s">
        <v>717</v>
      </c>
      <c r="D277" s="67" t="s">
        <v>718</v>
      </c>
      <c r="E277" s="69">
        <v>4.0232204E7</v>
      </c>
      <c r="F277" s="67" t="s">
        <v>334</v>
      </c>
      <c r="G277" s="64" t="s">
        <v>328</v>
      </c>
      <c r="H277" s="70" t="s">
        <v>53</v>
      </c>
      <c r="I277" s="70" t="s">
        <v>75</v>
      </c>
      <c r="J277" s="70"/>
      <c r="K277" s="70" t="s">
        <v>55</v>
      </c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ht="14.25" customHeight="1">
      <c r="A278" s="60">
        <v>277.0</v>
      </c>
      <c r="B278" s="67" t="s">
        <v>318</v>
      </c>
      <c r="C278" s="68" t="s">
        <v>719</v>
      </c>
      <c r="D278" s="67" t="s">
        <v>720</v>
      </c>
      <c r="E278" s="69">
        <v>2.9351635E7</v>
      </c>
      <c r="F278" s="67" t="s">
        <v>351</v>
      </c>
      <c r="G278" s="64" t="s">
        <v>328</v>
      </c>
      <c r="H278" s="70" t="s">
        <v>53</v>
      </c>
      <c r="I278" s="70" t="s">
        <v>75</v>
      </c>
      <c r="J278" s="70"/>
      <c r="K278" s="70" t="s">
        <v>55</v>
      </c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ht="14.25" customHeight="1">
      <c r="A279" s="60">
        <v>278.0</v>
      </c>
      <c r="B279" s="67" t="s">
        <v>318</v>
      </c>
      <c r="C279" s="68" t="s">
        <v>721</v>
      </c>
      <c r="D279" s="67" t="s">
        <v>722</v>
      </c>
      <c r="E279" s="69">
        <v>4.0191026E7</v>
      </c>
      <c r="F279" s="67" t="s">
        <v>420</v>
      </c>
      <c r="G279" s="64" t="s">
        <v>321</v>
      </c>
      <c r="H279" s="70" t="s">
        <v>82</v>
      </c>
      <c r="I279" s="70" t="s">
        <v>140</v>
      </c>
      <c r="J279" s="70"/>
      <c r="K279" s="70" t="s">
        <v>55</v>
      </c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ht="14.25" customHeight="1">
      <c r="A280" s="60">
        <v>279.0</v>
      </c>
      <c r="B280" s="67" t="s">
        <v>318</v>
      </c>
      <c r="C280" s="68" t="s">
        <v>723</v>
      </c>
      <c r="D280" s="67" t="s">
        <v>724</v>
      </c>
      <c r="E280" s="69">
        <v>4.1223579E7</v>
      </c>
      <c r="F280" s="67" t="s">
        <v>320</v>
      </c>
      <c r="G280" s="64" t="s">
        <v>321</v>
      </c>
      <c r="H280" s="70" t="s">
        <v>82</v>
      </c>
      <c r="I280" s="70" t="s">
        <v>140</v>
      </c>
      <c r="J280" s="70"/>
      <c r="K280" s="70" t="s">
        <v>55</v>
      </c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ht="14.25" customHeight="1">
      <c r="A281" s="60">
        <v>280.0</v>
      </c>
      <c r="B281" s="67" t="s">
        <v>318</v>
      </c>
      <c r="C281" s="68" t="s">
        <v>725</v>
      </c>
      <c r="D281" s="67" t="s">
        <v>726</v>
      </c>
      <c r="E281" s="69">
        <v>4.6468274E7</v>
      </c>
      <c r="F281" s="67" t="s">
        <v>320</v>
      </c>
      <c r="G281" s="64" t="s">
        <v>321</v>
      </c>
      <c r="H281" s="70" t="s">
        <v>82</v>
      </c>
      <c r="I281" s="70" t="s">
        <v>75</v>
      </c>
      <c r="J281" s="70"/>
      <c r="K281" s="70" t="s">
        <v>55</v>
      </c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ht="14.25" customHeight="1">
      <c r="A282" s="60">
        <v>281.0</v>
      </c>
      <c r="B282" s="67" t="s">
        <v>318</v>
      </c>
      <c r="C282" s="68" t="s">
        <v>727</v>
      </c>
      <c r="D282" s="67" t="s">
        <v>728</v>
      </c>
      <c r="E282" s="69">
        <v>2.9493137E7</v>
      </c>
      <c r="F282" s="67" t="s">
        <v>555</v>
      </c>
      <c r="G282" s="64" t="s">
        <v>321</v>
      </c>
      <c r="H282" s="70" t="s">
        <v>66</v>
      </c>
      <c r="I282" s="70" t="s">
        <v>219</v>
      </c>
      <c r="J282" s="70"/>
      <c r="K282" s="70" t="s">
        <v>55</v>
      </c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ht="14.25" customHeight="1">
      <c r="A283" s="60">
        <v>282.0</v>
      </c>
      <c r="B283" s="67" t="s">
        <v>318</v>
      </c>
      <c r="C283" s="68" t="s">
        <v>729</v>
      </c>
      <c r="D283" s="67" t="s">
        <v>730</v>
      </c>
      <c r="E283" s="69">
        <v>7.0890588E7</v>
      </c>
      <c r="F283" s="67" t="s">
        <v>649</v>
      </c>
      <c r="G283" s="64" t="s">
        <v>321</v>
      </c>
      <c r="H283" s="70" t="s">
        <v>109</v>
      </c>
      <c r="I283" s="70" t="s">
        <v>75</v>
      </c>
      <c r="J283" s="70"/>
      <c r="K283" s="70" t="s">
        <v>55</v>
      </c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ht="14.25" customHeight="1">
      <c r="A284" s="60">
        <v>283.0</v>
      </c>
      <c r="B284" s="67" t="s">
        <v>318</v>
      </c>
      <c r="C284" s="68" t="s">
        <v>731</v>
      </c>
      <c r="D284" s="67" t="s">
        <v>732</v>
      </c>
      <c r="E284" s="69">
        <v>4.2006631E7</v>
      </c>
      <c r="F284" s="67" t="s">
        <v>471</v>
      </c>
      <c r="G284" s="64" t="s">
        <v>321</v>
      </c>
      <c r="H284" s="70" t="s">
        <v>82</v>
      </c>
      <c r="I284" s="70" t="s">
        <v>105</v>
      </c>
      <c r="J284" s="70"/>
      <c r="K284" s="70" t="s">
        <v>55</v>
      </c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ht="14.25" customHeight="1">
      <c r="A285" s="60">
        <v>284.0</v>
      </c>
      <c r="B285" s="67" t="s">
        <v>318</v>
      </c>
      <c r="C285" s="68" t="s">
        <v>733</v>
      </c>
      <c r="D285" s="67" t="s">
        <v>734</v>
      </c>
      <c r="E285" s="69">
        <v>8823650.0</v>
      </c>
      <c r="F285" s="67" t="s">
        <v>735</v>
      </c>
      <c r="G285" s="64" t="s">
        <v>321</v>
      </c>
      <c r="H285" s="70" t="s">
        <v>82</v>
      </c>
      <c r="I285" s="70" t="s">
        <v>75</v>
      </c>
      <c r="J285" s="70"/>
      <c r="K285" s="70" t="s">
        <v>55</v>
      </c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ht="14.25" customHeight="1">
      <c r="A286" s="60">
        <v>285.0</v>
      </c>
      <c r="B286" s="67" t="s">
        <v>318</v>
      </c>
      <c r="C286" s="68" t="s">
        <v>736</v>
      </c>
      <c r="D286" s="67" t="s">
        <v>737</v>
      </c>
      <c r="E286" s="69">
        <v>4.5503004E7</v>
      </c>
      <c r="F286" s="67" t="s">
        <v>324</v>
      </c>
      <c r="G286" s="64" t="s">
        <v>321</v>
      </c>
      <c r="H286" s="70" t="s">
        <v>82</v>
      </c>
      <c r="I286" s="70" t="s">
        <v>140</v>
      </c>
      <c r="J286" s="70"/>
      <c r="K286" s="70" t="s">
        <v>346</v>
      </c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ht="14.25" customHeight="1">
      <c r="A287" s="60">
        <v>286.0</v>
      </c>
      <c r="B287" s="67" t="s">
        <v>318</v>
      </c>
      <c r="C287" s="68" t="s">
        <v>738</v>
      </c>
      <c r="D287" s="67" t="s">
        <v>739</v>
      </c>
      <c r="E287" s="69">
        <v>1.010131E7</v>
      </c>
      <c r="F287" s="67" t="s">
        <v>420</v>
      </c>
      <c r="G287" s="64" t="s">
        <v>321</v>
      </c>
      <c r="H287" s="70" t="s">
        <v>82</v>
      </c>
      <c r="I287" s="70" t="s">
        <v>75</v>
      </c>
      <c r="J287" s="70"/>
      <c r="K287" s="70" t="s">
        <v>55</v>
      </c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ht="14.25" customHeight="1">
      <c r="A288" s="60">
        <v>287.0</v>
      </c>
      <c r="B288" s="67" t="s">
        <v>318</v>
      </c>
      <c r="C288" s="68" t="s">
        <v>740</v>
      </c>
      <c r="D288" s="67" t="s">
        <v>741</v>
      </c>
      <c r="E288" s="69">
        <v>2.4003557E7</v>
      </c>
      <c r="F288" s="67" t="s">
        <v>324</v>
      </c>
      <c r="G288" s="64" t="s">
        <v>321</v>
      </c>
      <c r="H288" s="70" t="s">
        <v>82</v>
      </c>
      <c r="I288" s="70" t="s">
        <v>140</v>
      </c>
      <c r="J288" s="70"/>
      <c r="K288" s="70" t="s">
        <v>346</v>
      </c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ht="14.25" customHeight="1">
      <c r="A289" s="60">
        <v>288.0</v>
      </c>
      <c r="B289" s="67" t="s">
        <v>318</v>
      </c>
      <c r="C289" s="68" t="s">
        <v>742</v>
      </c>
      <c r="D289" s="67" t="s">
        <v>743</v>
      </c>
      <c r="E289" s="69">
        <v>4.1933159E7</v>
      </c>
      <c r="F289" s="67" t="s">
        <v>364</v>
      </c>
      <c r="G289" s="64" t="s">
        <v>321</v>
      </c>
      <c r="H289" s="70" t="s">
        <v>82</v>
      </c>
      <c r="I289" s="70" t="s">
        <v>140</v>
      </c>
      <c r="J289" s="70"/>
      <c r="K289" s="70" t="s">
        <v>346</v>
      </c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ht="14.25" customHeight="1">
      <c r="A290" s="60">
        <v>289.0</v>
      </c>
      <c r="B290" s="67" t="s">
        <v>318</v>
      </c>
      <c r="C290" s="68" t="s">
        <v>744</v>
      </c>
      <c r="D290" s="67" t="s">
        <v>745</v>
      </c>
      <c r="E290" s="69">
        <v>4.4364788E7</v>
      </c>
      <c r="F290" s="67" t="s">
        <v>351</v>
      </c>
      <c r="G290" s="64" t="s">
        <v>328</v>
      </c>
      <c r="H290" s="70" t="s">
        <v>53</v>
      </c>
      <c r="I290" s="70" t="s">
        <v>140</v>
      </c>
      <c r="J290" s="70"/>
      <c r="K290" s="70" t="s">
        <v>55</v>
      </c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ht="14.25" customHeight="1">
      <c r="A291" s="60">
        <v>290.0</v>
      </c>
      <c r="B291" s="67" t="s">
        <v>318</v>
      </c>
      <c r="C291" s="68" t="s">
        <v>746</v>
      </c>
      <c r="D291" s="67" t="s">
        <v>747</v>
      </c>
      <c r="E291" s="69">
        <v>4.4060397E7</v>
      </c>
      <c r="F291" s="67" t="s">
        <v>324</v>
      </c>
      <c r="G291" s="64" t="s">
        <v>321</v>
      </c>
      <c r="H291" s="70" t="s">
        <v>82</v>
      </c>
      <c r="I291" s="70" t="s">
        <v>140</v>
      </c>
      <c r="J291" s="70"/>
      <c r="K291" s="70" t="s">
        <v>346</v>
      </c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ht="14.25" customHeight="1">
      <c r="A292" s="60">
        <v>291.0</v>
      </c>
      <c r="B292" s="67" t="s">
        <v>318</v>
      </c>
      <c r="C292" s="68" t="s">
        <v>748</v>
      </c>
      <c r="D292" s="67" t="s">
        <v>749</v>
      </c>
      <c r="E292" s="69">
        <v>4.2323337E7</v>
      </c>
      <c r="F292" s="67" t="s">
        <v>324</v>
      </c>
      <c r="G292" s="64" t="s">
        <v>321</v>
      </c>
      <c r="H292" s="70" t="s">
        <v>82</v>
      </c>
      <c r="I292" s="70" t="s">
        <v>105</v>
      </c>
      <c r="J292" s="70"/>
      <c r="K292" s="70" t="s">
        <v>346</v>
      </c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ht="14.25" customHeight="1">
      <c r="A293" s="60">
        <v>292.0</v>
      </c>
      <c r="B293" s="67" t="s">
        <v>318</v>
      </c>
      <c r="C293" s="68" t="s">
        <v>750</v>
      </c>
      <c r="D293" s="67" t="s">
        <v>751</v>
      </c>
      <c r="E293" s="69">
        <v>4.229214E7</v>
      </c>
      <c r="F293" s="67" t="s">
        <v>420</v>
      </c>
      <c r="G293" s="64" t="s">
        <v>321</v>
      </c>
      <c r="H293" s="70" t="s">
        <v>82</v>
      </c>
      <c r="I293" s="70" t="s">
        <v>140</v>
      </c>
      <c r="J293" s="70"/>
      <c r="K293" s="70" t="s">
        <v>55</v>
      </c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ht="14.25" customHeight="1">
      <c r="A294" s="60">
        <v>293.0</v>
      </c>
      <c r="B294" s="67" t="s">
        <v>318</v>
      </c>
      <c r="C294" s="68" t="s">
        <v>752</v>
      </c>
      <c r="D294" s="67" t="s">
        <v>753</v>
      </c>
      <c r="E294" s="69">
        <v>1.0644348E7</v>
      </c>
      <c r="F294" s="67" t="s">
        <v>356</v>
      </c>
      <c r="G294" s="64" t="s">
        <v>328</v>
      </c>
      <c r="H294" s="70" t="s">
        <v>53</v>
      </c>
      <c r="I294" s="70" t="s">
        <v>75</v>
      </c>
      <c r="J294" s="70"/>
      <c r="K294" s="70" t="s">
        <v>55</v>
      </c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ht="14.25" customHeight="1">
      <c r="A295" s="60">
        <v>294.0</v>
      </c>
      <c r="B295" s="67" t="s">
        <v>318</v>
      </c>
      <c r="C295" s="68" t="s">
        <v>754</v>
      </c>
      <c r="D295" s="67" t="s">
        <v>755</v>
      </c>
      <c r="E295" s="69">
        <v>4.7547664E7</v>
      </c>
      <c r="F295" s="67" t="s">
        <v>361</v>
      </c>
      <c r="G295" s="64" t="s">
        <v>321</v>
      </c>
      <c r="H295" s="70" t="s">
        <v>91</v>
      </c>
      <c r="I295" s="70" t="s">
        <v>105</v>
      </c>
      <c r="J295" s="70"/>
      <c r="K295" s="70" t="s">
        <v>55</v>
      </c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ht="14.25" customHeight="1">
      <c r="A296" s="60">
        <v>295.0</v>
      </c>
      <c r="B296" s="67" t="s">
        <v>318</v>
      </c>
      <c r="C296" s="68" t="s">
        <v>756</v>
      </c>
      <c r="D296" s="67" t="s">
        <v>757</v>
      </c>
      <c r="E296" s="69">
        <v>4.4045116E7</v>
      </c>
      <c r="F296" s="67" t="s">
        <v>324</v>
      </c>
      <c r="G296" s="64" t="s">
        <v>321</v>
      </c>
      <c r="H296" s="70" t="s">
        <v>82</v>
      </c>
      <c r="I296" s="70" t="s">
        <v>105</v>
      </c>
      <c r="J296" s="70"/>
      <c r="K296" s="70" t="s">
        <v>346</v>
      </c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ht="14.25" customHeight="1">
      <c r="A297" s="60">
        <v>296.0</v>
      </c>
      <c r="B297" s="67" t="s">
        <v>318</v>
      </c>
      <c r="C297" s="68" t="s">
        <v>758</v>
      </c>
      <c r="D297" s="67" t="s">
        <v>759</v>
      </c>
      <c r="E297" s="69">
        <v>1.0553234E7</v>
      </c>
      <c r="F297" s="67" t="s">
        <v>320</v>
      </c>
      <c r="G297" s="64" t="s">
        <v>321</v>
      </c>
      <c r="H297" s="70" t="s">
        <v>82</v>
      </c>
      <c r="I297" s="70" t="s">
        <v>140</v>
      </c>
      <c r="J297" s="70"/>
      <c r="K297" s="70" t="s">
        <v>55</v>
      </c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ht="14.25" customHeight="1">
      <c r="A298" s="60">
        <v>297.0</v>
      </c>
      <c r="B298" s="67" t="s">
        <v>318</v>
      </c>
      <c r="C298" s="68" t="s">
        <v>760</v>
      </c>
      <c r="D298" s="67" t="s">
        <v>761</v>
      </c>
      <c r="E298" s="69">
        <v>4.0062095E7</v>
      </c>
      <c r="F298" s="67" t="s">
        <v>377</v>
      </c>
      <c r="G298" s="64" t="s">
        <v>321</v>
      </c>
      <c r="H298" s="70" t="s">
        <v>82</v>
      </c>
      <c r="I298" s="70" t="s">
        <v>75</v>
      </c>
      <c r="J298" s="70"/>
      <c r="K298" s="70" t="s">
        <v>55</v>
      </c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ht="14.25" customHeight="1">
      <c r="A299" s="60">
        <v>298.0</v>
      </c>
      <c r="B299" s="67" t="s">
        <v>318</v>
      </c>
      <c r="C299" s="68" t="s">
        <v>762</v>
      </c>
      <c r="D299" s="67" t="s">
        <v>763</v>
      </c>
      <c r="E299" s="69">
        <v>4.2379258E7</v>
      </c>
      <c r="F299" s="67" t="s">
        <v>764</v>
      </c>
      <c r="G299" s="64" t="s">
        <v>321</v>
      </c>
      <c r="H299" s="70" t="s">
        <v>82</v>
      </c>
      <c r="I299" s="70" t="s">
        <v>75</v>
      </c>
      <c r="J299" s="70"/>
      <c r="K299" s="70" t="s">
        <v>55</v>
      </c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ht="14.25" customHeight="1">
      <c r="A300" s="60">
        <v>299.0</v>
      </c>
      <c r="B300" s="67" t="s">
        <v>318</v>
      </c>
      <c r="C300" s="68" t="s">
        <v>765</v>
      </c>
      <c r="D300" s="67" t="s">
        <v>766</v>
      </c>
      <c r="E300" s="69">
        <v>4.5182004E7</v>
      </c>
      <c r="F300" s="67" t="s">
        <v>324</v>
      </c>
      <c r="G300" s="64" t="s">
        <v>321</v>
      </c>
      <c r="H300" s="70" t="s">
        <v>82</v>
      </c>
      <c r="I300" s="70" t="s">
        <v>105</v>
      </c>
      <c r="J300" s="70"/>
      <c r="K300" s="70" t="s">
        <v>346</v>
      </c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ht="14.25" customHeight="1">
      <c r="A301" s="60">
        <v>300.0</v>
      </c>
      <c r="B301" s="67" t="s">
        <v>318</v>
      </c>
      <c r="C301" s="68" t="s">
        <v>767</v>
      </c>
      <c r="D301" s="67" t="s">
        <v>768</v>
      </c>
      <c r="E301" s="69">
        <v>4.7932422E7</v>
      </c>
      <c r="F301" s="67" t="s">
        <v>769</v>
      </c>
      <c r="G301" s="64" t="s">
        <v>321</v>
      </c>
      <c r="H301" s="70" t="s">
        <v>82</v>
      </c>
      <c r="I301" s="70" t="s">
        <v>105</v>
      </c>
      <c r="J301" s="70"/>
      <c r="K301" s="70" t="s">
        <v>55</v>
      </c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ht="14.25" customHeight="1">
      <c r="A302" s="60">
        <v>301.0</v>
      </c>
      <c r="B302" s="67" t="s">
        <v>318</v>
      </c>
      <c r="C302" s="68" t="s">
        <v>770</v>
      </c>
      <c r="D302" s="67" t="s">
        <v>771</v>
      </c>
      <c r="E302" s="69">
        <v>4.6698328E7</v>
      </c>
      <c r="F302" s="67" t="s">
        <v>324</v>
      </c>
      <c r="G302" s="64" t="s">
        <v>321</v>
      </c>
      <c r="H302" s="70" t="s">
        <v>82</v>
      </c>
      <c r="I302" s="70" t="s">
        <v>105</v>
      </c>
      <c r="J302" s="70"/>
      <c r="K302" s="70" t="s">
        <v>346</v>
      </c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ht="14.25" customHeight="1">
      <c r="A303" s="60">
        <v>302.0</v>
      </c>
      <c r="B303" s="67" t="s">
        <v>318</v>
      </c>
      <c r="C303" s="68" t="s">
        <v>772</v>
      </c>
      <c r="D303" s="67" t="s">
        <v>773</v>
      </c>
      <c r="E303" s="69">
        <v>7.0248049E7</v>
      </c>
      <c r="F303" s="67" t="s">
        <v>404</v>
      </c>
      <c r="G303" s="64" t="s">
        <v>321</v>
      </c>
      <c r="H303" s="70" t="s">
        <v>41</v>
      </c>
      <c r="I303" s="70" t="s">
        <v>75</v>
      </c>
      <c r="J303" s="70"/>
      <c r="K303" s="70" t="s">
        <v>55</v>
      </c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ht="14.25" customHeight="1">
      <c r="A304" s="60">
        <v>303.0</v>
      </c>
      <c r="B304" s="67" t="s">
        <v>318</v>
      </c>
      <c r="C304" s="68" t="s">
        <v>774</v>
      </c>
      <c r="D304" s="67" t="s">
        <v>775</v>
      </c>
      <c r="E304" s="69">
        <v>4.3722383E7</v>
      </c>
      <c r="F304" s="67" t="s">
        <v>404</v>
      </c>
      <c r="G304" s="64" t="s">
        <v>321</v>
      </c>
      <c r="H304" s="70" t="s">
        <v>41</v>
      </c>
      <c r="I304" s="70" t="s">
        <v>75</v>
      </c>
      <c r="J304" s="70"/>
      <c r="K304" s="70" t="s">
        <v>55</v>
      </c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ht="14.25" customHeight="1">
      <c r="A305" s="60">
        <v>304.0</v>
      </c>
      <c r="B305" s="67" t="s">
        <v>318</v>
      </c>
      <c r="C305" s="68" t="s">
        <v>776</v>
      </c>
      <c r="D305" s="67" t="s">
        <v>777</v>
      </c>
      <c r="E305" s="69">
        <v>2.9639797E7</v>
      </c>
      <c r="F305" s="67" t="s">
        <v>324</v>
      </c>
      <c r="G305" s="64" t="s">
        <v>321</v>
      </c>
      <c r="H305" s="70" t="s">
        <v>82</v>
      </c>
      <c r="I305" s="70" t="s">
        <v>140</v>
      </c>
      <c r="J305" s="70"/>
      <c r="K305" s="70" t="s">
        <v>346</v>
      </c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ht="14.25" customHeight="1">
      <c r="A306" s="60">
        <v>305.0</v>
      </c>
      <c r="B306" s="67" t="s">
        <v>318</v>
      </c>
      <c r="C306" s="68" t="s">
        <v>778</v>
      </c>
      <c r="D306" s="67" t="s">
        <v>779</v>
      </c>
      <c r="E306" s="69">
        <v>9709483.0</v>
      </c>
      <c r="F306" s="67" t="s">
        <v>417</v>
      </c>
      <c r="G306" s="64" t="s">
        <v>321</v>
      </c>
      <c r="H306" s="70" t="s">
        <v>82</v>
      </c>
      <c r="I306" s="70" t="s">
        <v>75</v>
      </c>
      <c r="J306" s="70"/>
      <c r="K306" s="70" t="s">
        <v>55</v>
      </c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ht="14.25" customHeight="1">
      <c r="A307" s="60">
        <v>306.0</v>
      </c>
      <c r="B307" s="67" t="s">
        <v>318</v>
      </c>
      <c r="C307" s="68" t="s">
        <v>780</v>
      </c>
      <c r="D307" s="67" t="s">
        <v>781</v>
      </c>
      <c r="E307" s="69">
        <v>9934794.0</v>
      </c>
      <c r="F307" s="67" t="s">
        <v>356</v>
      </c>
      <c r="G307" s="64" t="s">
        <v>328</v>
      </c>
      <c r="H307" s="70" t="s">
        <v>53</v>
      </c>
      <c r="I307" s="70" t="s">
        <v>105</v>
      </c>
      <c r="J307" s="70"/>
      <c r="K307" s="70" t="s">
        <v>55</v>
      </c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ht="14.25" customHeight="1">
      <c r="A308" s="60">
        <v>307.0</v>
      </c>
      <c r="B308" s="67" t="s">
        <v>318</v>
      </c>
      <c r="C308" s="68" t="s">
        <v>782</v>
      </c>
      <c r="D308" s="67" t="s">
        <v>783</v>
      </c>
      <c r="E308" s="69">
        <v>4.0131528E7</v>
      </c>
      <c r="F308" s="67" t="s">
        <v>331</v>
      </c>
      <c r="G308" s="64" t="s">
        <v>321</v>
      </c>
      <c r="H308" s="70" t="s">
        <v>82</v>
      </c>
      <c r="I308" s="70" t="s">
        <v>140</v>
      </c>
      <c r="J308" s="70"/>
      <c r="K308" s="70" t="s">
        <v>55</v>
      </c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ht="14.25" customHeight="1">
      <c r="A309" s="60">
        <v>308.0</v>
      </c>
      <c r="B309" s="67" t="s">
        <v>318</v>
      </c>
      <c r="C309" s="68" t="s">
        <v>784</v>
      </c>
      <c r="D309" s="67" t="s">
        <v>785</v>
      </c>
      <c r="E309" s="69">
        <v>4.7448875E7</v>
      </c>
      <c r="F309" s="67" t="s">
        <v>334</v>
      </c>
      <c r="G309" s="64" t="s">
        <v>328</v>
      </c>
      <c r="H309" s="70" t="s">
        <v>53</v>
      </c>
      <c r="I309" s="70" t="s">
        <v>140</v>
      </c>
      <c r="J309" s="70"/>
      <c r="K309" s="70" t="s">
        <v>55</v>
      </c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ht="14.25" customHeight="1">
      <c r="A310" s="60">
        <v>309.0</v>
      </c>
      <c r="B310" s="67" t="s">
        <v>318</v>
      </c>
      <c r="C310" s="68" t="s">
        <v>786</v>
      </c>
      <c r="D310" s="67" t="s">
        <v>787</v>
      </c>
      <c r="E310" s="69">
        <v>7.2184723E7</v>
      </c>
      <c r="F310" s="67" t="s">
        <v>351</v>
      </c>
      <c r="G310" s="64" t="s">
        <v>328</v>
      </c>
      <c r="H310" s="70" t="s">
        <v>53</v>
      </c>
      <c r="I310" s="70" t="s">
        <v>105</v>
      </c>
      <c r="J310" s="70"/>
      <c r="K310" s="70" t="s">
        <v>55</v>
      </c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ht="14.25" customHeight="1">
      <c r="A311" s="60">
        <v>310.0</v>
      </c>
      <c r="B311" s="67" t="s">
        <v>318</v>
      </c>
      <c r="C311" s="68" t="s">
        <v>788</v>
      </c>
      <c r="D311" s="67" t="s">
        <v>789</v>
      </c>
      <c r="E311" s="69">
        <v>4.4091032E7</v>
      </c>
      <c r="F311" s="67" t="s">
        <v>389</v>
      </c>
      <c r="G311" s="64" t="s">
        <v>321</v>
      </c>
      <c r="H311" s="70" t="s">
        <v>82</v>
      </c>
      <c r="I311" s="70" t="s">
        <v>105</v>
      </c>
      <c r="J311" s="70"/>
      <c r="K311" s="70" t="s">
        <v>55</v>
      </c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ht="14.25" customHeight="1">
      <c r="A312" s="60">
        <v>311.0</v>
      </c>
      <c r="B312" s="67" t="s">
        <v>318</v>
      </c>
      <c r="C312" s="68" t="s">
        <v>790</v>
      </c>
      <c r="D312" s="67" t="s">
        <v>791</v>
      </c>
      <c r="E312" s="69">
        <v>2.1277314E7</v>
      </c>
      <c r="F312" s="67" t="s">
        <v>320</v>
      </c>
      <c r="G312" s="64" t="s">
        <v>321</v>
      </c>
      <c r="H312" s="70" t="s">
        <v>82</v>
      </c>
      <c r="I312" s="70" t="s">
        <v>75</v>
      </c>
      <c r="J312" s="70"/>
      <c r="K312" s="70" t="s">
        <v>55</v>
      </c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ht="14.25" customHeight="1">
      <c r="A313" s="60">
        <v>312.0</v>
      </c>
      <c r="B313" s="67" t="s">
        <v>318</v>
      </c>
      <c r="C313" s="68" t="s">
        <v>792</v>
      </c>
      <c r="D313" s="67" t="s">
        <v>793</v>
      </c>
      <c r="E313" s="69">
        <v>4.6587956E7</v>
      </c>
      <c r="F313" s="67" t="s">
        <v>652</v>
      </c>
      <c r="G313" s="64" t="s">
        <v>321</v>
      </c>
      <c r="H313" s="70" t="s">
        <v>82</v>
      </c>
      <c r="I313" s="70" t="s">
        <v>105</v>
      </c>
      <c r="J313" s="70"/>
      <c r="K313" s="70" t="s">
        <v>55</v>
      </c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ht="14.25" customHeight="1">
      <c r="A314" s="60">
        <v>313.0</v>
      </c>
      <c r="B314" s="67" t="s">
        <v>318</v>
      </c>
      <c r="C314" s="68" t="s">
        <v>794</v>
      </c>
      <c r="D314" s="67" t="s">
        <v>795</v>
      </c>
      <c r="E314" s="69">
        <v>4.323441E7</v>
      </c>
      <c r="F314" s="67" t="s">
        <v>331</v>
      </c>
      <c r="G314" s="64" t="s">
        <v>321</v>
      </c>
      <c r="H314" s="70" t="s">
        <v>82</v>
      </c>
      <c r="I314" s="70" t="s">
        <v>75</v>
      </c>
      <c r="J314" s="70"/>
      <c r="K314" s="70" t="s">
        <v>55</v>
      </c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ht="14.25" customHeight="1">
      <c r="A315" s="60">
        <v>314.0</v>
      </c>
      <c r="B315" s="67" t="s">
        <v>318</v>
      </c>
      <c r="C315" s="68" t="s">
        <v>796</v>
      </c>
      <c r="D315" s="67" t="s">
        <v>797</v>
      </c>
      <c r="E315" s="69">
        <v>7.3128957E7</v>
      </c>
      <c r="F315" s="67" t="s">
        <v>324</v>
      </c>
      <c r="G315" s="64" t="s">
        <v>321</v>
      </c>
      <c r="H315" s="70" t="s">
        <v>82</v>
      </c>
      <c r="I315" s="70" t="s">
        <v>105</v>
      </c>
      <c r="J315" s="70"/>
      <c r="K315" s="70" t="s">
        <v>346</v>
      </c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ht="14.25" customHeight="1">
      <c r="A316" s="60">
        <v>315.0</v>
      </c>
      <c r="B316" s="67" t="s">
        <v>318</v>
      </c>
      <c r="C316" s="68" t="s">
        <v>798</v>
      </c>
      <c r="D316" s="67" t="s">
        <v>799</v>
      </c>
      <c r="E316" s="69">
        <v>4.4924538E7</v>
      </c>
      <c r="F316" s="67" t="s">
        <v>331</v>
      </c>
      <c r="G316" s="64" t="s">
        <v>321</v>
      </c>
      <c r="H316" s="70" t="s">
        <v>82</v>
      </c>
      <c r="I316" s="70" t="s">
        <v>105</v>
      </c>
      <c r="J316" s="70"/>
      <c r="K316" s="70" t="s">
        <v>55</v>
      </c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</row>
    <row r="317" ht="14.25" customHeight="1">
      <c r="A317" s="60">
        <v>316.0</v>
      </c>
      <c r="B317" s="67" t="s">
        <v>318</v>
      </c>
      <c r="C317" s="68" t="s">
        <v>800</v>
      </c>
      <c r="D317" s="67" t="s">
        <v>801</v>
      </c>
      <c r="E317" s="69">
        <v>4.3445297E7</v>
      </c>
      <c r="F317" s="67" t="s">
        <v>324</v>
      </c>
      <c r="G317" s="64" t="s">
        <v>321</v>
      </c>
      <c r="H317" s="70" t="s">
        <v>82</v>
      </c>
      <c r="I317" s="70" t="s">
        <v>140</v>
      </c>
      <c r="J317" s="70"/>
      <c r="K317" s="70" t="s">
        <v>346</v>
      </c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</row>
    <row r="318" ht="14.25" customHeight="1">
      <c r="A318" s="60">
        <v>317.0</v>
      </c>
      <c r="B318" s="67" t="s">
        <v>318</v>
      </c>
      <c r="C318" s="68" t="s">
        <v>802</v>
      </c>
      <c r="D318" s="67" t="s">
        <v>803</v>
      </c>
      <c r="E318" s="69">
        <v>7004550.0</v>
      </c>
      <c r="F318" s="67" t="s">
        <v>389</v>
      </c>
      <c r="G318" s="64" t="s">
        <v>321</v>
      </c>
      <c r="H318" s="70" t="s">
        <v>82</v>
      </c>
      <c r="I318" s="70" t="s">
        <v>75</v>
      </c>
      <c r="J318" s="70"/>
      <c r="K318" s="70" t="s">
        <v>55</v>
      </c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ht="14.25" customHeight="1">
      <c r="A319" s="60">
        <v>318.0</v>
      </c>
      <c r="B319" s="67" t="s">
        <v>318</v>
      </c>
      <c r="C319" s="68" t="s">
        <v>804</v>
      </c>
      <c r="D319" s="67" t="s">
        <v>805</v>
      </c>
      <c r="E319" s="69">
        <v>1.7802492E7</v>
      </c>
      <c r="F319" s="67" t="s">
        <v>320</v>
      </c>
      <c r="G319" s="64" t="s">
        <v>321</v>
      </c>
      <c r="H319" s="70" t="s">
        <v>82</v>
      </c>
      <c r="I319" s="70" t="s">
        <v>105</v>
      </c>
      <c r="J319" s="70"/>
      <c r="K319" s="70" t="s">
        <v>55</v>
      </c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ht="14.25" customHeight="1">
      <c r="A320" s="60">
        <v>319.0</v>
      </c>
      <c r="B320" s="67" t="s">
        <v>318</v>
      </c>
      <c r="C320" s="68" t="s">
        <v>806</v>
      </c>
      <c r="D320" s="67" t="s">
        <v>807</v>
      </c>
      <c r="E320" s="69">
        <v>4.1516344E7</v>
      </c>
      <c r="F320" s="67" t="s">
        <v>697</v>
      </c>
      <c r="G320" s="64" t="s">
        <v>321</v>
      </c>
      <c r="H320" s="70" t="s">
        <v>82</v>
      </c>
      <c r="I320" s="70" t="s">
        <v>75</v>
      </c>
      <c r="J320" s="70"/>
      <c r="K320" s="70" t="s">
        <v>55</v>
      </c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ht="14.25" customHeight="1">
      <c r="A321" s="60">
        <v>320.0</v>
      </c>
      <c r="B321" s="67" t="s">
        <v>318</v>
      </c>
      <c r="C321" s="68" t="s">
        <v>808</v>
      </c>
      <c r="D321" s="67" t="s">
        <v>809</v>
      </c>
      <c r="E321" s="69">
        <v>4.1093908E7</v>
      </c>
      <c r="F321" s="67" t="s">
        <v>420</v>
      </c>
      <c r="G321" s="64" t="s">
        <v>321</v>
      </c>
      <c r="H321" s="70" t="s">
        <v>82</v>
      </c>
      <c r="I321" s="70" t="s">
        <v>140</v>
      </c>
      <c r="J321" s="70"/>
      <c r="K321" s="70" t="s">
        <v>55</v>
      </c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ht="14.25" customHeight="1">
      <c r="A322" s="60">
        <v>321.0</v>
      </c>
      <c r="B322" s="67" t="s">
        <v>318</v>
      </c>
      <c r="C322" s="68" t="s">
        <v>810</v>
      </c>
      <c r="D322" s="67" t="s">
        <v>811</v>
      </c>
      <c r="E322" s="69">
        <v>9509053.0</v>
      </c>
      <c r="F322" s="67" t="s">
        <v>339</v>
      </c>
      <c r="G322" s="64" t="s">
        <v>328</v>
      </c>
      <c r="H322" s="70" t="s">
        <v>53</v>
      </c>
      <c r="I322" s="70" t="s">
        <v>75</v>
      </c>
      <c r="J322" s="70"/>
      <c r="K322" s="70" t="s">
        <v>55</v>
      </c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ht="14.25" customHeight="1">
      <c r="A323" s="60">
        <v>322.0</v>
      </c>
      <c r="B323" s="67" t="s">
        <v>318</v>
      </c>
      <c r="C323" s="68" t="s">
        <v>812</v>
      </c>
      <c r="D323" s="67" t="s">
        <v>813</v>
      </c>
      <c r="E323" s="69">
        <v>4.1596147E7</v>
      </c>
      <c r="F323" s="67" t="s">
        <v>356</v>
      </c>
      <c r="G323" s="64" t="s">
        <v>328</v>
      </c>
      <c r="H323" s="70" t="s">
        <v>53</v>
      </c>
      <c r="I323" s="70" t="s">
        <v>140</v>
      </c>
      <c r="J323" s="70"/>
      <c r="K323" s="70" t="s">
        <v>55</v>
      </c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ht="14.25" customHeight="1">
      <c r="A324" s="60">
        <v>323.0</v>
      </c>
      <c r="B324" s="67" t="s">
        <v>318</v>
      </c>
      <c r="C324" s="68" t="s">
        <v>814</v>
      </c>
      <c r="D324" s="67" t="s">
        <v>815</v>
      </c>
      <c r="E324" s="69">
        <v>2.1124955E7</v>
      </c>
      <c r="F324" s="67" t="s">
        <v>320</v>
      </c>
      <c r="G324" s="64" t="s">
        <v>321</v>
      </c>
      <c r="H324" s="70" t="s">
        <v>82</v>
      </c>
      <c r="I324" s="70" t="s">
        <v>140</v>
      </c>
      <c r="J324" s="70"/>
      <c r="K324" s="70" t="s">
        <v>55</v>
      </c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ht="14.25" customHeight="1">
      <c r="A325" s="60">
        <v>324.0</v>
      </c>
      <c r="B325" s="67" t="s">
        <v>318</v>
      </c>
      <c r="C325" s="68" t="s">
        <v>816</v>
      </c>
      <c r="D325" s="67" t="s">
        <v>817</v>
      </c>
      <c r="E325" s="69">
        <v>7.3203908E7</v>
      </c>
      <c r="F325" s="67" t="s">
        <v>351</v>
      </c>
      <c r="G325" s="64" t="s">
        <v>328</v>
      </c>
      <c r="H325" s="70" t="s">
        <v>53</v>
      </c>
      <c r="I325" s="70" t="s">
        <v>75</v>
      </c>
      <c r="J325" s="70"/>
      <c r="K325" s="70" t="s">
        <v>55</v>
      </c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ht="14.25" customHeight="1">
      <c r="A326" s="60">
        <v>325.0</v>
      </c>
      <c r="B326" s="67" t="s">
        <v>318</v>
      </c>
      <c r="C326" s="68" t="s">
        <v>818</v>
      </c>
      <c r="D326" s="67" t="s">
        <v>819</v>
      </c>
      <c r="E326" s="69">
        <v>7.1720878E7</v>
      </c>
      <c r="F326" s="67" t="s">
        <v>820</v>
      </c>
      <c r="G326" s="64" t="s">
        <v>321</v>
      </c>
      <c r="H326" s="70" t="s">
        <v>66</v>
      </c>
      <c r="I326" s="70" t="s">
        <v>105</v>
      </c>
      <c r="J326" s="70"/>
      <c r="K326" s="70" t="s">
        <v>55</v>
      </c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ht="14.25" customHeight="1">
      <c r="A327" s="60">
        <v>326.0</v>
      </c>
      <c r="B327" s="67" t="s">
        <v>318</v>
      </c>
      <c r="C327" s="68" t="s">
        <v>821</v>
      </c>
      <c r="D327" s="67" t="s">
        <v>822</v>
      </c>
      <c r="E327" s="69">
        <v>4.5592321E7</v>
      </c>
      <c r="F327" s="67" t="s">
        <v>331</v>
      </c>
      <c r="G327" s="64" t="s">
        <v>321</v>
      </c>
      <c r="H327" s="70" t="s">
        <v>82</v>
      </c>
      <c r="I327" s="70" t="s">
        <v>140</v>
      </c>
      <c r="J327" s="70"/>
      <c r="K327" s="70" t="s">
        <v>55</v>
      </c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ht="14.25" customHeight="1">
      <c r="A328" s="60">
        <v>327.0</v>
      </c>
      <c r="B328" s="67" t="s">
        <v>318</v>
      </c>
      <c r="C328" s="68" t="s">
        <v>823</v>
      </c>
      <c r="D328" s="67" t="s">
        <v>824</v>
      </c>
      <c r="E328" s="69">
        <v>4033693.0</v>
      </c>
      <c r="F328" s="67" t="s">
        <v>324</v>
      </c>
      <c r="G328" s="64" t="s">
        <v>321</v>
      </c>
      <c r="H328" s="70" t="s">
        <v>82</v>
      </c>
      <c r="I328" s="70" t="s">
        <v>75</v>
      </c>
      <c r="J328" s="70"/>
      <c r="K328" s="70" t="s">
        <v>346</v>
      </c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ht="14.25" customHeight="1">
      <c r="A329" s="60">
        <v>328.0</v>
      </c>
      <c r="B329" s="67" t="s">
        <v>318</v>
      </c>
      <c r="C329" s="68" t="s">
        <v>825</v>
      </c>
      <c r="D329" s="67" t="s">
        <v>826</v>
      </c>
      <c r="E329" s="69">
        <v>8.0429245E7</v>
      </c>
      <c r="F329" s="67" t="s">
        <v>410</v>
      </c>
      <c r="G329" s="64" t="s">
        <v>321</v>
      </c>
      <c r="H329" s="70" t="s">
        <v>82</v>
      </c>
      <c r="I329" s="70" t="s">
        <v>75</v>
      </c>
      <c r="J329" s="70"/>
      <c r="K329" s="70" t="s">
        <v>346</v>
      </c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ht="14.25" customHeight="1">
      <c r="A330" s="60">
        <v>329.0</v>
      </c>
      <c r="B330" s="67" t="s">
        <v>318</v>
      </c>
      <c r="C330" s="68" t="s">
        <v>827</v>
      </c>
      <c r="D330" s="67" t="s">
        <v>828</v>
      </c>
      <c r="E330" s="69">
        <v>4.0845848E7</v>
      </c>
      <c r="F330" s="67" t="s">
        <v>407</v>
      </c>
      <c r="G330" s="64" t="s">
        <v>328</v>
      </c>
      <c r="H330" s="70" t="s">
        <v>53</v>
      </c>
      <c r="I330" s="70" t="s">
        <v>105</v>
      </c>
      <c r="J330" s="70"/>
      <c r="K330" s="70" t="s">
        <v>55</v>
      </c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ht="14.25" customHeight="1">
      <c r="A331" s="60">
        <v>330.0</v>
      </c>
      <c r="B331" s="67" t="s">
        <v>318</v>
      </c>
      <c r="C331" s="68" t="s">
        <v>829</v>
      </c>
      <c r="D331" s="67" t="s">
        <v>830</v>
      </c>
      <c r="E331" s="69">
        <v>4.6099638E7</v>
      </c>
      <c r="F331" s="67" t="s">
        <v>336</v>
      </c>
      <c r="G331" s="64" t="s">
        <v>328</v>
      </c>
      <c r="H331" s="70" t="s">
        <v>53</v>
      </c>
      <c r="I331" s="70" t="s">
        <v>75</v>
      </c>
      <c r="J331" s="70"/>
      <c r="K331" s="70" t="s">
        <v>55</v>
      </c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ht="14.25" customHeight="1">
      <c r="A332" s="60">
        <v>331.0</v>
      </c>
      <c r="B332" s="67" t="s">
        <v>318</v>
      </c>
      <c r="C332" s="68" t="s">
        <v>831</v>
      </c>
      <c r="D332" s="67" t="s">
        <v>832</v>
      </c>
      <c r="E332" s="69">
        <v>4.5896488E7</v>
      </c>
      <c r="F332" s="67" t="s">
        <v>356</v>
      </c>
      <c r="G332" s="64" t="s">
        <v>328</v>
      </c>
      <c r="H332" s="70" t="s">
        <v>53</v>
      </c>
      <c r="I332" s="70" t="s">
        <v>75</v>
      </c>
      <c r="J332" s="70"/>
      <c r="K332" s="70" t="s">
        <v>55</v>
      </c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ht="14.25" customHeight="1">
      <c r="A333" s="60">
        <v>332.0</v>
      </c>
      <c r="B333" s="67" t="s">
        <v>318</v>
      </c>
      <c r="C333" s="68" t="s">
        <v>833</v>
      </c>
      <c r="D333" s="67" t="s">
        <v>834</v>
      </c>
      <c r="E333" s="69">
        <v>4.1997764E7</v>
      </c>
      <c r="F333" s="67" t="s">
        <v>361</v>
      </c>
      <c r="G333" s="64" t="s">
        <v>321</v>
      </c>
      <c r="H333" s="70" t="s">
        <v>91</v>
      </c>
      <c r="I333" s="70" t="s">
        <v>75</v>
      </c>
      <c r="J333" s="70"/>
      <c r="K333" s="70" t="s">
        <v>55</v>
      </c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ht="14.25" customHeight="1">
      <c r="A334" s="60">
        <v>333.0</v>
      </c>
      <c r="B334" s="67" t="s">
        <v>318</v>
      </c>
      <c r="C334" s="68" t="s">
        <v>835</v>
      </c>
      <c r="D334" s="67" t="s">
        <v>836</v>
      </c>
      <c r="E334" s="69">
        <v>4.6403683E7</v>
      </c>
      <c r="F334" s="67" t="s">
        <v>404</v>
      </c>
      <c r="G334" s="64" t="s">
        <v>321</v>
      </c>
      <c r="H334" s="70" t="s">
        <v>41</v>
      </c>
      <c r="I334" s="70" t="s">
        <v>105</v>
      </c>
      <c r="J334" s="70"/>
      <c r="K334" s="70" t="s">
        <v>55</v>
      </c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ht="14.25" customHeight="1">
      <c r="A335" s="60">
        <v>334.0</v>
      </c>
      <c r="B335" s="67" t="s">
        <v>318</v>
      </c>
      <c r="C335" s="68" t="s">
        <v>837</v>
      </c>
      <c r="D335" s="67" t="s">
        <v>838</v>
      </c>
      <c r="E335" s="69">
        <v>4.0226659E7</v>
      </c>
      <c r="F335" s="67" t="s">
        <v>320</v>
      </c>
      <c r="G335" s="64" t="s">
        <v>321</v>
      </c>
      <c r="H335" s="70" t="s">
        <v>82</v>
      </c>
      <c r="I335" s="70" t="s">
        <v>105</v>
      </c>
      <c r="J335" s="70"/>
      <c r="K335" s="70" t="s">
        <v>55</v>
      </c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ht="14.25" customHeight="1">
      <c r="A336" s="60">
        <v>335.0</v>
      </c>
      <c r="B336" s="67" t="s">
        <v>318</v>
      </c>
      <c r="C336" s="68" t="s">
        <v>839</v>
      </c>
      <c r="D336" s="67" t="s">
        <v>840</v>
      </c>
      <c r="E336" s="69">
        <v>4.2822381E7</v>
      </c>
      <c r="F336" s="67" t="s">
        <v>841</v>
      </c>
      <c r="G336" s="64" t="s">
        <v>328</v>
      </c>
      <c r="H336" s="70" t="s">
        <v>53</v>
      </c>
      <c r="I336" s="70" t="s">
        <v>140</v>
      </c>
      <c r="J336" s="70"/>
      <c r="K336" s="70" t="s">
        <v>55</v>
      </c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ht="14.25" customHeight="1">
      <c r="A337" s="60">
        <v>336.0</v>
      </c>
      <c r="B337" s="67" t="s">
        <v>318</v>
      </c>
      <c r="C337" s="68" t="s">
        <v>842</v>
      </c>
      <c r="D337" s="67" t="s">
        <v>843</v>
      </c>
      <c r="E337" s="69">
        <v>1.5396933E7</v>
      </c>
      <c r="F337" s="67" t="s">
        <v>420</v>
      </c>
      <c r="G337" s="64" t="s">
        <v>321</v>
      </c>
      <c r="H337" s="70" t="s">
        <v>82</v>
      </c>
      <c r="I337" s="70" t="s">
        <v>140</v>
      </c>
      <c r="J337" s="70"/>
      <c r="K337" s="70" t="s">
        <v>55</v>
      </c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ht="14.25" customHeight="1">
      <c r="A338" s="60">
        <v>337.0</v>
      </c>
      <c r="B338" s="67" t="s">
        <v>318</v>
      </c>
      <c r="C338" s="68" t="s">
        <v>844</v>
      </c>
      <c r="D338" s="67" t="s">
        <v>845</v>
      </c>
      <c r="E338" s="69">
        <v>4.6102685E7</v>
      </c>
      <c r="F338" s="67" t="s">
        <v>555</v>
      </c>
      <c r="G338" s="64" t="s">
        <v>321</v>
      </c>
      <c r="H338" s="70" t="s">
        <v>66</v>
      </c>
      <c r="I338" s="70" t="s">
        <v>140</v>
      </c>
      <c r="J338" s="70"/>
      <c r="K338" s="70" t="s">
        <v>55</v>
      </c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ht="14.25" customHeight="1">
      <c r="A339" s="60">
        <v>338.0</v>
      </c>
      <c r="B339" s="67" t="s">
        <v>318</v>
      </c>
      <c r="C339" s="68" t="s">
        <v>846</v>
      </c>
      <c r="D339" s="67" t="s">
        <v>847</v>
      </c>
      <c r="E339" s="69">
        <v>7.3119417E7</v>
      </c>
      <c r="F339" s="67" t="s">
        <v>351</v>
      </c>
      <c r="G339" s="64" t="s">
        <v>328</v>
      </c>
      <c r="H339" s="70" t="s">
        <v>53</v>
      </c>
      <c r="I339" s="70" t="s">
        <v>140</v>
      </c>
      <c r="J339" s="70"/>
      <c r="K339" s="70" t="s">
        <v>55</v>
      </c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ht="14.25" customHeight="1">
      <c r="A340" s="60">
        <v>339.0</v>
      </c>
      <c r="B340" s="67" t="s">
        <v>318</v>
      </c>
      <c r="C340" s="68" t="s">
        <v>848</v>
      </c>
      <c r="D340" s="67" t="s">
        <v>849</v>
      </c>
      <c r="E340" s="69">
        <v>4.6809509E7</v>
      </c>
      <c r="F340" s="67" t="s">
        <v>389</v>
      </c>
      <c r="G340" s="64" t="s">
        <v>321</v>
      </c>
      <c r="H340" s="70" t="s">
        <v>82</v>
      </c>
      <c r="I340" s="70" t="s">
        <v>105</v>
      </c>
      <c r="J340" s="70"/>
      <c r="K340" s="70" t="s">
        <v>55</v>
      </c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ht="14.25" customHeight="1">
      <c r="A341" s="60">
        <v>340.0</v>
      </c>
      <c r="B341" s="67" t="s">
        <v>318</v>
      </c>
      <c r="C341" s="68" t="s">
        <v>850</v>
      </c>
      <c r="D341" s="67" t="s">
        <v>851</v>
      </c>
      <c r="E341" s="69">
        <v>2.6728205E7</v>
      </c>
      <c r="F341" s="67" t="s">
        <v>603</v>
      </c>
      <c r="G341" s="64" t="s">
        <v>321</v>
      </c>
      <c r="H341" s="70" t="s">
        <v>82</v>
      </c>
      <c r="I341" s="70" t="s">
        <v>105</v>
      </c>
      <c r="J341" s="70"/>
      <c r="K341" s="70" t="s">
        <v>55</v>
      </c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ht="14.25" customHeight="1">
      <c r="A342" s="60">
        <v>341.0</v>
      </c>
      <c r="B342" s="67" t="s">
        <v>318</v>
      </c>
      <c r="C342" s="68" t="s">
        <v>852</v>
      </c>
      <c r="D342" s="67" t="s">
        <v>853</v>
      </c>
      <c r="E342" s="69">
        <v>7.3221733E7</v>
      </c>
      <c r="F342" s="67" t="s">
        <v>649</v>
      </c>
      <c r="G342" s="64" t="s">
        <v>321</v>
      </c>
      <c r="H342" s="70" t="s">
        <v>109</v>
      </c>
      <c r="I342" s="70" t="s">
        <v>140</v>
      </c>
      <c r="J342" s="70"/>
      <c r="K342" s="70" t="s">
        <v>55</v>
      </c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ht="14.25" customHeight="1">
      <c r="A343" s="60">
        <v>342.0</v>
      </c>
      <c r="B343" s="67" t="s">
        <v>318</v>
      </c>
      <c r="C343" s="68" t="s">
        <v>854</v>
      </c>
      <c r="D343" s="67" t="s">
        <v>855</v>
      </c>
      <c r="E343" s="69">
        <v>4.2435015E7</v>
      </c>
      <c r="F343" s="67" t="s">
        <v>856</v>
      </c>
      <c r="G343" s="64" t="s">
        <v>328</v>
      </c>
      <c r="H343" s="70" t="s">
        <v>53</v>
      </c>
      <c r="I343" s="70" t="s">
        <v>105</v>
      </c>
      <c r="J343" s="70"/>
      <c r="K343" s="70" t="s">
        <v>55</v>
      </c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ht="14.25" customHeight="1">
      <c r="A344" s="60">
        <v>343.0</v>
      </c>
      <c r="B344" s="67" t="s">
        <v>318</v>
      </c>
      <c r="C344" s="68" t="s">
        <v>857</v>
      </c>
      <c r="D344" s="67" t="s">
        <v>858</v>
      </c>
      <c r="E344" s="69">
        <v>4.129164E7</v>
      </c>
      <c r="F344" s="67" t="s">
        <v>420</v>
      </c>
      <c r="G344" s="64" t="s">
        <v>321</v>
      </c>
      <c r="H344" s="70" t="s">
        <v>82</v>
      </c>
      <c r="I344" s="70" t="s">
        <v>105</v>
      </c>
      <c r="J344" s="70"/>
      <c r="K344" s="70" t="s">
        <v>55</v>
      </c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ht="14.25" customHeight="1">
      <c r="A345" s="60">
        <v>344.0</v>
      </c>
      <c r="B345" s="67" t="s">
        <v>318</v>
      </c>
      <c r="C345" s="68" t="s">
        <v>859</v>
      </c>
      <c r="D345" s="67" t="s">
        <v>860</v>
      </c>
      <c r="E345" s="69">
        <v>7.0280822E7</v>
      </c>
      <c r="F345" s="67" t="s">
        <v>404</v>
      </c>
      <c r="G345" s="64" t="s">
        <v>321</v>
      </c>
      <c r="H345" s="70" t="s">
        <v>41</v>
      </c>
      <c r="I345" s="70" t="s">
        <v>140</v>
      </c>
      <c r="J345" s="70"/>
      <c r="K345" s="70" t="s">
        <v>55</v>
      </c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ht="14.25" customHeight="1">
      <c r="A346" s="60">
        <v>345.0</v>
      </c>
      <c r="B346" s="67" t="s">
        <v>318</v>
      </c>
      <c r="C346" s="68" t="s">
        <v>861</v>
      </c>
      <c r="D346" s="67" t="s">
        <v>862</v>
      </c>
      <c r="E346" s="69">
        <v>4.0912825E7</v>
      </c>
      <c r="F346" s="67" t="s">
        <v>377</v>
      </c>
      <c r="G346" s="64" t="s">
        <v>321</v>
      </c>
      <c r="H346" s="70" t="s">
        <v>82</v>
      </c>
      <c r="I346" s="70" t="s">
        <v>140</v>
      </c>
      <c r="J346" s="70"/>
      <c r="K346" s="70" t="s">
        <v>55</v>
      </c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ht="14.25" customHeight="1">
      <c r="A347" s="60">
        <v>346.0</v>
      </c>
      <c r="B347" s="67" t="s">
        <v>318</v>
      </c>
      <c r="C347" s="68" t="s">
        <v>863</v>
      </c>
      <c r="D347" s="67" t="s">
        <v>864</v>
      </c>
      <c r="E347" s="69">
        <v>4.7186776E7</v>
      </c>
      <c r="F347" s="67" t="s">
        <v>327</v>
      </c>
      <c r="G347" s="64" t="s">
        <v>328</v>
      </c>
      <c r="H347" s="70" t="s">
        <v>53</v>
      </c>
      <c r="I347" s="70" t="s">
        <v>105</v>
      </c>
      <c r="J347" s="70"/>
      <c r="K347" s="70" t="s">
        <v>55</v>
      </c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ht="14.25" customHeight="1">
      <c r="A348" s="60">
        <v>347.0</v>
      </c>
      <c r="B348" s="67" t="s">
        <v>318</v>
      </c>
      <c r="C348" s="68" t="s">
        <v>865</v>
      </c>
      <c r="D348" s="67" t="s">
        <v>866</v>
      </c>
      <c r="E348" s="69">
        <v>4.0909675E7</v>
      </c>
      <c r="F348" s="67" t="s">
        <v>331</v>
      </c>
      <c r="G348" s="64" t="s">
        <v>321</v>
      </c>
      <c r="H348" s="70" t="s">
        <v>82</v>
      </c>
      <c r="I348" s="70" t="s">
        <v>75</v>
      </c>
      <c r="J348" s="70"/>
      <c r="K348" s="70" t="s">
        <v>55</v>
      </c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ht="14.25" customHeight="1">
      <c r="A349" s="60">
        <v>348.0</v>
      </c>
      <c r="B349" s="67" t="s">
        <v>318</v>
      </c>
      <c r="C349" s="68" t="s">
        <v>867</v>
      </c>
      <c r="D349" s="67" t="s">
        <v>868</v>
      </c>
      <c r="E349" s="69">
        <v>4.4880137E7</v>
      </c>
      <c r="F349" s="67" t="s">
        <v>324</v>
      </c>
      <c r="G349" s="64" t="s">
        <v>321</v>
      </c>
      <c r="H349" s="70" t="s">
        <v>82</v>
      </c>
      <c r="I349" s="70" t="s">
        <v>105</v>
      </c>
      <c r="J349" s="70"/>
      <c r="K349" s="70" t="s">
        <v>346</v>
      </c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ht="14.25" customHeight="1">
      <c r="A350" s="60">
        <v>349.0</v>
      </c>
      <c r="B350" s="67" t="s">
        <v>318</v>
      </c>
      <c r="C350" s="68" t="s">
        <v>869</v>
      </c>
      <c r="D350" s="67" t="s">
        <v>870</v>
      </c>
      <c r="E350" s="69">
        <v>4.566079E7</v>
      </c>
      <c r="F350" s="67" t="s">
        <v>336</v>
      </c>
      <c r="G350" s="64" t="s">
        <v>328</v>
      </c>
      <c r="H350" s="70" t="s">
        <v>53</v>
      </c>
      <c r="I350" s="70" t="s">
        <v>140</v>
      </c>
      <c r="J350" s="70"/>
      <c r="K350" s="70" t="s">
        <v>55</v>
      </c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ht="14.25" customHeight="1">
      <c r="A351" s="60">
        <v>350.0</v>
      </c>
      <c r="B351" s="67" t="s">
        <v>318</v>
      </c>
      <c r="C351" s="68" t="s">
        <v>871</v>
      </c>
      <c r="D351" s="67" t="s">
        <v>872</v>
      </c>
      <c r="E351" s="69">
        <v>4.4999538E7</v>
      </c>
      <c r="F351" s="67" t="s">
        <v>381</v>
      </c>
      <c r="G351" s="64" t="s">
        <v>328</v>
      </c>
      <c r="H351" s="70" t="s">
        <v>53</v>
      </c>
      <c r="I351" s="70" t="s">
        <v>75</v>
      </c>
      <c r="J351" s="70"/>
      <c r="K351" s="70" t="s">
        <v>55</v>
      </c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ht="14.25" customHeight="1">
      <c r="A352" s="60">
        <v>351.0</v>
      </c>
      <c r="B352" s="67" t="s">
        <v>318</v>
      </c>
      <c r="C352" s="68" t="s">
        <v>873</v>
      </c>
      <c r="D352" s="67" t="s">
        <v>874</v>
      </c>
      <c r="E352" s="69">
        <v>4.8525166E7</v>
      </c>
      <c r="F352" s="67" t="s">
        <v>486</v>
      </c>
      <c r="G352" s="64" t="s">
        <v>321</v>
      </c>
      <c r="H352" s="70" t="s">
        <v>82</v>
      </c>
      <c r="I352" s="70" t="s">
        <v>75</v>
      </c>
      <c r="J352" s="70"/>
      <c r="K352" s="70" t="s">
        <v>346</v>
      </c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ht="14.25" customHeight="1">
      <c r="A353" s="60">
        <v>352.0</v>
      </c>
      <c r="B353" s="67" t="s">
        <v>318</v>
      </c>
      <c r="C353" s="68" t="s">
        <v>875</v>
      </c>
      <c r="D353" s="67" t="s">
        <v>876</v>
      </c>
      <c r="E353" s="69">
        <v>2.0057508E7</v>
      </c>
      <c r="F353" s="67" t="s">
        <v>603</v>
      </c>
      <c r="G353" s="64" t="s">
        <v>321</v>
      </c>
      <c r="H353" s="70" t="s">
        <v>82</v>
      </c>
      <c r="I353" s="70" t="s">
        <v>140</v>
      </c>
      <c r="J353" s="70"/>
      <c r="K353" s="70" t="s">
        <v>55</v>
      </c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ht="14.25" customHeight="1">
      <c r="A354" s="60">
        <v>353.0</v>
      </c>
      <c r="B354" s="67" t="s">
        <v>318</v>
      </c>
      <c r="C354" s="68" t="s">
        <v>877</v>
      </c>
      <c r="D354" s="67" t="s">
        <v>878</v>
      </c>
      <c r="E354" s="69">
        <v>4.6870928E7</v>
      </c>
      <c r="F354" s="67" t="s">
        <v>324</v>
      </c>
      <c r="G354" s="64" t="s">
        <v>321</v>
      </c>
      <c r="H354" s="70" t="s">
        <v>82</v>
      </c>
      <c r="I354" s="70" t="s">
        <v>140</v>
      </c>
      <c r="J354" s="70"/>
      <c r="K354" s="70" t="s">
        <v>346</v>
      </c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ht="14.25" customHeight="1">
      <c r="A355" s="60">
        <v>354.0</v>
      </c>
      <c r="B355" s="67" t="s">
        <v>318</v>
      </c>
      <c r="C355" s="68" t="s">
        <v>879</v>
      </c>
      <c r="D355" s="67" t="s">
        <v>880</v>
      </c>
      <c r="E355" s="69">
        <v>7.5384894E7</v>
      </c>
      <c r="F355" s="67" t="s">
        <v>841</v>
      </c>
      <c r="G355" s="64" t="s">
        <v>328</v>
      </c>
      <c r="H355" s="70" t="s">
        <v>53</v>
      </c>
      <c r="I355" s="70" t="s">
        <v>75</v>
      </c>
      <c r="J355" s="70"/>
      <c r="K355" s="70" t="s">
        <v>55</v>
      </c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ht="14.25" customHeight="1">
      <c r="A356" s="60">
        <v>355.0</v>
      </c>
      <c r="B356" s="67" t="s">
        <v>318</v>
      </c>
      <c r="C356" s="68" t="s">
        <v>881</v>
      </c>
      <c r="D356" s="67" t="s">
        <v>882</v>
      </c>
      <c r="E356" s="69">
        <v>4.8145635E7</v>
      </c>
      <c r="F356" s="67" t="s">
        <v>334</v>
      </c>
      <c r="G356" s="64" t="s">
        <v>328</v>
      </c>
      <c r="H356" s="70" t="s">
        <v>53</v>
      </c>
      <c r="I356" s="70" t="s">
        <v>140</v>
      </c>
      <c r="J356" s="70"/>
      <c r="K356" s="70" t="s">
        <v>55</v>
      </c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ht="14.25" customHeight="1">
      <c r="A357" s="60">
        <v>356.0</v>
      </c>
      <c r="B357" s="67" t="s">
        <v>318</v>
      </c>
      <c r="C357" s="68" t="s">
        <v>883</v>
      </c>
      <c r="D357" s="67" t="s">
        <v>884</v>
      </c>
      <c r="E357" s="69">
        <v>2.7169711E7</v>
      </c>
      <c r="F357" s="67" t="s">
        <v>356</v>
      </c>
      <c r="G357" s="64" t="s">
        <v>328</v>
      </c>
      <c r="H357" s="70" t="s">
        <v>53</v>
      </c>
      <c r="I357" s="70" t="s">
        <v>140</v>
      </c>
      <c r="J357" s="70"/>
      <c r="K357" s="70" t="s">
        <v>55</v>
      </c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ht="14.25" customHeight="1">
      <c r="A358" s="60">
        <v>357.0</v>
      </c>
      <c r="B358" s="67" t="s">
        <v>318</v>
      </c>
      <c r="C358" s="68" t="s">
        <v>885</v>
      </c>
      <c r="D358" s="67" t="s">
        <v>886</v>
      </c>
      <c r="E358" s="69">
        <v>4.0386297E7</v>
      </c>
      <c r="F358" s="67" t="s">
        <v>457</v>
      </c>
      <c r="G358" s="64" t="s">
        <v>328</v>
      </c>
      <c r="H358" s="70" t="s">
        <v>53</v>
      </c>
      <c r="I358" s="70" t="s">
        <v>75</v>
      </c>
      <c r="J358" s="70"/>
      <c r="K358" s="70" t="s">
        <v>55</v>
      </c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ht="14.25" customHeight="1">
      <c r="A359" s="60">
        <v>358.0</v>
      </c>
      <c r="B359" s="67" t="s">
        <v>318</v>
      </c>
      <c r="C359" s="68" t="s">
        <v>887</v>
      </c>
      <c r="D359" s="67" t="s">
        <v>888</v>
      </c>
      <c r="E359" s="69">
        <v>2.9578455E7</v>
      </c>
      <c r="F359" s="67" t="s">
        <v>420</v>
      </c>
      <c r="G359" s="64" t="s">
        <v>321</v>
      </c>
      <c r="H359" s="70" t="s">
        <v>82</v>
      </c>
      <c r="I359" s="70" t="s">
        <v>105</v>
      </c>
      <c r="J359" s="70"/>
      <c r="K359" s="70" t="s">
        <v>55</v>
      </c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ht="14.25" customHeight="1">
      <c r="A360" s="60">
        <v>359.0</v>
      </c>
      <c r="B360" s="67" t="s">
        <v>318</v>
      </c>
      <c r="C360" s="68" t="s">
        <v>889</v>
      </c>
      <c r="D360" s="67" t="s">
        <v>890</v>
      </c>
      <c r="E360" s="69">
        <v>4.2851902E7</v>
      </c>
      <c r="F360" s="67" t="s">
        <v>351</v>
      </c>
      <c r="G360" s="64" t="s">
        <v>328</v>
      </c>
      <c r="H360" s="70" t="s">
        <v>53</v>
      </c>
      <c r="I360" s="70" t="s">
        <v>75</v>
      </c>
      <c r="J360" s="70"/>
      <c r="K360" s="70" t="s">
        <v>55</v>
      </c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ht="14.25" customHeight="1">
      <c r="A361" s="60">
        <v>360.0</v>
      </c>
      <c r="B361" s="67" t="s">
        <v>318</v>
      </c>
      <c r="C361" s="68" t="s">
        <v>891</v>
      </c>
      <c r="D361" s="67" t="s">
        <v>892</v>
      </c>
      <c r="E361" s="69">
        <v>4.3630777E7</v>
      </c>
      <c r="F361" s="67" t="s">
        <v>735</v>
      </c>
      <c r="G361" s="64" t="s">
        <v>321</v>
      </c>
      <c r="H361" s="70" t="s">
        <v>82</v>
      </c>
      <c r="I361" s="70" t="s">
        <v>105</v>
      </c>
      <c r="J361" s="70"/>
      <c r="K361" s="70" t="s">
        <v>55</v>
      </c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ht="14.25" customHeight="1">
      <c r="A362" s="60">
        <v>361.0</v>
      </c>
      <c r="B362" s="67" t="s">
        <v>318</v>
      </c>
      <c r="C362" s="68" t="s">
        <v>893</v>
      </c>
      <c r="D362" s="67" t="s">
        <v>894</v>
      </c>
      <c r="E362" s="69">
        <v>4.1105951E7</v>
      </c>
      <c r="F362" s="67" t="s">
        <v>399</v>
      </c>
      <c r="G362" s="64" t="s">
        <v>321</v>
      </c>
      <c r="H362" s="70" t="s">
        <v>82</v>
      </c>
      <c r="I362" s="70" t="s">
        <v>105</v>
      </c>
      <c r="J362" s="70"/>
      <c r="K362" s="70" t="s">
        <v>55</v>
      </c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ht="14.25" customHeight="1">
      <c r="A363" s="60">
        <v>362.0</v>
      </c>
      <c r="B363" s="67" t="s">
        <v>318</v>
      </c>
      <c r="C363" s="68" t="s">
        <v>895</v>
      </c>
      <c r="D363" s="67" t="s">
        <v>896</v>
      </c>
      <c r="E363" s="69">
        <v>4.2446697E7</v>
      </c>
      <c r="F363" s="67" t="s">
        <v>356</v>
      </c>
      <c r="G363" s="64" t="s">
        <v>328</v>
      </c>
      <c r="H363" s="70" t="s">
        <v>53</v>
      </c>
      <c r="I363" s="70" t="s">
        <v>105</v>
      </c>
      <c r="J363" s="70"/>
      <c r="K363" s="70" t="s">
        <v>55</v>
      </c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ht="14.25" customHeight="1">
      <c r="A364" s="60">
        <v>363.0</v>
      </c>
      <c r="B364" s="67" t="s">
        <v>318</v>
      </c>
      <c r="C364" s="68" t="s">
        <v>897</v>
      </c>
      <c r="D364" s="67" t="s">
        <v>898</v>
      </c>
      <c r="E364" s="69">
        <v>4.5736087E7</v>
      </c>
      <c r="F364" s="67" t="s">
        <v>356</v>
      </c>
      <c r="G364" s="64" t="s">
        <v>328</v>
      </c>
      <c r="H364" s="70" t="s">
        <v>53</v>
      </c>
      <c r="I364" s="70" t="s">
        <v>140</v>
      </c>
      <c r="J364" s="70"/>
      <c r="K364" s="70" t="s">
        <v>55</v>
      </c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ht="14.25" customHeight="1">
      <c r="A365" s="60">
        <v>364.0</v>
      </c>
      <c r="B365" s="67" t="s">
        <v>318</v>
      </c>
      <c r="C365" s="68" t="s">
        <v>899</v>
      </c>
      <c r="D365" s="67" t="s">
        <v>900</v>
      </c>
      <c r="E365" s="69">
        <v>4.5460957E7</v>
      </c>
      <c r="F365" s="67" t="s">
        <v>377</v>
      </c>
      <c r="G365" s="64" t="s">
        <v>321</v>
      </c>
      <c r="H365" s="70" t="s">
        <v>82</v>
      </c>
      <c r="I365" s="70" t="s">
        <v>75</v>
      </c>
      <c r="J365" s="70"/>
      <c r="K365" s="70" t="s">
        <v>346</v>
      </c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ht="14.25" customHeight="1">
      <c r="A366" s="60">
        <v>365.0</v>
      </c>
      <c r="B366" s="67" t="s">
        <v>318</v>
      </c>
      <c r="C366" s="68" t="s">
        <v>901</v>
      </c>
      <c r="D366" s="67" t="s">
        <v>902</v>
      </c>
      <c r="E366" s="69">
        <v>4.0869972E7</v>
      </c>
      <c r="F366" s="67" t="s">
        <v>320</v>
      </c>
      <c r="G366" s="64" t="s">
        <v>321</v>
      </c>
      <c r="H366" s="70" t="s">
        <v>82</v>
      </c>
      <c r="I366" s="70" t="s">
        <v>75</v>
      </c>
      <c r="J366" s="70"/>
      <c r="K366" s="70" t="s">
        <v>55</v>
      </c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ht="14.25" customHeight="1">
      <c r="A367" s="60">
        <v>366.0</v>
      </c>
      <c r="B367" s="67" t="s">
        <v>318</v>
      </c>
      <c r="C367" s="68" t="s">
        <v>903</v>
      </c>
      <c r="D367" s="67" t="s">
        <v>904</v>
      </c>
      <c r="E367" s="69">
        <v>4.0138469E7</v>
      </c>
      <c r="F367" s="67" t="s">
        <v>396</v>
      </c>
      <c r="G367" s="64" t="s">
        <v>328</v>
      </c>
      <c r="H367" s="70" t="s">
        <v>53</v>
      </c>
      <c r="I367" s="70" t="s">
        <v>140</v>
      </c>
      <c r="J367" s="70"/>
      <c r="K367" s="70" t="s">
        <v>55</v>
      </c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ht="14.25" customHeight="1">
      <c r="A368" s="60">
        <v>367.0</v>
      </c>
      <c r="B368" s="67" t="s">
        <v>318</v>
      </c>
      <c r="C368" s="68" t="s">
        <v>905</v>
      </c>
      <c r="D368" s="67" t="s">
        <v>906</v>
      </c>
      <c r="E368" s="69">
        <v>4.3022426E7</v>
      </c>
      <c r="F368" s="67" t="s">
        <v>351</v>
      </c>
      <c r="G368" s="64" t="s">
        <v>328</v>
      </c>
      <c r="H368" s="70" t="s">
        <v>53</v>
      </c>
      <c r="I368" s="70" t="s">
        <v>105</v>
      </c>
      <c r="J368" s="70"/>
      <c r="K368" s="70" t="s">
        <v>55</v>
      </c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ht="14.25" customHeight="1">
      <c r="A369" s="60">
        <v>368.0</v>
      </c>
      <c r="B369" s="67" t="s">
        <v>318</v>
      </c>
      <c r="C369" s="68" t="s">
        <v>907</v>
      </c>
      <c r="D369" s="67" t="s">
        <v>908</v>
      </c>
      <c r="E369" s="69">
        <v>4.5178933E7</v>
      </c>
      <c r="F369" s="67" t="s">
        <v>909</v>
      </c>
      <c r="G369" s="64" t="s">
        <v>321</v>
      </c>
      <c r="H369" s="70" t="s">
        <v>82</v>
      </c>
      <c r="I369" s="70" t="s">
        <v>105</v>
      </c>
      <c r="J369" s="70"/>
      <c r="K369" s="70" t="s">
        <v>55</v>
      </c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ht="14.25" customHeight="1">
      <c r="A370" s="60">
        <v>369.0</v>
      </c>
      <c r="B370" s="67" t="s">
        <v>318</v>
      </c>
      <c r="C370" s="68" t="s">
        <v>910</v>
      </c>
      <c r="D370" s="67" t="s">
        <v>911</v>
      </c>
      <c r="E370" s="69">
        <v>1.0258123E7</v>
      </c>
      <c r="F370" s="67" t="s">
        <v>320</v>
      </c>
      <c r="G370" s="64" t="s">
        <v>321</v>
      </c>
      <c r="H370" s="70" t="s">
        <v>82</v>
      </c>
      <c r="I370" s="70" t="s">
        <v>105</v>
      </c>
      <c r="J370" s="70"/>
      <c r="K370" s="70" t="s">
        <v>55</v>
      </c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ht="14.25" customHeight="1">
      <c r="A371" s="60">
        <v>370.0</v>
      </c>
      <c r="B371" s="67" t="s">
        <v>318</v>
      </c>
      <c r="C371" s="68" t="s">
        <v>912</v>
      </c>
      <c r="D371" s="67" t="s">
        <v>913</v>
      </c>
      <c r="E371" s="69">
        <v>1.665451E7</v>
      </c>
      <c r="F371" s="67" t="s">
        <v>320</v>
      </c>
      <c r="G371" s="64" t="s">
        <v>321</v>
      </c>
      <c r="H371" s="70" t="s">
        <v>82</v>
      </c>
      <c r="I371" s="70" t="s">
        <v>75</v>
      </c>
      <c r="J371" s="70"/>
      <c r="K371" s="70" t="s">
        <v>55</v>
      </c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ht="14.25" customHeight="1">
      <c r="A372" s="60">
        <v>371.0</v>
      </c>
      <c r="B372" s="67" t="s">
        <v>318</v>
      </c>
      <c r="C372" s="68" t="s">
        <v>914</v>
      </c>
      <c r="D372" s="67" t="s">
        <v>915</v>
      </c>
      <c r="E372" s="69">
        <v>4.0889337E7</v>
      </c>
      <c r="F372" s="67" t="s">
        <v>320</v>
      </c>
      <c r="G372" s="64" t="s">
        <v>321</v>
      </c>
      <c r="H372" s="70" t="s">
        <v>82</v>
      </c>
      <c r="I372" s="70" t="s">
        <v>75</v>
      </c>
      <c r="J372" s="70">
        <v>9.13973396E8</v>
      </c>
      <c r="K372" s="70" t="s">
        <v>55</v>
      </c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ht="14.25" customHeight="1">
      <c r="A373" s="60">
        <v>372.0</v>
      </c>
      <c r="B373" s="67" t="s">
        <v>318</v>
      </c>
      <c r="C373" s="68" t="s">
        <v>916</v>
      </c>
      <c r="D373" s="67" t="s">
        <v>917</v>
      </c>
      <c r="E373" s="69">
        <v>4.6231891E7</v>
      </c>
      <c r="F373" s="67" t="s">
        <v>324</v>
      </c>
      <c r="G373" s="64" t="s">
        <v>321</v>
      </c>
      <c r="H373" s="70" t="s">
        <v>82</v>
      </c>
      <c r="I373" s="70" t="s">
        <v>140</v>
      </c>
      <c r="J373" s="70"/>
      <c r="K373" s="70" t="s">
        <v>346</v>
      </c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ht="14.25" customHeight="1">
      <c r="A374" s="60">
        <v>373.0</v>
      </c>
      <c r="B374" s="67" t="s">
        <v>318</v>
      </c>
      <c r="C374" s="68" t="s">
        <v>918</v>
      </c>
      <c r="D374" s="67" t="s">
        <v>919</v>
      </c>
      <c r="E374" s="69">
        <v>4437388.0</v>
      </c>
      <c r="F374" s="67" t="s">
        <v>331</v>
      </c>
      <c r="G374" s="64" t="s">
        <v>321</v>
      </c>
      <c r="H374" s="70" t="s">
        <v>82</v>
      </c>
      <c r="I374" s="70" t="s">
        <v>105</v>
      </c>
      <c r="J374" s="70"/>
      <c r="K374" s="70" t="s">
        <v>55</v>
      </c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ht="14.25" customHeight="1">
      <c r="A375" s="60">
        <v>374.0</v>
      </c>
      <c r="B375" s="67" t="s">
        <v>318</v>
      </c>
      <c r="C375" s="68" t="s">
        <v>920</v>
      </c>
      <c r="D375" s="67" t="s">
        <v>921</v>
      </c>
      <c r="E375" s="69">
        <v>7.2777161E7</v>
      </c>
      <c r="F375" s="67" t="s">
        <v>336</v>
      </c>
      <c r="G375" s="64" t="s">
        <v>328</v>
      </c>
      <c r="H375" s="70" t="s">
        <v>53</v>
      </c>
      <c r="I375" s="70" t="s">
        <v>105</v>
      </c>
      <c r="J375" s="70"/>
      <c r="K375" s="70" t="s">
        <v>55</v>
      </c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ht="14.25" customHeight="1">
      <c r="A376" s="60">
        <v>375.0</v>
      </c>
      <c r="B376" s="67" t="s">
        <v>318</v>
      </c>
      <c r="C376" s="68" t="s">
        <v>922</v>
      </c>
      <c r="D376" s="67" t="s">
        <v>923</v>
      </c>
      <c r="E376" s="69">
        <v>7.3878116E7</v>
      </c>
      <c r="F376" s="67" t="s">
        <v>351</v>
      </c>
      <c r="G376" s="64" t="s">
        <v>328</v>
      </c>
      <c r="H376" s="70" t="s">
        <v>53</v>
      </c>
      <c r="I376" s="70" t="s">
        <v>105</v>
      </c>
      <c r="J376" s="70"/>
      <c r="K376" s="70" t="s">
        <v>55</v>
      </c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ht="14.25" customHeight="1">
      <c r="A377" s="60">
        <v>376.0</v>
      </c>
      <c r="B377" s="67" t="s">
        <v>318</v>
      </c>
      <c r="C377" s="68" t="s">
        <v>924</v>
      </c>
      <c r="D377" s="67" t="s">
        <v>925</v>
      </c>
      <c r="E377" s="69">
        <v>4.2240264E7</v>
      </c>
      <c r="F377" s="67" t="s">
        <v>377</v>
      </c>
      <c r="G377" s="64" t="s">
        <v>321</v>
      </c>
      <c r="H377" s="70" t="s">
        <v>82</v>
      </c>
      <c r="I377" s="70" t="s">
        <v>75</v>
      </c>
      <c r="J377" s="70"/>
      <c r="K377" s="70" t="s">
        <v>55</v>
      </c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ht="14.25" customHeight="1">
      <c r="A378" s="60">
        <v>377.0</v>
      </c>
      <c r="B378" s="67" t="s">
        <v>318</v>
      </c>
      <c r="C378" s="68" t="s">
        <v>926</v>
      </c>
      <c r="D378" s="67" t="s">
        <v>927</v>
      </c>
      <c r="E378" s="69">
        <v>2.9662543E7</v>
      </c>
      <c r="F378" s="67" t="s">
        <v>417</v>
      </c>
      <c r="G378" s="64" t="s">
        <v>321</v>
      </c>
      <c r="H378" s="70" t="s">
        <v>82</v>
      </c>
      <c r="I378" s="70" t="s">
        <v>105</v>
      </c>
      <c r="J378" s="70"/>
      <c r="K378" s="70" t="s">
        <v>55</v>
      </c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ht="14.25" customHeight="1">
      <c r="A379" s="60">
        <v>378.0</v>
      </c>
      <c r="B379" s="67" t="s">
        <v>318</v>
      </c>
      <c r="C379" s="68" t="s">
        <v>928</v>
      </c>
      <c r="D379" s="67" t="s">
        <v>929</v>
      </c>
      <c r="E379" s="69">
        <v>2.4718242E7</v>
      </c>
      <c r="F379" s="67" t="s">
        <v>399</v>
      </c>
      <c r="G379" s="64" t="s">
        <v>321</v>
      </c>
      <c r="H379" s="70" t="s">
        <v>82</v>
      </c>
      <c r="I379" s="70" t="s">
        <v>75</v>
      </c>
      <c r="J379" s="70"/>
      <c r="K379" s="70" t="s">
        <v>55</v>
      </c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ht="14.25" customHeight="1">
      <c r="A380" s="60">
        <v>379.0</v>
      </c>
      <c r="B380" s="67" t="s">
        <v>318</v>
      </c>
      <c r="C380" s="68" t="s">
        <v>930</v>
      </c>
      <c r="D380" s="67" t="s">
        <v>931</v>
      </c>
      <c r="E380" s="69">
        <v>4.2417881E7</v>
      </c>
      <c r="F380" s="67" t="s">
        <v>932</v>
      </c>
      <c r="G380" s="64" t="s">
        <v>328</v>
      </c>
      <c r="H380" s="70" t="s">
        <v>53</v>
      </c>
      <c r="I380" s="70" t="s">
        <v>105</v>
      </c>
      <c r="J380" s="70"/>
      <c r="K380" s="70" t="s">
        <v>55</v>
      </c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ht="14.25" customHeight="1">
      <c r="A381" s="60">
        <v>380.0</v>
      </c>
      <c r="B381" s="67" t="s">
        <v>318</v>
      </c>
      <c r="C381" s="68" t="s">
        <v>933</v>
      </c>
      <c r="D381" s="67" t="s">
        <v>934</v>
      </c>
      <c r="E381" s="69">
        <v>4.7863548E7</v>
      </c>
      <c r="F381" s="67" t="s">
        <v>364</v>
      </c>
      <c r="G381" s="64" t="s">
        <v>321</v>
      </c>
      <c r="H381" s="70" t="s">
        <v>82</v>
      </c>
      <c r="I381" s="70" t="s">
        <v>105</v>
      </c>
      <c r="J381" s="70"/>
      <c r="K381" s="70" t="s">
        <v>55</v>
      </c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ht="14.25" customHeight="1">
      <c r="A382" s="60">
        <v>381.0</v>
      </c>
      <c r="B382" s="67" t="s">
        <v>318</v>
      </c>
      <c r="C382" s="68" t="s">
        <v>935</v>
      </c>
      <c r="D382" s="67" t="s">
        <v>936</v>
      </c>
      <c r="E382" s="69">
        <v>2.156239E7</v>
      </c>
      <c r="F382" s="67" t="s">
        <v>381</v>
      </c>
      <c r="G382" s="64" t="s">
        <v>328</v>
      </c>
      <c r="H382" s="70" t="s">
        <v>53</v>
      </c>
      <c r="I382" s="70" t="s">
        <v>105</v>
      </c>
      <c r="J382" s="70"/>
      <c r="K382" s="70" t="s">
        <v>55</v>
      </c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ht="14.25" customHeight="1">
      <c r="A383" s="60">
        <v>382.0</v>
      </c>
      <c r="B383" s="67" t="s">
        <v>318</v>
      </c>
      <c r="C383" s="68" t="s">
        <v>937</v>
      </c>
      <c r="D383" s="67" t="s">
        <v>938</v>
      </c>
      <c r="E383" s="69">
        <v>4.4403551E7</v>
      </c>
      <c r="F383" s="67" t="s">
        <v>361</v>
      </c>
      <c r="G383" s="64" t="s">
        <v>321</v>
      </c>
      <c r="H383" s="70" t="s">
        <v>91</v>
      </c>
      <c r="I383" s="70" t="s">
        <v>75</v>
      </c>
      <c r="J383" s="70"/>
      <c r="K383" s="70" t="s">
        <v>55</v>
      </c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ht="14.25" customHeight="1">
      <c r="A384" s="60">
        <v>383.0</v>
      </c>
      <c r="B384" s="67" t="s">
        <v>318</v>
      </c>
      <c r="C384" s="68" t="s">
        <v>939</v>
      </c>
      <c r="D384" s="67" t="s">
        <v>940</v>
      </c>
      <c r="E384" s="69">
        <v>7270798.0</v>
      </c>
      <c r="F384" s="67" t="s">
        <v>471</v>
      </c>
      <c r="G384" s="64" t="s">
        <v>321</v>
      </c>
      <c r="H384" s="70" t="s">
        <v>82</v>
      </c>
      <c r="I384" s="70" t="s">
        <v>75</v>
      </c>
      <c r="J384" s="70"/>
      <c r="K384" s="70" t="s">
        <v>55</v>
      </c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ht="14.25" customHeight="1">
      <c r="A385" s="60">
        <v>384.0</v>
      </c>
      <c r="B385" s="67" t="s">
        <v>318</v>
      </c>
      <c r="C385" s="68" t="s">
        <v>941</v>
      </c>
      <c r="D385" s="67" t="s">
        <v>942</v>
      </c>
      <c r="E385" s="69">
        <v>9654593.0</v>
      </c>
      <c r="F385" s="67" t="s">
        <v>351</v>
      </c>
      <c r="G385" s="64" t="s">
        <v>328</v>
      </c>
      <c r="H385" s="70" t="s">
        <v>53</v>
      </c>
      <c r="I385" s="70" t="s">
        <v>140</v>
      </c>
      <c r="J385" s="70"/>
      <c r="K385" s="70" t="s">
        <v>55</v>
      </c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ht="14.25" customHeight="1">
      <c r="A386" s="60">
        <v>385.0</v>
      </c>
      <c r="B386" s="67" t="s">
        <v>318</v>
      </c>
      <c r="C386" s="68" t="s">
        <v>943</v>
      </c>
      <c r="D386" s="67" t="s">
        <v>944</v>
      </c>
      <c r="E386" s="69">
        <v>1.9250995E7</v>
      </c>
      <c r="F386" s="67" t="s">
        <v>331</v>
      </c>
      <c r="G386" s="64" t="s">
        <v>321</v>
      </c>
      <c r="H386" s="70" t="s">
        <v>82</v>
      </c>
      <c r="I386" s="70" t="s">
        <v>219</v>
      </c>
      <c r="J386" s="70"/>
      <c r="K386" s="70" t="s">
        <v>55</v>
      </c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ht="14.25" customHeight="1">
      <c r="A387" s="60">
        <v>386.0</v>
      </c>
      <c r="B387" s="67" t="s">
        <v>318</v>
      </c>
      <c r="C387" s="68" t="s">
        <v>945</v>
      </c>
      <c r="D387" s="67" t="s">
        <v>946</v>
      </c>
      <c r="E387" s="69">
        <v>8.0183332E7</v>
      </c>
      <c r="F387" s="67" t="s">
        <v>342</v>
      </c>
      <c r="G387" s="64" t="s">
        <v>328</v>
      </c>
      <c r="H387" s="70" t="s">
        <v>53</v>
      </c>
      <c r="I387" s="70" t="s">
        <v>75</v>
      </c>
      <c r="J387" s="70"/>
      <c r="K387" s="70" t="s">
        <v>55</v>
      </c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ht="14.25" customHeight="1">
      <c r="A388" s="60">
        <v>387.0</v>
      </c>
      <c r="B388" s="67" t="s">
        <v>318</v>
      </c>
      <c r="C388" s="68" t="s">
        <v>947</v>
      </c>
      <c r="D388" s="67" t="s">
        <v>948</v>
      </c>
      <c r="E388" s="69">
        <v>4.2577496E7</v>
      </c>
      <c r="F388" s="67" t="s">
        <v>320</v>
      </c>
      <c r="G388" s="64" t="s">
        <v>321</v>
      </c>
      <c r="H388" s="70" t="s">
        <v>82</v>
      </c>
      <c r="I388" s="70" t="s">
        <v>140</v>
      </c>
      <c r="J388" s="70"/>
      <c r="K388" s="70" t="s">
        <v>55</v>
      </c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ht="14.25" customHeight="1">
      <c r="A389" s="60">
        <v>388.0</v>
      </c>
      <c r="B389" s="67" t="s">
        <v>318</v>
      </c>
      <c r="C389" s="68" t="s">
        <v>949</v>
      </c>
      <c r="D389" s="67" t="s">
        <v>950</v>
      </c>
      <c r="E389" s="69">
        <v>4.1379402E7</v>
      </c>
      <c r="F389" s="67" t="s">
        <v>951</v>
      </c>
      <c r="G389" s="64" t="s">
        <v>321</v>
      </c>
      <c r="H389" s="70" t="s">
        <v>82</v>
      </c>
      <c r="I389" s="70" t="s">
        <v>140</v>
      </c>
      <c r="J389" s="70"/>
      <c r="K389" s="70" t="s">
        <v>55</v>
      </c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ht="14.25" customHeight="1">
      <c r="A390" s="60">
        <v>389.0</v>
      </c>
      <c r="B390" s="67" t="s">
        <v>318</v>
      </c>
      <c r="C390" s="68" t="s">
        <v>952</v>
      </c>
      <c r="D390" s="67" t="s">
        <v>953</v>
      </c>
      <c r="E390" s="69">
        <v>8141803.0</v>
      </c>
      <c r="F390" s="67" t="s">
        <v>320</v>
      </c>
      <c r="G390" s="64" t="s">
        <v>321</v>
      </c>
      <c r="H390" s="70" t="s">
        <v>82</v>
      </c>
      <c r="I390" s="70" t="s">
        <v>75</v>
      </c>
      <c r="J390" s="70"/>
      <c r="K390" s="70" t="s">
        <v>55</v>
      </c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ht="14.25" customHeight="1">
      <c r="A391" s="60">
        <v>390.0</v>
      </c>
      <c r="B391" s="67" t="s">
        <v>318</v>
      </c>
      <c r="C391" s="68" t="s">
        <v>954</v>
      </c>
      <c r="D391" s="67" t="s">
        <v>955</v>
      </c>
      <c r="E391" s="69">
        <v>4.5417239E7</v>
      </c>
      <c r="F391" s="67" t="s">
        <v>351</v>
      </c>
      <c r="G391" s="64" t="s">
        <v>328</v>
      </c>
      <c r="H391" s="70" t="s">
        <v>53</v>
      </c>
      <c r="I391" s="70" t="s">
        <v>105</v>
      </c>
      <c r="J391" s="70"/>
      <c r="K391" s="70" t="s">
        <v>55</v>
      </c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ht="14.25" customHeight="1">
      <c r="A392" s="60">
        <v>391.0</v>
      </c>
      <c r="B392" s="67" t="s">
        <v>318</v>
      </c>
      <c r="C392" s="68" t="s">
        <v>956</v>
      </c>
      <c r="D392" s="67" t="s">
        <v>957</v>
      </c>
      <c r="E392" s="69">
        <v>7.2781245E7</v>
      </c>
      <c r="F392" s="67" t="s">
        <v>958</v>
      </c>
      <c r="G392" s="64" t="s">
        <v>321</v>
      </c>
      <c r="H392" s="70" t="s">
        <v>82</v>
      </c>
      <c r="I392" s="70" t="s">
        <v>105</v>
      </c>
      <c r="J392" s="70"/>
      <c r="K392" s="70" t="s">
        <v>55</v>
      </c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ht="14.25" customHeight="1">
      <c r="A393" s="60">
        <v>392.0</v>
      </c>
      <c r="B393" s="67" t="s">
        <v>318</v>
      </c>
      <c r="C393" s="68" t="s">
        <v>959</v>
      </c>
      <c r="D393" s="67" t="s">
        <v>960</v>
      </c>
      <c r="E393" s="69">
        <v>9841916.0</v>
      </c>
      <c r="F393" s="67" t="s">
        <v>420</v>
      </c>
      <c r="G393" s="64" t="s">
        <v>321</v>
      </c>
      <c r="H393" s="70" t="s">
        <v>82</v>
      </c>
      <c r="I393" s="70" t="s">
        <v>140</v>
      </c>
      <c r="J393" s="70"/>
      <c r="K393" s="70" t="s">
        <v>55</v>
      </c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ht="14.25" customHeight="1">
      <c r="A394" s="60">
        <v>393.0</v>
      </c>
      <c r="B394" s="67" t="s">
        <v>318</v>
      </c>
      <c r="C394" s="68" t="s">
        <v>961</v>
      </c>
      <c r="D394" s="67" t="s">
        <v>962</v>
      </c>
      <c r="E394" s="69">
        <v>7.3991983E7</v>
      </c>
      <c r="F394" s="67" t="s">
        <v>404</v>
      </c>
      <c r="G394" s="64" t="s">
        <v>321</v>
      </c>
      <c r="H394" s="70" t="s">
        <v>41</v>
      </c>
      <c r="I394" s="70" t="s">
        <v>140</v>
      </c>
      <c r="J394" s="70"/>
      <c r="K394" s="70" t="s">
        <v>55</v>
      </c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ht="14.25" customHeight="1">
      <c r="A395" s="60">
        <v>394.0</v>
      </c>
      <c r="B395" s="67" t="s">
        <v>318</v>
      </c>
      <c r="C395" s="68" t="s">
        <v>963</v>
      </c>
      <c r="D395" s="67" t="s">
        <v>964</v>
      </c>
      <c r="E395" s="69">
        <v>4.8559342E7</v>
      </c>
      <c r="F395" s="67" t="s">
        <v>594</v>
      </c>
      <c r="G395" s="64" t="s">
        <v>321</v>
      </c>
      <c r="H395" s="70" t="s">
        <v>91</v>
      </c>
      <c r="I395" s="70" t="s">
        <v>245</v>
      </c>
      <c r="J395" s="70"/>
      <c r="K395" s="70" t="s">
        <v>55</v>
      </c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ht="14.25" customHeight="1">
      <c r="A396" s="60">
        <v>395.0</v>
      </c>
      <c r="B396" s="67" t="s">
        <v>318</v>
      </c>
      <c r="C396" s="68" t="s">
        <v>965</v>
      </c>
      <c r="D396" s="67" t="s">
        <v>966</v>
      </c>
      <c r="E396" s="69">
        <v>2.4807101E7</v>
      </c>
      <c r="F396" s="67" t="s">
        <v>420</v>
      </c>
      <c r="G396" s="64" t="s">
        <v>321</v>
      </c>
      <c r="H396" s="70" t="s">
        <v>82</v>
      </c>
      <c r="I396" s="70" t="s">
        <v>105</v>
      </c>
      <c r="J396" s="70"/>
      <c r="K396" s="70" t="s">
        <v>55</v>
      </c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ht="14.25" customHeight="1">
      <c r="A397" s="60">
        <v>396.0</v>
      </c>
      <c r="B397" s="67" t="s">
        <v>318</v>
      </c>
      <c r="C397" s="68" t="s">
        <v>967</v>
      </c>
      <c r="D397" s="67" t="s">
        <v>968</v>
      </c>
      <c r="E397" s="69">
        <v>4.6654257E7</v>
      </c>
      <c r="F397" s="67" t="s">
        <v>410</v>
      </c>
      <c r="G397" s="64" t="s">
        <v>321</v>
      </c>
      <c r="H397" s="70" t="s">
        <v>82</v>
      </c>
      <c r="I397" s="70" t="s">
        <v>105</v>
      </c>
      <c r="J397" s="70"/>
      <c r="K397" s="70" t="s">
        <v>55</v>
      </c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ht="14.25" customHeight="1">
      <c r="A398" s="60">
        <v>397.0</v>
      </c>
      <c r="B398" s="67" t="s">
        <v>318</v>
      </c>
      <c r="C398" s="68" t="s">
        <v>969</v>
      </c>
      <c r="D398" s="67" t="s">
        <v>970</v>
      </c>
      <c r="E398" s="69">
        <v>4.3347148E7</v>
      </c>
      <c r="F398" s="67" t="s">
        <v>364</v>
      </c>
      <c r="G398" s="64" t="s">
        <v>321</v>
      </c>
      <c r="H398" s="70" t="s">
        <v>82</v>
      </c>
      <c r="I398" s="70" t="s">
        <v>75</v>
      </c>
      <c r="J398" s="70"/>
      <c r="K398" s="70" t="s">
        <v>55</v>
      </c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ht="14.25" customHeight="1">
      <c r="A399" s="60">
        <v>398.0</v>
      </c>
      <c r="B399" s="67" t="s">
        <v>318</v>
      </c>
      <c r="C399" s="68" t="s">
        <v>971</v>
      </c>
      <c r="D399" s="67" t="s">
        <v>972</v>
      </c>
      <c r="E399" s="69">
        <v>4.3614807E7</v>
      </c>
      <c r="F399" s="67" t="s">
        <v>735</v>
      </c>
      <c r="G399" s="64" t="s">
        <v>321</v>
      </c>
      <c r="H399" s="70" t="s">
        <v>82</v>
      </c>
      <c r="I399" s="70" t="s">
        <v>105</v>
      </c>
      <c r="J399" s="70"/>
      <c r="K399" s="70" t="s">
        <v>55</v>
      </c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ht="14.25" customHeight="1">
      <c r="A400" s="60">
        <v>399.0</v>
      </c>
      <c r="B400" s="67" t="s">
        <v>318</v>
      </c>
      <c r="C400" s="68" t="s">
        <v>973</v>
      </c>
      <c r="D400" s="67" t="s">
        <v>974</v>
      </c>
      <c r="E400" s="69">
        <v>1102692.0</v>
      </c>
      <c r="F400" s="67" t="s">
        <v>320</v>
      </c>
      <c r="G400" s="64" t="s">
        <v>321</v>
      </c>
      <c r="H400" s="70" t="s">
        <v>82</v>
      </c>
      <c r="I400" s="70" t="s">
        <v>219</v>
      </c>
      <c r="J400" s="70"/>
      <c r="K400" s="70" t="s">
        <v>55</v>
      </c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ht="14.25" customHeight="1">
      <c r="A401" s="60">
        <v>400.0</v>
      </c>
      <c r="B401" s="67" t="s">
        <v>318</v>
      </c>
      <c r="C401" s="68" t="s">
        <v>975</v>
      </c>
      <c r="D401" s="67" t="s">
        <v>976</v>
      </c>
      <c r="E401" s="69">
        <v>7.2646357E7</v>
      </c>
      <c r="F401" s="67" t="s">
        <v>404</v>
      </c>
      <c r="G401" s="64" t="s">
        <v>321</v>
      </c>
      <c r="H401" s="70" t="s">
        <v>41</v>
      </c>
      <c r="I401" s="70" t="s">
        <v>105</v>
      </c>
      <c r="J401" s="70"/>
      <c r="K401" s="70" t="s">
        <v>55</v>
      </c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ht="14.25" customHeight="1">
      <c r="A402" s="60">
        <v>401.0</v>
      </c>
      <c r="B402" s="67" t="s">
        <v>318</v>
      </c>
      <c r="C402" s="68" t="s">
        <v>977</v>
      </c>
      <c r="D402" s="67" t="s">
        <v>978</v>
      </c>
      <c r="E402" s="69">
        <v>2.1060418E7</v>
      </c>
      <c r="F402" s="67" t="s">
        <v>652</v>
      </c>
      <c r="G402" s="64" t="s">
        <v>321</v>
      </c>
      <c r="H402" s="70" t="s">
        <v>82</v>
      </c>
      <c r="I402" s="70" t="s">
        <v>105</v>
      </c>
      <c r="J402" s="70"/>
      <c r="K402" s="70" t="s">
        <v>55</v>
      </c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ht="14.25" customHeight="1">
      <c r="A403" s="60">
        <v>402.0</v>
      </c>
      <c r="B403" s="67" t="s">
        <v>318</v>
      </c>
      <c r="C403" s="68" t="s">
        <v>979</v>
      </c>
      <c r="D403" s="67" t="s">
        <v>980</v>
      </c>
      <c r="E403" s="69">
        <v>4.704299E7</v>
      </c>
      <c r="F403" s="67" t="s">
        <v>351</v>
      </c>
      <c r="G403" s="64" t="s">
        <v>328</v>
      </c>
      <c r="H403" s="70" t="s">
        <v>53</v>
      </c>
      <c r="I403" s="70" t="s">
        <v>105</v>
      </c>
      <c r="J403" s="70"/>
      <c r="K403" s="70" t="s">
        <v>55</v>
      </c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ht="14.25" customHeight="1">
      <c r="A404" s="60">
        <v>403.0</v>
      </c>
      <c r="B404" s="67" t="s">
        <v>318</v>
      </c>
      <c r="C404" s="68" t="s">
        <v>981</v>
      </c>
      <c r="D404" s="67" t="s">
        <v>982</v>
      </c>
      <c r="E404" s="69">
        <v>7.6057347E7</v>
      </c>
      <c r="F404" s="67" t="s">
        <v>649</v>
      </c>
      <c r="G404" s="64" t="s">
        <v>321</v>
      </c>
      <c r="H404" s="70" t="s">
        <v>109</v>
      </c>
      <c r="I404" s="70" t="s">
        <v>75</v>
      </c>
      <c r="J404" s="70"/>
      <c r="K404" s="70" t="s">
        <v>55</v>
      </c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ht="14.25" customHeight="1">
      <c r="A405" s="60">
        <v>404.0</v>
      </c>
      <c r="B405" s="67" t="s">
        <v>318</v>
      </c>
      <c r="C405" s="68" t="s">
        <v>983</v>
      </c>
      <c r="D405" s="67" t="s">
        <v>984</v>
      </c>
      <c r="E405" s="69">
        <v>4.7112824E7</v>
      </c>
      <c r="F405" s="67" t="s">
        <v>502</v>
      </c>
      <c r="G405" s="64" t="s">
        <v>321</v>
      </c>
      <c r="H405" s="70" t="s">
        <v>82</v>
      </c>
      <c r="I405" s="70" t="s">
        <v>105</v>
      </c>
      <c r="J405" s="70"/>
      <c r="K405" s="70" t="s">
        <v>55</v>
      </c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ht="14.25" customHeight="1">
      <c r="A406" s="60">
        <v>405.0</v>
      </c>
      <c r="B406" s="67" t="s">
        <v>318</v>
      </c>
      <c r="C406" s="68" t="s">
        <v>985</v>
      </c>
      <c r="D406" s="67" t="s">
        <v>986</v>
      </c>
      <c r="E406" s="69">
        <v>2.0048885E7</v>
      </c>
      <c r="F406" s="67" t="s">
        <v>407</v>
      </c>
      <c r="G406" s="64" t="s">
        <v>328</v>
      </c>
      <c r="H406" s="70" t="s">
        <v>53</v>
      </c>
      <c r="I406" s="70" t="s">
        <v>105</v>
      </c>
      <c r="J406" s="70"/>
      <c r="K406" s="70" t="s">
        <v>55</v>
      </c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ht="14.25" customHeight="1">
      <c r="A407" s="60">
        <v>406.0</v>
      </c>
      <c r="B407" s="67" t="s">
        <v>318</v>
      </c>
      <c r="C407" s="68" t="s">
        <v>987</v>
      </c>
      <c r="D407" s="67" t="s">
        <v>988</v>
      </c>
      <c r="E407" s="69">
        <v>4.8110579E7</v>
      </c>
      <c r="F407" s="67" t="s">
        <v>389</v>
      </c>
      <c r="G407" s="64" t="s">
        <v>321</v>
      </c>
      <c r="H407" s="70" t="s">
        <v>82</v>
      </c>
      <c r="I407" s="70" t="s">
        <v>140</v>
      </c>
      <c r="J407" s="70"/>
      <c r="K407" s="70" t="s">
        <v>55</v>
      </c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ht="14.25" customHeight="1">
      <c r="A408" s="60">
        <v>407.0</v>
      </c>
      <c r="B408" s="67" t="s">
        <v>318</v>
      </c>
      <c r="C408" s="68" t="s">
        <v>989</v>
      </c>
      <c r="D408" s="67" t="s">
        <v>990</v>
      </c>
      <c r="E408" s="69">
        <v>4.7076527E7</v>
      </c>
      <c r="F408" s="67" t="s">
        <v>377</v>
      </c>
      <c r="G408" s="64" t="s">
        <v>321</v>
      </c>
      <c r="H408" s="70" t="s">
        <v>82</v>
      </c>
      <c r="I408" s="70" t="s">
        <v>105</v>
      </c>
      <c r="J408" s="70"/>
      <c r="K408" s="70" t="s">
        <v>55</v>
      </c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ht="14.25" customHeight="1">
      <c r="A409" s="60">
        <v>408.0</v>
      </c>
      <c r="B409" s="67" t="s">
        <v>318</v>
      </c>
      <c r="C409" s="68" t="s">
        <v>991</v>
      </c>
      <c r="D409" s="67" t="s">
        <v>992</v>
      </c>
      <c r="E409" s="69">
        <v>4.5640884E7</v>
      </c>
      <c r="F409" s="67" t="s">
        <v>324</v>
      </c>
      <c r="G409" s="64" t="s">
        <v>321</v>
      </c>
      <c r="H409" s="70" t="s">
        <v>82</v>
      </c>
      <c r="I409" s="70" t="s">
        <v>75</v>
      </c>
      <c r="J409" s="70"/>
      <c r="K409" s="70" t="s">
        <v>346</v>
      </c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ht="14.25" customHeight="1">
      <c r="A410" s="60">
        <v>409.0</v>
      </c>
      <c r="B410" s="67" t="s">
        <v>318</v>
      </c>
      <c r="C410" s="68" t="s">
        <v>993</v>
      </c>
      <c r="D410" s="67" t="s">
        <v>994</v>
      </c>
      <c r="E410" s="69">
        <v>2.2083852E7</v>
      </c>
      <c r="F410" s="67" t="s">
        <v>320</v>
      </c>
      <c r="G410" s="64" t="s">
        <v>321</v>
      </c>
      <c r="H410" s="70" t="s">
        <v>82</v>
      </c>
      <c r="I410" s="70" t="s">
        <v>140</v>
      </c>
      <c r="J410" s="70"/>
      <c r="K410" s="70" t="s">
        <v>55</v>
      </c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ht="14.25" customHeight="1">
      <c r="A411" s="60">
        <v>410.0</v>
      </c>
      <c r="B411" s="67" t="s">
        <v>318</v>
      </c>
      <c r="C411" s="68" t="s">
        <v>995</v>
      </c>
      <c r="D411" s="67" t="s">
        <v>996</v>
      </c>
      <c r="E411" s="69">
        <v>4.3041625E7</v>
      </c>
      <c r="F411" s="67" t="s">
        <v>425</v>
      </c>
      <c r="G411" s="64" t="s">
        <v>321</v>
      </c>
      <c r="H411" s="70" t="s">
        <v>82</v>
      </c>
      <c r="I411" s="70" t="s">
        <v>105</v>
      </c>
      <c r="J411" s="70"/>
      <c r="K411" s="70" t="s">
        <v>55</v>
      </c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ht="14.25" customHeight="1">
      <c r="A412" s="60">
        <v>411.0</v>
      </c>
      <c r="B412" s="67" t="s">
        <v>318</v>
      </c>
      <c r="C412" s="68" t="s">
        <v>997</v>
      </c>
      <c r="D412" s="67" t="s">
        <v>998</v>
      </c>
      <c r="E412" s="69">
        <v>4074085.0</v>
      </c>
      <c r="F412" s="67" t="s">
        <v>420</v>
      </c>
      <c r="G412" s="64" t="s">
        <v>321</v>
      </c>
      <c r="H412" s="70" t="s">
        <v>82</v>
      </c>
      <c r="I412" s="70" t="s">
        <v>140</v>
      </c>
      <c r="J412" s="70"/>
      <c r="K412" s="70" t="s">
        <v>55</v>
      </c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ht="14.25" customHeight="1">
      <c r="A413" s="60">
        <v>412.0</v>
      </c>
      <c r="B413" s="67" t="s">
        <v>318</v>
      </c>
      <c r="C413" s="68" t="s">
        <v>999</v>
      </c>
      <c r="D413" s="67" t="s">
        <v>1000</v>
      </c>
      <c r="E413" s="69">
        <v>4.4117673E7</v>
      </c>
      <c r="F413" s="67" t="s">
        <v>603</v>
      </c>
      <c r="G413" s="64" t="s">
        <v>321</v>
      </c>
      <c r="H413" s="70" t="s">
        <v>82</v>
      </c>
      <c r="I413" s="70" t="s">
        <v>75</v>
      </c>
      <c r="J413" s="70"/>
      <c r="K413" s="70" t="s">
        <v>55</v>
      </c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ht="14.25" customHeight="1">
      <c r="A414" s="60">
        <v>413.0</v>
      </c>
      <c r="B414" s="67" t="s">
        <v>318</v>
      </c>
      <c r="C414" s="68" t="s">
        <v>1001</v>
      </c>
      <c r="D414" s="67" t="s">
        <v>1002</v>
      </c>
      <c r="E414" s="69">
        <v>7.0360033E7</v>
      </c>
      <c r="F414" s="67" t="s">
        <v>841</v>
      </c>
      <c r="G414" s="64" t="s">
        <v>328</v>
      </c>
      <c r="H414" s="70" t="s">
        <v>53</v>
      </c>
      <c r="I414" s="70" t="s">
        <v>75</v>
      </c>
      <c r="J414" s="70"/>
      <c r="K414" s="70" t="s">
        <v>55</v>
      </c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ht="14.25" customHeight="1">
      <c r="A415" s="60">
        <v>414.0</v>
      </c>
      <c r="B415" s="67" t="s">
        <v>318</v>
      </c>
      <c r="C415" s="68" t="s">
        <v>1003</v>
      </c>
      <c r="D415" s="67" t="s">
        <v>1004</v>
      </c>
      <c r="E415" s="69">
        <v>4.566735E7</v>
      </c>
      <c r="F415" s="67" t="s">
        <v>909</v>
      </c>
      <c r="G415" s="64" t="s">
        <v>321</v>
      </c>
      <c r="H415" s="70" t="s">
        <v>82</v>
      </c>
      <c r="I415" s="70" t="s">
        <v>140</v>
      </c>
      <c r="J415" s="70"/>
      <c r="K415" s="70" t="s">
        <v>55</v>
      </c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ht="14.25" customHeight="1">
      <c r="A416" s="60">
        <v>415.0</v>
      </c>
      <c r="B416" s="67" t="s">
        <v>318</v>
      </c>
      <c r="C416" s="68" t="s">
        <v>1005</v>
      </c>
      <c r="D416" s="67" t="s">
        <v>1006</v>
      </c>
      <c r="E416" s="69">
        <v>1.0169445E7</v>
      </c>
      <c r="F416" s="67" t="s">
        <v>1007</v>
      </c>
      <c r="G416" s="64" t="s">
        <v>321</v>
      </c>
      <c r="H416" s="70" t="s">
        <v>82</v>
      </c>
      <c r="I416" s="70" t="s">
        <v>105</v>
      </c>
      <c r="J416" s="70"/>
      <c r="K416" s="70" t="s">
        <v>55</v>
      </c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ht="14.25" customHeight="1">
      <c r="A417" s="60">
        <v>416.0</v>
      </c>
      <c r="B417" s="67" t="s">
        <v>318</v>
      </c>
      <c r="C417" s="68" t="s">
        <v>1008</v>
      </c>
      <c r="D417" s="67" t="s">
        <v>1009</v>
      </c>
      <c r="E417" s="69">
        <v>1.6307811E7</v>
      </c>
      <c r="F417" s="67" t="s">
        <v>389</v>
      </c>
      <c r="G417" s="64" t="s">
        <v>321</v>
      </c>
      <c r="H417" s="70" t="s">
        <v>82</v>
      </c>
      <c r="I417" s="70" t="s">
        <v>105</v>
      </c>
      <c r="J417" s="70"/>
      <c r="K417" s="70" t="s">
        <v>55</v>
      </c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ht="14.25" customHeight="1">
      <c r="A418" s="60">
        <v>417.0</v>
      </c>
      <c r="B418" s="67" t="s">
        <v>318</v>
      </c>
      <c r="C418" s="68" t="s">
        <v>1010</v>
      </c>
      <c r="D418" s="67" t="s">
        <v>1011</v>
      </c>
      <c r="E418" s="69">
        <v>7.2276223E7</v>
      </c>
      <c r="F418" s="67" t="s">
        <v>649</v>
      </c>
      <c r="G418" s="64" t="s">
        <v>321</v>
      </c>
      <c r="H418" s="70" t="s">
        <v>109</v>
      </c>
      <c r="I418" s="70" t="s">
        <v>140</v>
      </c>
      <c r="J418" s="70"/>
      <c r="K418" s="70" t="s">
        <v>55</v>
      </c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ht="14.25" customHeight="1">
      <c r="A419" s="60">
        <v>418.0</v>
      </c>
      <c r="B419" s="67" t="s">
        <v>318</v>
      </c>
      <c r="C419" s="68" t="s">
        <v>1012</v>
      </c>
      <c r="D419" s="67" t="s">
        <v>1013</v>
      </c>
      <c r="E419" s="69">
        <v>1.0088235E7</v>
      </c>
      <c r="F419" s="67" t="s">
        <v>339</v>
      </c>
      <c r="G419" s="64" t="s">
        <v>328</v>
      </c>
      <c r="H419" s="70" t="s">
        <v>53</v>
      </c>
      <c r="I419" s="70" t="s">
        <v>140</v>
      </c>
      <c r="J419" s="70"/>
      <c r="K419" s="70" t="s">
        <v>55</v>
      </c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ht="14.25" customHeight="1">
      <c r="A420" s="60">
        <v>419.0</v>
      </c>
      <c r="B420" s="67" t="s">
        <v>318</v>
      </c>
      <c r="C420" s="68" t="s">
        <v>1014</v>
      </c>
      <c r="D420" s="67" t="s">
        <v>1015</v>
      </c>
      <c r="E420" s="69">
        <v>4.6473392E7</v>
      </c>
      <c r="F420" s="67" t="s">
        <v>320</v>
      </c>
      <c r="G420" s="64" t="s">
        <v>321</v>
      </c>
      <c r="H420" s="70" t="s">
        <v>82</v>
      </c>
      <c r="I420" s="70" t="s">
        <v>105</v>
      </c>
      <c r="J420" s="70"/>
      <c r="K420" s="70" t="s">
        <v>55</v>
      </c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ht="14.25" customHeight="1">
      <c r="A421" s="60">
        <v>420.0</v>
      </c>
      <c r="B421" s="67" t="s">
        <v>318</v>
      </c>
      <c r="C421" s="68" t="s">
        <v>1016</v>
      </c>
      <c r="D421" s="67" t="s">
        <v>1017</v>
      </c>
      <c r="E421" s="69">
        <v>4.0774899E7</v>
      </c>
      <c r="F421" s="67" t="s">
        <v>324</v>
      </c>
      <c r="G421" s="64" t="s">
        <v>321</v>
      </c>
      <c r="H421" s="70" t="s">
        <v>41</v>
      </c>
      <c r="I421" s="70" t="s">
        <v>140</v>
      </c>
      <c r="J421" s="70"/>
      <c r="K421" s="70" t="s">
        <v>55</v>
      </c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ht="14.25" customHeight="1">
      <c r="A422" s="60">
        <v>421.0</v>
      </c>
      <c r="B422" s="67" t="s">
        <v>318</v>
      </c>
      <c r="C422" s="68" t="s">
        <v>1018</v>
      </c>
      <c r="D422" s="67" t="s">
        <v>1019</v>
      </c>
      <c r="E422" s="69">
        <v>4.3906269E7</v>
      </c>
      <c r="F422" s="67" t="s">
        <v>572</v>
      </c>
      <c r="G422" s="64" t="s">
        <v>328</v>
      </c>
      <c r="H422" s="70" t="s">
        <v>53</v>
      </c>
      <c r="I422" s="70" t="s">
        <v>75</v>
      </c>
      <c r="J422" s="70"/>
      <c r="K422" s="70" t="s">
        <v>55</v>
      </c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ht="14.25" customHeight="1">
      <c r="A423" s="60">
        <v>954.0</v>
      </c>
      <c r="B423" s="67" t="s">
        <v>1020</v>
      </c>
      <c r="C423" s="68"/>
      <c r="D423" s="73" t="s">
        <v>1021</v>
      </c>
      <c r="E423" s="69">
        <v>4.561311E7</v>
      </c>
      <c r="F423" s="67" t="s">
        <v>234</v>
      </c>
      <c r="G423" s="74"/>
      <c r="H423" s="70"/>
      <c r="I423" s="70"/>
      <c r="J423" s="70"/>
      <c r="K423" s="70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ht="14.25" customHeight="1">
      <c r="A424" s="60">
        <v>423.0</v>
      </c>
      <c r="B424" s="67" t="s">
        <v>318</v>
      </c>
      <c r="C424" s="68" t="s">
        <v>1022</v>
      </c>
      <c r="D424" s="67" t="s">
        <v>1023</v>
      </c>
      <c r="E424" s="69">
        <v>4.7833789E7</v>
      </c>
      <c r="F424" s="67" t="s">
        <v>466</v>
      </c>
      <c r="G424" s="64" t="s">
        <v>321</v>
      </c>
      <c r="H424" s="70" t="s">
        <v>82</v>
      </c>
      <c r="I424" s="70" t="s">
        <v>140</v>
      </c>
      <c r="J424" s="70"/>
      <c r="K424" s="70" t="s">
        <v>55</v>
      </c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ht="14.25" customHeight="1">
      <c r="A425" s="60">
        <v>424.0</v>
      </c>
      <c r="B425" s="67" t="s">
        <v>318</v>
      </c>
      <c r="C425" s="68" t="s">
        <v>1024</v>
      </c>
      <c r="D425" s="67" t="s">
        <v>1025</v>
      </c>
      <c r="E425" s="69">
        <v>2446436.0</v>
      </c>
      <c r="F425" s="67" t="s">
        <v>324</v>
      </c>
      <c r="G425" s="64" t="s">
        <v>321</v>
      </c>
      <c r="H425" s="70" t="s">
        <v>82</v>
      </c>
      <c r="I425" s="70" t="s">
        <v>105</v>
      </c>
      <c r="J425" s="70"/>
      <c r="K425" s="70" t="s">
        <v>346</v>
      </c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ht="14.25" customHeight="1">
      <c r="A426" s="60">
        <v>425.0</v>
      </c>
      <c r="B426" s="67" t="s">
        <v>318</v>
      </c>
      <c r="C426" s="68" t="s">
        <v>1026</v>
      </c>
      <c r="D426" s="67" t="s">
        <v>1027</v>
      </c>
      <c r="E426" s="69">
        <v>3.2731902E7</v>
      </c>
      <c r="F426" s="67" t="s">
        <v>417</v>
      </c>
      <c r="G426" s="64" t="s">
        <v>321</v>
      </c>
      <c r="H426" s="70" t="s">
        <v>82</v>
      </c>
      <c r="I426" s="70" t="s">
        <v>75</v>
      </c>
      <c r="J426" s="70"/>
      <c r="K426" s="70" t="s">
        <v>55</v>
      </c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ht="14.25" customHeight="1">
      <c r="A427" s="60">
        <v>426.0</v>
      </c>
      <c r="B427" s="67" t="s">
        <v>318</v>
      </c>
      <c r="C427" s="68" t="s">
        <v>1028</v>
      </c>
      <c r="D427" s="67" t="s">
        <v>1029</v>
      </c>
      <c r="E427" s="69">
        <v>4.1213998E7</v>
      </c>
      <c r="F427" s="67" t="s">
        <v>339</v>
      </c>
      <c r="G427" s="64" t="s">
        <v>328</v>
      </c>
      <c r="H427" s="70" t="s">
        <v>53</v>
      </c>
      <c r="I427" s="70" t="s">
        <v>105</v>
      </c>
      <c r="J427" s="70"/>
      <c r="K427" s="70" t="s">
        <v>55</v>
      </c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ht="14.25" customHeight="1">
      <c r="A428" s="60">
        <v>427.0</v>
      </c>
      <c r="B428" s="67" t="s">
        <v>318</v>
      </c>
      <c r="C428" s="68" t="s">
        <v>1030</v>
      </c>
      <c r="D428" s="67" t="s">
        <v>1031</v>
      </c>
      <c r="E428" s="69">
        <v>4.7522468E7</v>
      </c>
      <c r="F428" s="67" t="s">
        <v>351</v>
      </c>
      <c r="G428" s="64" t="s">
        <v>328</v>
      </c>
      <c r="H428" s="70" t="s">
        <v>53</v>
      </c>
      <c r="I428" s="70" t="s">
        <v>140</v>
      </c>
      <c r="J428" s="70"/>
      <c r="K428" s="70" t="s">
        <v>55</v>
      </c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ht="14.25" customHeight="1">
      <c r="A429" s="60">
        <v>428.0</v>
      </c>
      <c r="B429" s="67" t="s">
        <v>318</v>
      </c>
      <c r="C429" s="68" t="s">
        <v>1032</v>
      </c>
      <c r="D429" s="67" t="s">
        <v>1033</v>
      </c>
      <c r="E429" s="69">
        <v>4.213606E7</v>
      </c>
      <c r="F429" s="67" t="s">
        <v>932</v>
      </c>
      <c r="G429" s="64" t="s">
        <v>328</v>
      </c>
      <c r="H429" s="70" t="s">
        <v>53</v>
      </c>
      <c r="I429" s="70" t="s">
        <v>75</v>
      </c>
      <c r="J429" s="70"/>
      <c r="K429" s="70" t="s">
        <v>55</v>
      </c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ht="14.25" customHeight="1">
      <c r="A430" s="60">
        <v>429.0</v>
      </c>
      <c r="B430" s="67" t="s">
        <v>318</v>
      </c>
      <c r="C430" s="68" t="s">
        <v>1034</v>
      </c>
      <c r="D430" s="67" t="s">
        <v>1035</v>
      </c>
      <c r="E430" s="69">
        <v>4.5236812E7</v>
      </c>
      <c r="F430" s="67" t="s">
        <v>351</v>
      </c>
      <c r="G430" s="64" t="s">
        <v>328</v>
      </c>
      <c r="H430" s="70" t="s">
        <v>53</v>
      </c>
      <c r="I430" s="70" t="s">
        <v>105</v>
      </c>
      <c r="J430" s="70"/>
      <c r="K430" s="70" t="s">
        <v>55</v>
      </c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ht="14.25" customHeight="1">
      <c r="A431" s="60">
        <v>430.0</v>
      </c>
      <c r="B431" s="67" t="s">
        <v>318</v>
      </c>
      <c r="C431" s="68" t="s">
        <v>1036</v>
      </c>
      <c r="D431" s="67" t="s">
        <v>1037</v>
      </c>
      <c r="E431" s="69">
        <v>4.5126032E7</v>
      </c>
      <c r="F431" s="67" t="s">
        <v>410</v>
      </c>
      <c r="G431" s="64" t="s">
        <v>321</v>
      </c>
      <c r="H431" s="70" t="s">
        <v>82</v>
      </c>
      <c r="I431" s="70" t="s">
        <v>140</v>
      </c>
      <c r="J431" s="70"/>
      <c r="K431" s="70" t="s">
        <v>55</v>
      </c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ht="14.25" customHeight="1">
      <c r="A432" s="60">
        <v>431.0</v>
      </c>
      <c r="B432" s="67" t="s">
        <v>318</v>
      </c>
      <c r="C432" s="68" t="s">
        <v>1038</v>
      </c>
      <c r="D432" s="67" t="s">
        <v>1039</v>
      </c>
      <c r="E432" s="69">
        <v>4.1929344E7</v>
      </c>
      <c r="F432" s="67" t="s">
        <v>1040</v>
      </c>
      <c r="G432" s="64" t="s">
        <v>321</v>
      </c>
      <c r="H432" s="70" t="s">
        <v>82</v>
      </c>
      <c r="I432" s="70" t="s">
        <v>75</v>
      </c>
      <c r="J432" s="70"/>
      <c r="K432" s="70" t="s">
        <v>55</v>
      </c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ht="14.25" customHeight="1">
      <c r="A433" s="60">
        <v>432.0</v>
      </c>
      <c r="B433" s="67" t="s">
        <v>318</v>
      </c>
      <c r="C433" s="68" t="s">
        <v>1041</v>
      </c>
      <c r="D433" s="67" t="s">
        <v>1042</v>
      </c>
      <c r="E433" s="69">
        <v>4.8395458E7</v>
      </c>
      <c r="F433" s="67" t="s">
        <v>351</v>
      </c>
      <c r="G433" s="64" t="s">
        <v>328</v>
      </c>
      <c r="H433" s="70" t="s">
        <v>53</v>
      </c>
      <c r="I433" s="70" t="s">
        <v>105</v>
      </c>
      <c r="J433" s="70"/>
      <c r="K433" s="70" t="s">
        <v>55</v>
      </c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ht="14.25" customHeight="1">
      <c r="A434" s="60">
        <v>433.0</v>
      </c>
      <c r="B434" s="67" t="s">
        <v>318</v>
      </c>
      <c r="C434" s="68" t="s">
        <v>1043</v>
      </c>
      <c r="D434" s="67" t="s">
        <v>1044</v>
      </c>
      <c r="E434" s="69">
        <v>4.6263218E7</v>
      </c>
      <c r="F434" s="67" t="s">
        <v>486</v>
      </c>
      <c r="G434" s="64" t="s">
        <v>321</v>
      </c>
      <c r="H434" s="70" t="s">
        <v>82</v>
      </c>
      <c r="I434" s="70" t="s">
        <v>75</v>
      </c>
      <c r="J434" s="70"/>
      <c r="K434" s="70" t="s">
        <v>346</v>
      </c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ht="14.25" customHeight="1">
      <c r="A435" s="60">
        <v>434.0</v>
      </c>
      <c r="B435" s="67" t="s">
        <v>318</v>
      </c>
      <c r="C435" s="68" t="s">
        <v>1045</v>
      </c>
      <c r="D435" s="67" t="s">
        <v>1046</v>
      </c>
      <c r="E435" s="69">
        <v>4427665.0</v>
      </c>
      <c r="F435" s="67" t="s">
        <v>320</v>
      </c>
      <c r="G435" s="64" t="s">
        <v>321</v>
      </c>
      <c r="H435" s="70" t="s">
        <v>82</v>
      </c>
      <c r="I435" s="70" t="s">
        <v>140</v>
      </c>
      <c r="J435" s="70"/>
      <c r="K435" s="70" t="s">
        <v>55</v>
      </c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ht="14.25" customHeight="1">
      <c r="A436" s="60">
        <v>435.0</v>
      </c>
      <c r="B436" s="67" t="s">
        <v>318</v>
      </c>
      <c r="C436" s="68" t="s">
        <v>1047</v>
      </c>
      <c r="D436" s="67" t="s">
        <v>1048</v>
      </c>
      <c r="E436" s="69">
        <v>4.786504E7</v>
      </c>
      <c r="F436" s="67" t="s">
        <v>649</v>
      </c>
      <c r="G436" s="64" t="s">
        <v>321</v>
      </c>
      <c r="H436" s="70" t="s">
        <v>109</v>
      </c>
      <c r="I436" s="70" t="s">
        <v>105</v>
      </c>
      <c r="J436" s="70"/>
      <c r="K436" s="70" t="s">
        <v>55</v>
      </c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ht="14.25" customHeight="1">
      <c r="A437" s="60">
        <v>436.0</v>
      </c>
      <c r="B437" s="67" t="s">
        <v>318</v>
      </c>
      <c r="C437" s="68" t="s">
        <v>1049</v>
      </c>
      <c r="D437" s="67" t="s">
        <v>1050</v>
      </c>
      <c r="E437" s="69">
        <v>1.6170912E7</v>
      </c>
      <c r="F437" s="67" t="s">
        <v>336</v>
      </c>
      <c r="G437" s="64" t="s">
        <v>328</v>
      </c>
      <c r="H437" s="70" t="s">
        <v>53</v>
      </c>
      <c r="I437" s="70" t="s">
        <v>105</v>
      </c>
      <c r="J437" s="70"/>
      <c r="K437" s="70" t="s">
        <v>55</v>
      </c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ht="14.25" customHeight="1">
      <c r="A438" s="60">
        <v>437.0</v>
      </c>
      <c r="B438" s="67" t="s">
        <v>318</v>
      </c>
      <c r="C438" s="68" t="s">
        <v>1051</v>
      </c>
      <c r="D438" s="67" t="s">
        <v>1052</v>
      </c>
      <c r="E438" s="69">
        <v>4.7629155E7</v>
      </c>
      <c r="F438" s="67" t="s">
        <v>404</v>
      </c>
      <c r="G438" s="64" t="s">
        <v>321</v>
      </c>
      <c r="H438" s="70" t="s">
        <v>41</v>
      </c>
      <c r="I438" s="70" t="s">
        <v>105</v>
      </c>
      <c r="J438" s="70"/>
      <c r="K438" s="70" t="s">
        <v>55</v>
      </c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ht="14.25" customHeight="1">
      <c r="A439" s="60">
        <v>438.0</v>
      </c>
      <c r="B439" s="67" t="s">
        <v>318</v>
      </c>
      <c r="C439" s="68" t="s">
        <v>1053</v>
      </c>
      <c r="D439" s="67" t="s">
        <v>1054</v>
      </c>
      <c r="E439" s="69">
        <v>4.0404181E7</v>
      </c>
      <c r="F439" s="67" t="s">
        <v>320</v>
      </c>
      <c r="G439" s="64" t="s">
        <v>321</v>
      </c>
      <c r="H439" s="70" t="s">
        <v>82</v>
      </c>
      <c r="I439" s="70" t="s">
        <v>75</v>
      </c>
      <c r="J439" s="70"/>
      <c r="K439" s="70" t="s">
        <v>55</v>
      </c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ht="14.25" customHeight="1">
      <c r="A440" s="60">
        <v>422.0</v>
      </c>
      <c r="B440" s="67" t="s">
        <v>318</v>
      </c>
      <c r="C440" s="68" t="s">
        <v>1055</v>
      </c>
      <c r="D440" s="67" t="s">
        <v>1056</v>
      </c>
      <c r="E440" s="69">
        <v>4.3283887E7</v>
      </c>
      <c r="F440" s="67" t="s">
        <v>356</v>
      </c>
      <c r="G440" s="64" t="s">
        <v>328</v>
      </c>
      <c r="H440" s="70" t="s">
        <v>53</v>
      </c>
      <c r="I440" s="70" t="s">
        <v>140</v>
      </c>
      <c r="J440" s="70"/>
      <c r="K440" s="70" t="s">
        <v>55</v>
      </c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ht="14.25" customHeight="1">
      <c r="A441" s="60">
        <v>440.0</v>
      </c>
      <c r="B441" s="67" t="s">
        <v>318</v>
      </c>
      <c r="C441" s="68" t="s">
        <v>1057</v>
      </c>
      <c r="D441" s="67" t="s">
        <v>1058</v>
      </c>
      <c r="E441" s="69">
        <v>4.4028454E7</v>
      </c>
      <c r="F441" s="67" t="s">
        <v>489</v>
      </c>
      <c r="G441" s="64" t="s">
        <v>328</v>
      </c>
      <c r="H441" s="70" t="s">
        <v>53</v>
      </c>
      <c r="I441" s="70" t="s">
        <v>75</v>
      </c>
      <c r="J441" s="70"/>
      <c r="K441" s="70" t="s">
        <v>55</v>
      </c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ht="14.25" customHeight="1">
      <c r="A442" s="60">
        <v>441.0</v>
      </c>
      <c r="B442" s="67" t="s">
        <v>318</v>
      </c>
      <c r="C442" s="68" t="s">
        <v>1059</v>
      </c>
      <c r="D442" s="67" t="s">
        <v>1060</v>
      </c>
      <c r="E442" s="69">
        <v>2.9431789E7</v>
      </c>
      <c r="F442" s="67" t="s">
        <v>430</v>
      </c>
      <c r="G442" s="64" t="s">
        <v>328</v>
      </c>
      <c r="H442" s="70" t="s">
        <v>53</v>
      </c>
      <c r="I442" s="70" t="s">
        <v>140</v>
      </c>
      <c r="J442" s="70"/>
      <c r="K442" s="70" t="s">
        <v>55</v>
      </c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ht="14.25" customHeight="1">
      <c r="A443" s="60">
        <v>442.0</v>
      </c>
      <c r="B443" s="67" t="s">
        <v>318</v>
      </c>
      <c r="C443" s="68" t="s">
        <v>1061</v>
      </c>
      <c r="D443" s="67" t="s">
        <v>1062</v>
      </c>
      <c r="E443" s="69">
        <v>2.4717278E7</v>
      </c>
      <c r="F443" s="67" t="s">
        <v>420</v>
      </c>
      <c r="G443" s="64" t="s">
        <v>321</v>
      </c>
      <c r="H443" s="70" t="s">
        <v>82</v>
      </c>
      <c r="I443" s="70" t="s">
        <v>105</v>
      </c>
      <c r="J443" s="70"/>
      <c r="K443" s="70" t="s">
        <v>55</v>
      </c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ht="14.25" customHeight="1">
      <c r="A444" s="60">
        <v>443.0</v>
      </c>
      <c r="B444" s="67" t="s">
        <v>318</v>
      </c>
      <c r="C444" s="68" t="s">
        <v>1063</v>
      </c>
      <c r="D444" s="67" t="s">
        <v>1064</v>
      </c>
      <c r="E444" s="69">
        <v>4.7704591E7</v>
      </c>
      <c r="F444" s="67" t="s">
        <v>324</v>
      </c>
      <c r="G444" s="64" t="s">
        <v>321</v>
      </c>
      <c r="H444" s="70" t="s">
        <v>82</v>
      </c>
      <c r="I444" s="70" t="s">
        <v>105</v>
      </c>
      <c r="J444" s="70"/>
      <c r="K444" s="70" t="s">
        <v>346</v>
      </c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ht="14.25" customHeight="1">
      <c r="A445" s="60">
        <v>444.0</v>
      </c>
      <c r="B445" s="67" t="s">
        <v>318</v>
      </c>
      <c r="C445" s="68" t="s">
        <v>1065</v>
      </c>
      <c r="D445" s="67" t="s">
        <v>1066</v>
      </c>
      <c r="E445" s="69">
        <v>4.1988775E7</v>
      </c>
      <c r="F445" s="67" t="s">
        <v>324</v>
      </c>
      <c r="G445" s="64" t="s">
        <v>321</v>
      </c>
      <c r="H445" s="70" t="s">
        <v>82</v>
      </c>
      <c r="I445" s="70" t="s">
        <v>75</v>
      </c>
      <c r="J445" s="70"/>
      <c r="K445" s="70" t="s">
        <v>346</v>
      </c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ht="14.25" customHeight="1">
      <c r="A446" s="60">
        <v>445.0</v>
      </c>
      <c r="B446" s="67" t="s">
        <v>318</v>
      </c>
      <c r="C446" s="68" t="s">
        <v>1067</v>
      </c>
      <c r="D446" s="67" t="s">
        <v>1068</v>
      </c>
      <c r="E446" s="69">
        <v>4.7750013E7</v>
      </c>
      <c r="F446" s="67" t="s">
        <v>356</v>
      </c>
      <c r="G446" s="64" t="s">
        <v>328</v>
      </c>
      <c r="H446" s="70" t="s">
        <v>53</v>
      </c>
      <c r="I446" s="70" t="s">
        <v>105</v>
      </c>
      <c r="J446" s="70"/>
      <c r="K446" s="70" t="s">
        <v>55</v>
      </c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ht="14.25" customHeight="1">
      <c r="A447" s="60">
        <v>446.0</v>
      </c>
      <c r="B447" s="67" t="s">
        <v>318</v>
      </c>
      <c r="C447" s="68" t="s">
        <v>1069</v>
      </c>
      <c r="D447" s="67" t="s">
        <v>1070</v>
      </c>
      <c r="E447" s="69">
        <v>4.6292924E7</v>
      </c>
      <c r="F447" s="67" t="s">
        <v>351</v>
      </c>
      <c r="G447" s="64" t="s">
        <v>328</v>
      </c>
      <c r="H447" s="70" t="s">
        <v>53</v>
      </c>
      <c r="I447" s="70" t="s">
        <v>140</v>
      </c>
      <c r="J447" s="70"/>
      <c r="K447" s="70" t="s">
        <v>55</v>
      </c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ht="14.25" customHeight="1">
      <c r="A448" s="60">
        <v>447.0</v>
      </c>
      <c r="B448" s="67" t="s">
        <v>318</v>
      </c>
      <c r="C448" s="68" t="s">
        <v>1071</v>
      </c>
      <c r="D448" s="67" t="s">
        <v>1072</v>
      </c>
      <c r="E448" s="69">
        <v>4.5074346E7</v>
      </c>
      <c r="F448" s="67" t="s">
        <v>324</v>
      </c>
      <c r="G448" s="64" t="s">
        <v>321</v>
      </c>
      <c r="H448" s="70" t="s">
        <v>82</v>
      </c>
      <c r="I448" s="70" t="s">
        <v>105</v>
      </c>
      <c r="J448" s="70"/>
      <c r="K448" s="70" t="s">
        <v>346</v>
      </c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ht="14.25" customHeight="1">
      <c r="A449" s="60">
        <v>448.0</v>
      </c>
      <c r="B449" s="67" t="s">
        <v>318</v>
      </c>
      <c r="C449" s="68" t="s">
        <v>1073</v>
      </c>
      <c r="D449" s="67" t="s">
        <v>1074</v>
      </c>
      <c r="E449" s="69">
        <v>1.0599035E7</v>
      </c>
      <c r="F449" s="67" t="s">
        <v>320</v>
      </c>
      <c r="G449" s="64" t="s">
        <v>321</v>
      </c>
      <c r="H449" s="70" t="s">
        <v>82</v>
      </c>
      <c r="I449" s="70" t="s">
        <v>140</v>
      </c>
      <c r="J449" s="70"/>
      <c r="K449" s="70" t="s">
        <v>55</v>
      </c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ht="14.25" customHeight="1">
      <c r="A450" s="60">
        <v>449.0</v>
      </c>
      <c r="B450" s="67" t="s">
        <v>318</v>
      </c>
      <c r="C450" s="68" t="s">
        <v>1075</v>
      </c>
      <c r="D450" s="67" t="s">
        <v>1076</v>
      </c>
      <c r="E450" s="69">
        <v>4.5886675E7</v>
      </c>
      <c r="F450" s="67" t="s">
        <v>404</v>
      </c>
      <c r="G450" s="64" t="s">
        <v>321</v>
      </c>
      <c r="H450" s="70" t="s">
        <v>41</v>
      </c>
      <c r="I450" s="70" t="s">
        <v>75</v>
      </c>
      <c r="J450" s="70"/>
      <c r="K450" s="70" t="s">
        <v>55</v>
      </c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ht="14.25" customHeight="1">
      <c r="A451" s="60">
        <v>450.0</v>
      </c>
      <c r="B451" s="67" t="s">
        <v>318</v>
      </c>
      <c r="C451" s="68" t="s">
        <v>1077</v>
      </c>
      <c r="D451" s="67" t="s">
        <v>1078</v>
      </c>
      <c r="E451" s="69">
        <v>4.1907048E7</v>
      </c>
      <c r="F451" s="67" t="s">
        <v>1079</v>
      </c>
      <c r="G451" s="64" t="s">
        <v>321</v>
      </c>
      <c r="H451" s="70" t="s">
        <v>82</v>
      </c>
      <c r="I451" s="70" t="s">
        <v>75</v>
      </c>
      <c r="J451" s="70"/>
      <c r="K451" s="70" t="s">
        <v>55</v>
      </c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ht="14.25" customHeight="1">
      <c r="A452" s="60">
        <v>451.0</v>
      </c>
      <c r="B452" s="67" t="s">
        <v>318</v>
      </c>
      <c r="C452" s="68" t="s">
        <v>1080</v>
      </c>
      <c r="D452" s="67" t="s">
        <v>1081</v>
      </c>
      <c r="E452" s="69">
        <v>4.3898735E7</v>
      </c>
      <c r="F452" s="67" t="s">
        <v>320</v>
      </c>
      <c r="G452" s="64" t="s">
        <v>321</v>
      </c>
      <c r="H452" s="70" t="s">
        <v>82</v>
      </c>
      <c r="I452" s="70" t="s">
        <v>140</v>
      </c>
      <c r="J452" s="70"/>
      <c r="K452" s="70" t="s">
        <v>55</v>
      </c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ht="14.25" customHeight="1">
      <c r="A453" s="60">
        <v>452.0</v>
      </c>
      <c r="B453" s="67" t="s">
        <v>318</v>
      </c>
      <c r="C453" s="68" t="s">
        <v>1082</v>
      </c>
      <c r="D453" s="67" t="s">
        <v>1083</v>
      </c>
      <c r="E453" s="69">
        <v>7.6411974E7</v>
      </c>
      <c r="F453" s="67" t="s">
        <v>342</v>
      </c>
      <c r="G453" s="64" t="s">
        <v>328</v>
      </c>
      <c r="H453" s="70" t="s">
        <v>53</v>
      </c>
      <c r="I453" s="70" t="s">
        <v>75</v>
      </c>
      <c r="J453" s="70"/>
      <c r="K453" s="70" t="s">
        <v>55</v>
      </c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ht="14.25" customHeight="1">
      <c r="A454" s="60">
        <v>453.0</v>
      </c>
      <c r="B454" s="67" t="s">
        <v>318</v>
      </c>
      <c r="C454" s="68" t="s">
        <v>1084</v>
      </c>
      <c r="D454" s="67" t="s">
        <v>1085</v>
      </c>
      <c r="E454" s="69">
        <v>2.969442E7</v>
      </c>
      <c r="F454" s="67" t="s">
        <v>324</v>
      </c>
      <c r="G454" s="64" t="s">
        <v>321</v>
      </c>
      <c r="H454" s="70" t="s">
        <v>82</v>
      </c>
      <c r="I454" s="70" t="s">
        <v>105</v>
      </c>
      <c r="J454" s="70"/>
      <c r="K454" s="70" t="s">
        <v>346</v>
      </c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ht="14.25" customHeight="1">
      <c r="A455" s="60">
        <v>454.0</v>
      </c>
      <c r="B455" s="67" t="s">
        <v>318</v>
      </c>
      <c r="C455" s="68" t="s">
        <v>1086</v>
      </c>
      <c r="D455" s="67" t="s">
        <v>1087</v>
      </c>
      <c r="E455" s="69">
        <v>6693373.0</v>
      </c>
      <c r="F455" s="67" t="s">
        <v>320</v>
      </c>
      <c r="G455" s="64" t="s">
        <v>321</v>
      </c>
      <c r="H455" s="70" t="s">
        <v>82</v>
      </c>
      <c r="I455" s="70" t="s">
        <v>140</v>
      </c>
      <c r="J455" s="70"/>
      <c r="K455" s="70" t="s">
        <v>55</v>
      </c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ht="14.25" customHeight="1">
      <c r="A456" s="60">
        <v>455.0</v>
      </c>
      <c r="B456" s="67" t="s">
        <v>318</v>
      </c>
      <c r="C456" s="68" t="s">
        <v>1088</v>
      </c>
      <c r="D456" s="67" t="s">
        <v>1089</v>
      </c>
      <c r="E456" s="69">
        <v>4.1813304E7</v>
      </c>
      <c r="F456" s="67" t="s">
        <v>1090</v>
      </c>
      <c r="G456" s="64" t="s">
        <v>321</v>
      </c>
      <c r="H456" s="70" t="s">
        <v>91</v>
      </c>
      <c r="I456" s="70" t="s">
        <v>378</v>
      </c>
      <c r="J456" s="70"/>
      <c r="K456" s="70" t="s">
        <v>55</v>
      </c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ht="14.25" customHeight="1">
      <c r="A457" s="60">
        <v>456.0</v>
      </c>
      <c r="B457" s="67" t="s">
        <v>318</v>
      </c>
      <c r="C457" s="68" t="s">
        <v>1091</v>
      </c>
      <c r="D457" s="67" t="s">
        <v>1092</v>
      </c>
      <c r="E457" s="69">
        <v>4.1153006E7</v>
      </c>
      <c r="F457" s="67" t="s">
        <v>324</v>
      </c>
      <c r="G457" s="64" t="s">
        <v>321</v>
      </c>
      <c r="H457" s="70" t="s">
        <v>82</v>
      </c>
      <c r="I457" s="70" t="s">
        <v>75</v>
      </c>
      <c r="J457" s="70"/>
      <c r="K457" s="70" t="s">
        <v>346</v>
      </c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ht="14.25" customHeight="1">
      <c r="A458" s="60">
        <v>457.0</v>
      </c>
      <c r="B458" s="67" t="s">
        <v>318</v>
      </c>
      <c r="C458" s="68" t="s">
        <v>1093</v>
      </c>
      <c r="D458" s="67" t="s">
        <v>1094</v>
      </c>
      <c r="E458" s="69">
        <v>4.08475E7</v>
      </c>
      <c r="F458" s="67" t="s">
        <v>320</v>
      </c>
      <c r="G458" s="64" t="s">
        <v>321</v>
      </c>
      <c r="H458" s="70" t="s">
        <v>82</v>
      </c>
      <c r="I458" s="70" t="s">
        <v>75</v>
      </c>
      <c r="J458" s="70"/>
      <c r="K458" s="70" t="s">
        <v>55</v>
      </c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ht="14.25" customHeight="1">
      <c r="A459" s="60">
        <v>458.0</v>
      </c>
      <c r="B459" s="67" t="s">
        <v>318</v>
      </c>
      <c r="C459" s="68" t="s">
        <v>1095</v>
      </c>
      <c r="D459" s="67" t="s">
        <v>1096</v>
      </c>
      <c r="E459" s="69">
        <v>7.0088788E7</v>
      </c>
      <c r="F459" s="67" t="s">
        <v>958</v>
      </c>
      <c r="G459" s="64" t="s">
        <v>321</v>
      </c>
      <c r="H459" s="70" t="s">
        <v>82</v>
      </c>
      <c r="I459" s="70" t="s">
        <v>75</v>
      </c>
      <c r="J459" s="70"/>
      <c r="K459" s="70" t="s">
        <v>55</v>
      </c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ht="14.25" customHeight="1">
      <c r="A460" s="60">
        <v>459.0</v>
      </c>
      <c r="B460" s="67" t="s">
        <v>318</v>
      </c>
      <c r="C460" s="68" t="s">
        <v>1097</v>
      </c>
      <c r="D460" s="67" t="s">
        <v>1098</v>
      </c>
      <c r="E460" s="69">
        <v>7.3002351E7</v>
      </c>
      <c r="F460" s="67" t="s">
        <v>404</v>
      </c>
      <c r="G460" s="64" t="s">
        <v>321</v>
      </c>
      <c r="H460" s="70" t="s">
        <v>41</v>
      </c>
      <c r="I460" s="70" t="s">
        <v>105</v>
      </c>
      <c r="J460" s="70"/>
      <c r="K460" s="70" t="s">
        <v>55</v>
      </c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ht="14.25" customHeight="1">
      <c r="A461" s="60">
        <v>460.0</v>
      </c>
      <c r="B461" s="67" t="s">
        <v>318</v>
      </c>
      <c r="C461" s="68" t="s">
        <v>1099</v>
      </c>
      <c r="D461" s="67" t="s">
        <v>1100</v>
      </c>
      <c r="E461" s="69">
        <v>4.5269369E7</v>
      </c>
      <c r="F461" s="67" t="s">
        <v>356</v>
      </c>
      <c r="G461" s="64" t="s">
        <v>328</v>
      </c>
      <c r="H461" s="70" t="s">
        <v>53</v>
      </c>
      <c r="I461" s="70" t="s">
        <v>75</v>
      </c>
      <c r="J461" s="70"/>
      <c r="K461" s="70" t="s">
        <v>55</v>
      </c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ht="14.25" customHeight="1">
      <c r="A462" s="60">
        <v>461.0</v>
      </c>
      <c r="B462" s="67" t="s">
        <v>318</v>
      </c>
      <c r="C462" s="68" t="s">
        <v>1101</v>
      </c>
      <c r="D462" s="67" t="s">
        <v>1102</v>
      </c>
      <c r="E462" s="69">
        <v>4.311369E7</v>
      </c>
      <c r="F462" s="67" t="s">
        <v>351</v>
      </c>
      <c r="G462" s="64" t="s">
        <v>328</v>
      </c>
      <c r="H462" s="70" t="s">
        <v>53</v>
      </c>
      <c r="I462" s="70" t="s">
        <v>140</v>
      </c>
      <c r="J462" s="70"/>
      <c r="K462" s="70" t="s">
        <v>55</v>
      </c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ht="14.25" customHeight="1">
      <c r="A463" s="60">
        <v>462.0</v>
      </c>
      <c r="B463" s="67" t="s">
        <v>318</v>
      </c>
      <c r="C463" s="68" t="s">
        <v>1103</v>
      </c>
      <c r="D463" s="67" t="s">
        <v>1104</v>
      </c>
      <c r="E463" s="69">
        <v>4.5294159E7</v>
      </c>
      <c r="F463" s="67" t="s">
        <v>324</v>
      </c>
      <c r="G463" s="64" t="s">
        <v>321</v>
      </c>
      <c r="H463" s="70" t="s">
        <v>82</v>
      </c>
      <c r="I463" s="70" t="s">
        <v>140</v>
      </c>
      <c r="J463" s="70"/>
      <c r="K463" s="70" t="s">
        <v>346</v>
      </c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ht="14.25" customHeight="1">
      <c r="A464" s="60">
        <v>463.0</v>
      </c>
      <c r="B464" s="67" t="s">
        <v>318</v>
      </c>
      <c r="C464" s="68" t="s">
        <v>1105</v>
      </c>
      <c r="D464" s="67" t="s">
        <v>1106</v>
      </c>
      <c r="E464" s="69">
        <v>4.7490512E7</v>
      </c>
      <c r="F464" s="67" t="s">
        <v>336</v>
      </c>
      <c r="G464" s="64" t="s">
        <v>328</v>
      </c>
      <c r="H464" s="70" t="s">
        <v>53</v>
      </c>
      <c r="I464" s="70" t="s">
        <v>75</v>
      </c>
      <c r="J464" s="70"/>
      <c r="K464" s="70" t="s">
        <v>55</v>
      </c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ht="14.25" customHeight="1">
      <c r="A465" s="60">
        <v>464.0</v>
      </c>
      <c r="B465" s="67" t="s">
        <v>318</v>
      </c>
      <c r="C465" s="68" t="s">
        <v>1107</v>
      </c>
      <c r="D465" s="67" t="s">
        <v>1108</v>
      </c>
      <c r="E465" s="69">
        <v>4.0952486E7</v>
      </c>
      <c r="F465" s="67" t="s">
        <v>420</v>
      </c>
      <c r="G465" s="64" t="s">
        <v>321</v>
      </c>
      <c r="H465" s="70" t="s">
        <v>82</v>
      </c>
      <c r="I465" s="70" t="s">
        <v>75</v>
      </c>
      <c r="J465" s="70"/>
      <c r="K465" s="70" t="s">
        <v>55</v>
      </c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ht="14.25" customHeight="1">
      <c r="A466" s="60">
        <v>465.0</v>
      </c>
      <c r="B466" s="67" t="s">
        <v>318</v>
      </c>
      <c r="C466" s="68" t="s">
        <v>1109</v>
      </c>
      <c r="D466" s="67" t="s">
        <v>1110</v>
      </c>
      <c r="E466" s="69">
        <v>7.1968596E7</v>
      </c>
      <c r="F466" s="67" t="s">
        <v>502</v>
      </c>
      <c r="G466" s="64" t="s">
        <v>321</v>
      </c>
      <c r="H466" s="70" t="s">
        <v>82</v>
      </c>
      <c r="I466" s="70" t="s">
        <v>105</v>
      </c>
      <c r="J466" s="70"/>
      <c r="K466" s="70" t="s">
        <v>55</v>
      </c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ht="14.25" customHeight="1">
      <c r="A467" s="60">
        <v>466.0</v>
      </c>
      <c r="B467" s="67" t="s">
        <v>318</v>
      </c>
      <c r="C467" s="68" t="s">
        <v>1111</v>
      </c>
      <c r="D467" s="67" t="s">
        <v>1112</v>
      </c>
      <c r="E467" s="69">
        <v>4.1111978E7</v>
      </c>
      <c r="F467" s="67" t="s">
        <v>1113</v>
      </c>
      <c r="G467" s="64" t="s">
        <v>328</v>
      </c>
      <c r="H467" s="70" t="s">
        <v>53</v>
      </c>
      <c r="I467" s="70" t="s">
        <v>140</v>
      </c>
      <c r="J467" s="70"/>
      <c r="K467" s="70" t="s">
        <v>55</v>
      </c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ht="14.25" customHeight="1">
      <c r="A468" s="60">
        <v>467.0</v>
      </c>
      <c r="B468" s="67" t="s">
        <v>318</v>
      </c>
      <c r="C468" s="68" t="s">
        <v>1114</v>
      </c>
      <c r="D468" s="67" t="s">
        <v>1115</v>
      </c>
      <c r="E468" s="69">
        <v>4.5945179E7</v>
      </c>
      <c r="F468" s="67" t="s">
        <v>389</v>
      </c>
      <c r="G468" s="64" t="s">
        <v>321</v>
      </c>
      <c r="H468" s="70" t="s">
        <v>82</v>
      </c>
      <c r="I468" s="70" t="s">
        <v>140</v>
      </c>
      <c r="J468" s="70"/>
      <c r="K468" s="70" t="s">
        <v>55</v>
      </c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ht="14.25" customHeight="1">
      <c r="A469" s="60">
        <v>468.0</v>
      </c>
      <c r="B469" s="67" t="s">
        <v>318</v>
      </c>
      <c r="C469" s="68" t="s">
        <v>1116</v>
      </c>
      <c r="D469" s="67" t="s">
        <v>1117</v>
      </c>
      <c r="E469" s="69">
        <v>2.673226E7</v>
      </c>
      <c r="F469" s="67" t="s">
        <v>331</v>
      </c>
      <c r="G469" s="64" t="s">
        <v>321</v>
      </c>
      <c r="H469" s="70" t="s">
        <v>82</v>
      </c>
      <c r="I469" s="70" t="s">
        <v>75</v>
      </c>
      <c r="J469" s="70"/>
      <c r="K469" s="70" t="s">
        <v>55</v>
      </c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ht="14.25" customHeight="1">
      <c r="A470" s="60">
        <v>469.0</v>
      </c>
      <c r="B470" s="67" t="s">
        <v>318</v>
      </c>
      <c r="C470" s="68" t="s">
        <v>1118</v>
      </c>
      <c r="D470" s="67" t="s">
        <v>1119</v>
      </c>
      <c r="E470" s="69">
        <v>2.9504842E7</v>
      </c>
      <c r="F470" s="67" t="s">
        <v>324</v>
      </c>
      <c r="G470" s="64" t="s">
        <v>321</v>
      </c>
      <c r="H470" s="70" t="s">
        <v>82</v>
      </c>
      <c r="I470" s="70" t="s">
        <v>75</v>
      </c>
      <c r="J470" s="70"/>
      <c r="K470" s="70" t="s">
        <v>346</v>
      </c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ht="14.25" customHeight="1">
      <c r="A471" s="60">
        <v>470.0</v>
      </c>
      <c r="B471" s="67" t="s">
        <v>318</v>
      </c>
      <c r="C471" s="68" t="s">
        <v>1120</v>
      </c>
      <c r="D471" s="67" t="s">
        <v>1121</v>
      </c>
      <c r="E471" s="69">
        <v>4.5278806E7</v>
      </c>
      <c r="F471" s="67" t="s">
        <v>457</v>
      </c>
      <c r="G471" s="64" t="s">
        <v>328</v>
      </c>
      <c r="H471" s="70" t="s">
        <v>53</v>
      </c>
      <c r="I471" s="70" t="s">
        <v>105</v>
      </c>
      <c r="J471" s="70"/>
      <c r="K471" s="70" t="s">
        <v>55</v>
      </c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ht="14.25" customHeight="1">
      <c r="A472" s="60">
        <v>471.0</v>
      </c>
      <c r="B472" s="67" t="s">
        <v>318</v>
      </c>
      <c r="C472" s="68" t="s">
        <v>1122</v>
      </c>
      <c r="D472" s="67" t="s">
        <v>1123</v>
      </c>
      <c r="E472" s="69">
        <v>7.2199505E7</v>
      </c>
      <c r="F472" s="67" t="s">
        <v>594</v>
      </c>
      <c r="G472" s="64" t="s">
        <v>321</v>
      </c>
      <c r="H472" s="70" t="s">
        <v>91</v>
      </c>
      <c r="I472" s="70" t="s">
        <v>245</v>
      </c>
      <c r="J472" s="70"/>
      <c r="K472" s="70" t="s">
        <v>55</v>
      </c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ht="14.25" customHeight="1">
      <c r="A473" s="60">
        <v>472.0</v>
      </c>
      <c r="B473" s="67" t="s">
        <v>318</v>
      </c>
      <c r="C473" s="68" t="s">
        <v>1124</v>
      </c>
      <c r="D473" s="67" t="s">
        <v>1125</v>
      </c>
      <c r="E473" s="69">
        <v>4.704259E7</v>
      </c>
      <c r="F473" s="67" t="s">
        <v>404</v>
      </c>
      <c r="G473" s="64" t="s">
        <v>321</v>
      </c>
      <c r="H473" s="70" t="s">
        <v>41</v>
      </c>
      <c r="I473" s="70" t="s">
        <v>75</v>
      </c>
      <c r="J473" s="70"/>
      <c r="K473" s="70" t="s">
        <v>55</v>
      </c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ht="14.25" customHeight="1">
      <c r="A474" s="60">
        <v>473.0</v>
      </c>
      <c r="B474" s="67" t="s">
        <v>318</v>
      </c>
      <c r="C474" s="68" t="s">
        <v>1126</v>
      </c>
      <c r="D474" s="67" t="s">
        <v>1127</v>
      </c>
      <c r="E474" s="69">
        <v>2.9736629E7</v>
      </c>
      <c r="F474" s="67" t="s">
        <v>324</v>
      </c>
      <c r="G474" s="64" t="s">
        <v>321</v>
      </c>
      <c r="H474" s="70" t="s">
        <v>82</v>
      </c>
      <c r="I474" s="70" t="s">
        <v>75</v>
      </c>
      <c r="J474" s="70"/>
      <c r="K474" s="70" t="s">
        <v>346</v>
      </c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ht="14.25" customHeight="1">
      <c r="A475" s="60">
        <v>474.0</v>
      </c>
      <c r="B475" s="67" t="s">
        <v>318</v>
      </c>
      <c r="C475" s="68" t="s">
        <v>1128</v>
      </c>
      <c r="D475" s="67" t="s">
        <v>1129</v>
      </c>
      <c r="E475" s="69">
        <v>3.049375E7</v>
      </c>
      <c r="F475" s="67" t="s">
        <v>420</v>
      </c>
      <c r="G475" s="64" t="s">
        <v>321</v>
      </c>
      <c r="H475" s="70" t="s">
        <v>82</v>
      </c>
      <c r="I475" s="70" t="s">
        <v>105</v>
      </c>
      <c r="J475" s="70"/>
      <c r="K475" s="70" t="s">
        <v>55</v>
      </c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ht="14.25" customHeight="1">
      <c r="A476" s="60">
        <v>475.0</v>
      </c>
      <c r="B476" s="67" t="s">
        <v>318</v>
      </c>
      <c r="C476" s="68" t="s">
        <v>1130</v>
      </c>
      <c r="D476" s="67" t="s">
        <v>1131</v>
      </c>
      <c r="E476" s="69">
        <v>7.5766395E7</v>
      </c>
      <c r="F476" s="67" t="s">
        <v>594</v>
      </c>
      <c r="G476" s="64" t="s">
        <v>321</v>
      </c>
      <c r="H476" s="70" t="s">
        <v>91</v>
      </c>
      <c r="I476" s="70" t="s">
        <v>245</v>
      </c>
      <c r="J476" s="70"/>
      <c r="K476" s="70" t="s">
        <v>55</v>
      </c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ht="14.25" customHeight="1">
      <c r="A477" s="60">
        <v>771.0</v>
      </c>
      <c r="B477" s="67" t="s">
        <v>1132</v>
      </c>
      <c r="C477" s="68"/>
      <c r="D477" s="73" t="s">
        <v>1133</v>
      </c>
      <c r="E477" s="69">
        <v>4.3107581E7</v>
      </c>
      <c r="F477" s="67" t="s">
        <v>1134</v>
      </c>
      <c r="G477" s="64" t="s">
        <v>1135</v>
      </c>
      <c r="H477" s="70" t="s">
        <v>82</v>
      </c>
      <c r="I477" s="70"/>
      <c r="J477" s="70"/>
      <c r="K477" s="70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ht="14.25" customHeight="1">
      <c r="A478" s="60">
        <v>477.0</v>
      </c>
      <c r="B478" s="67" t="s">
        <v>318</v>
      </c>
      <c r="C478" s="68" t="s">
        <v>1136</v>
      </c>
      <c r="D478" s="67" t="s">
        <v>1137</v>
      </c>
      <c r="E478" s="69">
        <v>4.2016124E7</v>
      </c>
      <c r="F478" s="67" t="s">
        <v>320</v>
      </c>
      <c r="G478" s="64" t="s">
        <v>321</v>
      </c>
      <c r="H478" s="70" t="s">
        <v>82</v>
      </c>
      <c r="I478" s="70" t="s">
        <v>75</v>
      </c>
      <c r="J478" s="70"/>
      <c r="K478" s="70" t="s">
        <v>55</v>
      </c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ht="14.25" customHeight="1">
      <c r="A479" s="60">
        <v>478.0</v>
      </c>
      <c r="B479" s="67" t="s">
        <v>318</v>
      </c>
      <c r="C479" s="68" t="s">
        <v>1138</v>
      </c>
      <c r="D479" s="67" t="s">
        <v>1139</v>
      </c>
      <c r="E479" s="69">
        <v>4.8057012E7</v>
      </c>
      <c r="F479" s="67" t="s">
        <v>345</v>
      </c>
      <c r="G479" s="64" t="s">
        <v>321</v>
      </c>
      <c r="H479" s="70" t="s">
        <v>82</v>
      </c>
      <c r="I479" s="70" t="s">
        <v>75</v>
      </c>
      <c r="J479" s="70"/>
      <c r="K479" s="70" t="s">
        <v>346</v>
      </c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ht="14.25" customHeight="1">
      <c r="A480" s="60">
        <v>479.0</v>
      </c>
      <c r="B480" s="67" t="s">
        <v>318</v>
      </c>
      <c r="C480" s="68" t="s">
        <v>1140</v>
      </c>
      <c r="D480" s="67" t="s">
        <v>1141</v>
      </c>
      <c r="E480" s="69">
        <v>4.4776855E7</v>
      </c>
      <c r="F480" s="67" t="s">
        <v>320</v>
      </c>
      <c r="G480" s="64" t="s">
        <v>321</v>
      </c>
      <c r="H480" s="70" t="s">
        <v>82</v>
      </c>
      <c r="I480" s="70" t="s">
        <v>75</v>
      </c>
      <c r="J480" s="70"/>
      <c r="K480" s="70" t="s">
        <v>55</v>
      </c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ht="14.25" customHeight="1">
      <c r="A481" s="60">
        <v>480.0</v>
      </c>
      <c r="B481" s="67" t="s">
        <v>318</v>
      </c>
      <c r="C481" s="68" t="s">
        <v>1142</v>
      </c>
      <c r="D481" s="67" t="s">
        <v>1143</v>
      </c>
      <c r="E481" s="69">
        <v>7.4730766E7</v>
      </c>
      <c r="F481" s="67" t="s">
        <v>958</v>
      </c>
      <c r="G481" s="64" t="s">
        <v>321</v>
      </c>
      <c r="H481" s="70" t="s">
        <v>82</v>
      </c>
      <c r="I481" s="70" t="s">
        <v>140</v>
      </c>
      <c r="J481" s="70"/>
      <c r="K481" s="70" t="s">
        <v>55</v>
      </c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ht="14.25" customHeight="1">
      <c r="A482" s="60">
        <v>481.0</v>
      </c>
      <c r="B482" s="67" t="s">
        <v>318</v>
      </c>
      <c r="C482" s="68" t="s">
        <v>1144</v>
      </c>
      <c r="D482" s="67" t="s">
        <v>1145</v>
      </c>
      <c r="E482" s="69">
        <v>4.4107072E7</v>
      </c>
      <c r="F482" s="67" t="s">
        <v>381</v>
      </c>
      <c r="G482" s="64" t="s">
        <v>328</v>
      </c>
      <c r="H482" s="70" t="s">
        <v>53</v>
      </c>
      <c r="I482" s="70" t="s">
        <v>75</v>
      </c>
      <c r="J482" s="70"/>
      <c r="K482" s="70" t="s">
        <v>55</v>
      </c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ht="14.25" customHeight="1">
      <c r="A483" s="60">
        <v>482.0</v>
      </c>
      <c r="B483" s="67" t="s">
        <v>318</v>
      </c>
      <c r="C483" s="68" t="s">
        <v>1146</v>
      </c>
      <c r="D483" s="67" t="s">
        <v>1147</v>
      </c>
      <c r="E483" s="69">
        <v>1.0110607E7</v>
      </c>
      <c r="F483" s="67" t="s">
        <v>324</v>
      </c>
      <c r="G483" s="64" t="s">
        <v>321</v>
      </c>
      <c r="H483" s="70" t="s">
        <v>82</v>
      </c>
      <c r="I483" s="70" t="s">
        <v>140</v>
      </c>
      <c r="J483" s="70"/>
      <c r="K483" s="70" t="s">
        <v>346</v>
      </c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ht="14.25" customHeight="1">
      <c r="A484" s="60">
        <v>483.0</v>
      </c>
      <c r="B484" s="67" t="s">
        <v>318</v>
      </c>
      <c r="C484" s="68" t="s">
        <v>1148</v>
      </c>
      <c r="D484" s="67" t="s">
        <v>1149</v>
      </c>
      <c r="E484" s="69">
        <v>4.1710895E7</v>
      </c>
      <c r="F484" s="67" t="s">
        <v>351</v>
      </c>
      <c r="G484" s="64" t="s">
        <v>328</v>
      </c>
      <c r="H484" s="70" t="s">
        <v>53</v>
      </c>
      <c r="I484" s="70" t="s">
        <v>105</v>
      </c>
      <c r="J484" s="70"/>
      <c r="K484" s="70" t="s">
        <v>55</v>
      </c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ht="14.25" customHeight="1">
      <c r="A485" s="60">
        <v>484.0</v>
      </c>
      <c r="B485" s="67" t="s">
        <v>318</v>
      </c>
      <c r="C485" s="68" t="s">
        <v>1150</v>
      </c>
      <c r="D485" s="67" t="s">
        <v>1151</v>
      </c>
      <c r="E485" s="69">
        <v>4.6088958E7</v>
      </c>
      <c r="F485" s="67" t="s">
        <v>339</v>
      </c>
      <c r="G485" s="64" t="s">
        <v>328</v>
      </c>
      <c r="H485" s="70" t="s">
        <v>53</v>
      </c>
      <c r="I485" s="70" t="s">
        <v>140</v>
      </c>
      <c r="J485" s="70"/>
      <c r="K485" s="70" t="s">
        <v>55</v>
      </c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ht="14.25" customHeight="1">
      <c r="A486" s="60">
        <v>485.0</v>
      </c>
      <c r="B486" s="67" t="s">
        <v>318</v>
      </c>
      <c r="C486" s="68" t="s">
        <v>1152</v>
      </c>
      <c r="D486" s="67" t="s">
        <v>1153</v>
      </c>
      <c r="E486" s="69">
        <v>4.6033032E7</v>
      </c>
      <c r="F486" s="67" t="s">
        <v>1113</v>
      </c>
      <c r="G486" s="64" t="s">
        <v>328</v>
      </c>
      <c r="H486" s="70" t="s">
        <v>53</v>
      </c>
      <c r="I486" s="70" t="s">
        <v>75</v>
      </c>
      <c r="J486" s="70"/>
      <c r="K486" s="70" t="s">
        <v>55</v>
      </c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ht="14.25" customHeight="1">
      <c r="A487" s="60">
        <v>486.0</v>
      </c>
      <c r="B487" s="67" t="s">
        <v>318</v>
      </c>
      <c r="C487" s="68" t="s">
        <v>1154</v>
      </c>
      <c r="D487" s="67" t="s">
        <v>1155</v>
      </c>
      <c r="E487" s="69">
        <v>4.6539699E7</v>
      </c>
      <c r="F487" s="67" t="s">
        <v>320</v>
      </c>
      <c r="G487" s="64" t="s">
        <v>321</v>
      </c>
      <c r="H487" s="70" t="s">
        <v>82</v>
      </c>
      <c r="I487" s="70" t="s">
        <v>75</v>
      </c>
      <c r="J487" s="70"/>
      <c r="K487" s="70" t="s">
        <v>55</v>
      </c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ht="14.25" customHeight="1">
      <c r="A488" s="60">
        <v>487.0</v>
      </c>
      <c r="B488" s="67" t="s">
        <v>318</v>
      </c>
      <c r="C488" s="68" t="s">
        <v>1156</v>
      </c>
      <c r="D488" s="67" t="s">
        <v>1157</v>
      </c>
      <c r="E488" s="69">
        <v>4.1343546E7</v>
      </c>
      <c r="F488" s="67" t="s">
        <v>351</v>
      </c>
      <c r="G488" s="64" t="s">
        <v>328</v>
      </c>
      <c r="H488" s="70" t="s">
        <v>53</v>
      </c>
      <c r="I488" s="70" t="s">
        <v>75</v>
      </c>
      <c r="J488" s="70"/>
      <c r="K488" s="70" t="s">
        <v>55</v>
      </c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ht="14.25" customHeight="1">
      <c r="A489" s="60">
        <v>488.0</v>
      </c>
      <c r="B489" s="67" t="s">
        <v>318</v>
      </c>
      <c r="C489" s="68" t="s">
        <v>1158</v>
      </c>
      <c r="D489" s="67" t="s">
        <v>1159</v>
      </c>
      <c r="E489" s="69">
        <v>7.345765E7</v>
      </c>
      <c r="F489" s="67" t="s">
        <v>572</v>
      </c>
      <c r="G489" s="64" t="s">
        <v>328</v>
      </c>
      <c r="H489" s="70" t="s">
        <v>53</v>
      </c>
      <c r="I489" s="70" t="s">
        <v>105</v>
      </c>
      <c r="J489" s="70"/>
      <c r="K489" s="70" t="s">
        <v>55</v>
      </c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ht="14.25" customHeight="1">
      <c r="A490" s="60">
        <v>489.0</v>
      </c>
      <c r="B490" s="67" t="s">
        <v>318</v>
      </c>
      <c r="C490" s="68" t="s">
        <v>1160</v>
      </c>
      <c r="D490" s="67" t="s">
        <v>1161</v>
      </c>
      <c r="E490" s="69">
        <v>4.0810143E7</v>
      </c>
      <c r="F490" s="67" t="s">
        <v>320</v>
      </c>
      <c r="G490" s="64" t="s">
        <v>321</v>
      </c>
      <c r="H490" s="70" t="s">
        <v>82</v>
      </c>
      <c r="I490" s="70" t="s">
        <v>105</v>
      </c>
      <c r="J490" s="70"/>
      <c r="K490" s="70" t="s">
        <v>55</v>
      </c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ht="14.25" customHeight="1">
      <c r="A491" s="60">
        <v>490.0</v>
      </c>
      <c r="B491" s="67" t="s">
        <v>318</v>
      </c>
      <c r="C491" s="68" t="s">
        <v>1162</v>
      </c>
      <c r="D491" s="67" t="s">
        <v>1163</v>
      </c>
      <c r="E491" s="69">
        <v>4.7125647E7</v>
      </c>
      <c r="F491" s="67" t="s">
        <v>407</v>
      </c>
      <c r="G491" s="64" t="s">
        <v>328</v>
      </c>
      <c r="H491" s="70" t="s">
        <v>53</v>
      </c>
      <c r="I491" s="70" t="s">
        <v>75</v>
      </c>
      <c r="J491" s="70"/>
      <c r="K491" s="70" t="s">
        <v>55</v>
      </c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ht="14.25" customHeight="1">
      <c r="A492" s="60">
        <v>491.0</v>
      </c>
      <c r="B492" s="67" t="s">
        <v>318</v>
      </c>
      <c r="C492" s="68" t="s">
        <v>1164</v>
      </c>
      <c r="D492" s="67" t="s">
        <v>1165</v>
      </c>
      <c r="E492" s="69">
        <v>8938595.0</v>
      </c>
      <c r="F492" s="67" t="s">
        <v>697</v>
      </c>
      <c r="G492" s="64" t="s">
        <v>321</v>
      </c>
      <c r="H492" s="70" t="s">
        <v>82</v>
      </c>
      <c r="I492" s="70" t="s">
        <v>140</v>
      </c>
      <c r="J492" s="70"/>
      <c r="K492" s="70" t="s">
        <v>55</v>
      </c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ht="14.25" customHeight="1">
      <c r="A493" s="60">
        <v>492.0</v>
      </c>
      <c r="B493" s="67" t="s">
        <v>318</v>
      </c>
      <c r="C493" s="68" t="s">
        <v>1166</v>
      </c>
      <c r="D493" s="67" t="s">
        <v>1167</v>
      </c>
      <c r="E493" s="69">
        <v>2.4886554E7</v>
      </c>
      <c r="F493" s="67" t="s">
        <v>324</v>
      </c>
      <c r="G493" s="64" t="s">
        <v>321</v>
      </c>
      <c r="H493" s="70" t="s">
        <v>82</v>
      </c>
      <c r="I493" s="70" t="s">
        <v>75</v>
      </c>
      <c r="J493" s="70"/>
      <c r="K493" s="70" t="s">
        <v>346</v>
      </c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ht="14.25" customHeight="1">
      <c r="A494" s="60">
        <v>493.0</v>
      </c>
      <c r="B494" s="67" t="s">
        <v>318</v>
      </c>
      <c r="C494" s="68" t="s">
        <v>1168</v>
      </c>
      <c r="D494" s="67" t="s">
        <v>1169</v>
      </c>
      <c r="E494" s="69">
        <v>4.6259433E7</v>
      </c>
      <c r="F494" s="67" t="s">
        <v>351</v>
      </c>
      <c r="G494" s="64" t="s">
        <v>328</v>
      </c>
      <c r="H494" s="70" t="s">
        <v>53</v>
      </c>
      <c r="I494" s="70" t="s">
        <v>140</v>
      </c>
      <c r="J494" s="70"/>
      <c r="K494" s="70" t="s">
        <v>55</v>
      </c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ht="14.25" customHeight="1">
      <c r="A495" s="60">
        <v>494.0</v>
      </c>
      <c r="B495" s="67" t="s">
        <v>318</v>
      </c>
      <c r="C495" s="68" t="s">
        <v>1170</v>
      </c>
      <c r="D495" s="67" t="s">
        <v>1171</v>
      </c>
      <c r="E495" s="69">
        <v>7.1619907E7</v>
      </c>
      <c r="F495" s="67" t="s">
        <v>407</v>
      </c>
      <c r="G495" s="64" t="s">
        <v>328</v>
      </c>
      <c r="H495" s="70" t="s">
        <v>53</v>
      </c>
      <c r="I495" s="70" t="s">
        <v>105</v>
      </c>
      <c r="J495" s="70"/>
      <c r="K495" s="70" t="s">
        <v>55</v>
      </c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ht="14.25" customHeight="1">
      <c r="A496" s="60">
        <v>495.0</v>
      </c>
      <c r="B496" s="67" t="s">
        <v>318</v>
      </c>
      <c r="C496" s="68" t="s">
        <v>1172</v>
      </c>
      <c r="D496" s="67" t="s">
        <v>1173</v>
      </c>
      <c r="E496" s="69">
        <v>4.2810759E7</v>
      </c>
      <c r="F496" s="67" t="s">
        <v>320</v>
      </c>
      <c r="G496" s="64" t="s">
        <v>321</v>
      </c>
      <c r="H496" s="70" t="s">
        <v>82</v>
      </c>
      <c r="I496" s="70" t="s">
        <v>105</v>
      </c>
      <c r="J496" s="70"/>
      <c r="K496" s="70" t="s">
        <v>55</v>
      </c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ht="14.25" customHeight="1">
      <c r="A497" s="60">
        <v>496.0</v>
      </c>
      <c r="B497" s="67" t="s">
        <v>318</v>
      </c>
      <c r="C497" s="68" t="s">
        <v>1174</v>
      </c>
      <c r="D497" s="67" t="s">
        <v>1175</v>
      </c>
      <c r="E497" s="69">
        <v>7.2228176E7</v>
      </c>
      <c r="F497" s="67" t="s">
        <v>351</v>
      </c>
      <c r="G497" s="64" t="s">
        <v>328</v>
      </c>
      <c r="H497" s="70" t="s">
        <v>53</v>
      </c>
      <c r="I497" s="70" t="s">
        <v>140</v>
      </c>
      <c r="J497" s="70"/>
      <c r="K497" s="70" t="s">
        <v>55</v>
      </c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ht="14.25" customHeight="1">
      <c r="A498" s="60">
        <v>497.0</v>
      </c>
      <c r="B498" s="67" t="s">
        <v>318</v>
      </c>
      <c r="C498" s="68" t="s">
        <v>1176</v>
      </c>
      <c r="D498" s="67" t="s">
        <v>1177</v>
      </c>
      <c r="E498" s="69">
        <v>4.4404667E7</v>
      </c>
      <c r="F498" s="67" t="s">
        <v>339</v>
      </c>
      <c r="G498" s="64" t="s">
        <v>328</v>
      </c>
      <c r="H498" s="70" t="s">
        <v>53</v>
      </c>
      <c r="I498" s="70" t="s">
        <v>75</v>
      </c>
      <c r="J498" s="70"/>
      <c r="K498" s="70" t="s">
        <v>55</v>
      </c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ht="14.25" customHeight="1">
      <c r="A499" s="60">
        <v>498.0</v>
      </c>
      <c r="B499" s="67" t="s">
        <v>318</v>
      </c>
      <c r="C499" s="68" t="s">
        <v>1178</v>
      </c>
      <c r="D499" s="67" t="s">
        <v>1179</v>
      </c>
      <c r="E499" s="69">
        <v>4.2409871E7</v>
      </c>
      <c r="F499" s="67" t="s">
        <v>572</v>
      </c>
      <c r="G499" s="64" t="s">
        <v>328</v>
      </c>
      <c r="H499" s="70" t="s">
        <v>53</v>
      </c>
      <c r="I499" s="70" t="s">
        <v>140</v>
      </c>
      <c r="J499" s="70"/>
      <c r="K499" s="70" t="s">
        <v>55</v>
      </c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ht="14.25" customHeight="1">
      <c r="A500" s="60">
        <v>499.0</v>
      </c>
      <c r="B500" s="67" t="s">
        <v>318</v>
      </c>
      <c r="C500" s="68" t="s">
        <v>1180</v>
      </c>
      <c r="D500" s="67" t="s">
        <v>1181</v>
      </c>
      <c r="E500" s="69">
        <v>2.7073356E7</v>
      </c>
      <c r="F500" s="67" t="s">
        <v>320</v>
      </c>
      <c r="G500" s="64" t="s">
        <v>321</v>
      </c>
      <c r="H500" s="70" t="s">
        <v>82</v>
      </c>
      <c r="I500" s="70" t="s">
        <v>140</v>
      </c>
      <c r="J500" s="70"/>
      <c r="K500" s="70" t="s">
        <v>55</v>
      </c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ht="14.25" customHeight="1">
      <c r="A501" s="60">
        <v>500.0</v>
      </c>
      <c r="B501" s="67" t="s">
        <v>318</v>
      </c>
      <c r="C501" s="68" t="s">
        <v>1182</v>
      </c>
      <c r="D501" s="67" t="s">
        <v>1183</v>
      </c>
      <c r="E501" s="69">
        <v>9692911.0</v>
      </c>
      <c r="F501" s="67" t="s">
        <v>417</v>
      </c>
      <c r="G501" s="64" t="s">
        <v>321</v>
      </c>
      <c r="H501" s="70" t="s">
        <v>82</v>
      </c>
      <c r="I501" s="70" t="s">
        <v>75</v>
      </c>
      <c r="J501" s="70"/>
      <c r="K501" s="70" t="s">
        <v>55</v>
      </c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ht="14.25" customHeight="1">
      <c r="A502" s="60">
        <v>501.0</v>
      </c>
      <c r="B502" s="67" t="s">
        <v>318</v>
      </c>
      <c r="C502" s="68" t="s">
        <v>1184</v>
      </c>
      <c r="D502" s="67" t="s">
        <v>1185</v>
      </c>
      <c r="E502" s="69">
        <v>4.0052115E7</v>
      </c>
      <c r="F502" s="67" t="s">
        <v>841</v>
      </c>
      <c r="G502" s="64" t="s">
        <v>328</v>
      </c>
      <c r="H502" s="70" t="s">
        <v>53</v>
      </c>
      <c r="I502" s="70" t="s">
        <v>105</v>
      </c>
      <c r="J502" s="70"/>
      <c r="K502" s="70" t="s">
        <v>55</v>
      </c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ht="14.25" customHeight="1">
      <c r="A503" s="60">
        <v>502.0</v>
      </c>
      <c r="B503" s="67" t="s">
        <v>318</v>
      </c>
      <c r="C503" s="68" t="s">
        <v>1186</v>
      </c>
      <c r="D503" s="67" t="s">
        <v>1187</v>
      </c>
      <c r="E503" s="69">
        <v>5415493.0</v>
      </c>
      <c r="F503" s="67" t="s">
        <v>410</v>
      </c>
      <c r="G503" s="64" t="s">
        <v>321</v>
      </c>
      <c r="H503" s="70" t="s">
        <v>82</v>
      </c>
      <c r="I503" s="70" t="s">
        <v>75</v>
      </c>
      <c r="J503" s="70"/>
      <c r="K503" s="70" t="s">
        <v>55</v>
      </c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ht="14.25" customHeight="1">
      <c r="A504" s="60">
        <v>503.0</v>
      </c>
      <c r="B504" s="67" t="s">
        <v>318</v>
      </c>
      <c r="C504" s="68" t="s">
        <v>1188</v>
      </c>
      <c r="D504" s="67" t="s">
        <v>1189</v>
      </c>
      <c r="E504" s="69">
        <v>4.1029084E7</v>
      </c>
      <c r="F504" s="67" t="s">
        <v>420</v>
      </c>
      <c r="G504" s="64" t="s">
        <v>321</v>
      </c>
      <c r="H504" s="70" t="s">
        <v>82</v>
      </c>
      <c r="I504" s="70" t="s">
        <v>140</v>
      </c>
      <c r="J504" s="70"/>
      <c r="K504" s="70" t="s">
        <v>55</v>
      </c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ht="14.25" customHeight="1">
      <c r="A505" s="60">
        <v>504.0</v>
      </c>
      <c r="B505" s="67" t="s">
        <v>318</v>
      </c>
      <c r="C505" s="68" t="s">
        <v>1190</v>
      </c>
      <c r="D505" s="67" t="s">
        <v>1191</v>
      </c>
      <c r="E505" s="69">
        <v>4.3104338E7</v>
      </c>
      <c r="F505" s="67" t="s">
        <v>407</v>
      </c>
      <c r="G505" s="64" t="s">
        <v>328</v>
      </c>
      <c r="H505" s="70" t="s">
        <v>53</v>
      </c>
      <c r="I505" s="70" t="s">
        <v>75</v>
      </c>
      <c r="J505" s="70"/>
      <c r="K505" s="70" t="s">
        <v>55</v>
      </c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ht="14.25" customHeight="1">
      <c r="A506" s="60">
        <v>505.0</v>
      </c>
      <c r="B506" s="67" t="s">
        <v>318</v>
      </c>
      <c r="C506" s="68" t="s">
        <v>1192</v>
      </c>
      <c r="D506" s="67" t="s">
        <v>1193</v>
      </c>
      <c r="E506" s="69">
        <v>4.2435049E7</v>
      </c>
      <c r="F506" s="67" t="s">
        <v>320</v>
      </c>
      <c r="G506" s="64" t="s">
        <v>321</v>
      </c>
      <c r="H506" s="70" t="s">
        <v>82</v>
      </c>
      <c r="I506" s="70" t="s">
        <v>140</v>
      </c>
      <c r="J506" s="70"/>
      <c r="K506" s="70" t="s">
        <v>55</v>
      </c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ht="14.25" customHeight="1">
      <c r="A507" s="60">
        <v>506.0</v>
      </c>
      <c r="B507" s="67" t="s">
        <v>318</v>
      </c>
      <c r="C507" s="68" t="s">
        <v>1194</v>
      </c>
      <c r="D507" s="67" t="s">
        <v>1195</v>
      </c>
      <c r="E507" s="69">
        <v>4.0987111E7</v>
      </c>
      <c r="F507" s="67" t="s">
        <v>345</v>
      </c>
      <c r="G507" s="64" t="s">
        <v>321</v>
      </c>
      <c r="H507" s="70" t="s">
        <v>82</v>
      </c>
      <c r="I507" s="70" t="s">
        <v>140</v>
      </c>
      <c r="J507" s="70"/>
      <c r="K507" s="70" t="s">
        <v>55</v>
      </c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ht="14.25" customHeight="1">
      <c r="A508" s="60">
        <v>507.0</v>
      </c>
      <c r="B508" s="67" t="s">
        <v>318</v>
      </c>
      <c r="C508" s="68" t="s">
        <v>1196</v>
      </c>
      <c r="D508" s="67" t="s">
        <v>1197</v>
      </c>
      <c r="E508" s="69">
        <v>4.6673761E7</v>
      </c>
      <c r="F508" s="67" t="s">
        <v>486</v>
      </c>
      <c r="G508" s="64" t="s">
        <v>321</v>
      </c>
      <c r="H508" s="70" t="s">
        <v>82</v>
      </c>
      <c r="I508" s="70" t="s">
        <v>75</v>
      </c>
      <c r="J508" s="70"/>
      <c r="K508" s="70" t="s">
        <v>55</v>
      </c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ht="14.25" customHeight="1">
      <c r="A509" s="60">
        <v>508.0</v>
      </c>
      <c r="B509" s="67" t="s">
        <v>318</v>
      </c>
      <c r="C509" s="68" t="s">
        <v>1198</v>
      </c>
      <c r="D509" s="67" t="s">
        <v>1199</v>
      </c>
      <c r="E509" s="69">
        <v>1.9226369E7</v>
      </c>
      <c r="F509" s="67" t="s">
        <v>342</v>
      </c>
      <c r="G509" s="64" t="s">
        <v>328</v>
      </c>
      <c r="H509" s="70" t="s">
        <v>53</v>
      </c>
      <c r="I509" s="70" t="s">
        <v>75</v>
      </c>
      <c r="J509" s="70"/>
      <c r="K509" s="70" t="s">
        <v>55</v>
      </c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ht="14.25" customHeight="1">
      <c r="A510" s="60">
        <v>509.0</v>
      </c>
      <c r="B510" s="67" t="s">
        <v>318</v>
      </c>
      <c r="C510" s="68" t="s">
        <v>1200</v>
      </c>
      <c r="D510" s="67" t="s">
        <v>1201</v>
      </c>
      <c r="E510" s="69">
        <v>7.2552902E7</v>
      </c>
      <c r="F510" s="67" t="s">
        <v>457</v>
      </c>
      <c r="G510" s="64" t="s">
        <v>328</v>
      </c>
      <c r="H510" s="70" t="s">
        <v>53</v>
      </c>
      <c r="I510" s="70" t="s">
        <v>75</v>
      </c>
      <c r="J510" s="70"/>
      <c r="K510" s="70" t="s">
        <v>55</v>
      </c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ht="14.25" customHeight="1">
      <c r="A511" s="60">
        <v>510.0</v>
      </c>
      <c r="B511" s="67" t="s">
        <v>318</v>
      </c>
      <c r="C511" s="68" t="s">
        <v>1202</v>
      </c>
      <c r="D511" s="67" t="s">
        <v>1203</v>
      </c>
      <c r="E511" s="69">
        <v>7.2494442E7</v>
      </c>
      <c r="F511" s="67" t="s">
        <v>489</v>
      </c>
      <c r="G511" s="64" t="s">
        <v>328</v>
      </c>
      <c r="H511" s="70" t="s">
        <v>53</v>
      </c>
      <c r="I511" s="70" t="s">
        <v>75</v>
      </c>
      <c r="J511" s="70"/>
      <c r="K511" s="70" t="s">
        <v>55</v>
      </c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ht="14.25" customHeight="1">
      <c r="A512" s="60">
        <v>511.0</v>
      </c>
      <c r="B512" s="67" t="s">
        <v>318</v>
      </c>
      <c r="C512" s="68" t="s">
        <v>1204</v>
      </c>
      <c r="D512" s="67" t="s">
        <v>1205</v>
      </c>
      <c r="E512" s="69">
        <v>4.0897951E7</v>
      </c>
      <c r="F512" s="67" t="s">
        <v>324</v>
      </c>
      <c r="G512" s="64" t="s">
        <v>321</v>
      </c>
      <c r="H512" s="70" t="s">
        <v>82</v>
      </c>
      <c r="I512" s="70" t="s">
        <v>75</v>
      </c>
      <c r="J512" s="70"/>
      <c r="K512" s="70" t="s">
        <v>346</v>
      </c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ht="14.25" customHeight="1">
      <c r="A513" s="60">
        <v>512.0</v>
      </c>
      <c r="B513" s="67" t="s">
        <v>318</v>
      </c>
      <c r="C513" s="68" t="s">
        <v>1206</v>
      </c>
      <c r="D513" s="67" t="s">
        <v>1207</v>
      </c>
      <c r="E513" s="69">
        <v>4.0667236E7</v>
      </c>
      <c r="F513" s="67" t="s">
        <v>356</v>
      </c>
      <c r="G513" s="64" t="s">
        <v>328</v>
      </c>
      <c r="H513" s="70" t="s">
        <v>53</v>
      </c>
      <c r="I513" s="70" t="s">
        <v>140</v>
      </c>
      <c r="J513" s="70"/>
      <c r="K513" s="70" t="s">
        <v>55</v>
      </c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ht="14.25" customHeight="1">
      <c r="A514" s="60">
        <v>513.0</v>
      </c>
      <c r="B514" s="67" t="s">
        <v>318</v>
      </c>
      <c r="C514" s="68" t="s">
        <v>1208</v>
      </c>
      <c r="D514" s="67" t="s">
        <v>1209</v>
      </c>
      <c r="E514" s="69">
        <v>4.62495E7</v>
      </c>
      <c r="F514" s="67" t="s">
        <v>502</v>
      </c>
      <c r="G514" s="64" t="s">
        <v>321</v>
      </c>
      <c r="H514" s="70" t="s">
        <v>82</v>
      </c>
      <c r="I514" s="70" t="s">
        <v>140</v>
      </c>
      <c r="J514" s="70"/>
      <c r="K514" s="70" t="s">
        <v>55</v>
      </c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ht="14.25" customHeight="1">
      <c r="A515" s="60">
        <v>514.0</v>
      </c>
      <c r="B515" s="67" t="s">
        <v>318</v>
      </c>
      <c r="C515" s="68" t="s">
        <v>1210</v>
      </c>
      <c r="D515" s="67" t="s">
        <v>1211</v>
      </c>
      <c r="E515" s="69">
        <v>2.9567922E7</v>
      </c>
      <c r="F515" s="67" t="s">
        <v>334</v>
      </c>
      <c r="G515" s="64" t="s">
        <v>328</v>
      </c>
      <c r="H515" s="70" t="s">
        <v>53</v>
      </c>
      <c r="I515" s="70" t="s">
        <v>75</v>
      </c>
      <c r="J515" s="70"/>
      <c r="K515" s="70" t="s">
        <v>55</v>
      </c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ht="14.25" customHeight="1">
      <c r="A516" s="60">
        <v>515.0</v>
      </c>
      <c r="B516" s="67" t="s">
        <v>318</v>
      </c>
      <c r="C516" s="68" t="s">
        <v>1212</v>
      </c>
      <c r="D516" s="67" t="s">
        <v>1213</v>
      </c>
      <c r="E516" s="69">
        <v>4.4491626E7</v>
      </c>
      <c r="F516" s="67" t="s">
        <v>324</v>
      </c>
      <c r="G516" s="64" t="s">
        <v>321</v>
      </c>
      <c r="H516" s="70" t="s">
        <v>82</v>
      </c>
      <c r="I516" s="70" t="s">
        <v>105</v>
      </c>
      <c r="J516" s="70"/>
      <c r="K516" s="70" t="s">
        <v>346</v>
      </c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ht="14.25" customHeight="1">
      <c r="A517" s="60">
        <v>516.0</v>
      </c>
      <c r="B517" s="67" t="s">
        <v>318</v>
      </c>
      <c r="C517" s="68" t="s">
        <v>1214</v>
      </c>
      <c r="D517" s="67" t="s">
        <v>1215</v>
      </c>
      <c r="E517" s="69">
        <v>4.7522967E7</v>
      </c>
      <c r="F517" s="67" t="s">
        <v>381</v>
      </c>
      <c r="G517" s="64" t="s">
        <v>328</v>
      </c>
      <c r="H517" s="70" t="s">
        <v>53</v>
      </c>
      <c r="I517" s="70" t="s">
        <v>105</v>
      </c>
      <c r="J517" s="70"/>
      <c r="K517" s="70" t="s">
        <v>55</v>
      </c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ht="14.25" customHeight="1">
      <c r="A518" s="60">
        <v>517.0</v>
      </c>
      <c r="B518" s="67" t="s">
        <v>318</v>
      </c>
      <c r="C518" s="68" t="s">
        <v>1216</v>
      </c>
      <c r="D518" s="67" t="s">
        <v>1217</v>
      </c>
      <c r="E518" s="69">
        <v>4.7040807E7</v>
      </c>
      <c r="F518" s="67" t="s">
        <v>339</v>
      </c>
      <c r="G518" s="64" t="s">
        <v>328</v>
      </c>
      <c r="H518" s="70" t="s">
        <v>53</v>
      </c>
      <c r="I518" s="70" t="s">
        <v>105</v>
      </c>
      <c r="J518" s="70"/>
      <c r="K518" s="70" t="s">
        <v>55</v>
      </c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ht="14.25" customHeight="1">
      <c r="A519" s="60">
        <v>518.0</v>
      </c>
      <c r="B519" s="67" t="s">
        <v>318</v>
      </c>
      <c r="C519" s="68" t="s">
        <v>1218</v>
      </c>
      <c r="D519" s="67" t="s">
        <v>1219</v>
      </c>
      <c r="E519" s="69">
        <v>4.0032243E7</v>
      </c>
      <c r="F519" s="67" t="s">
        <v>381</v>
      </c>
      <c r="G519" s="64" t="s">
        <v>328</v>
      </c>
      <c r="H519" s="70" t="s">
        <v>53</v>
      </c>
      <c r="I519" s="70" t="s">
        <v>140</v>
      </c>
      <c r="J519" s="70"/>
      <c r="K519" s="70" t="s">
        <v>55</v>
      </c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ht="14.25" customHeight="1">
      <c r="A520" s="60">
        <v>519.0</v>
      </c>
      <c r="B520" s="67" t="s">
        <v>318</v>
      </c>
      <c r="C520" s="68" t="s">
        <v>1220</v>
      </c>
      <c r="D520" s="67" t="s">
        <v>1221</v>
      </c>
      <c r="E520" s="69">
        <v>4.5623613E7</v>
      </c>
      <c r="F520" s="67" t="s">
        <v>377</v>
      </c>
      <c r="G520" s="64" t="s">
        <v>321</v>
      </c>
      <c r="H520" s="70" t="s">
        <v>82</v>
      </c>
      <c r="I520" s="70" t="s">
        <v>105</v>
      </c>
      <c r="J520" s="70"/>
      <c r="K520" s="70" t="s">
        <v>55</v>
      </c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ht="14.25" customHeight="1">
      <c r="A521" s="60">
        <v>520.0</v>
      </c>
      <c r="B521" s="67" t="s">
        <v>318</v>
      </c>
      <c r="C521" s="68" t="s">
        <v>1222</v>
      </c>
      <c r="D521" s="67" t="s">
        <v>1223</v>
      </c>
      <c r="E521" s="69">
        <v>2.9646618E7</v>
      </c>
      <c r="F521" s="67" t="s">
        <v>457</v>
      </c>
      <c r="G521" s="64" t="s">
        <v>328</v>
      </c>
      <c r="H521" s="70" t="s">
        <v>53</v>
      </c>
      <c r="I521" s="70" t="s">
        <v>140</v>
      </c>
      <c r="J521" s="70"/>
      <c r="K521" s="70" t="s">
        <v>55</v>
      </c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ht="14.25" customHeight="1">
      <c r="A522" s="60">
        <v>521.0</v>
      </c>
      <c r="B522" s="67" t="s">
        <v>318</v>
      </c>
      <c r="C522" s="68" t="s">
        <v>1224</v>
      </c>
      <c r="D522" s="67" t="s">
        <v>1225</v>
      </c>
      <c r="E522" s="69">
        <v>4.1402699E7</v>
      </c>
      <c r="F522" s="67" t="s">
        <v>320</v>
      </c>
      <c r="G522" s="64" t="s">
        <v>321</v>
      </c>
      <c r="H522" s="70" t="s">
        <v>82</v>
      </c>
      <c r="I522" s="70" t="s">
        <v>75</v>
      </c>
      <c r="J522" s="70"/>
      <c r="K522" s="70" t="s">
        <v>55</v>
      </c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ht="14.25" customHeight="1">
      <c r="A523" s="60">
        <v>522.0</v>
      </c>
      <c r="B523" s="67" t="s">
        <v>318</v>
      </c>
      <c r="C523" s="68" t="s">
        <v>1226</v>
      </c>
      <c r="D523" s="67" t="s">
        <v>1227</v>
      </c>
      <c r="E523" s="69">
        <v>4.4771017E7</v>
      </c>
      <c r="F523" s="67" t="s">
        <v>420</v>
      </c>
      <c r="G523" s="64" t="s">
        <v>321</v>
      </c>
      <c r="H523" s="70" t="s">
        <v>82</v>
      </c>
      <c r="I523" s="70" t="s">
        <v>140</v>
      </c>
      <c r="J523" s="70"/>
      <c r="K523" s="70" t="s">
        <v>55</v>
      </c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ht="14.25" customHeight="1">
      <c r="A524" s="60">
        <v>523.0</v>
      </c>
      <c r="B524" s="67" t="s">
        <v>318</v>
      </c>
      <c r="C524" s="68" t="s">
        <v>1228</v>
      </c>
      <c r="D524" s="67" t="s">
        <v>1229</v>
      </c>
      <c r="E524" s="69">
        <v>2.2316605E7</v>
      </c>
      <c r="F524" s="67" t="s">
        <v>1230</v>
      </c>
      <c r="G524" s="64" t="s">
        <v>328</v>
      </c>
      <c r="H524" s="70" t="s">
        <v>53</v>
      </c>
      <c r="I524" s="70" t="s">
        <v>75</v>
      </c>
      <c r="J524" s="70"/>
      <c r="K524" s="70" t="s">
        <v>55</v>
      </c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ht="14.25" customHeight="1">
      <c r="A525" s="60">
        <v>524.0</v>
      </c>
      <c r="B525" s="67" t="s">
        <v>318</v>
      </c>
      <c r="C525" s="68" t="s">
        <v>1231</v>
      </c>
      <c r="D525" s="67" t="s">
        <v>1232</v>
      </c>
      <c r="E525" s="69">
        <v>4.7321135E7</v>
      </c>
      <c r="F525" s="67" t="s">
        <v>502</v>
      </c>
      <c r="G525" s="64" t="s">
        <v>321</v>
      </c>
      <c r="H525" s="70" t="s">
        <v>82</v>
      </c>
      <c r="I525" s="70" t="s">
        <v>75</v>
      </c>
      <c r="J525" s="70"/>
      <c r="K525" s="70" t="s">
        <v>55</v>
      </c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ht="14.25" customHeight="1">
      <c r="A526" s="60">
        <v>525.0</v>
      </c>
      <c r="B526" s="67" t="s">
        <v>318</v>
      </c>
      <c r="C526" s="68" t="s">
        <v>1233</v>
      </c>
      <c r="D526" s="67" t="s">
        <v>1234</v>
      </c>
      <c r="E526" s="69">
        <v>1.6437223E7</v>
      </c>
      <c r="F526" s="67" t="s">
        <v>320</v>
      </c>
      <c r="G526" s="64" t="s">
        <v>321</v>
      </c>
      <c r="H526" s="70" t="s">
        <v>82</v>
      </c>
      <c r="I526" s="70" t="s">
        <v>140</v>
      </c>
      <c r="J526" s="70"/>
      <c r="K526" s="70" t="s">
        <v>55</v>
      </c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ht="14.25" customHeight="1">
      <c r="A527" s="60">
        <v>526.0</v>
      </c>
      <c r="B527" s="67" t="s">
        <v>318</v>
      </c>
      <c r="C527" s="68" t="s">
        <v>1235</v>
      </c>
      <c r="D527" s="67" t="s">
        <v>1236</v>
      </c>
      <c r="E527" s="69">
        <v>4.6856199E7</v>
      </c>
      <c r="F527" s="67" t="s">
        <v>342</v>
      </c>
      <c r="G527" s="64" t="s">
        <v>328</v>
      </c>
      <c r="H527" s="70" t="s">
        <v>53</v>
      </c>
      <c r="I527" s="70" t="s">
        <v>105</v>
      </c>
      <c r="J527" s="70"/>
      <c r="K527" s="70" t="s">
        <v>55</v>
      </c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ht="14.25" customHeight="1">
      <c r="A528" s="60">
        <v>527.0</v>
      </c>
      <c r="B528" s="67" t="s">
        <v>318</v>
      </c>
      <c r="C528" s="68" t="s">
        <v>1237</v>
      </c>
      <c r="D528" s="67" t="s">
        <v>1238</v>
      </c>
      <c r="E528" s="69">
        <v>7.614975E7</v>
      </c>
      <c r="F528" s="67" t="s">
        <v>404</v>
      </c>
      <c r="G528" s="64" t="s">
        <v>321</v>
      </c>
      <c r="H528" s="70" t="s">
        <v>41</v>
      </c>
      <c r="I528" s="70" t="s">
        <v>75</v>
      </c>
      <c r="J528" s="70"/>
      <c r="K528" s="70" t="s">
        <v>55</v>
      </c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ht="14.25" customHeight="1">
      <c r="A529" s="60">
        <v>528.0</v>
      </c>
      <c r="B529" s="67" t="s">
        <v>318</v>
      </c>
      <c r="C529" s="68" t="s">
        <v>1239</v>
      </c>
      <c r="D529" s="67" t="s">
        <v>1240</v>
      </c>
      <c r="E529" s="69">
        <v>4.2417623E7</v>
      </c>
      <c r="F529" s="67" t="s">
        <v>389</v>
      </c>
      <c r="G529" s="64" t="s">
        <v>321</v>
      </c>
      <c r="H529" s="70" t="s">
        <v>82</v>
      </c>
      <c r="I529" s="70" t="s">
        <v>140</v>
      </c>
      <c r="J529" s="70"/>
      <c r="K529" s="70" t="s">
        <v>55</v>
      </c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ht="14.25" customHeight="1">
      <c r="A530" s="60">
        <v>529.0</v>
      </c>
      <c r="B530" s="67" t="s">
        <v>318</v>
      </c>
      <c r="C530" s="68" t="s">
        <v>1241</v>
      </c>
      <c r="D530" s="67" t="s">
        <v>1242</v>
      </c>
      <c r="E530" s="69">
        <v>4.0051136E7</v>
      </c>
      <c r="F530" s="67" t="s">
        <v>430</v>
      </c>
      <c r="G530" s="64" t="s">
        <v>328</v>
      </c>
      <c r="H530" s="70" t="s">
        <v>53</v>
      </c>
      <c r="I530" s="70" t="s">
        <v>75</v>
      </c>
      <c r="J530" s="70"/>
      <c r="K530" s="70" t="s">
        <v>55</v>
      </c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ht="14.25" customHeight="1">
      <c r="A531" s="60">
        <v>530.0</v>
      </c>
      <c r="B531" s="67" t="s">
        <v>318</v>
      </c>
      <c r="C531" s="68" t="s">
        <v>1243</v>
      </c>
      <c r="D531" s="67" t="s">
        <v>1244</v>
      </c>
      <c r="E531" s="69">
        <v>2.965179E7</v>
      </c>
      <c r="F531" s="67" t="s">
        <v>320</v>
      </c>
      <c r="G531" s="64" t="s">
        <v>321</v>
      </c>
      <c r="H531" s="70" t="s">
        <v>82</v>
      </c>
      <c r="I531" s="70" t="s">
        <v>75</v>
      </c>
      <c r="J531" s="70"/>
      <c r="K531" s="70" t="s">
        <v>55</v>
      </c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ht="14.25" customHeight="1">
      <c r="A532" s="60">
        <v>531.0</v>
      </c>
      <c r="B532" s="67" t="s">
        <v>318</v>
      </c>
      <c r="C532" s="68" t="s">
        <v>1245</v>
      </c>
      <c r="D532" s="67" t="s">
        <v>1246</v>
      </c>
      <c r="E532" s="69">
        <v>4.3867316E7</v>
      </c>
      <c r="F532" s="67" t="s">
        <v>336</v>
      </c>
      <c r="G532" s="64" t="s">
        <v>328</v>
      </c>
      <c r="H532" s="70" t="s">
        <v>53</v>
      </c>
      <c r="I532" s="70" t="s">
        <v>140</v>
      </c>
      <c r="J532" s="70"/>
      <c r="K532" s="70" t="s">
        <v>55</v>
      </c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ht="14.25" customHeight="1">
      <c r="A533" s="60">
        <v>532.0</v>
      </c>
      <c r="B533" s="67" t="s">
        <v>318</v>
      </c>
      <c r="C533" s="68" t="s">
        <v>1247</v>
      </c>
      <c r="D533" s="67" t="s">
        <v>1248</v>
      </c>
      <c r="E533" s="69">
        <v>4.6325949E7</v>
      </c>
      <c r="F533" s="67" t="s">
        <v>334</v>
      </c>
      <c r="G533" s="64" t="s">
        <v>328</v>
      </c>
      <c r="H533" s="70" t="s">
        <v>53</v>
      </c>
      <c r="I533" s="70" t="s">
        <v>105</v>
      </c>
      <c r="J533" s="70"/>
      <c r="K533" s="70" t="s">
        <v>55</v>
      </c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ht="14.25" customHeight="1">
      <c r="A534" s="60">
        <v>533.0</v>
      </c>
      <c r="B534" s="67" t="s">
        <v>318</v>
      </c>
      <c r="C534" s="68" t="s">
        <v>1249</v>
      </c>
      <c r="D534" s="67" t="s">
        <v>1250</v>
      </c>
      <c r="E534" s="69">
        <v>2.9653649E7</v>
      </c>
      <c r="F534" s="67" t="s">
        <v>324</v>
      </c>
      <c r="G534" s="64" t="s">
        <v>321</v>
      </c>
      <c r="H534" s="70" t="s">
        <v>82</v>
      </c>
      <c r="I534" s="70" t="s">
        <v>75</v>
      </c>
      <c r="J534" s="70"/>
      <c r="K534" s="70" t="s">
        <v>346</v>
      </c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ht="14.25" customHeight="1">
      <c r="A535" s="60">
        <v>534.0</v>
      </c>
      <c r="B535" s="67" t="s">
        <v>318</v>
      </c>
      <c r="C535" s="68" t="s">
        <v>1251</v>
      </c>
      <c r="D535" s="67" t="s">
        <v>1252</v>
      </c>
      <c r="E535" s="69">
        <v>1.9081915E7</v>
      </c>
      <c r="F535" s="67" t="s">
        <v>1253</v>
      </c>
      <c r="G535" s="64" t="s">
        <v>321</v>
      </c>
      <c r="H535" s="70" t="s">
        <v>82</v>
      </c>
      <c r="I535" s="70" t="s">
        <v>75</v>
      </c>
      <c r="J535" s="70"/>
      <c r="K535" s="70" t="s">
        <v>55</v>
      </c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ht="14.25" customHeight="1">
      <c r="A536" s="60">
        <v>535.0</v>
      </c>
      <c r="B536" s="67" t="s">
        <v>318</v>
      </c>
      <c r="C536" s="68" t="s">
        <v>1254</v>
      </c>
      <c r="D536" s="67" t="s">
        <v>1255</v>
      </c>
      <c r="E536" s="69">
        <v>4.168649E7</v>
      </c>
      <c r="F536" s="67" t="s">
        <v>417</v>
      </c>
      <c r="G536" s="64" t="s">
        <v>321</v>
      </c>
      <c r="H536" s="70" t="s">
        <v>82</v>
      </c>
      <c r="I536" s="70" t="s">
        <v>140</v>
      </c>
      <c r="J536" s="70"/>
      <c r="K536" s="70" t="s">
        <v>55</v>
      </c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ht="14.25" customHeight="1">
      <c r="A537" s="60">
        <v>536.0</v>
      </c>
      <c r="B537" s="67" t="s">
        <v>318</v>
      </c>
      <c r="C537" s="68" t="s">
        <v>1256</v>
      </c>
      <c r="D537" s="67" t="s">
        <v>1257</v>
      </c>
      <c r="E537" s="69">
        <v>7.3049015E7</v>
      </c>
      <c r="F537" s="67" t="s">
        <v>489</v>
      </c>
      <c r="G537" s="64" t="s">
        <v>328</v>
      </c>
      <c r="H537" s="70" t="s">
        <v>53</v>
      </c>
      <c r="I537" s="70" t="s">
        <v>75</v>
      </c>
      <c r="J537" s="70"/>
      <c r="K537" s="70" t="s">
        <v>55</v>
      </c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ht="14.25" customHeight="1">
      <c r="A538" s="60">
        <v>537.0</v>
      </c>
      <c r="B538" s="67" t="s">
        <v>318</v>
      </c>
      <c r="C538" s="68" t="s">
        <v>1258</v>
      </c>
      <c r="D538" s="67" t="s">
        <v>1259</v>
      </c>
      <c r="E538" s="69">
        <v>8.0358399E7</v>
      </c>
      <c r="F538" s="67" t="s">
        <v>320</v>
      </c>
      <c r="G538" s="64" t="s">
        <v>321</v>
      </c>
      <c r="H538" s="70" t="s">
        <v>82</v>
      </c>
      <c r="I538" s="70" t="s">
        <v>75</v>
      </c>
      <c r="J538" s="70"/>
      <c r="K538" s="70" t="s">
        <v>55</v>
      </c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ht="14.25" customHeight="1">
      <c r="A539" s="60">
        <v>538.0</v>
      </c>
      <c r="B539" s="67" t="s">
        <v>318</v>
      </c>
      <c r="C539" s="68" t="s">
        <v>1260</v>
      </c>
      <c r="D539" s="67" t="s">
        <v>1261</v>
      </c>
      <c r="E539" s="69">
        <v>1.8841815E7</v>
      </c>
      <c r="F539" s="67" t="s">
        <v>345</v>
      </c>
      <c r="G539" s="64" t="s">
        <v>321</v>
      </c>
      <c r="H539" s="70" t="s">
        <v>82</v>
      </c>
      <c r="I539" s="70" t="s">
        <v>105</v>
      </c>
      <c r="J539" s="70"/>
      <c r="K539" s="70" t="s">
        <v>55</v>
      </c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ht="14.25" customHeight="1">
      <c r="A540" s="60">
        <v>539.0</v>
      </c>
      <c r="B540" s="67" t="s">
        <v>318</v>
      </c>
      <c r="C540" s="68" t="s">
        <v>1262</v>
      </c>
      <c r="D540" s="67" t="s">
        <v>1263</v>
      </c>
      <c r="E540" s="69">
        <v>4.7333689E7</v>
      </c>
      <c r="F540" s="67" t="s">
        <v>410</v>
      </c>
      <c r="G540" s="64" t="s">
        <v>321</v>
      </c>
      <c r="H540" s="70" t="s">
        <v>82</v>
      </c>
      <c r="I540" s="70" t="s">
        <v>140</v>
      </c>
      <c r="J540" s="70"/>
      <c r="K540" s="70" t="s">
        <v>55</v>
      </c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ht="14.25" customHeight="1">
      <c r="A541" s="60">
        <v>540.0</v>
      </c>
      <c r="B541" s="67" t="s">
        <v>318</v>
      </c>
      <c r="C541" s="68" t="s">
        <v>1264</v>
      </c>
      <c r="D541" s="67" t="s">
        <v>1265</v>
      </c>
      <c r="E541" s="69">
        <v>1.970017E7</v>
      </c>
      <c r="F541" s="67" t="s">
        <v>909</v>
      </c>
      <c r="G541" s="64" t="s">
        <v>321</v>
      </c>
      <c r="H541" s="70" t="s">
        <v>82</v>
      </c>
      <c r="I541" s="70" t="s">
        <v>75</v>
      </c>
      <c r="J541" s="70"/>
      <c r="K541" s="70" t="s">
        <v>55</v>
      </c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ht="14.25" customHeight="1">
      <c r="A542" s="60">
        <v>541.0</v>
      </c>
      <c r="B542" s="67" t="s">
        <v>318</v>
      </c>
      <c r="C542" s="68" t="s">
        <v>1266</v>
      </c>
      <c r="D542" s="67" t="s">
        <v>1267</v>
      </c>
      <c r="E542" s="69">
        <v>7.7247256E7</v>
      </c>
      <c r="F542" s="67" t="s">
        <v>652</v>
      </c>
      <c r="G542" s="64" t="s">
        <v>321</v>
      </c>
      <c r="H542" s="70" t="s">
        <v>82</v>
      </c>
      <c r="I542" s="70" t="s">
        <v>75</v>
      </c>
      <c r="J542" s="70"/>
      <c r="K542" s="70" t="s">
        <v>55</v>
      </c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ht="14.25" customHeight="1">
      <c r="A543" s="60">
        <v>542.0</v>
      </c>
      <c r="B543" s="67" t="s">
        <v>318</v>
      </c>
      <c r="C543" s="68" t="s">
        <v>1268</v>
      </c>
      <c r="D543" s="67" t="s">
        <v>1269</v>
      </c>
      <c r="E543" s="69">
        <v>4.0243896E7</v>
      </c>
      <c r="F543" s="67" t="s">
        <v>377</v>
      </c>
      <c r="G543" s="64" t="s">
        <v>321</v>
      </c>
      <c r="H543" s="70" t="s">
        <v>41</v>
      </c>
      <c r="I543" s="70" t="s">
        <v>75</v>
      </c>
      <c r="J543" s="70"/>
      <c r="K543" s="70" t="s">
        <v>55</v>
      </c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ht="14.25" customHeight="1">
      <c r="A544" s="60">
        <v>543.0</v>
      </c>
      <c r="B544" s="67" t="s">
        <v>318</v>
      </c>
      <c r="C544" s="68" t="s">
        <v>1270</v>
      </c>
      <c r="D544" s="67" t="s">
        <v>1271</v>
      </c>
      <c r="E544" s="69">
        <v>4.4817184E7</v>
      </c>
      <c r="F544" s="67" t="s">
        <v>324</v>
      </c>
      <c r="G544" s="64" t="s">
        <v>321</v>
      </c>
      <c r="H544" s="70" t="s">
        <v>82</v>
      </c>
      <c r="I544" s="70" t="s">
        <v>75</v>
      </c>
      <c r="J544" s="70"/>
      <c r="K544" s="70" t="s">
        <v>346</v>
      </c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ht="14.25" customHeight="1">
      <c r="A545" s="60">
        <v>544.0</v>
      </c>
      <c r="B545" s="67" t="s">
        <v>318</v>
      </c>
      <c r="C545" s="68" t="s">
        <v>1272</v>
      </c>
      <c r="D545" s="67" t="s">
        <v>1273</v>
      </c>
      <c r="E545" s="69">
        <v>7.1477481E7</v>
      </c>
      <c r="F545" s="67" t="s">
        <v>345</v>
      </c>
      <c r="G545" s="64" t="s">
        <v>321</v>
      </c>
      <c r="H545" s="70" t="s">
        <v>82</v>
      </c>
      <c r="I545" s="70" t="s">
        <v>140</v>
      </c>
      <c r="J545" s="70"/>
      <c r="K545" s="70" t="s">
        <v>346</v>
      </c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ht="14.25" customHeight="1">
      <c r="A546" s="60">
        <v>545.0</v>
      </c>
      <c r="B546" s="67" t="s">
        <v>318</v>
      </c>
      <c r="C546" s="68" t="s">
        <v>1274</v>
      </c>
      <c r="D546" s="67" t="s">
        <v>1275</v>
      </c>
      <c r="E546" s="69">
        <v>4.1813445E7</v>
      </c>
      <c r="F546" s="67" t="s">
        <v>327</v>
      </c>
      <c r="G546" s="64" t="s">
        <v>328</v>
      </c>
      <c r="H546" s="70" t="s">
        <v>53</v>
      </c>
      <c r="I546" s="70" t="s">
        <v>140</v>
      </c>
      <c r="J546" s="70"/>
      <c r="K546" s="70" t="s">
        <v>55</v>
      </c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ht="14.25" customHeight="1">
      <c r="A547" s="60">
        <v>546.0</v>
      </c>
      <c r="B547" s="67" t="s">
        <v>318</v>
      </c>
      <c r="C547" s="68" t="s">
        <v>1276</v>
      </c>
      <c r="D547" s="67" t="s">
        <v>1277</v>
      </c>
      <c r="E547" s="69">
        <v>2.0079216E7</v>
      </c>
      <c r="F547" s="67" t="s">
        <v>320</v>
      </c>
      <c r="G547" s="64" t="s">
        <v>321</v>
      </c>
      <c r="H547" s="70" t="s">
        <v>82</v>
      </c>
      <c r="I547" s="70" t="s">
        <v>75</v>
      </c>
      <c r="J547" s="70"/>
      <c r="K547" s="70" t="s">
        <v>55</v>
      </c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ht="14.25" customHeight="1">
      <c r="A548" s="60">
        <v>547.0</v>
      </c>
      <c r="B548" s="67" t="s">
        <v>318</v>
      </c>
      <c r="C548" s="68" t="s">
        <v>1278</v>
      </c>
      <c r="D548" s="67" t="s">
        <v>1279</v>
      </c>
      <c r="E548" s="69">
        <v>4.4955785E7</v>
      </c>
      <c r="F548" s="67" t="s">
        <v>1280</v>
      </c>
      <c r="G548" s="64" t="s">
        <v>321</v>
      </c>
      <c r="H548" s="70" t="s">
        <v>82</v>
      </c>
      <c r="I548" s="70" t="s">
        <v>140</v>
      </c>
      <c r="J548" s="70"/>
      <c r="K548" s="70" t="s">
        <v>55</v>
      </c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ht="14.25" customHeight="1">
      <c r="A549" s="60">
        <v>548.0</v>
      </c>
      <c r="B549" s="67" t="s">
        <v>318</v>
      </c>
      <c r="C549" s="68" t="s">
        <v>1281</v>
      </c>
      <c r="D549" s="67" t="s">
        <v>1282</v>
      </c>
      <c r="E549" s="69">
        <v>2.2061173E7</v>
      </c>
      <c r="F549" s="67" t="s">
        <v>320</v>
      </c>
      <c r="G549" s="64" t="s">
        <v>321</v>
      </c>
      <c r="H549" s="70" t="s">
        <v>82</v>
      </c>
      <c r="I549" s="70" t="s">
        <v>75</v>
      </c>
      <c r="J549" s="70"/>
      <c r="K549" s="70" t="s">
        <v>55</v>
      </c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ht="14.25" customHeight="1">
      <c r="A550" s="60">
        <v>549.0</v>
      </c>
      <c r="B550" s="67" t="s">
        <v>318</v>
      </c>
      <c r="C550" s="68" t="s">
        <v>1283</v>
      </c>
      <c r="D550" s="67" t="s">
        <v>1284</v>
      </c>
      <c r="E550" s="69">
        <v>4.1897363E7</v>
      </c>
      <c r="F550" s="67" t="s">
        <v>331</v>
      </c>
      <c r="G550" s="64" t="s">
        <v>321</v>
      </c>
      <c r="H550" s="70" t="s">
        <v>82</v>
      </c>
      <c r="I550" s="70" t="s">
        <v>140</v>
      </c>
      <c r="J550" s="70"/>
      <c r="K550" s="70" t="s">
        <v>55</v>
      </c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ht="14.25" customHeight="1">
      <c r="A551" s="60">
        <v>550.0</v>
      </c>
      <c r="B551" s="67" t="s">
        <v>318</v>
      </c>
      <c r="C551" s="68" t="s">
        <v>1285</v>
      </c>
      <c r="D551" s="67" t="s">
        <v>1286</v>
      </c>
      <c r="E551" s="69">
        <v>4.3492112E7</v>
      </c>
      <c r="F551" s="67" t="s">
        <v>320</v>
      </c>
      <c r="G551" s="64" t="s">
        <v>321</v>
      </c>
      <c r="H551" s="70" t="s">
        <v>82</v>
      </c>
      <c r="I551" s="70" t="s">
        <v>75</v>
      </c>
      <c r="J551" s="70"/>
      <c r="K551" s="70" t="s">
        <v>55</v>
      </c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ht="14.25" customHeight="1">
      <c r="A552" s="60">
        <v>551.0</v>
      </c>
      <c r="B552" s="67" t="s">
        <v>318</v>
      </c>
      <c r="C552" s="68" t="s">
        <v>1287</v>
      </c>
      <c r="D552" s="67" t="s">
        <v>1288</v>
      </c>
      <c r="E552" s="69">
        <v>4.4635916E7</v>
      </c>
      <c r="F552" s="67" t="s">
        <v>425</v>
      </c>
      <c r="G552" s="64" t="s">
        <v>321</v>
      </c>
      <c r="H552" s="70" t="s">
        <v>82</v>
      </c>
      <c r="I552" s="70" t="s">
        <v>105</v>
      </c>
      <c r="J552" s="70"/>
      <c r="K552" s="70" t="s">
        <v>55</v>
      </c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ht="14.25" customHeight="1">
      <c r="A553" s="60">
        <v>552.0</v>
      </c>
      <c r="B553" s="67" t="s">
        <v>318</v>
      </c>
      <c r="C553" s="68" t="s">
        <v>1289</v>
      </c>
      <c r="D553" s="67" t="s">
        <v>1290</v>
      </c>
      <c r="E553" s="69">
        <v>4.2823031E7</v>
      </c>
      <c r="F553" s="67" t="s">
        <v>410</v>
      </c>
      <c r="G553" s="64" t="s">
        <v>321</v>
      </c>
      <c r="H553" s="70" t="s">
        <v>82</v>
      </c>
      <c r="I553" s="70" t="s">
        <v>105</v>
      </c>
      <c r="J553" s="70"/>
      <c r="K553" s="70" t="s">
        <v>346</v>
      </c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ht="14.25" customHeight="1">
      <c r="A554" s="60">
        <v>553.0</v>
      </c>
      <c r="B554" s="67" t="s">
        <v>318</v>
      </c>
      <c r="C554" s="68" t="s">
        <v>1291</v>
      </c>
      <c r="D554" s="67" t="s">
        <v>1292</v>
      </c>
      <c r="E554" s="69">
        <v>4.197681E7</v>
      </c>
      <c r="F554" s="67" t="s">
        <v>320</v>
      </c>
      <c r="G554" s="64" t="s">
        <v>321</v>
      </c>
      <c r="H554" s="70" t="s">
        <v>82</v>
      </c>
      <c r="I554" s="70" t="s">
        <v>105</v>
      </c>
      <c r="J554" s="70"/>
      <c r="K554" s="70" t="s">
        <v>55</v>
      </c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ht="14.25" customHeight="1">
      <c r="A555" s="60">
        <v>554.0</v>
      </c>
      <c r="B555" s="67" t="s">
        <v>318</v>
      </c>
      <c r="C555" s="68" t="s">
        <v>1293</v>
      </c>
      <c r="D555" s="67" t="s">
        <v>1294</v>
      </c>
      <c r="E555" s="69">
        <v>4.3468363E7</v>
      </c>
      <c r="F555" s="67" t="s">
        <v>351</v>
      </c>
      <c r="G555" s="64" t="s">
        <v>328</v>
      </c>
      <c r="H555" s="70" t="s">
        <v>53</v>
      </c>
      <c r="I555" s="70" t="s">
        <v>75</v>
      </c>
      <c r="J555" s="70"/>
      <c r="K555" s="70" t="s">
        <v>55</v>
      </c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ht="14.25" customHeight="1">
      <c r="A556" s="60">
        <v>555.0</v>
      </c>
      <c r="B556" s="67" t="s">
        <v>318</v>
      </c>
      <c r="C556" s="68" t="s">
        <v>1295</v>
      </c>
      <c r="D556" s="67" t="s">
        <v>1296</v>
      </c>
      <c r="E556" s="69">
        <v>1.0529306E7</v>
      </c>
      <c r="F556" s="67" t="s">
        <v>320</v>
      </c>
      <c r="G556" s="64" t="s">
        <v>321</v>
      </c>
      <c r="H556" s="70" t="s">
        <v>82</v>
      </c>
      <c r="I556" s="70" t="s">
        <v>140</v>
      </c>
      <c r="J556" s="70"/>
      <c r="K556" s="70" t="s">
        <v>55</v>
      </c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ht="14.25" customHeight="1">
      <c r="A557" s="60">
        <v>556.0</v>
      </c>
      <c r="B557" s="67" t="s">
        <v>318</v>
      </c>
      <c r="C557" s="68" t="s">
        <v>1297</v>
      </c>
      <c r="D557" s="67" t="s">
        <v>1298</v>
      </c>
      <c r="E557" s="69">
        <v>4.130163E7</v>
      </c>
      <c r="F557" s="67" t="s">
        <v>377</v>
      </c>
      <c r="G557" s="64" t="s">
        <v>321</v>
      </c>
      <c r="H557" s="70" t="s">
        <v>82</v>
      </c>
      <c r="I557" s="70" t="s">
        <v>140</v>
      </c>
      <c r="J557" s="70"/>
      <c r="K557" s="70" t="s">
        <v>55</v>
      </c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ht="14.25" customHeight="1">
      <c r="A558" s="60">
        <v>557.0</v>
      </c>
      <c r="B558" s="67" t="s">
        <v>318</v>
      </c>
      <c r="C558" s="68" t="s">
        <v>1299</v>
      </c>
      <c r="D558" s="67" t="s">
        <v>1300</v>
      </c>
      <c r="E558" s="69">
        <v>4.0307124E7</v>
      </c>
      <c r="F558" s="67" t="s">
        <v>324</v>
      </c>
      <c r="G558" s="64" t="s">
        <v>321</v>
      </c>
      <c r="H558" s="70" t="s">
        <v>82</v>
      </c>
      <c r="I558" s="70" t="s">
        <v>105</v>
      </c>
      <c r="J558" s="70"/>
      <c r="K558" s="70" t="s">
        <v>346</v>
      </c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ht="14.25" customHeight="1">
      <c r="A559" s="60">
        <v>558.0</v>
      </c>
      <c r="B559" s="67" t="s">
        <v>318</v>
      </c>
      <c r="C559" s="68" t="s">
        <v>1301</v>
      </c>
      <c r="D559" s="67" t="s">
        <v>1302</v>
      </c>
      <c r="E559" s="69">
        <v>4.2483216E7</v>
      </c>
      <c r="F559" s="67" t="s">
        <v>324</v>
      </c>
      <c r="G559" s="64" t="s">
        <v>321</v>
      </c>
      <c r="H559" s="70" t="s">
        <v>82</v>
      </c>
      <c r="I559" s="70" t="s">
        <v>105</v>
      </c>
      <c r="J559" s="70"/>
      <c r="K559" s="70" t="s">
        <v>346</v>
      </c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ht="14.25" customHeight="1">
      <c r="A560" s="60">
        <v>559.0</v>
      </c>
      <c r="B560" s="67" t="s">
        <v>318</v>
      </c>
      <c r="C560" s="68" t="s">
        <v>1303</v>
      </c>
      <c r="D560" s="67" t="s">
        <v>1304</v>
      </c>
      <c r="E560" s="69">
        <v>4.1199179E7</v>
      </c>
      <c r="F560" s="67" t="s">
        <v>420</v>
      </c>
      <c r="G560" s="64" t="s">
        <v>321</v>
      </c>
      <c r="H560" s="70" t="s">
        <v>82</v>
      </c>
      <c r="I560" s="70" t="s">
        <v>105</v>
      </c>
      <c r="J560" s="70"/>
      <c r="K560" s="70" t="s">
        <v>55</v>
      </c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ht="14.25" customHeight="1">
      <c r="A561" s="60">
        <v>560.0</v>
      </c>
      <c r="B561" s="67" t="s">
        <v>318</v>
      </c>
      <c r="C561" s="68" t="s">
        <v>1305</v>
      </c>
      <c r="D561" s="67" t="s">
        <v>1306</v>
      </c>
      <c r="E561" s="69">
        <v>7.1207783E7</v>
      </c>
      <c r="F561" s="67" t="s">
        <v>410</v>
      </c>
      <c r="G561" s="64" t="s">
        <v>321</v>
      </c>
      <c r="H561" s="70" t="s">
        <v>82</v>
      </c>
      <c r="I561" s="70" t="s">
        <v>105</v>
      </c>
      <c r="J561" s="70"/>
      <c r="K561" s="70" t="s">
        <v>55</v>
      </c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ht="14.25" customHeight="1">
      <c r="A562" s="60">
        <v>561.0</v>
      </c>
      <c r="B562" s="67" t="s">
        <v>318</v>
      </c>
      <c r="C562" s="68" t="s">
        <v>1307</v>
      </c>
      <c r="D562" s="67" t="s">
        <v>1308</v>
      </c>
      <c r="E562" s="69">
        <v>7.6167432E7</v>
      </c>
      <c r="F562" s="67" t="s">
        <v>361</v>
      </c>
      <c r="G562" s="64" t="s">
        <v>321</v>
      </c>
      <c r="H562" s="70" t="s">
        <v>91</v>
      </c>
      <c r="I562" s="70" t="s">
        <v>140</v>
      </c>
      <c r="J562" s="70"/>
      <c r="K562" s="70" t="s">
        <v>55</v>
      </c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ht="14.25" customHeight="1">
      <c r="A563" s="60">
        <v>562.0</v>
      </c>
      <c r="B563" s="67" t="s">
        <v>318</v>
      </c>
      <c r="C563" s="68" t="s">
        <v>1309</v>
      </c>
      <c r="D563" s="67" t="s">
        <v>1310</v>
      </c>
      <c r="E563" s="69">
        <v>2.1866622E7</v>
      </c>
      <c r="F563" s="67" t="s">
        <v>320</v>
      </c>
      <c r="G563" s="64" t="s">
        <v>321</v>
      </c>
      <c r="H563" s="70" t="s">
        <v>82</v>
      </c>
      <c r="I563" s="70" t="s">
        <v>105</v>
      </c>
      <c r="J563" s="70"/>
      <c r="K563" s="70" t="s">
        <v>55</v>
      </c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ht="14.25" customHeight="1">
      <c r="A564" s="60">
        <v>563.0</v>
      </c>
      <c r="B564" s="67" t="s">
        <v>318</v>
      </c>
      <c r="C564" s="68" t="s">
        <v>1311</v>
      </c>
      <c r="D564" s="67" t="s">
        <v>1312</v>
      </c>
      <c r="E564" s="69">
        <v>4.3690851E7</v>
      </c>
      <c r="F564" s="67" t="s">
        <v>417</v>
      </c>
      <c r="G564" s="64" t="s">
        <v>321</v>
      </c>
      <c r="H564" s="70" t="s">
        <v>82</v>
      </c>
      <c r="I564" s="70" t="s">
        <v>140</v>
      </c>
      <c r="J564" s="70"/>
      <c r="K564" s="70" t="s">
        <v>55</v>
      </c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ht="14.25" customHeight="1">
      <c r="A565" s="60">
        <v>564.0</v>
      </c>
      <c r="B565" s="67" t="s">
        <v>318</v>
      </c>
      <c r="C565" s="68" t="s">
        <v>1313</v>
      </c>
      <c r="D565" s="67" t="s">
        <v>1314</v>
      </c>
      <c r="E565" s="69">
        <v>4.5737494E7</v>
      </c>
      <c r="F565" s="67" t="s">
        <v>351</v>
      </c>
      <c r="G565" s="64" t="s">
        <v>328</v>
      </c>
      <c r="H565" s="70" t="s">
        <v>53</v>
      </c>
      <c r="I565" s="70" t="s">
        <v>75</v>
      </c>
      <c r="J565" s="70"/>
      <c r="K565" s="70" t="s">
        <v>55</v>
      </c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ht="14.25" customHeight="1">
      <c r="A566" s="60">
        <v>565.0</v>
      </c>
      <c r="B566" s="67" t="s">
        <v>318</v>
      </c>
      <c r="C566" s="68" t="s">
        <v>1315</v>
      </c>
      <c r="D566" s="67" t="s">
        <v>1316</v>
      </c>
      <c r="E566" s="69">
        <v>4.3402043E7</v>
      </c>
      <c r="F566" s="67" t="s">
        <v>324</v>
      </c>
      <c r="G566" s="64" t="s">
        <v>321</v>
      </c>
      <c r="H566" s="70" t="s">
        <v>82</v>
      </c>
      <c r="I566" s="70" t="s">
        <v>140</v>
      </c>
      <c r="J566" s="70"/>
      <c r="K566" s="70" t="s">
        <v>346</v>
      </c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ht="14.25" customHeight="1">
      <c r="A567" s="60">
        <v>566.0</v>
      </c>
      <c r="B567" s="67" t="s">
        <v>318</v>
      </c>
      <c r="C567" s="68" t="s">
        <v>1317</v>
      </c>
      <c r="D567" s="67" t="s">
        <v>1318</v>
      </c>
      <c r="E567" s="69">
        <v>4.543216E7</v>
      </c>
      <c r="F567" s="67" t="s">
        <v>364</v>
      </c>
      <c r="G567" s="64" t="s">
        <v>321</v>
      </c>
      <c r="H567" s="70" t="s">
        <v>82</v>
      </c>
      <c r="I567" s="70" t="s">
        <v>105</v>
      </c>
      <c r="J567" s="70"/>
      <c r="K567" s="70" t="s">
        <v>55</v>
      </c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ht="14.25" customHeight="1">
      <c r="A568" s="60">
        <v>567.0</v>
      </c>
      <c r="B568" s="67" t="s">
        <v>318</v>
      </c>
      <c r="C568" s="68" t="s">
        <v>1319</v>
      </c>
      <c r="D568" s="67" t="s">
        <v>1320</v>
      </c>
      <c r="E568" s="69">
        <v>4.1637195E7</v>
      </c>
      <c r="F568" s="67" t="s">
        <v>420</v>
      </c>
      <c r="G568" s="64" t="s">
        <v>321</v>
      </c>
      <c r="H568" s="70" t="s">
        <v>82</v>
      </c>
      <c r="I568" s="70" t="s">
        <v>75</v>
      </c>
      <c r="J568" s="70"/>
      <c r="K568" s="70" t="s">
        <v>55</v>
      </c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ht="14.25" customHeight="1">
      <c r="A569" s="60">
        <v>568.0</v>
      </c>
      <c r="B569" s="67" t="s">
        <v>318</v>
      </c>
      <c r="C569" s="68" t="s">
        <v>1321</v>
      </c>
      <c r="D569" s="67" t="s">
        <v>1322</v>
      </c>
      <c r="E569" s="69">
        <v>2.7573581E7</v>
      </c>
      <c r="F569" s="67" t="s">
        <v>1323</v>
      </c>
      <c r="G569" s="64" t="s">
        <v>321</v>
      </c>
      <c r="H569" s="70" t="s">
        <v>82</v>
      </c>
      <c r="I569" s="70" t="s">
        <v>105</v>
      </c>
      <c r="J569" s="70"/>
      <c r="K569" s="70" t="s">
        <v>55</v>
      </c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ht="14.25" customHeight="1">
      <c r="A570" s="60">
        <v>569.0</v>
      </c>
      <c r="B570" s="67" t="s">
        <v>318</v>
      </c>
      <c r="C570" s="68" t="s">
        <v>1324</v>
      </c>
      <c r="D570" s="67" t="s">
        <v>1325</v>
      </c>
      <c r="E570" s="69">
        <v>7.0094394E7</v>
      </c>
      <c r="F570" s="67" t="s">
        <v>324</v>
      </c>
      <c r="G570" s="64" t="s">
        <v>321</v>
      </c>
      <c r="H570" s="70" t="s">
        <v>82</v>
      </c>
      <c r="I570" s="70" t="s">
        <v>140</v>
      </c>
      <c r="J570" s="70"/>
      <c r="K570" s="70" t="s">
        <v>346</v>
      </c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ht="14.25" customHeight="1">
      <c r="A571" s="60">
        <v>570.0</v>
      </c>
      <c r="B571" s="67" t="s">
        <v>318</v>
      </c>
      <c r="C571" s="68" t="s">
        <v>1326</v>
      </c>
      <c r="D571" s="67" t="s">
        <v>1327</v>
      </c>
      <c r="E571" s="69">
        <v>4.5934509E7</v>
      </c>
      <c r="F571" s="67" t="s">
        <v>389</v>
      </c>
      <c r="G571" s="64" t="s">
        <v>321</v>
      </c>
      <c r="H571" s="70" t="s">
        <v>82</v>
      </c>
      <c r="I571" s="70" t="s">
        <v>75</v>
      </c>
      <c r="J571" s="70"/>
      <c r="K571" s="70" t="s">
        <v>55</v>
      </c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ht="14.25" customHeight="1">
      <c r="A572" s="60">
        <v>571.0</v>
      </c>
      <c r="B572" s="67" t="s">
        <v>318</v>
      </c>
      <c r="C572" s="68" t="s">
        <v>1328</v>
      </c>
      <c r="D572" s="67" t="s">
        <v>1329</v>
      </c>
      <c r="E572" s="69">
        <v>7.20774E7</v>
      </c>
      <c r="F572" s="67" t="s">
        <v>486</v>
      </c>
      <c r="G572" s="64" t="s">
        <v>321</v>
      </c>
      <c r="H572" s="70" t="s">
        <v>82</v>
      </c>
      <c r="I572" s="70" t="s">
        <v>140</v>
      </c>
      <c r="J572" s="70"/>
      <c r="K572" s="70" t="s">
        <v>346</v>
      </c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ht="14.25" customHeight="1">
      <c r="A573" s="60">
        <v>572.0</v>
      </c>
      <c r="B573" s="67" t="s">
        <v>318</v>
      </c>
      <c r="C573" s="68" t="s">
        <v>1330</v>
      </c>
      <c r="D573" s="67" t="s">
        <v>1331</v>
      </c>
      <c r="E573" s="69">
        <v>4.3743071E7</v>
      </c>
      <c r="F573" s="67" t="s">
        <v>1332</v>
      </c>
      <c r="G573" s="64" t="s">
        <v>321</v>
      </c>
      <c r="H573" s="70" t="s">
        <v>91</v>
      </c>
      <c r="I573" s="70"/>
      <c r="J573" s="70"/>
      <c r="K573" s="70" t="s">
        <v>346</v>
      </c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ht="14.25" customHeight="1">
      <c r="A574" s="60">
        <v>573.0</v>
      </c>
      <c r="B574" s="67" t="s">
        <v>48</v>
      </c>
      <c r="C574" s="68" t="s">
        <v>1333</v>
      </c>
      <c r="D574" s="67" t="s">
        <v>1334</v>
      </c>
      <c r="E574" s="69">
        <v>7.1943082E7</v>
      </c>
      <c r="F574" s="67" t="s">
        <v>85</v>
      </c>
      <c r="G574" s="64" t="s">
        <v>52</v>
      </c>
      <c r="H574" s="70" t="s">
        <v>53</v>
      </c>
      <c r="I574" s="70"/>
      <c r="J574" s="70"/>
      <c r="K574" s="70" t="s">
        <v>346</v>
      </c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ht="14.25" customHeight="1">
      <c r="A575" s="60">
        <v>574.0</v>
      </c>
      <c r="B575" s="67" t="s">
        <v>318</v>
      </c>
      <c r="C575" s="68" t="s">
        <v>1335</v>
      </c>
      <c r="D575" s="67" t="s">
        <v>1336</v>
      </c>
      <c r="E575" s="69">
        <v>7.1319726E7</v>
      </c>
      <c r="F575" s="67" t="s">
        <v>404</v>
      </c>
      <c r="G575" s="64" t="s">
        <v>321</v>
      </c>
      <c r="H575" s="70" t="s">
        <v>41</v>
      </c>
      <c r="I575" s="70"/>
      <c r="J575" s="70"/>
      <c r="K575" s="70" t="s">
        <v>346</v>
      </c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ht="14.25" customHeight="1">
      <c r="A576" s="60">
        <v>575.0</v>
      </c>
      <c r="B576" s="67" t="s">
        <v>318</v>
      </c>
      <c r="C576" s="68" t="s">
        <v>1337</v>
      </c>
      <c r="D576" s="67" t="s">
        <v>1338</v>
      </c>
      <c r="E576" s="69">
        <v>4.7068397E7</v>
      </c>
      <c r="F576" s="67" t="s">
        <v>486</v>
      </c>
      <c r="G576" s="64" t="s">
        <v>328</v>
      </c>
      <c r="H576" s="70" t="s">
        <v>53</v>
      </c>
      <c r="I576" s="70"/>
      <c r="J576" s="70"/>
      <c r="K576" s="70" t="s">
        <v>55</v>
      </c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ht="14.25" customHeight="1">
      <c r="A577" s="60">
        <v>576.0</v>
      </c>
      <c r="B577" s="67" t="s">
        <v>48</v>
      </c>
      <c r="C577" s="68" t="s">
        <v>1339</v>
      </c>
      <c r="D577" s="67" t="s">
        <v>1340</v>
      </c>
      <c r="E577" s="69">
        <v>7.6919388E7</v>
      </c>
      <c r="F577" s="67" t="s">
        <v>1341</v>
      </c>
      <c r="G577" s="64" t="s">
        <v>58</v>
      </c>
      <c r="H577" s="70" t="s">
        <v>71</v>
      </c>
      <c r="I577" s="70"/>
      <c r="J577" s="70"/>
      <c r="K577" s="70" t="s">
        <v>346</v>
      </c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ht="14.25" customHeight="1">
      <c r="A578" s="60">
        <v>577.0</v>
      </c>
      <c r="B578" s="67" t="s">
        <v>48</v>
      </c>
      <c r="C578" s="68"/>
      <c r="D578" s="67" t="s">
        <v>1342</v>
      </c>
      <c r="E578" s="69">
        <v>4.2829192E7</v>
      </c>
      <c r="F578" s="67" t="s">
        <v>1343</v>
      </c>
      <c r="G578" s="64" t="s">
        <v>58</v>
      </c>
      <c r="H578" s="70" t="s">
        <v>1344</v>
      </c>
      <c r="I578" s="70"/>
      <c r="J578" s="70"/>
      <c r="K578" s="70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ht="14.25" customHeight="1">
      <c r="A579" s="60">
        <v>578.0</v>
      </c>
      <c r="B579" s="67" t="s">
        <v>48</v>
      </c>
      <c r="C579" s="68"/>
      <c r="D579" s="67" t="s">
        <v>1345</v>
      </c>
      <c r="E579" s="69">
        <v>2.0109471E7</v>
      </c>
      <c r="F579" s="67" t="s">
        <v>1343</v>
      </c>
      <c r="G579" s="64" t="s">
        <v>58</v>
      </c>
      <c r="H579" s="70" t="s">
        <v>1344</v>
      </c>
      <c r="I579" s="70"/>
      <c r="J579" s="70"/>
      <c r="K579" s="70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ht="14.25" customHeight="1">
      <c r="A580" s="60">
        <v>579.0</v>
      </c>
      <c r="B580" s="67" t="s">
        <v>48</v>
      </c>
      <c r="C580" s="68"/>
      <c r="D580" s="67" t="s">
        <v>1346</v>
      </c>
      <c r="E580" s="69">
        <v>4.2121631E7</v>
      </c>
      <c r="F580" s="67" t="s">
        <v>1347</v>
      </c>
      <c r="G580" s="64" t="s">
        <v>58</v>
      </c>
      <c r="H580" s="70" t="s">
        <v>1344</v>
      </c>
      <c r="I580" s="70"/>
      <c r="J580" s="70"/>
      <c r="K580" s="70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ht="14.25" customHeight="1">
      <c r="A581" s="60">
        <v>580.0</v>
      </c>
      <c r="B581" s="67" t="s">
        <v>1348</v>
      </c>
      <c r="C581" s="68"/>
      <c r="D581" s="75" t="s">
        <v>1349</v>
      </c>
      <c r="E581" s="69">
        <v>4.4432673E7</v>
      </c>
      <c r="F581" s="67" t="s">
        <v>1350</v>
      </c>
      <c r="G581" s="64" t="s">
        <v>1135</v>
      </c>
      <c r="H581" s="70" t="s">
        <v>82</v>
      </c>
      <c r="I581" s="70"/>
      <c r="J581" s="70"/>
      <c r="K581" s="70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ht="14.25" customHeight="1">
      <c r="A582" s="60">
        <v>581.0</v>
      </c>
      <c r="B582" s="67" t="s">
        <v>1348</v>
      </c>
      <c r="C582" s="68"/>
      <c r="D582" s="76" t="s">
        <v>1351</v>
      </c>
      <c r="E582" s="69">
        <v>4.7987216E7</v>
      </c>
      <c r="F582" s="67" t="s">
        <v>1352</v>
      </c>
      <c r="G582" s="64" t="s">
        <v>1135</v>
      </c>
      <c r="H582" s="70" t="s">
        <v>82</v>
      </c>
      <c r="I582" s="70"/>
      <c r="J582" s="70"/>
      <c r="K582" s="70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ht="14.25" customHeight="1">
      <c r="A583" s="60">
        <v>582.0</v>
      </c>
      <c r="B583" s="67" t="s">
        <v>1348</v>
      </c>
      <c r="C583" s="68"/>
      <c r="D583" s="77" t="s">
        <v>1353</v>
      </c>
      <c r="E583" s="69">
        <v>4.4241709E7</v>
      </c>
      <c r="F583" s="67" t="s">
        <v>1350</v>
      </c>
      <c r="G583" s="64" t="s">
        <v>1135</v>
      </c>
      <c r="H583" s="70" t="s">
        <v>82</v>
      </c>
      <c r="I583" s="70"/>
      <c r="J583" s="70"/>
      <c r="K583" s="70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ht="14.25" customHeight="1">
      <c r="A584" s="60">
        <v>583.0</v>
      </c>
      <c r="B584" s="67" t="s">
        <v>1348</v>
      </c>
      <c r="C584" s="68"/>
      <c r="D584" s="76" t="s">
        <v>1354</v>
      </c>
      <c r="E584" s="69">
        <v>7.0683919E7</v>
      </c>
      <c r="F584" s="67" t="s">
        <v>1350</v>
      </c>
      <c r="G584" s="64" t="s">
        <v>1135</v>
      </c>
      <c r="H584" s="70" t="s">
        <v>82</v>
      </c>
      <c r="I584" s="70"/>
      <c r="J584" s="70"/>
      <c r="K584" s="70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ht="14.25" customHeight="1">
      <c r="A585" s="60">
        <v>584.0</v>
      </c>
      <c r="B585" s="67" t="s">
        <v>1348</v>
      </c>
      <c r="C585" s="68"/>
      <c r="D585" s="77" t="s">
        <v>1355</v>
      </c>
      <c r="E585" s="69">
        <v>7.0251525E7</v>
      </c>
      <c r="F585" s="67" t="s">
        <v>1352</v>
      </c>
      <c r="G585" s="64" t="s">
        <v>1135</v>
      </c>
      <c r="H585" s="70" t="s">
        <v>82</v>
      </c>
      <c r="I585" s="70"/>
      <c r="J585" s="70"/>
      <c r="K585" s="70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ht="14.25" customHeight="1">
      <c r="A586" s="60">
        <v>585.0</v>
      </c>
      <c r="B586" s="67" t="s">
        <v>1348</v>
      </c>
      <c r="C586" s="68"/>
      <c r="D586" s="76" t="s">
        <v>1356</v>
      </c>
      <c r="E586" s="69">
        <v>2.0663347E7</v>
      </c>
      <c r="F586" s="67" t="s">
        <v>1357</v>
      </c>
      <c r="G586" s="64" t="s">
        <v>1135</v>
      </c>
      <c r="H586" s="70" t="s">
        <v>82</v>
      </c>
      <c r="I586" s="70"/>
      <c r="J586" s="70"/>
      <c r="K586" s="70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ht="14.25" customHeight="1">
      <c r="A587" s="60">
        <v>586.0</v>
      </c>
      <c r="B587" s="67" t="s">
        <v>1348</v>
      </c>
      <c r="C587" s="68"/>
      <c r="D587" s="77" t="s">
        <v>1358</v>
      </c>
      <c r="E587" s="69">
        <v>4.0527302E7</v>
      </c>
      <c r="F587" s="67" t="s">
        <v>1350</v>
      </c>
      <c r="G587" s="64" t="s">
        <v>1135</v>
      </c>
      <c r="H587" s="70" t="s">
        <v>82</v>
      </c>
      <c r="I587" s="70"/>
      <c r="J587" s="70"/>
      <c r="K587" s="70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ht="14.25" customHeight="1">
      <c r="A588" s="60">
        <v>587.0</v>
      </c>
      <c r="B588" s="67" t="s">
        <v>1348</v>
      </c>
      <c r="C588" s="68"/>
      <c r="D588" s="76" t="s">
        <v>1359</v>
      </c>
      <c r="E588" s="69">
        <v>4.5053448E7</v>
      </c>
      <c r="F588" s="67" t="s">
        <v>1352</v>
      </c>
      <c r="G588" s="64" t="s">
        <v>1135</v>
      </c>
      <c r="H588" s="70" t="s">
        <v>82</v>
      </c>
      <c r="I588" s="70"/>
      <c r="J588" s="70"/>
      <c r="K588" s="70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ht="14.25" customHeight="1">
      <c r="A589" s="60">
        <v>588.0</v>
      </c>
      <c r="B589" s="67" t="s">
        <v>1348</v>
      </c>
      <c r="C589" s="68"/>
      <c r="D589" s="77" t="s">
        <v>1360</v>
      </c>
      <c r="E589" s="69">
        <v>4.5852647E7</v>
      </c>
      <c r="F589" s="67" t="s">
        <v>1357</v>
      </c>
      <c r="G589" s="64" t="s">
        <v>1135</v>
      </c>
      <c r="H589" s="70" t="s">
        <v>82</v>
      </c>
      <c r="I589" s="70"/>
      <c r="J589" s="70"/>
      <c r="K589" s="70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ht="14.25" customHeight="1">
      <c r="A590" s="60">
        <v>589.0</v>
      </c>
      <c r="B590" s="67" t="s">
        <v>1348</v>
      </c>
      <c r="C590" s="68"/>
      <c r="D590" s="76" t="s">
        <v>1361</v>
      </c>
      <c r="E590" s="69">
        <v>7.0582529E7</v>
      </c>
      <c r="F590" s="67" t="s">
        <v>1362</v>
      </c>
      <c r="G590" s="64" t="s">
        <v>1135</v>
      </c>
      <c r="H590" s="70" t="s">
        <v>82</v>
      </c>
      <c r="I590" s="70"/>
      <c r="J590" s="70"/>
      <c r="K590" s="70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ht="14.25" customHeight="1">
      <c r="A591" s="60">
        <v>590.0</v>
      </c>
      <c r="B591" s="67" t="s">
        <v>1348</v>
      </c>
      <c r="C591" s="68"/>
      <c r="D591" s="77" t="s">
        <v>1363</v>
      </c>
      <c r="E591" s="69">
        <v>4.6076943E7</v>
      </c>
      <c r="F591" s="67" t="s">
        <v>1352</v>
      </c>
      <c r="G591" s="64" t="s">
        <v>1135</v>
      </c>
      <c r="H591" s="70" t="s">
        <v>82</v>
      </c>
      <c r="I591" s="70"/>
      <c r="J591" s="70"/>
      <c r="K591" s="70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ht="14.25" customHeight="1">
      <c r="A592" s="60">
        <v>591.0</v>
      </c>
      <c r="B592" s="67" t="s">
        <v>1348</v>
      </c>
      <c r="C592" s="68"/>
      <c r="D592" s="76" t="s">
        <v>1364</v>
      </c>
      <c r="E592" s="69">
        <v>4.5050148E7</v>
      </c>
      <c r="F592" s="67" t="s">
        <v>1350</v>
      </c>
      <c r="G592" s="64" t="s">
        <v>1135</v>
      </c>
      <c r="H592" s="70" t="s">
        <v>82</v>
      </c>
      <c r="I592" s="70"/>
      <c r="J592" s="70"/>
      <c r="K592" s="70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ht="14.25" customHeight="1">
      <c r="A593" s="60">
        <v>592.0</v>
      </c>
      <c r="B593" s="67" t="s">
        <v>1348</v>
      </c>
      <c r="C593" s="68"/>
      <c r="D593" s="77" t="s">
        <v>1365</v>
      </c>
      <c r="E593" s="69">
        <v>2.0064908E7</v>
      </c>
      <c r="F593" s="67" t="s">
        <v>1350</v>
      </c>
      <c r="G593" s="64" t="s">
        <v>1135</v>
      </c>
      <c r="H593" s="70" t="s">
        <v>82</v>
      </c>
      <c r="I593" s="70"/>
      <c r="J593" s="70"/>
      <c r="K593" s="70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ht="14.25" customHeight="1">
      <c r="A594" s="60">
        <v>593.0</v>
      </c>
      <c r="B594" s="67" t="s">
        <v>1348</v>
      </c>
      <c r="C594" s="68"/>
      <c r="D594" s="76" t="s">
        <v>1366</v>
      </c>
      <c r="E594" s="69">
        <v>7.1056802E7</v>
      </c>
      <c r="F594" s="67" t="s">
        <v>1367</v>
      </c>
      <c r="G594" s="64" t="s">
        <v>1135</v>
      </c>
      <c r="H594" s="70" t="s">
        <v>82</v>
      </c>
      <c r="I594" s="70"/>
      <c r="J594" s="70"/>
      <c r="K594" s="70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ht="14.25" customHeight="1">
      <c r="A595" s="60">
        <v>594.0</v>
      </c>
      <c r="B595" s="67" t="s">
        <v>1348</v>
      </c>
      <c r="C595" s="68"/>
      <c r="D595" s="77" t="s">
        <v>1368</v>
      </c>
      <c r="E595" s="69">
        <v>7.0116438E7</v>
      </c>
      <c r="F595" s="67" t="s">
        <v>1350</v>
      </c>
      <c r="G595" s="64" t="s">
        <v>1135</v>
      </c>
      <c r="H595" s="70" t="s">
        <v>82</v>
      </c>
      <c r="I595" s="70"/>
      <c r="J595" s="70"/>
      <c r="K595" s="70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ht="14.25" customHeight="1">
      <c r="A596" s="60">
        <v>595.0</v>
      </c>
      <c r="B596" s="67" t="s">
        <v>1348</v>
      </c>
      <c r="C596" s="68"/>
      <c r="D596" s="76" t="s">
        <v>1369</v>
      </c>
      <c r="E596" s="69">
        <v>4.400405E7</v>
      </c>
      <c r="F596" s="67" t="s">
        <v>1352</v>
      </c>
      <c r="G596" s="64" t="s">
        <v>1135</v>
      </c>
      <c r="H596" s="70" t="s">
        <v>82</v>
      </c>
      <c r="I596" s="70"/>
      <c r="J596" s="70"/>
      <c r="K596" s="70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ht="14.25" customHeight="1">
      <c r="A597" s="60">
        <v>596.0</v>
      </c>
      <c r="B597" s="67" t="s">
        <v>1348</v>
      </c>
      <c r="C597" s="68"/>
      <c r="D597" s="77" t="s">
        <v>1370</v>
      </c>
      <c r="E597" s="69">
        <v>7.2672675E7</v>
      </c>
      <c r="F597" s="67" t="s">
        <v>1352</v>
      </c>
      <c r="G597" s="64" t="s">
        <v>1135</v>
      </c>
      <c r="H597" s="70" t="s">
        <v>82</v>
      </c>
      <c r="I597" s="70"/>
      <c r="J597" s="70"/>
      <c r="K597" s="70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ht="14.25" customHeight="1">
      <c r="A598" s="60">
        <v>597.0</v>
      </c>
      <c r="B598" s="67" t="s">
        <v>1348</v>
      </c>
      <c r="C598" s="68"/>
      <c r="D598" s="76" t="s">
        <v>1371</v>
      </c>
      <c r="E598" s="69">
        <v>4.5278206E7</v>
      </c>
      <c r="F598" s="67" t="s">
        <v>1350</v>
      </c>
      <c r="G598" s="64" t="s">
        <v>1135</v>
      </c>
      <c r="H598" s="70" t="s">
        <v>82</v>
      </c>
      <c r="I598" s="70"/>
      <c r="J598" s="70"/>
      <c r="K598" s="70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ht="14.25" customHeight="1">
      <c r="A599" s="60">
        <v>598.0</v>
      </c>
      <c r="B599" s="67" t="s">
        <v>1348</v>
      </c>
      <c r="C599" s="68"/>
      <c r="D599" s="77" t="s">
        <v>1372</v>
      </c>
      <c r="E599" s="69">
        <v>4.4387576E7</v>
      </c>
      <c r="F599" s="67" t="s">
        <v>1350</v>
      </c>
      <c r="G599" s="64" t="s">
        <v>1135</v>
      </c>
      <c r="H599" s="70" t="s">
        <v>82</v>
      </c>
      <c r="I599" s="70"/>
      <c r="J599" s="70"/>
      <c r="K599" s="70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ht="14.25" customHeight="1">
      <c r="A600" s="60">
        <v>599.0</v>
      </c>
      <c r="B600" s="67" t="s">
        <v>1348</v>
      </c>
      <c r="C600" s="68"/>
      <c r="D600" s="76" t="s">
        <v>1373</v>
      </c>
      <c r="E600" s="69">
        <v>7.2013553E7</v>
      </c>
      <c r="F600" s="67" t="s">
        <v>1357</v>
      </c>
      <c r="G600" s="64" t="s">
        <v>1135</v>
      </c>
      <c r="H600" s="70" t="s">
        <v>82</v>
      </c>
      <c r="I600" s="70"/>
      <c r="J600" s="70"/>
      <c r="K600" s="70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ht="14.25" customHeight="1">
      <c r="A601" s="60">
        <v>600.0</v>
      </c>
      <c r="B601" s="67" t="s">
        <v>1348</v>
      </c>
      <c r="C601" s="68"/>
      <c r="D601" s="77" t="s">
        <v>1374</v>
      </c>
      <c r="E601" s="69">
        <v>1.0386621E7</v>
      </c>
      <c r="F601" s="67" t="s">
        <v>1352</v>
      </c>
      <c r="G601" s="64" t="s">
        <v>1135</v>
      </c>
      <c r="H601" s="70" t="s">
        <v>82</v>
      </c>
      <c r="I601" s="70"/>
      <c r="J601" s="70"/>
      <c r="K601" s="70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ht="14.25" customHeight="1">
      <c r="A602" s="60">
        <v>601.0</v>
      </c>
      <c r="B602" s="67" t="s">
        <v>1375</v>
      </c>
      <c r="C602" s="68"/>
      <c r="D602" s="76" t="s">
        <v>1376</v>
      </c>
      <c r="E602" s="69">
        <v>4.2326524E7</v>
      </c>
      <c r="F602" s="67" t="s">
        <v>1377</v>
      </c>
      <c r="G602" s="64" t="s">
        <v>1135</v>
      </c>
      <c r="H602" s="70" t="s">
        <v>82</v>
      </c>
      <c r="I602" s="70"/>
      <c r="J602" s="70"/>
      <c r="K602" s="70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ht="14.25" customHeight="1">
      <c r="A603" s="60">
        <v>602.0</v>
      </c>
      <c r="B603" s="67" t="s">
        <v>1375</v>
      </c>
      <c r="C603" s="68"/>
      <c r="D603" s="77" t="s">
        <v>1378</v>
      </c>
      <c r="E603" s="69">
        <v>4.4744819E7</v>
      </c>
      <c r="F603" s="67" t="s">
        <v>278</v>
      </c>
      <c r="G603" s="64" t="s">
        <v>1135</v>
      </c>
      <c r="H603" s="70" t="s">
        <v>82</v>
      </c>
      <c r="I603" s="70"/>
      <c r="J603" s="70"/>
      <c r="K603" s="70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ht="14.25" customHeight="1">
      <c r="A604" s="60">
        <v>603.0</v>
      </c>
      <c r="B604" s="67" t="s">
        <v>1375</v>
      </c>
      <c r="C604" s="68"/>
      <c r="D604" s="76" t="s">
        <v>1379</v>
      </c>
      <c r="E604" s="69">
        <v>8.0198652E7</v>
      </c>
      <c r="F604" s="67" t="s">
        <v>1377</v>
      </c>
      <c r="G604" s="64" t="s">
        <v>1135</v>
      </c>
      <c r="H604" s="70" t="s">
        <v>82</v>
      </c>
      <c r="I604" s="70"/>
      <c r="J604" s="70"/>
      <c r="K604" s="70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ht="14.25" customHeight="1">
      <c r="A605" s="60">
        <v>604.0</v>
      </c>
      <c r="B605" s="67" t="s">
        <v>1375</v>
      </c>
      <c r="C605" s="68"/>
      <c r="D605" s="77" t="s">
        <v>1380</v>
      </c>
      <c r="E605" s="69">
        <v>4.3683115E7</v>
      </c>
      <c r="F605" s="67" t="s">
        <v>1381</v>
      </c>
      <c r="G605" s="64" t="s">
        <v>1135</v>
      </c>
      <c r="H605" s="70" t="s">
        <v>82</v>
      </c>
      <c r="I605" s="70"/>
      <c r="J605" s="70"/>
      <c r="K605" s="70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ht="14.25" customHeight="1">
      <c r="A606" s="60">
        <v>605.0</v>
      </c>
      <c r="B606" s="67" t="s">
        <v>1375</v>
      </c>
      <c r="C606" s="68"/>
      <c r="D606" s="76" t="s">
        <v>1382</v>
      </c>
      <c r="E606" s="69">
        <v>4.0492527E7</v>
      </c>
      <c r="F606" s="67" t="s">
        <v>1377</v>
      </c>
      <c r="G606" s="64" t="s">
        <v>1135</v>
      </c>
      <c r="H606" s="70" t="s">
        <v>82</v>
      </c>
      <c r="I606" s="70"/>
      <c r="J606" s="70"/>
      <c r="K606" s="70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ht="14.25" customHeight="1">
      <c r="A607" s="60">
        <v>606.0</v>
      </c>
      <c r="B607" s="67" t="s">
        <v>1375</v>
      </c>
      <c r="C607" s="68"/>
      <c r="D607" s="77" t="s">
        <v>1383</v>
      </c>
      <c r="E607" s="69">
        <v>7.0158188E7</v>
      </c>
      <c r="F607" s="67" t="s">
        <v>1384</v>
      </c>
      <c r="G607" s="64" t="s">
        <v>1135</v>
      </c>
      <c r="H607" s="70" t="s">
        <v>82</v>
      </c>
      <c r="I607" s="70"/>
      <c r="J607" s="70"/>
      <c r="K607" s="70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ht="14.25" customHeight="1">
      <c r="A608" s="60">
        <v>607.0</v>
      </c>
      <c r="B608" s="67" t="s">
        <v>1375</v>
      </c>
      <c r="C608" s="68"/>
      <c r="D608" s="76" t="s">
        <v>1385</v>
      </c>
      <c r="E608" s="69">
        <v>4.1023696E7</v>
      </c>
      <c r="F608" s="67" t="s">
        <v>1377</v>
      </c>
      <c r="G608" s="64" t="s">
        <v>1135</v>
      </c>
      <c r="H608" s="70" t="s">
        <v>82</v>
      </c>
      <c r="I608" s="70"/>
      <c r="J608" s="70"/>
      <c r="K608" s="70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ht="14.25" customHeight="1">
      <c r="A609" s="60">
        <v>608.0</v>
      </c>
      <c r="B609" s="67" t="s">
        <v>1375</v>
      </c>
      <c r="C609" s="68"/>
      <c r="D609" s="77" t="s">
        <v>1386</v>
      </c>
      <c r="E609" s="69">
        <v>4.4273287E7</v>
      </c>
      <c r="F609" s="67" t="s">
        <v>1377</v>
      </c>
      <c r="G609" s="64" t="s">
        <v>1135</v>
      </c>
      <c r="H609" s="70" t="s">
        <v>82</v>
      </c>
      <c r="I609" s="70"/>
      <c r="J609" s="70"/>
      <c r="K609" s="70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ht="14.25" customHeight="1">
      <c r="A610" s="60">
        <v>609.0</v>
      </c>
      <c r="B610" s="67" t="s">
        <v>1375</v>
      </c>
      <c r="C610" s="68"/>
      <c r="D610" s="76" t="s">
        <v>1387</v>
      </c>
      <c r="E610" s="69">
        <v>4.2090664E7</v>
      </c>
      <c r="F610" s="67" t="s">
        <v>1388</v>
      </c>
      <c r="G610" s="64" t="s">
        <v>1135</v>
      </c>
      <c r="H610" s="70" t="s">
        <v>82</v>
      </c>
      <c r="I610" s="70"/>
      <c r="J610" s="70"/>
      <c r="K610" s="70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ht="14.25" customHeight="1">
      <c r="A611" s="60">
        <v>610.0</v>
      </c>
      <c r="B611" s="67" t="s">
        <v>1375</v>
      </c>
      <c r="C611" s="68"/>
      <c r="D611" s="77" t="s">
        <v>1389</v>
      </c>
      <c r="E611" s="69">
        <v>4.2081793E7</v>
      </c>
      <c r="F611" s="67" t="s">
        <v>1377</v>
      </c>
      <c r="G611" s="64" t="s">
        <v>1135</v>
      </c>
      <c r="H611" s="70" t="s">
        <v>82</v>
      </c>
      <c r="I611" s="70"/>
      <c r="J611" s="70"/>
      <c r="K611" s="70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ht="14.25" customHeight="1">
      <c r="A612" s="60">
        <v>611.0</v>
      </c>
      <c r="B612" s="67" t="s">
        <v>1375</v>
      </c>
      <c r="C612" s="68"/>
      <c r="D612" s="76" t="s">
        <v>1390</v>
      </c>
      <c r="E612" s="69">
        <v>7.1659853E7</v>
      </c>
      <c r="F612" s="67" t="s">
        <v>1384</v>
      </c>
      <c r="G612" s="64" t="s">
        <v>1135</v>
      </c>
      <c r="H612" s="70" t="s">
        <v>82</v>
      </c>
      <c r="I612" s="70"/>
      <c r="J612" s="70"/>
      <c r="K612" s="70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ht="14.25" customHeight="1">
      <c r="A613" s="60">
        <v>612.0</v>
      </c>
      <c r="B613" s="67" t="s">
        <v>1375</v>
      </c>
      <c r="C613" s="68"/>
      <c r="D613" s="77" t="s">
        <v>1391</v>
      </c>
      <c r="E613" s="69">
        <v>7.0484961E7</v>
      </c>
      <c r="F613" s="67" t="s">
        <v>1392</v>
      </c>
      <c r="G613" s="64" t="s">
        <v>1135</v>
      </c>
      <c r="H613" s="70" t="s">
        <v>82</v>
      </c>
      <c r="I613" s="70"/>
      <c r="J613" s="70"/>
      <c r="K613" s="70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ht="14.25" customHeight="1">
      <c r="A614" s="60">
        <v>613.0</v>
      </c>
      <c r="B614" s="67" t="s">
        <v>1393</v>
      </c>
      <c r="C614" s="68"/>
      <c r="D614" s="76" t="s">
        <v>1394</v>
      </c>
      <c r="E614" s="69">
        <v>4.2594252E7</v>
      </c>
      <c r="F614" s="67" t="s">
        <v>1395</v>
      </c>
      <c r="G614" s="74" t="s">
        <v>1396</v>
      </c>
      <c r="H614" s="70" t="s">
        <v>53</v>
      </c>
      <c r="I614" s="70"/>
      <c r="J614" s="70"/>
      <c r="K614" s="70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ht="14.25" customHeight="1">
      <c r="A615" s="60">
        <v>614.0</v>
      </c>
      <c r="B615" s="67" t="s">
        <v>1393</v>
      </c>
      <c r="C615" s="68"/>
      <c r="D615" s="77" t="s">
        <v>1397</v>
      </c>
      <c r="E615" s="69">
        <v>7.1705368E7</v>
      </c>
      <c r="F615" s="67" t="s">
        <v>1398</v>
      </c>
      <c r="G615" s="74" t="s">
        <v>1396</v>
      </c>
      <c r="H615" s="70" t="s">
        <v>53</v>
      </c>
      <c r="I615" s="70"/>
      <c r="J615" s="70"/>
      <c r="K615" s="70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ht="14.25" customHeight="1">
      <c r="A616" s="60">
        <v>615.0</v>
      </c>
      <c r="B616" s="67" t="s">
        <v>1393</v>
      </c>
      <c r="C616" s="68"/>
      <c r="D616" s="76" t="s">
        <v>1399</v>
      </c>
      <c r="E616" s="69">
        <v>7.2051245E7</v>
      </c>
      <c r="F616" s="67" t="s">
        <v>1400</v>
      </c>
      <c r="G616" s="74" t="s">
        <v>1396</v>
      </c>
      <c r="H616" s="70" t="s">
        <v>53</v>
      </c>
      <c r="I616" s="70"/>
      <c r="J616" s="70"/>
      <c r="K616" s="70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ht="14.25" customHeight="1">
      <c r="A617" s="60">
        <v>616.0</v>
      </c>
      <c r="B617" s="67" t="s">
        <v>1393</v>
      </c>
      <c r="C617" s="68"/>
      <c r="D617" s="77" t="s">
        <v>1401</v>
      </c>
      <c r="E617" s="69">
        <v>4.1947228E7</v>
      </c>
      <c r="F617" s="67" t="s">
        <v>1395</v>
      </c>
      <c r="G617" s="74" t="s">
        <v>1396</v>
      </c>
      <c r="H617" s="70" t="s">
        <v>53</v>
      </c>
      <c r="I617" s="70"/>
      <c r="J617" s="70"/>
      <c r="K617" s="70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ht="14.25" customHeight="1">
      <c r="A618" s="60">
        <v>617.0</v>
      </c>
      <c r="B618" s="67" t="s">
        <v>1393</v>
      </c>
      <c r="C618" s="68"/>
      <c r="D618" s="76" t="s">
        <v>1402</v>
      </c>
      <c r="E618" s="69">
        <v>4.1771995E7</v>
      </c>
      <c r="F618" s="67" t="s">
        <v>1395</v>
      </c>
      <c r="G618" s="74" t="s">
        <v>1396</v>
      </c>
      <c r="H618" s="70" t="s">
        <v>53</v>
      </c>
      <c r="I618" s="70"/>
      <c r="J618" s="70"/>
      <c r="K618" s="70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ht="14.25" customHeight="1">
      <c r="A619" s="60">
        <v>618.0</v>
      </c>
      <c r="B619" s="67" t="s">
        <v>1393</v>
      </c>
      <c r="C619" s="68"/>
      <c r="D619" s="77" t="s">
        <v>1403</v>
      </c>
      <c r="E619" s="69">
        <v>4.538694E7</v>
      </c>
      <c r="F619" s="67" t="s">
        <v>1395</v>
      </c>
      <c r="G619" s="74" t="s">
        <v>1396</v>
      </c>
      <c r="H619" s="70" t="s">
        <v>53</v>
      </c>
      <c r="I619" s="70"/>
      <c r="J619" s="70"/>
      <c r="K619" s="70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ht="14.25" customHeight="1">
      <c r="A620" s="60">
        <v>619.0</v>
      </c>
      <c r="B620" s="67" t="s">
        <v>1393</v>
      </c>
      <c r="C620" s="68"/>
      <c r="D620" s="76" t="s">
        <v>1404</v>
      </c>
      <c r="E620" s="69">
        <v>4.752266E7</v>
      </c>
      <c r="F620" s="67" t="s">
        <v>1395</v>
      </c>
      <c r="G620" s="74" t="s">
        <v>1396</v>
      </c>
      <c r="H620" s="70" t="s">
        <v>53</v>
      </c>
      <c r="I620" s="70"/>
      <c r="J620" s="70"/>
      <c r="K620" s="70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ht="14.25" customHeight="1">
      <c r="A621" s="60">
        <v>620.0</v>
      </c>
      <c r="B621" s="67" t="s">
        <v>1405</v>
      </c>
      <c r="C621" s="68"/>
      <c r="D621" s="77" t="s">
        <v>1406</v>
      </c>
      <c r="E621" s="69">
        <v>7.5446708E7</v>
      </c>
      <c r="F621" s="67" t="s">
        <v>1407</v>
      </c>
      <c r="G621" s="64" t="s">
        <v>1135</v>
      </c>
      <c r="H621" s="70" t="s">
        <v>1408</v>
      </c>
      <c r="I621" s="70"/>
      <c r="J621" s="70"/>
      <c r="K621" s="70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ht="14.25" customHeight="1">
      <c r="A622" s="60">
        <v>621.0</v>
      </c>
      <c r="B622" s="67" t="s">
        <v>1405</v>
      </c>
      <c r="C622" s="68"/>
      <c r="D622" s="76" t="s">
        <v>1409</v>
      </c>
      <c r="E622" s="69">
        <v>8777128.0</v>
      </c>
      <c r="F622" s="67" t="s">
        <v>1410</v>
      </c>
      <c r="G622" s="64" t="s">
        <v>1135</v>
      </c>
      <c r="H622" s="70" t="s">
        <v>1408</v>
      </c>
      <c r="I622" s="70"/>
      <c r="J622" s="70"/>
      <c r="K622" s="70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ht="14.25" customHeight="1">
      <c r="A623" s="60">
        <v>622.0</v>
      </c>
      <c r="B623" s="67" t="s">
        <v>1411</v>
      </c>
      <c r="C623" s="68"/>
      <c r="D623" s="77" t="s">
        <v>1412</v>
      </c>
      <c r="E623" s="69">
        <v>7491723.0</v>
      </c>
      <c r="F623" s="67" t="s">
        <v>1413</v>
      </c>
      <c r="G623" s="74" t="s">
        <v>1396</v>
      </c>
      <c r="H623" s="70" t="s">
        <v>53</v>
      </c>
      <c r="I623" s="70"/>
      <c r="J623" s="70"/>
      <c r="K623" s="70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ht="14.25" customHeight="1">
      <c r="A624" s="60">
        <v>623.0</v>
      </c>
      <c r="B624" s="67" t="s">
        <v>1411</v>
      </c>
      <c r="C624" s="68"/>
      <c r="D624" s="76" t="s">
        <v>1414</v>
      </c>
      <c r="E624" s="69">
        <v>4.6218421E7</v>
      </c>
      <c r="F624" s="67" t="s">
        <v>1413</v>
      </c>
      <c r="G624" s="74" t="s">
        <v>1396</v>
      </c>
      <c r="H624" s="70" t="s">
        <v>53</v>
      </c>
      <c r="I624" s="70"/>
      <c r="J624" s="70"/>
      <c r="K624" s="70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ht="14.25" customHeight="1">
      <c r="A625" s="60">
        <v>624.0</v>
      </c>
      <c r="B625" s="67" t="s">
        <v>1411</v>
      </c>
      <c r="C625" s="68"/>
      <c r="D625" s="77" t="s">
        <v>1415</v>
      </c>
      <c r="E625" s="69">
        <v>4.6924669E7</v>
      </c>
      <c r="F625" s="67" t="s">
        <v>1416</v>
      </c>
      <c r="G625" s="74" t="s">
        <v>1396</v>
      </c>
      <c r="H625" s="70" t="s">
        <v>53</v>
      </c>
      <c r="I625" s="70"/>
      <c r="J625" s="70"/>
      <c r="K625" s="70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ht="14.25" customHeight="1">
      <c r="A626" s="60">
        <v>625.0</v>
      </c>
      <c r="B626" s="67" t="s">
        <v>1411</v>
      </c>
      <c r="C626" s="68"/>
      <c r="D626" s="76" t="s">
        <v>1417</v>
      </c>
      <c r="E626" s="69">
        <v>2.2494288E7</v>
      </c>
      <c r="F626" s="67" t="s">
        <v>1413</v>
      </c>
      <c r="G626" s="74" t="s">
        <v>1396</v>
      </c>
      <c r="H626" s="70" t="s">
        <v>53</v>
      </c>
      <c r="I626" s="70"/>
      <c r="J626" s="70"/>
      <c r="K626" s="70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ht="14.25" customHeight="1">
      <c r="A627" s="60">
        <v>626.0</v>
      </c>
      <c r="B627" s="67" t="s">
        <v>1418</v>
      </c>
      <c r="C627" s="68"/>
      <c r="D627" s="77" t="s">
        <v>1419</v>
      </c>
      <c r="E627" s="69">
        <v>4.1893355E7</v>
      </c>
      <c r="F627" s="67" t="s">
        <v>1377</v>
      </c>
      <c r="G627" s="64" t="s">
        <v>1396</v>
      </c>
      <c r="H627" s="70" t="s">
        <v>53</v>
      </c>
      <c r="I627" s="70"/>
      <c r="J627" s="70"/>
      <c r="K627" s="70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ht="14.25" customHeight="1">
      <c r="A628" s="60">
        <v>627.0</v>
      </c>
      <c r="B628" s="67" t="s">
        <v>1418</v>
      </c>
      <c r="C628" s="68"/>
      <c r="D628" s="76" t="s">
        <v>1420</v>
      </c>
      <c r="E628" s="69">
        <v>4.1743023E7</v>
      </c>
      <c r="F628" s="67" t="s">
        <v>1421</v>
      </c>
      <c r="G628" s="64" t="s">
        <v>1396</v>
      </c>
      <c r="H628" s="70" t="s">
        <v>53</v>
      </c>
      <c r="I628" s="70"/>
      <c r="J628" s="70"/>
      <c r="K628" s="70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ht="14.25" customHeight="1">
      <c r="A629" s="60">
        <v>628.0</v>
      </c>
      <c r="B629" s="67" t="s">
        <v>1418</v>
      </c>
      <c r="C629" s="68"/>
      <c r="D629" s="77" t="s">
        <v>1422</v>
      </c>
      <c r="E629" s="69">
        <v>4.573178E7</v>
      </c>
      <c r="F629" s="67" t="s">
        <v>1423</v>
      </c>
      <c r="G629" s="64" t="s">
        <v>1396</v>
      </c>
      <c r="H629" s="70" t="s">
        <v>53</v>
      </c>
      <c r="I629" s="70"/>
      <c r="J629" s="70"/>
      <c r="K629" s="70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ht="14.25" customHeight="1">
      <c r="A630" s="60">
        <v>629.0</v>
      </c>
      <c r="B630" s="67" t="s">
        <v>1418</v>
      </c>
      <c r="C630" s="68"/>
      <c r="D630" s="76" t="s">
        <v>1424</v>
      </c>
      <c r="E630" s="69">
        <v>4.0873726E7</v>
      </c>
      <c r="F630" s="67" t="s">
        <v>1377</v>
      </c>
      <c r="G630" s="64" t="s">
        <v>1396</v>
      </c>
      <c r="H630" s="70" t="s">
        <v>53</v>
      </c>
      <c r="I630" s="70"/>
      <c r="J630" s="70"/>
      <c r="K630" s="70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ht="14.25" customHeight="1">
      <c r="A631" s="60">
        <v>630.0</v>
      </c>
      <c r="B631" s="67" t="s">
        <v>1418</v>
      </c>
      <c r="C631" s="68"/>
      <c r="D631" s="77" t="s">
        <v>1425</v>
      </c>
      <c r="E631" s="69">
        <v>4.3659985E7</v>
      </c>
      <c r="F631" s="67" t="s">
        <v>1426</v>
      </c>
      <c r="G631" s="64" t="s">
        <v>1396</v>
      </c>
      <c r="H631" s="70" t="s">
        <v>53</v>
      </c>
      <c r="I631" s="70"/>
      <c r="J631" s="70"/>
      <c r="K631" s="70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ht="14.25" customHeight="1">
      <c r="A632" s="60">
        <v>631.0</v>
      </c>
      <c r="B632" s="67" t="s">
        <v>1418</v>
      </c>
      <c r="C632" s="68"/>
      <c r="D632" s="76" t="s">
        <v>1427</v>
      </c>
      <c r="E632" s="69">
        <v>4.4436528E7</v>
      </c>
      <c r="F632" s="67" t="s">
        <v>1428</v>
      </c>
      <c r="G632" s="64" t="s">
        <v>1396</v>
      </c>
      <c r="H632" s="70" t="s">
        <v>53</v>
      </c>
      <c r="I632" s="70"/>
      <c r="J632" s="70"/>
      <c r="K632" s="70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ht="14.25" customHeight="1">
      <c r="A633" s="60">
        <v>632.0</v>
      </c>
      <c r="B633" s="67" t="s">
        <v>1418</v>
      </c>
      <c r="C633" s="68"/>
      <c r="D633" s="77" t="s">
        <v>1429</v>
      </c>
      <c r="E633" s="69">
        <v>4.1596443E7</v>
      </c>
      <c r="F633" s="67" t="s">
        <v>1423</v>
      </c>
      <c r="G633" s="64" t="s">
        <v>1396</v>
      </c>
      <c r="H633" s="70" t="s">
        <v>53</v>
      </c>
      <c r="I633" s="70"/>
      <c r="J633" s="70"/>
      <c r="K633" s="70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ht="14.25" customHeight="1">
      <c r="A634" s="60">
        <v>633.0</v>
      </c>
      <c r="B634" s="67" t="s">
        <v>1418</v>
      </c>
      <c r="C634" s="68"/>
      <c r="D634" s="76" t="s">
        <v>1430</v>
      </c>
      <c r="E634" s="69">
        <v>3.1682662E7</v>
      </c>
      <c r="F634" s="67" t="s">
        <v>1398</v>
      </c>
      <c r="G634" s="64" t="s">
        <v>1396</v>
      </c>
      <c r="H634" s="70" t="s">
        <v>53</v>
      </c>
      <c r="I634" s="70"/>
      <c r="J634" s="70"/>
      <c r="K634" s="70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ht="14.25" customHeight="1">
      <c r="A635" s="60">
        <v>634.0</v>
      </c>
      <c r="B635" s="67" t="s">
        <v>1418</v>
      </c>
      <c r="C635" s="68"/>
      <c r="D635" s="77" t="s">
        <v>1431</v>
      </c>
      <c r="E635" s="69">
        <v>1.9082066E7</v>
      </c>
      <c r="F635" s="67" t="s">
        <v>1432</v>
      </c>
      <c r="G635" s="64" t="s">
        <v>1396</v>
      </c>
      <c r="H635" s="70" t="s">
        <v>53</v>
      </c>
      <c r="I635" s="70"/>
      <c r="J635" s="70"/>
      <c r="K635" s="70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ht="14.25" customHeight="1">
      <c r="A636" s="60">
        <v>635.0</v>
      </c>
      <c r="B636" s="67" t="s">
        <v>1418</v>
      </c>
      <c r="C636" s="68"/>
      <c r="D636" s="76" t="s">
        <v>1433</v>
      </c>
      <c r="E636" s="69">
        <v>4.0697532E7</v>
      </c>
      <c r="F636" s="67" t="s">
        <v>1377</v>
      </c>
      <c r="G636" s="64" t="s">
        <v>1396</v>
      </c>
      <c r="H636" s="70" t="s">
        <v>53</v>
      </c>
      <c r="I636" s="70"/>
      <c r="J636" s="70"/>
      <c r="K636" s="70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ht="14.25" customHeight="1">
      <c r="A637" s="60">
        <v>636.0</v>
      </c>
      <c r="B637" s="67" t="s">
        <v>1418</v>
      </c>
      <c r="C637" s="68"/>
      <c r="D637" s="77" t="s">
        <v>1434</v>
      </c>
      <c r="E637" s="69">
        <v>4.0555689E7</v>
      </c>
      <c r="F637" s="67" t="s">
        <v>1377</v>
      </c>
      <c r="G637" s="64" t="s">
        <v>1396</v>
      </c>
      <c r="H637" s="70" t="s">
        <v>53</v>
      </c>
      <c r="I637" s="70"/>
      <c r="J637" s="70"/>
      <c r="K637" s="70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ht="14.25" customHeight="1">
      <c r="A638" s="60">
        <v>637.0</v>
      </c>
      <c r="B638" s="67" t="s">
        <v>1418</v>
      </c>
      <c r="C638" s="68"/>
      <c r="D638" s="76" t="s">
        <v>1435</v>
      </c>
      <c r="E638" s="69">
        <v>4.0026572E7</v>
      </c>
      <c r="F638" s="67" t="s">
        <v>1377</v>
      </c>
      <c r="G638" s="64" t="s">
        <v>1396</v>
      </c>
      <c r="H638" s="70" t="s">
        <v>53</v>
      </c>
      <c r="I638" s="70"/>
      <c r="J638" s="70"/>
      <c r="K638" s="70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ht="14.25" customHeight="1">
      <c r="A639" s="60">
        <v>638.0</v>
      </c>
      <c r="B639" s="67" t="s">
        <v>1418</v>
      </c>
      <c r="C639" s="68"/>
      <c r="D639" s="77" t="s">
        <v>1436</v>
      </c>
      <c r="E639" s="69">
        <v>4.1234567E7</v>
      </c>
      <c r="F639" s="67" t="s">
        <v>1398</v>
      </c>
      <c r="G639" s="64" t="s">
        <v>1396</v>
      </c>
      <c r="H639" s="70" t="s">
        <v>53</v>
      </c>
      <c r="I639" s="70"/>
      <c r="J639" s="70"/>
      <c r="K639" s="70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ht="14.25" customHeight="1">
      <c r="A640" s="60">
        <v>639.0</v>
      </c>
      <c r="B640" s="67" t="s">
        <v>1418</v>
      </c>
      <c r="C640" s="68"/>
      <c r="D640" s="76" t="s">
        <v>1437</v>
      </c>
      <c r="E640" s="69">
        <v>4.191181E7</v>
      </c>
      <c r="F640" s="67" t="s">
        <v>1438</v>
      </c>
      <c r="G640" s="64" t="s">
        <v>1396</v>
      </c>
      <c r="H640" s="70" t="s">
        <v>53</v>
      </c>
      <c r="I640" s="70"/>
      <c r="J640" s="70"/>
      <c r="K640" s="70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ht="14.25" customHeight="1">
      <c r="A641" s="60">
        <v>640.0</v>
      </c>
      <c r="B641" s="67" t="s">
        <v>1418</v>
      </c>
      <c r="C641" s="68"/>
      <c r="D641" s="77" t="s">
        <v>1439</v>
      </c>
      <c r="E641" s="69">
        <v>1.6741049E7</v>
      </c>
      <c r="F641" s="67" t="s">
        <v>1377</v>
      </c>
      <c r="G641" s="64" t="s">
        <v>1396</v>
      </c>
      <c r="H641" s="70" t="s">
        <v>53</v>
      </c>
      <c r="I641" s="70"/>
      <c r="J641" s="70"/>
      <c r="K641" s="70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ht="14.25" customHeight="1">
      <c r="A642" s="60">
        <v>641.0</v>
      </c>
      <c r="B642" s="67" t="s">
        <v>1418</v>
      </c>
      <c r="C642" s="68"/>
      <c r="D642" s="76" t="s">
        <v>1440</v>
      </c>
      <c r="E642" s="69">
        <v>1.0774725E7</v>
      </c>
      <c r="F642" s="67" t="s">
        <v>1377</v>
      </c>
      <c r="G642" s="64" t="s">
        <v>1396</v>
      </c>
      <c r="H642" s="70" t="s">
        <v>53</v>
      </c>
      <c r="I642" s="70"/>
      <c r="J642" s="70"/>
      <c r="K642" s="70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ht="14.25" customHeight="1">
      <c r="A643" s="60">
        <v>642.0</v>
      </c>
      <c r="B643" s="67" t="s">
        <v>1418</v>
      </c>
      <c r="C643" s="68"/>
      <c r="D643" s="77" t="s">
        <v>1441</v>
      </c>
      <c r="E643" s="69">
        <v>4.6713742E7</v>
      </c>
      <c r="F643" s="67" t="s">
        <v>1377</v>
      </c>
      <c r="G643" s="64" t="s">
        <v>1396</v>
      </c>
      <c r="H643" s="70" t="s">
        <v>53</v>
      </c>
      <c r="I643" s="70"/>
      <c r="J643" s="70"/>
      <c r="K643" s="70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ht="14.25" customHeight="1">
      <c r="A644" s="60">
        <v>643.0</v>
      </c>
      <c r="B644" s="67" t="s">
        <v>1418</v>
      </c>
      <c r="C644" s="68"/>
      <c r="D644" s="76" t="s">
        <v>1442</v>
      </c>
      <c r="E644" s="69">
        <v>4.4642908E7</v>
      </c>
      <c r="F644" s="67" t="s">
        <v>1398</v>
      </c>
      <c r="G644" s="64" t="s">
        <v>1396</v>
      </c>
      <c r="H644" s="70" t="s">
        <v>53</v>
      </c>
      <c r="I644" s="70"/>
      <c r="J644" s="70"/>
      <c r="K644" s="70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ht="14.25" customHeight="1">
      <c r="A645" s="60">
        <v>644.0</v>
      </c>
      <c r="B645" s="67" t="s">
        <v>1418</v>
      </c>
      <c r="C645" s="68"/>
      <c r="D645" s="77" t="s">
        <v>1443</v>
      </c>
      <c r="E645" s="69">
        <v>4.1715544E7</v>
      </c>
      <c r="F645" s="67" t="s">
        <v>1377</v>
      </c>
      <c r="G645" s="64" t="s">
        <v>1396</v>
      </c>
      <c r="H645" s="70" t="s">
        <v>53</v>
      </c>
      <c r="I645" s="70"/>
      <c r="J645" s="70"/>
      <c r="K645" s="70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ht="14.25" customHeight="1">
      <c r="A646" s="60">
        <v>645.0</v>
      </c>
      <c r="B646" s="67" t="s">
        <v>1444</v>
      </c>
      <c r="C646" s="68"/>
      <c r="D646" s="76" t="s">
        <v>1445</v>
      </c>
      <c r="E646" s="69">
        <v>7.6231002E7</v>
      </c>
      <c r="F646" s="67" t="s">
        <v>1446</v>
      </c>
      <c r="G646" s="74" t="s">
        <v>1396</v>
      </c>
      <c r="H646" s="70" t="s">
        <v>53</v>
      </c>
      <c r="I646" s="70"/>
      <c r="J646" s="70"/>
      <c r="K646" s="70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ht="14.25" customHeight="1">
      <c r="A647" s="60">
        <v>646.0</v>
      </c>
      <c r="B647" s="67" t="s">
        <v>1444</v>
      </c>
      <c r="C647" s="68"/>
      <c r="D647" s="77" t="s">
        <v>1447</v>
      </c>
      <c r="E647" s="69">
        <v>4.7952437E7</v>
      </c>
      <c r="F647" s="67" t="s">
        <v>1446</v>
      </c>
      <c r="G647" s="74" t="s">
        <v>1396</v>
      </c>
      <c r="H647" s="70" t="s">
        <v>53</v>
      </c>
      <c r="I647" s="70"/>
      <c r="J647" s="70"/>
      <c r="K647" s="70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ht="14.25" customHeight="1">
      <c r="A648" s="60">
        <v>647.0</v>
      </c>
      <c r="B648" s="67" t="s">
        <v>1448</v>
      </c>
      <c r="C648" s="68"/>
      <c r="D648" s="76" t="s">
        <v>1449</v>
      </c>
      <c r="E648" s="69">
        <v>4.5570249E7</v>
      </c>
      <c r="F648" s="67" t="s">
        <v>1450</v>
      </c>
      <c r="G648" s="64" t="s">
        <v>1135</v>
      </c>
      <c r="H648" s="70" t="s">
        <v>82</v>
      </c>
      <c r="I648" s="70"/>
      <c r="J648" s="70"/>
      <c r="K648" s="70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ht="14.25" customHeight="1">
      <c r="A649" s="60">
        <v>648.0</v>
      </c>
      <c r="B649" s="67" t="s">
        <v>1448</v>
      </c>
      <c r="C649" s="68"/>
      <c r="D649" s="77" t="s">
        <v>1451</v>
      </c>
      <c r="E649" s="69">
        <v>2.9652797E7</v>
      </c>
      <c r="F649" s="67" t="s">
        <v>1450</v>
      </c>
      <c r="G649" s="64" t="s">
        <v>1135</v>
      </c>
      <c r="H649" s="70" t="s">
        <v>82</v>
      </c>
      <c r="I649" s="70"/>
      <c r="J649" s="70"/>
      <c r="K649" s="70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ht="14.25" customHeight="1">
      <c r="A650" s="60">
        <v>649.0</v>
      </c>
      <c r="B650" s="67" t="s">
        <v>1448</v>
      </c>
      <c r="C650" s="68"/>
      <c r="D650" s="76" t="s">
        <v>1452</v>
      </c>
      <c r="E650" s="69">
        <v>4.3683441E7</v>
      </c>
      <c r="F650" s="67" t="s">
        <v>1453</v>
      </c>
      <c r="G650" s="64" t="s">
        <v>1135</v>
      </c>
      <c r="H650" s="70" t="s">
        <v>82</v>
      </c>
      <c r="I650" s="70"/>
      <c r="J650" s="70"/>
      <c r="K650" s="70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ht="14.25" customHeight="1">
      <c r="A651" s="60">
        <v>650.0</v>
      </c>
      <c r="B651" s="67" t="s">
        <v>318</v>
      </c>
      <c r="C651" s="68"/>
      <c r="D651" s="77" t="s">
        <v>1454</v>
      </c>
      <c r="E651" s="69">
        <v>2.9551933E7</v>
      </c>
      <c r="F651" s="67" t="s">
        <v>1450</v>
      </c>
      <c r="G651" s="64" t="s">
        <v>1135</v>
      </c>
      <c r="H651" s="70" t="s">
        <v>82</v>
      </c>
      <c r="I651" s="70"/>
      <c r="J651" s="70"/>
      <c r="K651" s="70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ht="14.25" customHeight="1">
      <c r="A652" s="60">
        <v>651.0</v>
      </c>
      <c r="B652" s="67" t="s">
        <v>1455</v>
      </c>
      <c r="C652" s="68"/>
      <c r="D652" s="76" t="s">
        <v>1456</v>
      </c>
      <c r="E652" s="69">
        <v>4.7590776E7</v>
      </c>
      <c r="F652" s="67" t="s">
        <v>1457</v>
      </c>
      <c r="G652" s="64" t="s">
        <v>1135</v>
      </c>
      <c r="H652" s="70" t="s">
        <v>1458</v>
      </c>
      <c r="I652" s="70"/>
      <c r="J652" s="70"/>
      <c r="K652" s="70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ht="14.25" customHeight="1">
      <c r="A653" s="60">
        <v>652.0</v>
      </c>
      <c r="B653" s="67" t="s">
        <v>1455</v>
      </c>
      <c r="C653" s="68"/>
      <c r="D653" s="77" t="s">
        <v>1459</v>
      </c>
      <c r="E653" s="69">
        <v>7.6365741E7</v>
      </c>
      <c r="F653" s="67" t="s">
        <v>1457</v>
      </c>
      <c r="G653" s="64" t="s">
        <v>1135</v>
      </c>
      <c r="H653" s="70" t="s">
        <v>1458</v>
      </c>
      <c r="I653" s="70"/>
      <c r="J653" s="70"/>
      <c r="K653" s="70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ht="14.25" customHeight="1">
      <c r="A654" s="60">
        <v>653.0</v>
      </c>
      <c r="B654" s="67" t="s">
        <v>1460</v>
      </c>
      <c r="C654" s="68"/>
      <c r="D654" s="76" t="s">
        <v>1461</v>
      </c>
      <c r="E654" s="69">
        <v>9716850.0</v>
      </c>
      <c r="F654" s="67" t="s">
        <v>1428</v>
      </c>
      <c r="G654" s="74" t="s">
        <v>1396</v>
      </c>
      <c r="H654" s="70" t="s">
        <v>53</v>
      </c>
      <c r="I654" s="70"/>
      <c r="J654" s="70"/>
      <c r="K654" s="70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ht="14.25" customHeight="1">
      <c r="A655" s="60">
        <v>654.0</v>
      </c>
      <c r="B655" s="67" t="s">
        <v>1460</v>
      </c>
      <c r="C655" s="68"/>
      <c r="D655" s="77" t="s">
        <v>1462</v>
      </c>
      <c r="E655" s="69">
        <v>4.5975071E7</v>
      </c>
      <c r="F655" s="67" t="s">
        <v>1463</v>
      </c>
      <c r="G655" s="74" t="s">
        <v>1396</v>
      </c>
      <c r="H655" s="70" t="s">
        <v>53</v>
      </c>
      <c r="I655" s="70"/>
      <c r="J655" s="70"/>
      <c r="K655" s="70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ht="14.25" customHeight="1">
      <c r="A656" s="60">
        <v>655.0</v>
      </c>
      <c r="B656" s="67" t="s">
        <v>1464</v>
      </c>
      <c r="C656" s="68"/>
      <c r="D656" s="76" t="s">
        <v>1465</v>
      </c>
      <c r="E656" s="69">
        <v>7.0940142E7</v>
      </c>
      <c r="F656" s="67" t="s">
        <v>1466</v>
      </c>
      <c r="G656" s="64" t="s">
        <v>1135</v>
      </c>
      <c r="H656" s="70" t="s">
        <v>82</v>
      </c>
      <c r="I656" s="70"/>
      <c r="J656" s="70"/>
      <c r="K656" s="70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ht="14.25" customHeight="1">
      <c r="A657" s="60">
        <v>656.0</v>
      </c>
      <c r="B657" s="67" t="s">
        <v>1464</v>
      </c>
      <c r="C657" s="68"/>
      <c r="D657" s="77" t="s">
        <v>1467</v>
      </c>
      <c r="E657" s="69">
        <v>7.6811442E7</v>
      </c>
      <c r="F657" s="67" t="s">
        <v>1466</v>
      </c>
      <c r="G657" s="64" t="s">
        <v>1135</v>
      </c>
      <c r="H657" s="70" t="s">
        <v>82</v>
      </c>
      <c r="I657" s="70"/>
      <c r="J657" s="70"/>
      <c r="K657" s="70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ht="14.25" customHeight="1">
      <c r="A658" s="60">
        <v>657.0</v>
      </c>
      <c r="B658" s="67" t="s">
        <v>1464</v>
      </c>
      <c r="C658" s="68"/>
      <c r="D658" s="76" t="s">
        <v>1468</v>
      </c>
      <c r="E658" s="69">
        <v>4.5687578E7</v>
      </c>
      <c r="F658" s="67" t="s">
        <v>1466</v>
      </c>
      <c r="G658" s="64" t="s">
        <v>1135</v>
      </c>
      <c r="H658" s="70" t="s">
        <v>82</v>
      </c>
      <c r="I658" s="70"/>
      <c r="J658" s="70"/>
      <c r="K658" s="70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ht="14.25" customHeight="1">
      <c r="A659" s="60">
        <v>658.0</v>
      </c>
      <c r="B659" s="67" t="s">
        <v>1469</v>
      </c>
      <c r="C659" s="68"/>
      <c r="D659" s="77" t="s">
        <v>1470</v>
      </c>
      <c r="E659" s="69">
        <v>3.1020499E7</v>
      </c>
      <c r="F659" s="67" t="s">
        <v>1471</v>
      </c>
      <c r="G659" s="74" t="s">
        <v>1396</v>
      </c>
      <c r="H659" s="70" t="s">
        <v>53</v>
      </c>
      <c r="I659" s="70"/>
      <c r="J659" s="70"/>
      <c r="K659" s="70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ht="14.25" customHeight="1">
      <c r="A660" s="60">
        <v>659.0</v>
      </c>
      <c r="B660" s="67" t="s">
        <v>1469</v>
      </c>
      <c r="C660" s="68"/>
      <c r="D660" s="76" t="s">
        <v>1472</v>
      </c>
      <c r="E660" s="69">
        <v>4.4961839E7</v>
      </c>
      <c r="F660" s="67" t="s">
        <v>1471</v>
      </c>
      <c r="G660" s="74" t="s">
        <v>1396</v>
      </c>
      <c r="H660" s="70" t="s">
        <v>53</v>
      </c>
      <c r="I660" s="70"/>
      <c r="J660" s="70"/>
      <c r="K660" s="70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ht="14.25" customHeight="1">
      <c r="A661" s="60">
        <v>660.0</v>
      </c>
      <c r="B661" s="67" t="s">
        <v>318</v>
      </c>
      <c r="C661" s="68"/>
      <c r="D661" s="77" t="s">
        <v>1473</v>
      </c>
      <c r="E661" s="69">
        <v>4.2331325E7</v>
      </c>
      <c r="F661" s="67" t="s">
        <v>1474</v>
      </c>
      <c r="G661" s="74" t="s">
        <v>1396</v>
      </c>
      <c r="H661" s="70" t="s">
        <v>53</v>
      </c>
      <c r="I661" s="70"/>
      <c r="J661" s="70">
        <v>9.72268235E8</v>
      </c>
      <c r="K661" s="70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ht="14.25" customHeight="1">
      <c r="A662" s="60">
        <v>661.0</v>
      </c>
      <c r="B662" s="67" t="s">
        <v>1475</v>
      </c>
      <c r="C662" s="68"/>
      <c r="D662" s="76" t="s">
        <v>1476</v>
      </c>
      <c r="E662" s="69">
        <v>6765938.0</v>
      </c>
      <c r="F662" s="67" t="s">
        <v>1477</v>
      </c>
      <c r="G662" s="64" t="s">
        <v>1135</v>
      </c>
      <c r="H662" s="70" t="s">
        <v>1458</v>
      </c>
      <c r="I662" s="70"/>
      <c r="J662" s="70"/>
      <c r="K662" s="70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ht="14.25" customHeight="1">
      <c r="A663" s="60">
        <v>662.0</v>
      </c>
      <c r="B663" s="67" t="s">
        <v>1475</v>
      </c>
      <c r="C663" s="68"/>
      <c r="D663" s="77" t="s">
        <v>1478</v>
      </c>
      <c r="E663" s="69">
        <v>4.1040349E7</v>
      </c>
      <c r="F663" s="67" t="s">
        <v>1477</v>
      </c>
      <c r="G663" s="64" t="s">
        <v>1135</v>
      </c>
      <c r="H663" s="70" t="s">
        <v>1458</v>
      </c>
      <c r="I663" s="70"/>
      <c r="J663" s="70"/>
      <c r="K663" s="70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ht="14.25" customHeight="1">
      <c r="A664" s="60">
        <v>663.0</v>
      </c>
      <c r="B664" s="67" t="s">
        <v>1475</v>
      </c>
      <c r="C664" s="68"/>
      <c r="D664" s="76" t="s">
        <v>1479</v>
      </c>
      <c r="E664" s="69">
        <v>9611751.0</v>
      </c>
      <c r="F664" s="67" t="s">
        <v>1477</v>
      </c>
      <c r="G664" s="64" t="s">
        <v>1135</v>
      </c>
      <c r="H664" s="70" t="s">
        <v>41</v>
      </c>
      <c r="I664" s="70"/>
      <c r="J664" s="70"/>
      <c r="K664" s="70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ht="14.25" customHeight="1">
      <c r="A665" s="60">
        <v>664.0</v>
      </c>
      <c r="B665" s="67" t="s">
        <v>1475</v>
      </c>
      <c r="C665" s="68"/>
      <c r="D665" s="77" t="s">
        <v>1480</v>
      </c>
      <c r="E665" s="69">
        <v>4.2319039E7</v>
      </c>
      <c r="F665" s="67" t="s">
        <v>1477</v>
      </c>
      <c r="G665" s="64" t="s">
        <v>1135</v>
      </c>
      <c r="H665" s="70" t="s">
        <v>1458</v>
      </c>
      <c r="I665" s="70"/>
      <c r="J665" s="70"/>
      <c r="K665" s="70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ht="14.25" customHeight="1">
      <c r="A666" s="60">
        <v>665.0</v>
      </c>
      <c r="B666" s="67" t="s">
        <v>1475</v>
      </c>
      <c r="C666" s="68"/>
      <c r="D666" s="76" t="s">
        <v>1481</v>
      </c>
      <c r="E666" s="69">
        <v>4.6261762E7</v>
      </c>
      <c r="F666" s="67" t="s">
        <v>1477</v>
      </c>
      <c r="G666" s="64" t="s">
        <v>1135</v>
      </c>
      <c r="H666" s="70" t="s">
        <v>1458</v>
      </c>
      <c r="I666" s="70"/>
      <c r="J666" s="70"/>
      <c r="K666" s="70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ht="14.25" customHeight="1">
      <c r="A667" s="60">
        <v>666.0</v>
      </c>
      <c r="B667" s="67" t="s">
        <v>1475</v>
      </c>
      <c r="C667" s="68"/>
      <c r="D667" s="77" t="s">
        <v>1482</v>
      </c>
      <c r="E667" s="69">
        <v>4.1382316E7</v>
      </c>
      <c r="F667" s="67" t="s">
        <v>1477</v>
      </c>
      <c r="G667" s="64" t="s">
        <v>1135</v>
      </c>
      <c r="H667" s="70" t="s">
        <v>1458</v>
      </c>
      <c r="I667" s="70"/>
      <c r="J667" s="70"/>
      <c r="K667" s="70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ht="14.25" customHeight="1">
      <c r="A668" s="60">
        <v>667.0</v>
      </c>
      <c r="B668" s="67" t="s">
        <v>1475</v>
      </c>
      <c r="C668" s="68"/>
      <c r="D668" s="76" t="s">
        <v>1483</v>
      </c>
      <c r="E668" s="69">
        <v>4.5722454E7</v>
      </c>
      <c r="F668" s="67" t="s">
        <v>1477</v>
      </c>
      <c r="G668" s="64" t="s">
        <v>1135</v>
      </c>
      <c r="H668" s="70" t="s">
        <v>41</v>
      </c>
      <c r="I668" s="70"/>
      <c r="J668" s="70"/>
      <c r="K668" s="70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ht="14.25" customHeight="1">
      <c r="A669" s="60">
        <v>668.0</v>
      </c>
      <c r="B669" s="67" t="s">
        <v>1475</v>
      </c>
      <c r="C669" s="68"/>
      <c r="D669" s="77" t="s">
        <v>1484</v>
      </c>
      <c r="E669" s="69">
        <v>4.2515981E7</v>
      </c>
      <c r="F669" s="67" t="s">
        <v>1477</v>
      </c>
      <c r="G669" s="64" t="s">
        <v>1135</v>
      </c>
      <c r="H669" s="70" t="s">
        <v>1458</v>
      </c>
      <c r="I669" s="70"/>
      <c r="J669" s="70"/>
      <c r="K669" s="70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ht="14.25" customHeight="1">
      <c r="A670" s="60">
        <v>669.0</v>
      </c>
      <c r="B670" s="67" t="s">
        <v>1475</v>
      </c>
      <c r="C670" s="68"/>
      <c r="D670" s="76" t="s">
        <v>1485</v>
      </c>
      <c r="E670" s="69">
        <v>4.134845E7</v>
      </c>
      <c r="F670" s="67" t="s">
        <v>1477</v>
      </c>
      <c r="G670" s="64" t="s">
        <v>1396</v>
      </c>
      <c r="H670" s="70" t="s">
        <v>53</v>
      </c>
      <c r="I670" s="70"/>
      <c r="J670" s="70"/>
      <c r="K670" s="70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ht="14.25" customHeight="1">
      <c r="A671" s="60">
        <v>670.0</v>
      </c>
      <c r="B671" s="67" t="s">
        <v>1475</v>
      </c>
      <c r="C671" s="68"/>
      <c r="D671" s="77" t="s">
        <v>1486</v>
      </c>
      <c r="E671" s="69">
        <v>4.2734653E7</v>
      </c>
      <c r="F671" s="67" t="s">
        <v>1477</v>
      </c>
      <c r="G671" s="64" t="s">
        <v>1135</v>
      </c>
      <c r="H671" s="70" t="s">
        <v>41</v>
      </c>
      <c r="I671" s="70"/>
      <c r="J671" s="70"/>
      <c r="K671" s="70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ht="14.25" customHeight="1">
      <c r="A672" s="60">
        <v>671.0</v>
      </c>
      <c r="B672" s="67" t="s">
        <v>1475</v>
      </c>
      <c r="C672" s="68"/>
      <c r="D672" s="76" t="s">
        <v>1487</v>
      </c>
      <c r="E672" s="69">
        <v>2.2307208E7</v>
      </c>
      <c r="F672" s="67" t="s">
        <v>1477</v>
      </c>
      <c r="G672" s="64" t="s">
        <v>1135</v>
      </c>
      <c r="H672" s="70" t="s">
        <v>1458</v>
      </c>
      <c r="I672" s="70"/>
      <c r="J672" s="70"/>
      <c r="K672" s="70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ht="14.25" customHeight="1">
      <c r="A673" s="60">
        <v>672.0</v>
      </c>
      <c r="B673" s="67" t="s">
        <v>1475</v>
      </c>
      <c r="C673" s="68"/>
      <c r="D673" s="77" t="s">
        <v>1488</v>
      </c>
      <c r="E673" s="69">
        <v>4.2279892E7</v>
      </c>
      <c r="F673" s="67" t="s">
        <v>1477</v>
      </c>
      <c r="G673" s="64" t="s">
        <v>1135</v>
      </c>
      <c r="H673" s="70" t="s">
        <v>1458</v>
      </c>
      <c r="I673" s="70"/>
      <c r="J673" s="70"/>
      <c r="K673" s="70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ht="14.25" customHeight="1">
      <c r="A674" s="60">
        <v>673.0</v>
      </c>
      <c r="B674" s="67" t="s">
        <v>1475</v>
      </c>
      <c r="C674" s="68"/>
      <c r="D674" s="76" t="s">
        <v>1489</v>
      </c>
      <c r="E674" s="69">
        <v>4.5838818E7</v>
      </c>
      <c r="F674" s="67" t="s">
        <v>1477</v>
      </c>
      <c r="G674" s="64" t="s">
        <v>1135</v>
      </c>
      <c r="H674" s="70" t="s">
        <v>1458</v>
      </c>
      <c r="I674" s="70"/>
      <c r="J674" s="70"/>
      <c r="K674" s="70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ht="14.25" customHeight="1">
      <c r="A675" s="60">
        <v>674.0</v>
      </c>
      <c r="B675" s="67" t="s">
        <v>1475</v>
      </c>
      <c r="C675" s="68"/>
      <c r="D675" s="77" t="s">
        <v>1490</v>
      </c>
      <c r="E675" s="69">
        <v>2.2074309E7</v>
      </c>
      <c r="F675" s="67" t="s">
        <v>1477</v>
      </c>
      <c r="G675" s="64" t="s">
        <v>1135</v>
      </c>
      <c r="H675" s="70" t="s">
        <v>1458</v>
      </c>
      <c r="I675" s="70"/>
      <c r="J675" s="70"/>
      <c r="K675" s="70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ht="14.25" customHeight="1">
      <c r="A676" s="60">
        <v>675.0</v>
      </c>
      <c r="B676" s="67" t="s">
        <v>1475</v>
      </c>
      <c r="C676" s="68"/>
      <c r="D676" s="76" t="s">
        <v>1491</v>
      </c>
      <c r="E676" s="69">
        <v>1.0424164E7</v>
      </c>
      <c r="F676" s="67" t="s">
        <v>1477</v>
      </c>
      <c r="G676" s="64" t="s">
        <v>1135</v>
      </c>
      <c r="H676" s="70" t="s">
        <v>1458</v>
      </c>
      <c r="I676" s="70"/>
      <c r="J676" s="70"/>
      <c r="K676" s="70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ht="14.25" customHeight="1">
      <c r="A677" s="60">
        <v>676.0</v>
      </c>
      <c r="B677" s="67" t="s">
        <v>1475</v>
      </c>
      <c r="C677" s="68"/>
      <c r="D677" s="77" t="s">
        <v>1492</v>
      </c>
      <c r="E677" s="69">
        <v>7.0445385E7</v>
      </c>
      <c r="F677" s="67" t="s">
        <v>1477</v>
      </c>
      <c r="G677" s="64" t="s">
        <v>1135</v>
      </c>
      <c r="H677" s="70" t="s">
        <v>1458</v>
      </c>
      <c r="I677" s="70"/>
      <c r="J677" s="70"/>
      <c r="K677" s="70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ht="14.25" customHeight="1">
      <c r="A678" s="60">
        <v>677.0</v>
      </c>
      <c r="B678" s="67" t="s">
        <v>1493</v>
      </c>
      <c r="C678" s="68"/>
      <c r="D678" s="76" t="s">
        <v>1494</v>
      </c>
      <c r="E678" s="69">
        <v>4.1315275E7</v>
      </c>
      <c r="F678" s="67" t="s">
        <v>1495</v>
      </c>
      <c r="G678" s="64" t="s">
        <v>1135</v>
      </c>
      <c r="H678" s="70" t="s">
        <v>82</v>
      </c>
      <c r="I678" s="70"/>
      <c r="J678" s="70"/>
      <c r="K678" s="70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ht="14.25" customHeight="1">
      <c r="A679" s="60">
        <v>678.0</v>
      </c>
      <c r="B679" s="67" t="s">
        <v>1496</v>
      </c>
      <c r="C679" s="68"/>
      <c r="D679" s="77" t="s">
        <v>1497</v>
      </c>
      <c r="E679" s="69">
        <v>4.0286571E7</v>
      </c>
      <c r="F679" s="67" t="s">
        <v>1498</v>
      </c>
      <c r="G679" s="74" t="s">
        <v>1396</v>
      </c>
      <c r="H679" s="70" t="s">
        <v>53</v>
      </c>
      <c r="I679" s="70"/>
      <c r="J679" s="70"/>
      <c r="K679" s="70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ht="14.25" customHeight="1">
      <c r="A680" s="60">
        <v>679.0</v>
      </c>
      <c r="B680" s="67" t="s">
        <v>1496</v>
      </c>
      <c r="C680" s="68"/>
      <c r="D680" s="77" t="s">
        <v>1499</v>
      </c>
      <c r="E680" s="69">
        <v>4.3747923E7</v>
      </c>
      <c r="F680" s="67" t="s">
        <v>1498</v>
      </c>
      <c r="G680" s="74" t="s">
        <v>1396</v>
      </c>
      <c r="H680" s="70" t="s">
        <v>53</v>
      </c>
      <c r="I680" s="70"/>
      <c r="J680" s="70"/>
      <c r="K680" s="70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ht="14.25" customHeight="1">
      <c r="A681" s="60">
        <v>680.0</v>
      </c>
      <c r="B681" s="67" t="s">
        <v>1500</v>
      </c>
      <c r="C681" s="68"/>
      <c r="D681" s="77" t="s">
        <v>1501</v>
      </c>
      <c r="E681" s="69">
        <v>4.8363163E7</v>
      </c>
      <c r="F681" s="67" t="s">
        <v>1502</v>
      </c>
      <c r="G681" s="64" t="s">
        <v>1135</v>
      </c>
      <c r="H681" s="70" t="s">
        <v>1458</v>
      </c>
      <c r="I681" s="70"/>
      <c r="J681" s="70"/>
      <c r="K681" s="70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ht="14.25" customHeight="1">
      <c r="A682" s="60">
        <v>681.0</v>
      </c>
      <c r="B682" s="67" t="s">
        <v>1500</v>
      </c>
      <c r="C682" s="68"/>
      <c r="D682" s="77" t="s">
        <v>1503</v>
      </c>
      <c r="E682" s="69" t="s">
        <v>1504</v>
      </c>
      <c r="F682" s="67" t="s">
        <v>1505</v>
      </c>
      <c r="G682" s="64" t="s">
        <v>1135</v>
      </c>
      <c r="H682" s="70" t="s">
        <v>1458</v>
      </c>
      <c r="I682" s="70"/>
      <c r="J682" s="70"/>
      <c r="K682" s="70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ht="14.25" customHeight="1">
      <c r="A683" s="60">
        <v>682.0</v>
      </c>
      <c r="B683" s="67" t="s">
        <v>1506</v>
      </c>
      <c r="C683" s="68"/>
      <c r="D683" s="77" t="s">
        <v>1507</v>
      </c>
      <c r="E683" s="69">
        <v>4.4872819E7</v>
      </c>
      <c r="F683" s="67" t="s">
        <v>336</v>
      </c>
      <c r="G683" s="74" t="s">
        <v>1396</v>
      </c>
      <c r="H683" s="70" t="s">
        <v>53</v>
      </c>
      <c r="I683" s="70"/>
      <c r="J683" s="70"/>
      <c r="K683" s="70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ht="14.25" customHeight="1">
      <c r="A684" s="60">
        <v>683.0</v>
      </c>
      <c r="B684" s="67" t="s">
        <v>1500</v>
      </c>
      <c r="C684" s="68"/>
      <c r="D684" s="77" t="s">
        <v>1508</v>
      </c>
      <c r="E684" s="69">
        <v>4.5486175E7</v>
      </c>
      <c r="F684" s="67" t="s">
        <v>1505</v>
      </c>
      <c r="G684" s="64" t="s">
        <v>1135</v>
      </c>
      <c r="H684" s="70" t="s">
        <v>1458</v>
      </c>
      <c r="I684" s="70"/>
      <c r="J684" s="70"/>
      <c r="K684" s="70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ht="14.25" customHeight="1">
      <c r="A685" s="60">
        <v>684.0</v>
      </c>
      <c r="B685" s="67" t="s">
        <v>1500</v>
      </c>
      <c r="C685" s="68"/>
      <c r="D685" s="77" t="s">
        <v>1509</v>
      </c>
      <c r="E685" s="69">
        <v>4.7491653E7</v>
      </c>
      <c r="F685" s="67" t="s">
        <v>1505</v>
      </c>
      <c r="G685" s="64" t="s">
        <v>1135</v>
      </c>
      <c r="H685" s="70" t="s">
        <v>1458</v>
      </c>
      <c r="I685" s="70"/>
      <c r="J685" s="70"/>
      <c r="K685" s="70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ht="14.25" customHeight="1">
      <c r="A686" s="60">
        <v>685.0</v>
      </c>
      <c r="B686" s="67" t="s">
        <v>1500</v>
      </c>
      <c r="C686" s="68"/>
      <c r="D686" s="77" t="s">
        <v>1510</v>
      </c>
      <c r="E686" s="69">
        <v>4.8066611E7</v>
      </c>
      <c r="F686" s="67" t="s">
        <v>1502</v>
      </c>
      <c r="G686" s="64" t="s">
        <v>1135</v>
      </c>
      <c r="H686" s="70" t="s">
        <v>1458</v>
      </c>
      <c r="I686" s="70"/>
      <c r="J686" s="70"/>
      <c r="K686" s="70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ht="14.25" customHeight="1">
      <c r="A687" s="60">
        <v>686.0</v>
      </c>
      <c r="B687" s="67" t="s">
        <v>1500</v>
      </c>
      <c r="C687" s="68"/>
      <c r="D687" s="77" t="s">
        <v>1511</v>
      </c>
      <c r="E687" s="69" t="s">
        <v>1512</v>
      </c>
      <c r="F687" s="67" t="s">
        <v>1513</v>
      </c>
      <c r="G687" s="64" t="s">
        <v>1135</v>
      </c>
      <c r="H687" s="70" t="s">
        <v>1458</v>
      </c>
      <c r="I687" s="70"/>
      <c r="J687" s="70"/>
      <c r="K687" s="70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ht="14.25" customHeight="1">
      <c r="A688" s="60">
        <v>687.0</v>
      </c>
      <c r="B688" s="67" t="s">
        <v>1500</v>
      </c>
      <c r="C688" s="68"/>
      <c r="D688" s="77" t="s">
        <v>1514</v>
      </c>
      <c r="E688" s="69">
        <v>7.0189709E7</v>
      </c>
      <c r="F688" s="67" t="s">
        <v>1515</v>
      </c>
      <c r="G688" s="64" t="s">
        <v>1135</v>
      </c>
      <c r="H688" s="70" t="s">
        <v>1458</v>
      </c>
      <c r="I688" s="70"/>
      <c r="J688" s="70"/>
      <c r="K688" s="70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ht="14.25" customHeight="1">
      <c r="A689" s="60">
        <v>688.0</v>
      </c>
      <c r="B689" s="67" t="s">
        <v>1506</v>
      </c>
      <c r="C689" s="68"/>
      <c r="D689" s="77" t="s">
        <v>1516</v>
      </c>
      <c r="E689" s="69">
        <v>4.5452388E7</v>
      </c>
      <c r="F689" s="67" t="s">
        <v>51</v>
      </c>
      <c r="G689" s="74" t="s">
        <v>1396</v>
      </c>
      <c r="H689" s="70" t="s">
        <v>53</v>
      </c>
      <c r="I689" s="70"/>
      <c r="J689" s="70"/>
      <c r="K689" s="70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ht="14.25" customHeight="1">
      <c r="A690" s="60">
        <v>689.0</v>
      </c>
      <c r="B690" s="67" t="s">
        <v>1506</v>
      </c>
      <c r="C690" s="68"/>
      <c r="D690" s="77" t="s">
        <v>1517</v>
      </c>
      <c r="E690" s="69">
        <v>4.6887168E7</v>
      </c>
      <c r="F690" s="67" t="s">
        <v>102</v>
      </c>
      <c r="G690" s="74" t="s">
        <v>1396</v>
      </c>
      <c r="H690" s="70" t="s">
        <v>53</v>
      </c>
      <c r="I690" s="70"/>
      <c r="J690" s="70"/>
      <c r="K690" s="70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ht="14.25" customHeight="1">
      <c r="A691" s="60">
        <v>690.0</v>
      </c>
      <c r="B691" s="67" t="s">
        <v>1506</v>
      </c>
      <c r="C691" s="68"/>
      <c r="D691" s="77" t="s">
        <v>1518</v>
      </c>
      <c r="E691" s="69">
        <v>7525097.0</v>
      </c>
      <c r="F691" s="67" t="s">
        <v>1519</v>
      </c>
      <c r="G691" s="74" t="s">
        <v>1396</v>
      </c>
      <c r="H691" s="70" t="s">
        <v>53</v>
      </c>
      <c r="I691" s="70"/>
      <c r="J691" s="70"/>
      <c r="K691" s="70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ht="14.25" customHeight="1">
      <c r="A692" s="60">
        <v>691.0</v>
      </c>
      <c r="B692" s="67" t="s">
        <v>1506</v>
      </c>
      <c r="C692" s="68"/>
      <c r="D692" s="77" t="s">
        <v>1520</v>
      </c>
      <c r="E692" s="69">
        <v>6.1758535E7</v>
      </c>
      <c r="F692" s="67" t="s">
        <v>1521</v>
      </c>
      <c r="G692" s="74" t="s">
        <v>1396</v>
      </c>
      <c r="H692" s="70" t="s">
        <v>53</v>
      </c>
      <c r="I692" s="70"/>
      <c r="J692" s="70"/>
      <c r="K692" s="70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ht="14.25" customHeight="1">
      <c r="A693" s="60">
        <v>692.0</v>
      </c>
      <c r="B693" s="67" t="s">
        <v>1506</v>
      </c>
      <c r="C693" s="68"/>
      <c r="D693" s="77" t="s">
        <v>1522</v>
      </c>
      <c r="E693" s="69">
        <v>4.7969323E7</v>
      </c>
      <c r="F693" s="67" t="s">
        <v>1523</v>
      </c>
      <c r="G693" s="74" t="s">
        <v>1135</v>
      </c>
      <c r="H693" s="70" t="s">
        <v>53</v>
      </c>
      <c r="I693" s="70"/>
      <c r="J693" s="70"/>
      <c r="K693" s="70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ht="14.25" customHeight="1">
      <c r="A694" s="60">
        <v>693.0</v>
      </c>
      <c r="B694" s="67" t="s">
        <v>1506</v>
      </c>
      <c r="C694" s="68"/>
      <c r="D694" s="77" t="s">
        <v>1524</v>
      </c>
      <c r="E694" s="69">
        <v>4.1477571E7</v>
      </c>
      <c r="F694" s="67" t="s">
        <v>1523</v>
      </c>
      <c r="G694" s="74" t="s">
        <v>1396</v>
      </c>
      <c r="H694" s="70" t="s">
        <v>53</v>
      </c>
      <c r="I694" s="70"/>
      <c r="J694" s="70"/>
      <c r="K694" s="70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ht="14.25" customHeight="1">
      <c r="A695" s="60">
        <v>694.0</v>
      </c>
      <c r="B695" s="67" t="s">
        <v>1506</v>
      </c>
      <c r="C695" s="68"/>
      <c r="D695" s="77" t="s">
        <v>1525</v>
      </c>
      <c r="E695" s="69">
        <v>4.5735339E7</v>
      </c>
      <c r="F695" s="67" t="s">
        <v>1523</v>
      </c>
      <c r="G695" s="74" t="s">
        <v>1396</v>
      </c>
      <c r="H695" s="70" t="s">
        <v>53</v>
      </c>
      <c r="I695" s="70"/>
      <c r="J695" s="70"/>
      <c r="K695" s="70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ht="14.25" customHeight="1">
      <c r="A696" s="60">
        <v>695.0</v>
      </c>
      <c r="B696" s="67" t="s">
        <v>1506</v>
      </c>
      <c r="C696" s="68"/>
      <c r="D696" s="77" t="s">
        <v>1526</v>
      </c>
      <c r="E696" s="69">
        <v>4.6692854E7</v>
      </c>
      <c r="F696" s="67" t="s">
        <v>1527</v>
      </c>
      <c r="G696" s="74" t="s">
        <v>1396</v>
      </c>
      <c r="H696" s="70" t="s">
        <v>53</v>
      </c>
      <c r="I696" s="70"/>
      <c r="J696" s="70"/>
      <c r="K696" s="70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ht="14.25" customHeight="1">
      <c r="A697" s="60">
        <v>696.0</v>
      </c>
      <c r="B697" s="67" t="s">
        <v>1506</v>
      </c>
      <c r="C697" s="68"/>
      <c r="D697" s="77" t="s">
        <v>1528</v>
      </c>
      <c r="E697" s="69">
        <v>4.1980763E7</v>
      </c>
      <c r="F697" s="67" t="s">
        <v>1529</v>
      </c>
      <c r="G697" s="74" t="s">
        <v>1396</v>
      </c>
      <c r="H697" s="70" t="s">
        <v>53</v>
      </c>
      <c r="I697" s="70"/>
      <c r="J697" s="70">
        <v>9.87971528E8</v>
      </c>
      <c r="K697" s="70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ht="14.25" customHeight="1">
      <c r="A698" s="60">
        <v>697.0</v>
      </c>
      <c r="B698" s="67" t="s">
        <v>1506</v>
      </c>
      <c r="C698" s="68"/>
      <c r="D698" s="77" t="s">
        <v>1530</v>
      </c>
      <c r="E698" s="69">
        <v>4.4064984E7</v>
      </c>
      <c r="F698" s="67" t="s">
        <v>1531</v>
      </c>
      <c r="G698" s="74" t="s">
        <v>1396</v>
      </c>
      <c r="H698" s="70" t="s">
        <v>53</v>
      </c>
      <c r="I698" s="70"/>
      <c r="J698" s="70"/>
      <c r="K698" s="70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ht="14.25" customHeight="1">
      <c r="A699" s="60">
        <v>698.0</v>
      </c>
      <c r="B699" s="67" t="s">
        <v>1506</v>
      </c>
      <c r="C699" s="68"/>
      <c r="D699" s="76" t="s">
        <v>1532</v>
      </c>
      <c r="E699" s="69">
        <v>7.6180351E7</v>
      </c>
      <c r="F699" s="67" t="s">
        <v>1533</v>
      </c>
      <c r="G699" s="74" t="s">
        <v>1396</v>
      </c>
      <c r="H699" s="70" t="s">
        <v>53</v>
      </c>
      <c r="I699" s="70"/>
      <c r="J699" s="70"/>
      <c r="K699" s="70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ht="14.25" customHeight="1">
      <c r="A700" s="60">
        <v>699.0</v>
      </c>
      <c r="B700" s="67" t="s">
        <v>1506</v>
      </c>
      <c r="C700" s="68"/>
      <c r="D700" s="77" t="s">
        <v>1534</v>
      </c>
      <c r="E700" s="69">
        <v>7.1463395E7</v>
      </c>
      <c r="F700" s="67" t="s">
        <v>1535</v>
      </c>
      <c r="G700" s="74" t="s">
        <v>1396</v>
      </c>
      <c r="H700" s="70" t="s">
        <v>53</v>
      </c>
      <c r="I700" s="70"/>
      <c r="J700" s="70"/>
      <c r="K700" s="70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ht="14.25" customHeight="1">
      <c r="A701" s="60">
        <v>700.0</v>
      </c>
      <c r="B701" s="67" t="s">
        <v>1506</v>
      </c>
      <c r="C701" s="68"/>
      <c r="D701" s="76" t="s">
        <v>1536</v>
      </c>
      <c r="E701" s="69">
        <v>2840510.0</v>
      </c>
      <c r="F701" s="67" t="s">
        <v>1537</v>
      </c>
      <c r="G701" s="74" t="s">
        <v>1396</v>
      </c>
      <c r="H701" s="70" t="s">
        <v>53</v>
      </c>
      <c r="I701" s="70"/>
      <c r="J701" s="70"/>
      <c r="K701" s="70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ht="14.25" customHeight="1">
      <c r="A702" s="60">
        <v>701.0</v>
      </c>
      <c r="B702" s="67" t="s">
        <v>1506</v>
      </c>
      <c r="C702" s="68"/>
      <c r="D702" s="77" t="s">
        <v>1538</v>
      </c>
      <c r="E702" s="69">
        <v>1.0681136E7</v>
      </c>
      <c r="F702" s="67" t="s">
        <v>1523</v>
      </c>
      <c r="G702" s="74" t="s">
        <v>1396</v>
      </c>
      <c r="H702" s="70" t="s">
        <v>53</v>
      </c>
      <c r="I702" s="70"/>
      <c r="J702" s="70"/>
      <c r="K702" s="70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ht="14.25" customHeight="1">
      <c r="A703" s="60">
        <v>702.0</v>
      </c>
      <c r="B703" s="67" t="s">
        <v>1506</v>
      </c>
      <c r="C703" s="68"/>
      <c r="D703" s="76" t="s">
        <v>1539</v>
      </c>
      <c r="E703" s="69">
        <v>4.6650231E7</v>
      </c>
      <c r="F703" s="67" t="s">
        <v>1523</v>
      </c>
      <c r="G703" s="74" t="s">
        <v>1396</v>
      </c>
      <c r="H703" s="70" t="s">
        <v>53</v>
      </c>
      <c r="I703" s="70"/>
      <c r="J703" s="70"/>
      <c r="K703" s="70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ht="14.25" customHeight="1">
      <c r="A704" s="60">
        <v>703.0</v>
      </c>
      <c r="B704" s="67" t="s">
        <v>1506</v>
      </c>
      <c r="C704" s="68"/>
      <c r="D704" s="77" t="s">
        <v>1540</v>
      </c>
      <c r="E704" s="69">
        <v>4.8292301E7</v>
      </c>
      <c r="F704" s="67" t="s">
        <v>1541</v>
      </c>
      <c r="G704" s="74" t="s">
        <v>1396</v>
      </c>
      <c r="H704" s="70" t="s">
        <v>53</v>
      </c>
      <c r="I704" s="70"/>
      <c r="J704" s="70"/>
      <c r="K704" s="70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ht="14.25" customHeight="1">
      <c r="A705" s="60">
        <v>704.0</v>
      </c>
      <c r="B705" s="67" t="s">
        <v>1506</v>
      </c>
      <c r="C705" s="68"/>
      <c r="D705" s="76" t="s">
        <v>1542</v>
      </c>
      <c r="E705" s="69">
        <v>4.2808836E7</v>
      </c>
      <c r="F705" s="67" t="s">
        <v>1543</v>
      </c>
      <c r="G705" s="74" t="s">
        <v>1396</v>
      </c>
      <c r="H705" s="70" t="s">
        <v>53</v>
      </c>
      <c r="I705" s="70"/>
      <c r="J705" s="70"/>
      <c r="K705" s="70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ht="14.25" customHeight="1">
      <c r="A706" s="60">
        <v>705.0</v>
      </c>
      <c r="B706" s="67" t="s">
        <v>1506</v>
      </c>
      <c r="C706" s="68"/>
      <c r="D706" s="77" t="s">
        <v>1544</v>
      </c>
      <c r="E706" s="69">
        <v>4.0818902E7</v>
      </c>
      <c r="F706" s="67" t="s">
        <v>1545</v>
      </c>
      <c r="G706" s="74" t="s">
        <v>1396</v>
      </c>
      <c r="H706" s="70" t="s">
        <v>53</v>
      </c>
      <c r="I706" s="70"/>
      <c r="J706" s="70"/>
      <c r="K706" s="70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ht="14.25" customHeight="1">
      <c r="A707" s="60">
        <v>706.0</v>
      </c>
      <c r="B707" s="67" t="s">
        <v>1506</v>
      </c>
      <c r="C707" s="68"/>
      <c r="D707" s="76" t="s">
        <v>1546</v>
      </c>
      <c r="E707" s="69">
        <v>7.5769082E7</v>
      </c>
      <c r="F707" s="67" t="s">
        <v>1535</v>
      </c>
      <c r="G707" s="74" t="s">
        <v>1396</v>
      </c>
      <c r="H707" s="70" t="s">
        <v>53</v>
      </c>
      <c r="I707" s="70"/>
      <c r="J707" s="70"/>
      <c r="K707" s="70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ht="14.25" customHeight="1">
      <c r="A708" s="60">
        <v>707.0</v>
      </c>
      <c r="B708" s="67" t="s">
        <v>1506</v>
      </c>
      <c r="C708" s="68"/>
      <c r="D708" s="77" t="s">
        <v>1547</v>
      </c>
      <c r="E708" s="69">
        <v>7.1294139E7</v>
      </c>
      <c r="F708" s="67" t="s">
        <v>1548</v>
      </c>
      <c r="G708" s="74" t="s">
        <v>1396</v>
      </c>
      <c r="H708" s="70" t="s">
        <v>53</v>
      </c>
      <c r="I708" s="70"/>
      <c r="J708" s="70"/>
      <c r="K708" s="70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ht="14.25" customHeight="1">
      <c r="A709" s="60">
        <v>708.0</v>
      </c>
      <c r="B709" s="67" t="s">
        <v>1506</v>
      </c>
      <c r="C709" s="68"/>
      <c r="D709" s="76" t="s">
        <v>1549</v>
      </c>
      <c r="E709" s="69">
        <v>4.6781315E7</v>
      </c>
      <c r="F709" s="67" t="s">
        <v>381</v>
      </c>
      <c r="G709" s="74" t="s">
        <v>1396</v>
      </c>
      <c r="H709" s="70" t="s">
        <v>53</v>
      </c>
      <c r="I709" s="70"/>
      <c r="J709" s="70"/>
      <c r="K709" s="70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ht="14.25" customHeight="1">
      <c r="A710" s="60">
        <v>709.0</v>
      </c>
      <c r="B710" s="67" t="s">
        <v>1506</v>
      </c>
      <c r="C710" s="68"/>
      <c r="D710" s="77" t="s">
        <v>1550</v>
      </c>
      <c r="E710" s="69">
        <v>4.5071515E7</v>
      </c>
      <c r="F710" s="67" t="s">
        <v>1551</v>
      </c>
      <c r="G710" s="74" t="s">
        <v>1396</v>
      </c>
      <c r="H710" s="70" t="s">
        <v>53</v>
      </c>
      <c r="I710" s="70"/>
      <c r="J710" s="70"/>
      <c r="K710" s="70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ht="14.25" customHeight="1">
      <c r="A711" s="60">
        <v>710.0</v>
      </c>
      <c r="B711" s="67" t="s">
        <v>1506</v>
      </c>
      <c r="C711" s="68"/>
      <c r="D711" s="76" t="s">
        <v>1552</v>
      </c>
      <c r="E711" s="69">
        <v>1.0201411E7</v>
      </c>
      <c r="F711" s="67" t="s">
        <v>1553</v>
      </c>
      <c r="G711" s="74" t="s">
        <v>1396</v>
      </c>
      <c r="H711" s="70" t="s">
        <v>53</v>
      </c>
      <c r="I711" s="70"/>
      <c r="J711" s="70"/>
      <c r="K711" s="70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ht="14.25" customHeight="1">
      <c r="A712" s="60">
        <v>711.0</v>
      </c>
      <c r="B712" s="67" t="s">
        <v>1506</v>
      </c>
      <c r="C712" s="68"/>
      <c r="D712" s="77" t="s">
        <v>1554</v>
      </c>
      <c r="E712" s="69">
        <v>4.6086005E7</v>
      </c>
      <c r="F712" s="67" t="s">
        <v>1555</v>
      </c>
      <c r="G712" s="74" t="s">
        <v>1396</v>
      </c>
      <c r="H712" s="70" t="s">
        <v>53</v>
      </c>
      <c r="I712" s="70"/>
      <c r="J712" s="70"/>
      <c r="K712" s="70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ht="14.25" customHeight="1">
      <c r="A713" s="60">
        <v>712.0</v>
      </c>
      <c r="B713" s="67" t="s">
        <v>1506</v>
      </c>
      <c r="C713" s="68"/>
      <c r="D713" s="76" t="s">
        <v>1556</v>
      </c>
      <c r="E713" s="69">
        <v>4.8284095E7</v>
      </c>
      <c r="F713" s="67" t="s">
        <v>1557</v>
      </c>
      <c r="G713" s="74" t="s">
        <v>1396</v>
      </c>
      <c r="H713" s="70" t="s">
        <v>53</v>
      </c>
      <c r="I713" s="70"/>
      <c r="J713" s="70"/>
      <c r="K713" s="70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ht="14.25" customHeight="1">
      <c r="A714" s="60">
        <v>713.0</v>
      </c>
      <c r="B714" s="67" t="s">
        <v>1506</v>
      </c>
      <c r="C714" s="68"/>
      <c r="D714" s="77" t="s">
        <v>1558</v>
      </c>
      <c r="E714" s="69">
        <v>4.0051033E7</v>
      </c>
      <c r="F714" s="67" t="s">
        <v>1559</v>
      </c>
      <c r="G714" s="74" t="s">
        <v>1396</v>
      </c>
      <c r="H714" s="70" t="s">
        <v>53</v>
      </c>
      <c r="I714" s="70"/>
      <c r="J714" s="70"/>
      <c r="K714" s="70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ht="14.25" customHeight="1">
      <c r="A715" s="60">
        <v>714.0</v>
      </c>
      <c r="B715" s="67" t="s">
        <v>1506</v>
      </c>
      <c r="C715" s="68"/>
      <c r="D715" s="76" t="s">
        <v>1560</v>
      </c>
      <c r="E715" s="69">
        <v>7.2233037E7</v>
      </c>
      <c r="F715" s="67" t="s">
        <v>336</v>
      </c>
      <c r="G715" s="74" t="s">
        <v>1396</v>
      </c>
      <c r="H715" s="70" t="s">
        <v>53</v>
      </c>
      <c r="I715" s="70"/>
      <c r="J715" s="70"/>
      <c r="K715" s="70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ht="14.25" customHeight="1">
      <c r="A716" s="60">
        <v>715.0</v>
      </c>
      <c r="B716" s="67" t="s">
        <v>1506</v>
      </c>
      <c r="C716" s="68"/>
      <c r="D716" s="77" t="s">
        <v>1561</v>
      </c>
      <c r="E716" s="69">
        <v>6.0314842E7</v>
      </c>
      <c r="F716" s="67" t="s">
        <v>1562</v>
      </c>
      <c r="G716" s="74" t="s">
        <v>1396</v>
      </c>
      <c r="H716" s="70" t="s">
        <v>53</v>
      </c>
      <c r="I716" s="70"/>
      <c r="J716" s="70"/>
      <c r="K716" s="70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ht="14.25" customHeight="1">
      <c r="A717" s="60">
        <v>716.0</v>
      </c>
      <c r="B717" s="67" t="s">
        <v>1506</v>
      </c>
      <c r="C717" s="68"/>
      <c r="D717" s="76" t="s">
        <v>1563</v>
      </c>
      <c r="E717" s="69">
        <v>7.2082796E7</v>
      </c>
      <c r="F717" s="67" t="s">
        <v>1562</v>
      </c>
      <c r="G717" s="74" t="s">
        <v>1396</v>
      </c>
      <c r="H717" s="70" t="s">
        <v>53</v>
      </c>
      <c r="I717" s="70"/>
      <c r="J717" s="70"/>
      <c r="K717" s="70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ht="14.25" customHeight="1">
      <c r="A718" s="60">
        <v>717.0</v>
      </c>
      <c r="B718" s="67" t="s">
        <v>1506</v>
      </c>
      <c r="C718" s="68"/>
      <c r="D718" s="77" t="s">
        <v>1564</v>
      </c>
      <c r="E718" s="69">
        <v>4.0951236E7</v>
      </c>
      <c r="F718" s="67" t="s">
        <v>1565</v>
      </c>
      <c r="G718" s="74" t="s">
        <v>1396</v>
      </c>
      <c r="H718" s="70" t="s">
        <v>53</v>
      </c>
      <c r="I718" s="70"/>
      <c r="J718" s="70"/>
      <c r="K718" s="70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ht="14.25" customHeight="1">
      <c r="A719" s="60">
        <v>718.0</v>
      </c>
      <c r="B719" s="67" t="s">
        <v>1506</v>
      </c>
      <c r="C719" s="68"/>
      <c r="D719" s="76" t="s">
        <v>1566</v>
      </c>
      <c r="E719" s="69">
        <v>4.1856526E7</v>
      </c>
      <c r="F719" s="67" t="s">
        <v>1543</v>
      </c>
      <c r="G719" s="74" t="s">
        <v>1396</v>
      </c>
      <c r="H719" s="70" t="s">
        <v>53</v>
      </c>
      <c r="I719" s="70"/>
      <c r="J719" s="70"/>
      <c r="K719" s="70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ht="14.25" customHeight="1">
      <c r="A720" s="60">
        <v>719.0</v>
      </c>
      <c r="B720" s="67" t="s">
        <v>1506</v>
      </c>
      <c r="C720" s="68"/>
      <c r="D720" s="77" t="s">
        <v>1567</v>
      </c>
      <c r="E720" s="69">
        <v>7.2372353E7</v>
      </c>
      <c r="F720" s="67" t="s">
        <v>1562</v>
      </c>
      <c r="G720" s="74" t="s">
        <v>1396</v>
      </c>
      <c r="H720" s="70" t="s">
        <v>53</v>
      </c>
      <c r="I720" s="70"/>
      <c r="J720" s="70"/>
      <c r="K720" s="70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ht="14.25" customHeight="1">
      <c r="A721" s="60">
        <v>720.0</v>
      </c>
      <c r="B721" s="67" t="s">
        <v>1506</v>
      </c>
      <c r="C721" s="68"/>
      <c r="D721" s="76" t="s">
        <v>1568</v>
      </c>
      <c r="E721" s="69">
        <v>7.406008E7</v>
      </c>
      <c r="F721" s="67" t="s">
        <v>1535</v>
      </c>
      <c r="G721" s="74" t="s">
        <v>1396</v>
      </c>
      <c r="H721" s="70" t="s">
        <v>53</v>
      </c>
      <c r="I721" s="70"/>
      <c r="J721" s="70"/>
      <c r="K721" s="70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ht="14.25" customHeight="1">
      <c r="A722" s="60">
        <v>721.0</v>
      </c>
      <c r="B722" s="67" t="s">
        <v>1506</v>
      </c>
      <c r="C722" s="68"/>
      <c r="D722" s="77" t="s">
        <v>1569</v>
      </c>
      <c r="E722" s="69">
        <v>4.7049527E7</v>
      </c>
      <c r="F722" s="67" t="s">
        <v>1570</v>
      </c>
      <c r="G722" s="74" t="s">
        <v>1396</v>
      </c>
      <c r="H722" s="70" t="s">
        <v>53</v>
      </c>
      <c r="I722" s="70"/>
      <c r="J722" s="70"/>
      <c r="K722" s="70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ht="14.25" customHeight="1">
      <c r="A723" s="60">
        <v>722.0</v>
      </c>
      <c r="B723" s="67" t="s">
        <v>1506</v>
      </c>
      <c r="C723" s="68"/>
      <c r="D723" s="76" t="s">
        <v>1571</v>
      </c>
      <c r="E723" s="69">
        <v>4.0247007E7</v>
      </c>
      <c r="F723" s="67" t="s">
        <v>1551</v>
      </c>
      <c r="G723" s="74" t="s">
        <v>1396</v>
      </c>
      <c r="H723" s="70" t="s">
        <v>53</v>
      </c>
      <c r="I723" s="70"/>
      <c r="J723" s="70"/>
      <c r="K723" s="70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ht="14.25" customHeight="1">
      <c r="A724" s="60">
        <v>723.0</v>
      </c>
      <c r="B724" s="67" t="s">
        <v>1506</v>
      </c>
      <c r="C724" s="68"/>
      <c r="D724" s="77" t="s">
        <v>1572</v>
      </c>
      <c r="E724" s="69">
        <v>4.5064254E7</v>
      </c>
      <c r="F724" s="67" t="s">
        <v>1573</v>
      </c>
      <c r="G724" s="74" t="s">
        <v>1396</v>
      </c>
      <c r="H724" s="70" t="s">
        <v>53</v>
      </c>
      <c r="I724" s="70"/>
      <c r="J724" s="70"/>
      <c r="K724" s="70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ht="14.25" customHeight="1">
      <c r="A725" s="60">
        <v>724.0</v>
      </c>
      <c r="B725" s="67" t="s">
        <v>1506</v>
      </c>
      <c r="C725" s="68"/>
      <c r="D725" s="76" t="s">
        <v>1574</v>
      </c>
      <c r="E725" s="69">
        <v>4.6216395E7</v>
      </c>
      <c r="F725" s="67" t="s">
        <v>1575</v>
      </c>
      <c r="G725" s="74" t="s">
        <v>1396</v>
      </c>
      <c r="H725" s="70" t="s">
        <v>53</v>
      </c>
      <c r="I725" s="70"/>
      <c r="J725" s="70"/>
      <c r="K725" s="70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ht="14.25" customHeight="1">
      <c r="A726" s="60">
        <v>725.0</v>
      </c>
      <c r="B726" s="67" t="s">
        <v>1506</v>
      </c>
      <c r="C726" s="68"/>
      <c r="D726" s="77" t="s">
        <v>1576</v>
      </c>
      <c r="E726" s="69">
        <v>4.1299659E7</v>
      </c>
      <c r="F726" s="67" t="s">
        <v>1543</v>
      </c>
      <c r="G726" s="74" t="s">
        <v>1396</v>
      </c>
      <c r="H726" s="70" t="s">
        <v>53</v>
      </c>
      <c r="I726" s="70"/>
      <c r="J726" s="70"/>
      <c r="K726" s="70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ht="14.25" customHeight="1">
      <c r="A727" s="60">
        <v>726.0</v>
      </c>
      <c r="B727" s="67" t="s">
        <v>1506</v>
      </c>
      <c r="C727" s="68"/>
      <c r="D727" s="76" t="s">
        <v>1577</v>
      </c>
      <c r="E727" s="69">
        <v>2.0000082E7</v>
      </c>
      <c r="F727" s="67" t="s">
        <v>1578</v>
      </c>
      <c r="G727" s="74" t="s">
        <v>1396</v>
      </c>
      <c r="H727" s="70" t="s">
        <v>53</v>
      </c>
      <c r="I727" s="70"/>
      <c r="J727" s="70"/>
      <c r="K727" s="70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ht="14.25" customHeight="1">
      <c r="A728" s="60">
        <v>727.0</v>
      </c>
      <c r="B728" s="67" t="s">
        <v>1506</v>
      </c>
      <c r="C728" s="68"/>
      <c r="D728" s="77" t="s">
        <v>1579</v>
      </c>
      <c r="E728" s="69">
        <v>4.3034972E7</v>
      </c>
      <c r="F728" s="67" t="s">
        <v>1580</v>
      </c>
      <c r="G728" s="74" t="s">
        <v>1396</v>
      </c>
      <c r="H728" s="70" t="s">
        <v>53</v>
      </c>
      <c r="I728" s="70"/>
      <c r="J728" s="70"/>
      <c r="K728" s="70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ht="14.25" customHeight="1">
      <c r="A729" s="60">
        <v>728.0</v>
      </c>
      <c r="B729" s="67" t="s">
        <v>1506</v>
      </c>
      <c r="C729" s="68"/>
      <c r="D729" s="76" t="s">
        <v>1581</v>
      </c>
      <c r="E729" s="69">
        <v>4.4314388E7</v>
      </c>
      <c r="F729" s="67" t="s">
        <v>1582</v>
      </c>
      <c r="G729" s="74" t="s">
        <v>1396</v>
      </c>
      <c r="H729" s="70" t="s">
        <v>53</v>
      </c>
      <c r="I729" s="70"/>
      <c r="J729" s="70"/>
      <c r="K729" s="70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ht="14.25" customHeight="1">
      <c r="A730" s="60">
        <v>729.0</v>
      </c>
      <c r="B730" s="67" t="s">
        <v>1506</v>
      </c>
      <c r="C730" s="68"/>
      <c r="D730" s="77" t="s">
        <v>1583</v>
      </c>
      <c r="E730" s="69">
        <v>7.0869904E7</v>
      </c>
      <c r="F730" s="67" t="s">
        <v>1551</v>
      </c>
      <c r="G730" s="74" t="s">
        <v>1396</v>
      </c>
      <c r="H730" s="70" t="s">
        <v>53</v>
      </c>
      <c r="I730" s="70"/>
      <c r="J730" s="70"/>
      <c r="K730" s="70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ht="14.25" customHeight="1">
      <c r="A731" s="60">
        <v>730.0</v>
      </c>
      <c r="B731" s="67" t="s">
        <v>1506</v>
      </c>
      <c r="C731" s="68"/>
      <c r="D731" s="76" t="s">
        <v>1584</v>
      </c>
      <c r="E731" s="69">
        <v>7.020668E7</v>
      </c>
      <c r="F731" s="67" t="s">
        <v>1535</v>
      </c>
      <c r="G731" s="74" t="s">
        <v>1396</v>
      </c>
      <c r="H731" s="70" t="s">
        <v>53</v>
      </c>
      <c r="I731" s="70"/>
      <c r="J731" s="70"/>
      <c r="K731" s="70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ht="14.25" customHeight="1">
      <c r="A732" s="60">
        <v>731.0</v>
      </c>
      <c r="B732" s="67" t="s">
        <v>1506</v>
      </c>
      <c r="C732" s="68"/>
      <c r="D732" s="77" t="s">
        <v>1585</v>
      </c>
      <c r="E732" s="69">
        <v>1.5385435E7</v>
      </c>
      <c r="F732" s="67" t="s">
        <v>1586</v>
      </c>
      <c r="G732" s="74" t="s">
        <v>1396</v>
      </c>
      <c r="H732" s="70" t="s">
        <v>53</v>
      </c>
      <c r="I732" s="70"/>
      <c r="J732" s="70"/>
      <c r="K732" s="70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ht="14.25" customHeight="1">
      <c r="A733" s="60">
        <v>732.0</v>
      </c>
      <c r="B733" s="67" t="s">
        <v>1506</v>
      </c>
      <c r="C733" s="68"/>
      <c r="D733" s="76" t="s">
        <v>1587</v>
      </c>
      <c r="E733" s="69">
        <v>7.0196062E7</v>
      </c>
      <c r="F733" s="67" t="s">
        <v>336</v>
      </c>
      <c r="G733" s="74" t="s">
        <v>1396</v>
      </c>
      <c r="H733" s="70" t="s">
        <v>53</v>
      </c>
      <c r="I733" s="70"/>
      <c r="J733" s="70"/>
      <c r="K733" s="70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ht="14.25" customHeight="1">
      <c r="A734" s="60">
        <v>733.0</v>
      </c>
      <c r="B734" s="67" t="s">
        <v>1506</v>
      </c>
      <c r="C734" s="68"/>
      <c r="D734" s="77" t="s">
        <v>1588</v>
      </c>
      <c r="E734" s="69">
        <v>4.5546682E7</v>
      </c>
      <c r="F734" s="67" t="s">
        <v>1573</v>
      </c>
      <c r="G734" s="74" t="s">
        <v>1396</v>
      </c>
      <c r="H734" s="70" t="s">
        <v>53</v>
      </c>
      <c r="I734" s="70"/>
      <c r="J734" s="70"/>
      <c r="K734" s="70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ht="14.25" customHeight="1">
      <c r="A735" s="60">
        <v>734.0</v>
      </c>
      <c r="B735" s="67" t="s">
        <v>1506</v>
      </c>
      <c r="C735" s="68"/>
      <c r="D735" s="76" t="s">
        <v>1589</v>
      </c>
      <c r="E735" s="69">
        <v>7.0254429E7</v>
      </c>
      <c r="F735" s="67" t="s">
        <v>1535</v>
      </c>
      <c r="G735" s="74" t="s">
        <v>1396</v>
      </c>
      <c r="H735" s="70" t="s">
        <v>53</v>
      </c>
      <c r="I735" s="70"/>
      <c r="J735" s="70"/>
      <c r="K735" s="70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ht="14.25" customHeight="1">
      <c r="A736" s="60">
        <v>735.0</v>
      </c>
      <c r="B736" s="67" t="s">
        <v>1506</v>
      </c>
      <c r="C736" s="68"/>
      <c r="D736" s="77" t="s">
        <v>1590</v>
      </c>
      <c r="E736" s="69">
        <v>4.2179311E7</v>
      </c>
      <c r="F736" s="67" t="s">
        <v>1535</v>
      </c>
      <c r="G736" s="74" t="s">
        <v>1396</v>
      </c>
      <c r="H736" s="70" t="s">
        <v>53</v>
      </c>
      <c r="I736" s="70"/>
      <c r="J736" s="70"/>
      <c r="K736" s="70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ht="14.25" customHeight="1">
      <c r="A737" s="60">
        <v>736.0</v>
      </c>
      <c r="B737" s="67" t="s">
        <v>1506</v>
      </c>
      <c r="C737" s="68"/>
      <c r="D737" s="76" t="s">
        <v>1591</v>
      </c>
      <c r="E737" s="69">
        <v>4.1838625E7</v>
      </c>
      <c r="F737" s="67" t="s">
        <v>51</v>
      </c>
      <c r="G737" s="74" t="s">
        <v>1396</v>
      </c>
      <c r="H737" s="70" t="s">
        <v>53</v>
      </c>
      <c r="I737" s="70"/>
      <c r="J737" s="70"/>
      <c r="K737" s="70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ht="14.25" customHeight="1">
      <c r="A738" s="60">
        <v>737.0</v>
      </c>
      <c r="B738" s="67" t="s">
        <v>1506</v>
      </c>
      <c r="C738" s="68"/>
      <c r="D738" s="77" t="s">
        <v>1592</v>
      </c>
      <c r="E738" s="69">
        <v>4.5820638E7</v>
      </c>
      <c r="F738" s="67" t="s">
        <v>1593</v>
      </c>
      <c r="G738" s="74" t="s">
        <v>1396</v>
      </c>
      <c r="H738" s="70" t="s">
        <v>53</v>
      </c>
      <c r="I738" s="70"/>
      <c r="J738" s="70"/>
      <c r="K738" s="70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ht="14.25" customHeight="1">
      <c r="A739" s="60">
        <v>738.0</v>
      </c>
      <c r="B739" s="67" t="s">
        <v>1506</v>
      </c>
      <c r="C739" s="68"/>
      <c r="D739" s="76" t="s">
        <v>1594</v>
      </c>
      <c r="E739" s="69">
        <v>4.4621921E7</v>
      </c>
      <c r="F739" s="67" t="s">
        <v>1551</v>
      </c>
      <c r="G739" s="74" t="s">
        <v>1396</v>
      </c>
      <c r="H739" s="70" t="s">
        <v>53</v>
      </c>
      <c r="I739" s="70"/>
      <c r="J739" s="70"/>
      <c r="K739" s="70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ht="14.25" customHeight="1">
      <c r="A740" s="60">
        <v>739.0</v>
      </c>
      <c r="B740" s="67" t="s">
        <v>1506</v>
      </c>
      <c r="C740" s="68"/>
      <c r="D740" s="77" t="s">
        <v>1595</v>
      </c>
      <c r="E740" s="69">
        <v>4.7950992E7</v>
      </c>
      <c r="F740" s="67" t="s">
        <v>1523</v>
      </c>
      <c r="G740" s="74" t="s">
        <v>1396</v>
      </c>
      <c r="H740" s="70" t="s">
        <v>53</v>
      </c>
      <c r="I740" s="70"/>
      <c r="J740" s="70"/>
      <c r="K740" s="70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ht="14.25" customHeight="1">
      <c r="A741" s="60">
        <v>740.0</v>
      </c>
      <c r="B741" s="67" t="s">
        <v>1506</v>
      </c>
      <c r="C741" s="68"/>
      <c r="D741" s="76" t="s">
        <v>1596</v>
      </c>
      <c r="E741" s="69">
        <v>7.3829084E7</v>
      </c>
      <c r="F741" s="67" t="s">
        <v>1562</v>
      </c>
      <c r="G741" s="74" t="s">
        <v>1396</v>
      </c>
      <c r="H741" s="70" t="s">
        <v>53</v>
      </c>
      <c r="I741" s="70"/>
      <c r="J741" s="70"/>
      <c r="K741" s="70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ht="14.25" customHeight="1">
      <c r="A742" s="60">
        <v>741.0</v>
      </c>
      <c r="B742" s="67" t="s">
        <v>1506</v>
      </c>
      <c r="C742" s="68"/>
      <c r="D742" s="77" t="s">
        <v>1597</v>
      </c>
      <c r="E742" s="69">
        <v>4.2093326E7</v>
      </c>
      <c r="F742" s="67" t="s">
        <v>1573</v>
      </c>
      <c r="G742" s="74" t="s">
        <v>1396</v>
      </c>
      <c r="H742" s="70" t="s">
        <v>53</v>
      </c>
      <c r="I742" s="70"/>
      <c r="J742" s="70"/>
      <c r="K742" s="70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ht="14.25" customHeight="1">
      <c r="A743" s="60">
        <v>742.0</v>
      </c>
      <c r="B743" s="67" t="s">
        <v>1506</v>
      </c>
      <c r="C743" s="68"/>
      <c r="D743" s="76" t="s">
        <v>1598</v>
      </c>
      <c r="E743" s="69">
        <v>4.2945965E7</v>
      </c>
      <c r="F743" s="67" t="s">
        <v>1551</v>
      </c>
      <c r="G743" s="74" t="s">
        <v>1396</v>
      </c>
      <c r="H743" s="70" t="s">
        <v>53</v>
      </c>
      <c r="I743" s="70"/>
      <c r="J743" s="70"/>
      <c r="K743" s="70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ht="14.25" customHeight="1">
      <c r="A744" s="60">
        <v>743.0</v>
      </c>
      <c r="B744" s="67" t="s">
        <v>1506</v>
      </c>
      <c r="C744" s="68"/>
      <c r="D744" s="77" t="s">
        <v>1599</v>
      </c>
      <c r="E744" s="69">
        <v>4.063536E7</v>
      </c>
      <c r="F744" s="67" t="s">
        <v>1535</v>
      </c>
      <c r="G744" s="74" t="s">
        <v>1396</v>
      </c>
      <c r="H744" s="70" t="s">
        <v>53</v>
      </c>
      <c r="I744" s="70"/>
      <c r="J744" s="70"/>
      <c r="K744" s="70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ht="14.25" customHeight="1">
      <c r="A745" s="60">
        <v>744.0</v>
      </c>
      <c r="B745" s="67" t="s">
        <v>1506</v>
      </c>
      <c r="C745" s="68"/>
      <c r="D745" s="76" t="s">
        <v>1600</v>
      </c>
      <c r="E745" s="69">
        <v>4.1973226E7</v>
      </c>
      <c r="F745" s="67" t="s">
        <v>1575</v>
      </c>
      <c r="G745" s="74" t="s">
        <v>1396</v>
      </c>
      <c r="H745" s="70" t="s">
        <v>53</v>
      </c>
      <c r="I745" s="70"/>
      <c r="J745" s="70"/>
      <c r="K745" s="70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ht="14.25" customHeight="1">
      <c r="A746" s="60">
        <v>745.0</v>
      </c>
      <c r="B746" s="67" t="s">
        <v>1506</v>
      </c>
      <c r="C746" s="68"/>
      <c r="D746" s="77" t="s">
        <v>1601</v>
      </c>
      <c r="E746" s="69">
        <v>4.0938337E7</v>
      </c>
      <c r="F746" s="67" t="s">
        <v>1531</v>
      </c>
      <c r="G746" s="74" t="s">
        <v>1396</v>
      </c>
      <c r="H746" s="70" t="s">
        <v>53</v>
      </c>
      <c r="I746" s="70"/>
      <c r="J746" s="70"/>
      <c r="K746" s="70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ht="14.25" customHeight="1">
      <c r="A747" s="60">
        <v>746.0</v>
      </c>
      <c r="B747" s="67" t="s">
        <v>1506</v>
      </c>
      <c r="C747" s="68"/>
      <c r="D747" s="76" t="s">
        <v>1602</v>
      </c>
      <c r="E747" s="69">
        <v>4.3828863E7</v>
      </c>
      <c r="F747" s="67" t="s">
        <v>1603</v>
      </c>
      <c r="G747" s="74" t="s">
        <v>1396</v>
      </c>
      <c r="H747" s="70" t="s">
        <v>53</v>
      </c>
      <c r="I747" s="70"/>
      <c r="J747" s="70"/>
      <c r="K747" s="70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ht="14.25" customHeight="1">
      <c r="A748" s="60">
        <v>747.0</v>
      </c>
      <c r="B748" s="67" t="s">
        <v>1506</v>
      </c>
      <c r="C748" s="68"/>
      <c r="D748" s="77" t="s">
        <v>1604</v>
      </c>
      <c r="E748" s="69">
        <v>4.5098869E7</v>
      </c>
      <c r="F748" s="67" t="s">
        <v>145</v>
      </c>
      <c r="G748" s="74" t="s">
        <v>1396</v>
      </c>
      <c r="H748" s="70" t="s">
        <v>53</v>
      </c>
      <c r="I748" s="70"/>
      <c r="J748" s="70"/>
      <c r="K748" s="70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ht="14.25" customHeight="1">
      <c r="A749" s="60">
        <v>748.0</v>
      </c>
      <c r="B749" s="67" t="s">
        <v>1605</v>
      </c>
      <c r="C749" s="68"/>
      <c r="D749" s="76" t="s">
        <v>1606</v>
      </c>
      <c r="E749" s="69">
        <v>2.3978806E7</v>
      </c>
      <c r="F749" s="67" t="s">
        <v>1607</v>
      </c>
      <c r="G749" s="64" t="s">
        <v>1135</v>
      </c>
      <c r="H749" s="70" t="s">
        <v>82</v>
      </c>
      <c r="I749" s="70"/>
      <c r="J749" s="70"/>
      <c r="K749" s="70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ht="14.25" customHeight="1">
      <c r="A750" s="60">
        <v>749.0</v>
      </c>
      <c r="B750" s="67" t="s">
        <v>1608</v>
      </c>
      <c r="C750" s="68"/>
      <c r="D750" s="77" t="s">
        <v>1609</v>
      </c>
      <c r="E750" s="69">
        <v>2.5557501E7</v>
      </c>
      <c r="F750" s="67" t="s">
        <v>1610</v>
      </c>
      <c r="G750" s="64" t="s">
        <v>1135</v>
      </c>
      <c r="H750" s="70" t="s">
        <v>82</v>
      </c>
      <c r="I750" s="70"/>
      <c r="J750" s="70"/>
      <c r="K750" s="70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ht="14.25" customHeight="1">
      <c r="A751" s="60">
        <v>750.0</v>
      </c>
      <c r="B751" s="67" t="s">
        <v>1608</v>
      </c>
      <c r="C751" s="68"/>
      <c r="D751" s="76" t="s">
        <v>1611</v>
      </c>
      <c r="E751" s="69">
        <v>4.1150819E7</v>
      </c>
      <c r="F751" s="67" t="s">
        <v>1398</v>
      </c>
      <c r="G751" s="64" t="s">
        <v>1135</v>
      </c>
      <c r="H751" s="70" t="s">
        <v>82</v>
      </c>
      <c r="I751" s="70"/>
      <c r="J751" s="70"/>
      <c r="K751" s="70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ht="14.25" customHeight="1">
      <c r="A752" s="60">
        <v>751.0</v>
      </c>
      <c r="B752" s="67" t="s">
        <v>1608</v>
      </c>
      <c r="C752" s="68"/>
      <c r="D752" s="77" t="s">
        <v>1612</v>
      </c>
      <c r="E752" s="69">
        <v>4.2007966E7</v>
      </c>
      <c r="F752" s="67" t="s">
        <v>1398</v>
      </c>
      <c r="G752" s="64" t="s">
        <v>1135</v>
      </c>
      <c r="H752" s="70" t="s">
        <v>82</v>
      </c>
      <c r="I752" s="70"/>
      <c r="J752" s="70"/>
      <c r="K752" s="70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ht="14.25" customHeight="1">
      <c r="A753" s="60">
        <v>752.0</v>
      </c>
      <c r="B753" s="67" t="s">
        <v>1608</v>
      </c>
      <c r="C753" s="68"/>
      <c r="D753" s="76" t="s">
        <v>1613</v>
      </c>
      <c r="E753" s="69">
        <v>7128477.0</v>
      </c>
      <c r="F753" s="67" t="s">
        <v>1398</v>
      </c>
      <c r="G753" s="64" t="s">
        <v>1135</v>
      </c>
      <c r="H753" s="70" t="s">
        <v>82</v>
      </c>
      <c r="I753" s="70"/>
      <c r="J753" s="70"/>
      <c r="K753" s="70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ht="14.25" customHeight="1">
      <c r="A754" s="60">
        <v>753.0</v>
      </c>
      <c r="B754" s="67" t="s">
        <v>1608</v>
      </c>
      <c r="C754" s="68"/>
      <c r="D754" s="77" t="s">
        <v>1614</v>
      </c>
      <c r="E754" s="69">
        <v>4.5332806E7</v>
      </c>
      <c r="F754" s="67" t="s">
        <v>1615</v>
      </c>
      <c r="G754" s="64" t="s">
        <v>1135</v>
      </c>
      <c r="H754" s="70" t="s">
        <v>82</v>
      </c>
      <c r="I754" s="70"/>
      <c r="J754" s="70"/>
      <c r="K754" s="70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ht="14.25" customHeight="1">
      <c r="A755" s="60">
        <v>754.0</v>
      </c>
      <c r="B755" s="67" t="s">
        <v>1608</v>
      </c>
      <c r="C755" s="68"/>
      <c r="D755" s="76" t="s">
        <v>1616</v>
      </c>
      <c r="E755" s="69">
        <v>4.4796283E7</v>
      </c>
      <c r="F755" s="67" t="s">
        <v>1377</v>
      </c>
      <c r="G755" s="64" t="s">
        <v>1135</v>
      </c>
      <c r="H755" s="70" t="s">
        <v>82</v>
      </c>
      <c r="I755" s="70"/>
      <c r="J755" s="70"/>
      <c r="K755" s="70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ht="14.25" customHeight="1">
      <c r="A756" s="60">
        <v>755.0</v>
      </c>
      <c r="B756" s="67" t="s">
        <v>1608</v>
      </c>
      <c r="C756" s="68"/>
      <c r="D756" s="77" t="s">
        <v>1617</v>
      </c>
      <c r="E756" s="69">
        <v>4.3258765E7</v>
      </c>
      <c r="F756" s="67" t="s">
        <v>1416</v>
      </c>
      <c r="G756" s="64" t="s">
        <v>1135</v>
      </c>
      <c r="H756" s="70" t="s">
        <v>82</v>
      </c>
      <c r="I756" s="70"/>
      <c r="J756" s="70"/>
      <c r="K756" s="70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ht="14.25" customHeight="1">
      <c r="A757" s="60">
        <v>756.0</v>
      </c>
      <c r="B757" s="67" t="s">
        <v>1608</v>
      </c>
      <c r="C757" s="68"/>
      <c r="D757" s="76" t="s">
        <v>1618</v>
      </c>
      <c r="E757" s="69">
        <v>4.2500874E7</v>
      </c>
      <c r="F757" s="67" t="s">
        <v>1377</v>
      </c>
      <c r="G757" s="64" t="s">
        <v>1135</v>
      </c>
      <c r="H757" s="70" t="s">
        <v>82</v>
      </c>
      <c r="I757" s="70"/>
      <c r="J757" s="70"/>
      <c r="K757" s="70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ht="14.25" customHeight="1">
      <c r="A758" s="60">
        <v>757.0</v>
      </c>
      <c r="B758" s="67" t="s">
        <v>1608</v>
      </c>
      <c r="C758" s="68"/>
      <c r="D758" s="77" t="s">
        <v>1619</v>
      </c>
      <c r="E758" s="69">
        <v>4.243584E7</v>
      </c>
      <c r="F758" s="67" t="s">
        <v>1377</v>
      </c>
      <c r="G758" s="64" t="s">
        <v>1135</v>
      </c>
      <c r="H758" s="70" t="s">
        <v>82</v>
      </c>
      <c r="I758" s="70"/>
      <c r="J758" s="70"/>
      <c r="K758" s="70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ht="14.25" customHeight="1">
      <c r="A759" s="60">
        <v>758.0</v>
      </c>
      <c r="B759" s="67" t="s">
        <v>1608</v>
      </c>
      <c r="C759" s="68"/>
      <c r="D759" s="76" t="s">
        <v>1620</v>
      </c>
      <c r="E759" s="69">
        <v>4.6442246E7</v>
      </c>
      <c r="F759" s="67" t="s">
        <v>1410</v>
      </c>
      <c r="G759" s="64" t="s">
        <v>1135</v>
      </c>
      <c r="H759" s="70" t="s">
        <v>82</v>
      </c>
      <c r="I759" s="70"/>
      <c r="J759" s="70"/>
      <c r="K759" s="70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ht="14.25" customHeight="1">
      <c r="A760" s="60">
        <v>759.0</v>
      </c>
      <c r="B760" s="67" t="s">
        <v>1608</v>
      </c>
      <c r="C760" s="68"/>
      <c r="D760" s="76" t="s">
        <v>1621</v>
      </c>
      <c r="E760" s="69">
        <v>4.2917763E7</v>
      </c>
      <c r="F760" s="67" t="s">
        <v>1622</v>
      </c>
      <c r="G760" s="64" t="s">
        <v>1135</v>
      </c>
      <c r="H760" s="70" t="s">
        <v>82</v>
      </c>
      <c r="I760" s="70"/>
      <c r="J760" s="70"/>
      <c r="K760" s="70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ht="14.25" customHeight="1">
      <c r="A761" s="60">
        <v>760.0</v>
      </c>
      <c r="B761" s="67" t="s">
        <v>1623</v>
      </c>
      <c r="C761" s="68"/>
      <c r="D761" s="76" t="s">
        <v>1624</v>
      </c>
      <c r="E761" s="69">
        <v>4.1709132E7</v>
      </c>
      <c r="F761" s="67" t="s">
        <v>1625</v>
      </c>
      <c r="G761" s="64" t="s">
        <v>1135</v>
      </c>
      <c r="H761" s="70" t="s">
        <v>1458</v>
      </c>
      <c r="I761" s="70"/>
      <c r="J761" s="70"/>
      <c r="K761" s="70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ht="14.25" customHeight="1">
      <c r="A762" s="60">
        <v>761.0</v>
      </c>
      <c r="B762" s="67" t="s">
        <v>1132</v>
      </c>
      <c r="C762" s="68"/>
      <c r="D762" s="76" t="s">
        <v>1626</v>
      </c>
      <c r="E762" s="69">
        <v>1.008779E7</v>
      </c>
      <c r="F762" s="67" t="s">
        <v>1377</v>
      </c>
      <c r="G762" s="64" t="s">
        <v>1135</v>
      </c>
      <c r="H762" s="70" t="s">
        <v>82</v>
      </c>
      <c r="I762" s="70"/>
      <c r="J762" s="70"/>
      <c r="K762" s="70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ht="14.25" customHeight="1">
      <c r="A763" s="60">
        <v>762.0</v>
      </c>
      <c r="B763" s="67" t="s">
        <v>1132</v>
      </c>
      <c r="C763" s="68"/>
      <c r="D763" s="76" t="s">
        <v>1627</v>
      </c>
      <c r="E763" s="69">
        <v>7.4381423E7</v>
      </c>
      <c r="F763" s="67" t="s">
        <v>1377</v>
      </c>
      <c r="G763" s="64" t="s">
        <v>1135</v>
      </c>
      <c r="H763" s="70" t="s">
        <v>82</v>
      </c>
      <c r="I763" s="70"/>
      <c r="J763" s="70"/>
      <c r="K763" s="70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ht="14.25" customHeight="1">
      <c r="A764" s="60">
        <v>763.0</v>
      </c>
      <c r="B764" s="67" t="s">
        <v>1132</v>
      </c>
      <c r="C764" s="68"/>
      <c r="D764" s="76" t="s">
        <v>1628</v>
      </c>
      <c r="E764" s="69">
        <v>4.6753878E7</v>
      </c>
      <c r="F764" s="67" t="s">
        <v>1134</v>
      </c>
      <c r="G764" s="64" t="s">
        <v>1135</v>
      </c>
      <c r="H764" s="70" t="s">
        <v>82</v>
      </c>
      <c r="I764" s="70"/>
      <c r="J764" s="70"/>
      <c r="K764" s="70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ht="14.25" customHeight="1">
      <c r="A765" s="60">
        <v>764.0</v>
      </c>
      <c r="B765" s="67" t="s">
        <v>1132</v>
      </c>
      <c r="C765" s="68"/>
      <c r="D765" s="76" t="s">
        <v>1629</v>
      </c>
      <c r="E765" s="69">
        <v>1.820866E7</v>
      </c>
      <c r="F765" s="67" t="s">
        <v>1630</v>
      </c>
      <c r="G765" s="64" t="s">
        <v>1135</v>
      </c>
      <c r="H765" s="70" t="s">
        <v>82</v>
      </c>
      <c r="I765" s="70"/>
      <c r="J765" s="70"/>
      <c r="K765" s="70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ht="14.25" customHeight="1">
      <c r="A766" s="60">
        <v>765.0</v>
      </c>
      <c r="B766" s="67" t="s">
        <v>1132</v>
      </c>
      <c r="C766" s="68"/>
      <c r="D766" s="76" t="s">
        <v>1631</v>
      </c>
      <c r="E766" s="69">
        <v>4.2813798E7</v>
      </c>
      <c r="F766" s="67" t="s">
        <v>1377</v>
      </c>
      <c r="G766" s="64" t="s">
        <v>1135</v>
      </c>
      <c r="H766" s="70" t="s">
        <v>82</v>
      </c>
      <c r="I766" s="70"/>
      <c r="J766" s="70"/>
      <c r="K766" s="70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ht="14.25" customHeight="1">
      <c r="A767" s="60">
        <v>766.0</v>
      </c>
      <c r="B767" s="67" t="s">
        <v>1132</v>
      </c>
      <c r="C767" s="68"/>
      <c r="D767" s="76" t="s">
        <v>1632</v>
      </c>
      <c r="E767" s="69">
        <v>4.3438326E7</v>
      </c>
      <c r="F767" s="67" t="s">
        <v>1134</v>
      </c>
      <c r="G767" s="64" t="s">
        <v>1135</v>
      </c>
      <c r="H767" s="70" t="s">
        <v>82</v>
      </c>
      <c r="I767" s="70"/>
      <c r="J767" s="70"/>
      <c r="K767" s="70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ht="14.25" customHeight="1">
      <c r="A768" s="60">
        <v>767.0</v>
      </c>
      <c r="B768" s="67" t="s">
        <v>1132</v>
      </c>
      <c r="C768" s="68"/>
      <c r="D768" s="76" t="s">
        <v>1633</v>
      </c>
      <c r="E768" s="69">
        <v>4.7743731E7</v>
      </c>
      <c r="F768" s="67" t="s">
        <v>1622</v>
      </c>
      <c r="G768" s="64" t="s">
        <v>1135</v>
      </c>
      <c r="H768" s="70" t="s">
        <v>82</v>
      </c>
      <c r="I768" s="70"/>
      <c r="J768" s="70"/>
      <c r="K768" s="70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ht="14.25" customHeight="1">
      <c r="A769" s="60">
        <v>768.0</v>
      </c>
      <c r="B769" s="67" t="s">
        <v>1132</v>
      </c>
      <c r="C769" s="68"/>
      <c r="D769" s="76" t="s">
        <v>1634</v>
      </c>
      <c r="E769" s="69">
        <v>7.0985437E7</v>
      </c>
      <c r="F769" s="67" t="s">
        <v>1377</v>
      </c>
      <c r="G769" s="64" t="s">
        <v>1135</v>
      </c>
      <c r="H769" s="70" t="s">
        <v>82</v>
      </c>
      <c r="I769" s="70"/>
      <c r="J769" s="70"/>
      <c r="K769" s="70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ht="14.25" customHeight="1">
      <c r="A770" s="60">
        <v>769.0</v>
      </c>
      <c r="B770" s="67" t="s">
        <v>1132</v>
      </c>
      <c r="C770" s="68"/>
      <c r="D770" s="76" t="s">
        <v>1635</v>
      </c>
      <c r="E770" s="69">
        <v>4.2410561E7</v>
      </c>
      <c r="F770" s="67" t="s">
        <v>1636</v>
      </c>
      <c r="G770" s="64" t="s">
        <v>1135</v>
      </c>
      <c r="H770" s="70" t="s">
        <v>82</v>
      </c>
      <c r="I770" s="70"/>
      <c r="J770" s="70"/>
      <c r="K770" s="70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ht="14.25" customHeight="1">
      <c r="A771" s="60">
        <v>770.0</v>
      </c>
      <c r="B771" s="67" t="s">
        <v>1132</v>
      </c>
      <c r="C771" s="68"/>
      <c r="D771" s="76" t="s">
        <v>1637</v>
      </c>
      <c r="E771" s="69">
        <v>7.7205806E7</v>
      </c>
      <c r="F771" s="67" t="s">
        <v>1622</v>
      </c>
      <c r="G771" s="64" t="s">
        <v>1135</v>
      </c>
      <c r="H771" s="70" t="s">
        <v>82</v>
      </c>
      <c r="I771" s="70"/>
      <c r="J771" s="70"/>
      <c r="K771" s="70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ht="14.25" customHeight="1">
      <c r="A772" s="60">
        <v>439.0</v>
      </c>
      <c r="B772" s="67" t="s">
        <v>318</v>
      </c>
      <c r="C772" s="68" t="s">
        <v>1638</v>
      </c>
      <c r="D772" s="78" t="s">
        <v>1639</v>
      </c>
      <c r="E772" s="69">
        <v>7.2291501E7</v>
      </c>
      <c r="F772" s="67" t="s">
        <v>381</v>
      </c>
      <c r="G772" s="64" t="s">
        <v>328</v>
      </c>
      <c r="H772" s="70" t="s">
        <v>53</v>
      </c>
      <c r="I772" s="70" t="s">
        <v>140</v>
      </c>
      <c r="J772" s="70"/>
      <c r="K772" s="70" t="s">
        <v>55</v>
      </c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ht="14.25" customHeight="1">
      <c r="A773" s="60">
        <v>772.0</v>
      </c>
      <c r="B773" s="67" t="s">
        <v>1132</v>
      </c>
      <c r="C773" s="68"/>
      <c r="D773" s="76" t="s">
        <v>1640</v>
      </c>
      <c r="E773" s="69">
        <v>6812715.0</v>
      </c>
      <c r="F773" s="67" t="s">
        <v>1636</v>
      </c>
      <c r="G773" s="64" t="s">
        <v>1135</v>
      </c>
      <c r="H773" s="70" t="s">
        <v>82</v>
      </c>
      <c r="I773" s="70"/>
      <c r="J773" s="70"/>
      <c r="K773" s="70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ht="14.25" customHeight="1">
      <c r="A774" s="60">
        <v>773.0</v>
      </c>
      <c r="B774" s="67" t="s">
        <v>1132</v>
      </c>
      <c r="C774" s="68"/>
      <c r="D774" s="76" t="s">
        <v>1641</v>
      </c>
      <c r="E774" s="69">
        <v>4.2156392E7</v>
      </c>
      <c r="F774" s="67" t="s">
        <v>1642</v>
      </c>
      <c r="G774" s="64" t="s">
        <v>1135</v>
      </c>
      <c r="H774" s="70" t="s">
        <v>82</v>
      </c>
      <c r="I774" s="70"/>
      <c r="J774" s="70"/>
      <c r="K774" s="70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ht="14.25" customHeight="1">
      <c r="A775" s="60">
        <v>774.0</v>
      </c>
      <c r="B775" s="67" t="s">
        <v>1132</v>
      </c>
      <c r="C775" s="68"/>
      <c r="D775" s="76" t="s">
        <v>1643</v>
      </c>
      <c r="E775" s="69">
        <v>4.0210268E7</v>
      </c>
      <c r="F775" s="67" t="s">
        <v>1644</v>
      </c>
      <c r="G775" s="64" t="s">
        <v>1135</v>
      </c>
      <c r="H775" s="70" t="s">
        <v>82</v>
      </c>
      <c r="I775" s="70"/>
      <c r="J775" s="70"/>
      <c r="K775" s="70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ht="14.25" customHeight="1">
      <c r="A776" s="60">
        <v>775.0</v>
      </c>
      <c r="B776" s="67" t="s">
        <v>1132</v>
      </c>
      <c r="C776" s="68"/>
      <c r="D776" s="76" t="s">
        <v>1645</v>
      </c>
      <c r="E776" s="69">
        <v>1.059574E7</v>
      </c>
      <c r="F776" s="67" t="s">
        <v>1646</v>
      </c>
      <c r="G776" s="64" t="s">
        <v>1135</v>
      </c>
      <c r="H776" s="70" t="s">
        <v>82</v>
      </c>
      <c r="I776" s="70"/>
      <c r="J776" s="70"/>
      <c r="K776" s="70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ht="14.25" customHeight="1">
      <c r="A777" s="60">
        <v>776.0</v>
      </c>
      <c r="B777" s="67" t="s">
        <v>1647</v>
      </c>
      <c r="C777" s="68"/>
      <c r="D777" s="76" t="s">
        <v>1648</v>
      </c>
      <c r="E777" s="69">
        <v>7.2256061E7</v>
      </c>
      <c r="F777" s="67" t="s">
        <v>1649</v>
      </c>
      <c r="G777" s="74" t="s">
        <v>1396</v>
      </c>
      <c r="H777" s="70" t="s">
        <v>53</v>
      </c>
      <c r="I777" s="70"/>
      <c r="J777" s="70"/>
      <c r="K777" s="70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ht="14.25" customHeight="1">
      <c r="A778" s="60">
        <v>777.0</v>
      </c>
      <c r="B778" s="67" t="s">
        <v>1647</v>
      </c>
      <c r="C778" s="68"/>
      <c r="D778" s="76" t="s">
        <v>1650</v>
      </c>
      <c r="E778" s="69">
        <v>4.0185713E7</v>
      </c>
      <c r="F778" s="67" t="s">
        <v>1651</v>
      </c>
      <c r="G778" s="74" t="s">
        <v>1396</v>
      </c>
      <c r="H778" s="70" t="s">
        <v>53</v>
      </c>
      <c r="I778" s="70"/>
      <c r="J778" s="70"/>
      <c r="K778" s="70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ht="14.25" customHeight="1">
      <c r="A779" s="60">
        <v>778.0</v>
      </c>
      <c r="B779" s="67" t="s">
        <v>1647</v>
      </c>
      <c r="C779" s="68"/>
      <c r="D779" s="76" t="s">
        <v>1652</v>
      </c>
      <c r="E779" s="69">
        <v>4.7691304E7</v>
      </c>
      <c r="F779" s="67" t="s">
        <v>1649</v>
      </c>
      <c r="G779" s="74" t="s">
        <v>1396</v>
      </c>
      <c r="H779" s="70" t="s">
        <v>53</v>
      </c>
      <c r="I779" s="70"/>
      <c r="J779" s="70"/>
      <c r="K779" s="70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ht="14.25" customHeight="1">
      <c r="A780" s="60">
        <v>779.0</v>
      </c>
      <c r="B780" s="67" t="s">
        <v>1647</v>
      </c>
      <c r="C780" s="68"/>
      <c r="D780" s="76" t="s">
        <v>1653</v>
      </c>
      <c r="E780" s="69">
        <v>4.04732E7</v>
      </c>
      <c r="F780" s="67" t="s">
        <v>1649</v>
      </c>
      <c r="G780" s="74" t="s">
        <v>1396</v>
      </c>
      <c r="H780" s="70" t="s">
        <v>53</v>
      </c>
      <c r="I780" s="70"/>
      <c r="J780" s="70"/>
      <c r="K780" s="70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ht="14.25" customHeight="1">
      <c r="A781" s="60">
        <v>780.0</v>
      </c>
      <c r="B781" s="67" t="s">
        <v>1647</v>
      </c>
      <c r="C781" s="68"/>
      <c r="D781" s="76" t="s">
        <v>1654</v>
      </c>
      <c r="E781" s="69">
        <v>4.4689964E7</v>
      </c>
      <c r="F781" s="67" t="s">
        <v>1651</v>
      </c>
      <c r="G781" s="74" t="s">
        <v>1396</v>
      </c>
      <c r="H781" s="70" t="s">
        <v>53</v>
      </c>
      <c r="I781" s="70"/>
      <c r="J781" s="70"/>
      <c r="K781" s="70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ht="14.25" customHeight="1">
      <c r="A782" s="60">
        <v>781.0</v>
      </c>
      <c r="B782" s="67" t="s">
        <v>1655</v>
      </c>
      <c r="C782" s="68"/>
      <c r="D782" s="76" t="s">
        <v>1656</v>
      </c>
      <c r="E782" s="69">
        <v>4.2586296E7</v>
      </c>
      <c r="F782" s="67" t="s">
        <v>1657</v>
      </c>
      <c r="G782" s="64" t="s">
        <v>1135</v>
      </c>
      <c r="H782" s="70" t="s">
        <v>41</v>
      </c>
      <c r="I782" s="70"/>
      <c r="J782" s="70"/>
      <c r="K782" s="70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ht="15.75" customHeight="1">
      <c r="A783" s="60">
        <v>782.0</v>
      </c>
      <c r="B783" s="67" t="s">
        <v>1655</v>
      </c>
      <c r="C783" s="68"/>
      <c r="D783" s="76" t="s">
        <v>1658</v>
      </c>
      <c r="E783" s="69">
        <v>7.029887E7</v>
      </c>
      <c r="F783" s="67" t="s">
        <v>1657</v>
      </c>
      <c r="G783" s="64" t="s">
        <v>1135</v>
      </c>
      <c r="H783" s="70" t="s">
        <v>41</v>
      </c>
      <c r="I783" s="70"/>
      <c r="J783" s="70"/>
      <c r="K783" s="70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ht="14.25" customHeight="1">
      <c r="A784" s="60">
        <v>783.0</v>
      </c>
      <c r="B784" s="67" t="s">
        <v>1659</v>
      </c>
      <c r="C784" s="68"/>
      <c r="D784" s="76" t="s">
        <v>1660</v>
      </c>
      <c r="E784" s="69">
        <v>4.8993772E7</v>
      </c>
      <c r="F784" s="67" t="s">
        <v>1661</v>
      </c>
      <c r="G784" s="64" t="s">
        <v>1135</v>
      </c>
      <c r="H784" s="70" t="s">
        <v>1458</v>
      </c>
      <c r="I784" s="70"/>
      <c r="J784" s="70"/>
      <c r="K784" s="70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ht="14.25" customHeight="1">
      <c r="A785" s="60">
        <v>784.0</v>
      </c>
      <c r="B785" s="67" t="s">
        <v>1659</v>
      </c>
      <c r="C785" s="68"/>
      <c r="D785" s="76" t="s">
        <v>1662</v>
      </c>
      <c r="E785" s="69">
        <v>1.0378525E7</v>
      </c>
      <c r="F785" s="67" t="s">
        <v>1661</v>
      </c>
      <c r="G785" s="64" t="s">
        <v>1135</v>
      </c>
      <c r="H785" s="70" t="s">
        <v>1458</v>
      </c>
      <c r="I785" s="70"/>
      <c r="J785" s="70"/>
      <c r="K785" s="70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</row>
    <row r="786" ht="14.25" customHeight="1">
      <c r="A786" s="60">
        <v>785.0</v>
      </c>
      <c r="B786" s="67" t="s">
        <v>1659</v>
      </c>
      <c r="C786" s="68"/>
      <c r="D786" s="76" t="s">
        <v>1663</v>
      </c>
      <c r="E786" s="69">
        <v>2.1869943E7</v>
      </c>
      <c r="F786" s="67" t="s">
        <v>1661</v>
      </c>
      <c r="G786" s="64" t="s">
        <v>1135</v>
      </c>
      <c r="H786" s="70" t="s">
        <v>1458</v>
      </c>
      <c r="I786" s="70"/>
      <c r="J786" s="70"/>
      <c r="K786" s="70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ht="14.25" customHeight="1">
      <c r="A787" s="60">
        <v>786.0</v>
      </c>
      <c r="B787" s="67" t="s">
        <v>1659</v>
      </c>
      <c r="C787" s="68"/>
      <c r="D787" s="76" t="s">
        <v>1664</v>
      </c>
      <c r="E787" s="69">
        <v>7.0240603E7</v>
      </c>
      <c r="F787" s="67" t="s">
        <v>1661</v>
      </c>
      <c r="G787" s="64" t="s">
        <v>1135</v>
      </c>
      <c r="H787" s="70" t="s">
        <v>1458</v>
      </c>
      <c r="I787" s="70"/>
      <c r="J787" s="70"/>
      <c r="K787" s="70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ht="14.25" customHeight="1">
      <c r="A788" s="60">
        <v>787.0</v>
      </c>
      <c r="B788" s="67" t="s">
        <v>1659</v>
      </c>
      <c r="C788" s="68"/>
      <c r="D788" s="76" t="s">
        <v>1665</v>
      </c>
      <c r="E788" s="69">
        <v>4.8339656E7</v>
      </c>
      <c r="F788" s="67" t="s">
        <v>1661</v>
      </c>
      <c r="G788" s="64" t="s">
        <v>1135</v>
      </c>
      <c r="H788" s="70" t="s">
        <v>1458</v>
      </c>
      <c r="I788" s="70"/>
      <c r="J788" s="70"/>
      <c r="K788" s="70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ht="14.25" customHeight="1">
      <c r="A789" s="60">
        <v>788.0</v>
      </c>
      <c r="B789" s="67" t="s">
        <v>1659</v>
      </c>
      <c r="C789" s="68"/>
      <c r="D789" s="76" t="s">
        <v>1666</v>
      </c>
      <c r="E789" s="69">
        <v>4.3549094E7</v>
      </c>
      <c r="F789" s="67" t="s">
        <v>1667</v>
      </c>
      <c r="G789" s="64" t="s">
        <v>1135</v>
      </c>
      <c r="H789" s="70" t="s">
        <v>1458</v>
      </c>
      <c r="I789" s="70"/>
      <c r="J789" s="70"/>
      <c r="K789" s="70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ht="14.25" customHeight="1">
      <c r="A790" s="60">
        <v>789.0</v>
      </c>
      <c r="B790" s="71"/>
      <c r="C790" s="71"/>
      <c r="D790" s="79"/>
      <c r="E790" s="80"/>
      <c r="F790" s="81"/>
      <c r="G790" s="82"/>
      <c r="H790" s="83"/>
      <c r="I790" s="83"/>
      <c r="J790" s="83"/>
      <c r="K790" s="83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ht="14.25" customHeight="1">
      <c r="A791" s="60">
        <v>790.0</v>
      </c>
      <c r="B791" s="67" t="s">
        <v>1659</v>
      </c>
      <c r="C791" s="68"/>
      <c r="D791" s="76" t="s">
        <v>1668</v>
      </c>
      <c r="E791" s="69">
        <v>7.5996499E7</v>
      </c>
      <c r="F791" s="67" t="s">
        <v>1661</v>
      </c>
      <c r="G791" s="64" t="s">
        <v>1135</v>
      </c>
      <c r="H791" s="70" t="s">
        <v>1458</v>
      </c>
      <c r="I791" s="70"/>
      <c r="J791" s="70"/>
      <c r="K791" s="70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ht="14.25" customHeight="1">
      <c r="A792" s="60">
        <v>791.0</v>
      </c>
      <c r="B792" s="67" t="s">
        <v>1659</v>
      </c>
      <c r="C792" s="68"/>
      <c r="D792" s="76" t="s">
        <v>1669</v>
      </c>
      <c r="E792" s="69">
        <v>4.76319E7</v>
      </c>
      <c r="F792" s="67" t="s">
        <v>1661</v>
      </c>
      <c r="G792" s="64" t="s">
        <v>1135</v>
      </c>
      <c r="H792" s="70" t="s">
        <v>1458</v>
      </c>
      <c r="I792" s="70"/>
      <c r="J792" s="70"/>
      <c r="K792" s="70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ht="14.25" customHeight="1">
      <c r="A793" s="60">
        <v>792.0</v>
      </c>
      <c r="B793" s="67" t="s">
        <v>1659</v>
      </c>
      <c r="C793" s="68"/>
      <c r="D793" s="76" t="s">
        <v>1670</v>
      </c>
      <c r="E793" s="69">
        <v>4.1059152E7</v>
      </c>
      <c r="F793" s="67" t="s">
        <v>1661</v>
      </c>
      <c r="G793" s="64" t="s">
        <v>1135</v>
      </c>
      <c r="H793" s="70" t="s">
        <v>1458</v>
      </c>
      <c r="I793" s="70"/>
      <c r="J793" s="70"/>
      <c r="K793" s="70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ht="14.25" customHeight="1">
      <c r="A794" s="60">
        <v>793.0</v>
      </c>
      <c r="B794" s="67" t="s">
        <v>1659</v>
      </c>
      <c r="C794" s="68"/>
      <c r="D794" s="76" t="s">
        <v>1671</v>
      </c>
      <c r="E794" s="69">
        <v>4.3001723E7</v>
      </c>
      <c r="F794" s="67" t="s">
        <v>1661</v>
      </c>
      <c r="G794" s="64" t="s">
        <v>1135</v>
      </c>
      <c r="H794" s="70" t="s">
        <v>1458</v>
      </c>
      <c r="I794" s="70"/>
      <c r="J794" s="70"/>
      <c r="K794" s="70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ht="14.25" customHeight="1">
      <c r="A795" s="60">
        <v>794.0</v>
      </c>
      <c r="B795" s="67" t="s">
        <v>1659</v>
      </c>
      <c r="C795" s="68"/>
      <c r="D795" s="76" t="s">
        <v>1672</v>
      </c>
      <c r="E795" s="69">
        <v>4.2407704E7</v>
      </c>
      <c r="F795" s="67" t="s">
        <v>1661</v>
      </c>
      <c r="G795" s="64" t="s">
        <v>1135</v>
      </c>
      <c r="H795" s="70" t="s">
        <v>1458</v>
      </c>
      <c r="I795" s="70"/>
      <c r="J795" s="70"/>
      <c r="K795" s="70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ht="14.25" customHeight="1">
      <c r="A796" s="60">
        <v>795.0</v>
      </c>
      <c r="B796" s="67" t="s">
        <v>1659</v>
      </c>
      <c r="C796" s="68"/>
      <c r="D796" s="76" t="s">
        <v>1673</v>
      </c>
      <c r="E796" s="69">
        <v>2.209134E7</v>
      </c>
      <c r="F796" s="67" t="s">
        <v>1661</v>
      </c>
      <c r="G796" s="64" t="s">
        <v>1135</v>
      </c>
      <c r="H796" s="70" t="s">
        <v>1458</v>
      </c>
      <c r="I796" s="70"/>
      <c r="J796" s="70"/>
      <c r="K796" s="70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ht="14.25" customHeight="1">
      <c r="A797" s="60">
        <v>796.0</v>
      </c>
      <c r="B797" s="67" t="s">
        <v>1659</v>
      </c>
      <c r="C797" s="68"/>
      <c r="D797" s="76" t="s">
        <v>1674</v>
      </c>
      <c r="E797" s="69">
        <v>2.5439479E7</v>
      </c>
      <c r="F797" s="67" t="s">
        <v>1661</v>
      </c>
      <c r="G797" s="64" t="s">
        <v>1135</v>
      </c>
      <c r="H797" s="70" t="s">
        <v>1458</v>
      </c>
      <c r="I797" s="70"/>
      <c r="J797" s="70"/>
      <c r="K797" s="70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ht="14.25" customHeight="1">
      <c r="A798" s="60">
        <v>797.0</v>
      </c>
      <c r="B798" s="67" t="s">
        <v>1659</v>
      </c>
      <c r="C798" s="68"/>
      <c r="D798" s="76" t="s">
        <v>1675</v>
      </c>
      <c r="E798" s="69">
        <v>4.1487763E7</v>
      </c>
      <c r="F798" s="67" t="s">
        <v>1661</v>
      </c>
      <c r="G798" s="64" t="s">
        <v>1135</v>
      </c>
      <c r="H798" s="70" t="s">
        <v>1458</v>
      </c>
      <c r="I798" s="70"/>
      <c r="J798" s="70"/>
      <c r="K798" s="70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ht="14.25" customHeight="1">
      <c r="A799" s="60">
        <v>798.0</v>
      </c>
      <c r="B799" s="67" t="s">
        <v>1659</v>
      </c>
      <c r="C799" s="68"/>
      <c r="D799" s="76" t="s">
        <v>1676</v>
      </c>
      <c r="E799" s="69">
        <v>8.0641982E7</v>
      </c>
      <c r="F799" s="67" t="s">
        <v>1661</v>
      </c>
      <c r="G799" s="64" t="s">
        <v>1135</v>
      </c>
      <c r="H799" s="70" t="s">
        <v>1458</v>
      </c>
      <c r="I799" s="70"/>
      <c r="J799" s="70"/>
      <c r="K799" s="70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ht="14.25" customHeight="1">
      <c r="A800" s="60">
        <v>799.0</v>
      </c>
      <c r="B800" s="67" t="s">
        <v>1659</v>
      </c>
      <c r="C800" s="68"/>
      <c r="D800" s="76" t="s">
        <v>1677</v>
      </c>
      <c r="E800" s="69">
        <v>7.0599412E7</v>
      </c>
      <c r="F800" s="67" t="s">
        <v>1661</v>
      </c>
      <c r="G800" s="64" t="s">
        <v>1135</v>
      </c>
      <c r="H800" s="70" t="s">
        <v>1458</v>
      </c>
      <c r="I800" s="70"/>
      <c r="J800" s="70"/>
      <c r="K800" s="70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ht="14.25" customHeight="1">
      <c r="A801" s="60">
        <v>800.0</v>
      </c>
      <c r="B801" s="67" t="s">
        <v>1659</v>
      </c>
      <c r="C801" s="68"/>
      <c r="D801" s="76" t="s">
        <v>1678</v>
      </c>
      <c r="E801" s="69">
        <v>4.7803548E7</v>
      </c>
      <c r="F801" s="67" t="s">
        <v>1661</v>
      </c>
      <c r="G801" s="64" t="s">
        <v>1135</v>
      </c>
      <c r="H801" s="70" t="s">
        <v>1458</v>
      </c>
      <c r="I801" s="70"/>
      <c r="J801" s="70"/>
      <c r="K801" s="70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ht="14.25" customHeight="1">
      <c r="A802" s="60">
        <v>801.0</v>
      </c>
      <c r="B802" s="67" t="s">
        <v>1659</v>
      </c>
      <c r="C802" s="68"/>
      <c r="D802" s="76" t="s">
        <v>1679</v>
      </c>
      <c r="E802" s="69">
        <v>9700703.0</v>
      </c>
      <c r="F802" s="67" t="s">
        <v>1661</v>
      </c>
      <c r="G802" s="64" t="s">
        <v>1135</v>
      </c>
      <c r="H802" s="70" t="s">
        <v>1458</v>
      </c>
      <c r="I802" s="70"/>
      <c r="J802" s="70"/>
      <c r="K802" s="70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ht="14.25" customHeight="1">
      <c r="A803" s="60">
        <v>802.0</v>
      </c>
      <c r="B803" s="67" t="s">
        <v>1659</v>
      </c>
      <c r="C803" s="68"/>
      <c r="D803" s="76" t="s">
        <v>1680</v>
      </c>
      <c r="E803" s="69">
        <v>7.2759603E7</v>
      </c>
      <c r="F803" s="67" t="s">
        <v>1661</v>
      </c>
      <c r="G803" s="64" t="s">
        <v>1135</v>
      </c>
      <c r="H803" s="70" t="s">
        <v>1458</v>
      </c>
      <c r="I803" s="70"/>
      <c r="J803" s="70"/>
      <c r="K803" s="70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ht="14.25" customHeight="1">
      <c r="A804" s="60">
        <v>803.0</v>
      </c>
      <c r="B804" s="67" t="s">
        <v>1659</v>
      </c>
      <c r="C804" s="68"/>
      <c r="D804" s="76" t="s">
        <v>1681</v>
      </c>
      <c r="E804" s="69">
        <v>7.7669973E7</v>
      </c>
      <c r="F804" s="67" t="s">
        <v>1661</v>
      </c>
      <c r="G804" s="64" t="s">
        <v>1135</v>
      </c>
      <c r="H804" s="70" t="s">
        <v>1458</v>
      </c>
      <c r="I804" s="70" t="s">
        <v>1682</v>
      </c>
      <c r="J804" s="70"/>
      <c r="K804" s="70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ht="14.25" customHeight="1">
      <c r="A805" s="60">
        <v>804.0</v>
      </c>
      <c r="B805" s="67" t="s">
        <v>1659</v>
      </c>
      <c r="C805" s="68"/>
      <c r="D805" s="76" t="s">
        <v>1683</v>
      </c>
      <c r="E805" s="69">
        <v>7.606992E7</v>
      </c>
      <c r="F805" s="67" t="s">
        <v>1661</v>
      </c>
      <c r="G805" s="64" t="s">
        <v>1135</v>
      </c>
      <c r="H805" s="70" t="s">
        <v>1458</v>
      </c>
      <c r="I805" s="70"/>
      <c r="J805" s="70"/>
      <c r="K805" s="70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ht="14.25" customHeight="1">
      <c r="A806" s="60">
        <v>805.0</v>
      </c>
      <c r="B806" s="67" t="s">
        <v>1659</v>
      </c>
      <c r="C806" s="68"/>
      <c r="D806" s="76" t="s">
        <v>1684</v>
      </c>
      <c r="E806" s="69">
        <v>7.5721081E7</v>
      </c>
      <c r="F806" s="67" t="s">
        <v>1661</v>
      </c>
      <c r="G806" s="64" t="s">
        <v>1135</v>
      </c>
      <c r="H806" s="70" t="s">
        <v>1458</v>
      </c>
      <c r="I806" s="70"/>
      <c r="J806" s="70"/>
      <c r="K806" s="70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ht="14.25" customHeight="1">
      <c r="A807" s="60">
        <v>806.0</v>
      </c>
      <c r="B807" s="67" t="s">
        <v>1659</v>
      </c>
      <c r="C807" s="68"/>
      <c r="D807" s="76" t="s">
        <v>1685</v>
      </c>
      <c r="E807" s="69">
        <v>7.8373329E7</v>
      </c>
      <c r="F807" s="67" t="s">
        <v>1661</v>
      </c>
      <c r="G807" s="64" t="s">
        <v>1135</v>
      </c>
      <c r="H807" s="70" t="s">
        <v>1458</v>
      </c>
      <c r="I807" s="70"/>
      <c r="J807" s="70"/>
      <c r="K807" s="70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ht="14.25" customHeight="1">
      <c r="A808" s="60">
        <v>807.0</v>
      </c>
      <c r="B808" s="67" t="s">
        <v>1659</v>
      </c>
      <c r="C808" s="68"/>
      <c r="D808" s="76" t="s">
        <v>1686</v>
      </c>
      <c r="E808" s="69">
        <v>1.0152845E7</v>
      </c>
      <c r="F808" s="67" t="s">
        <v>1661</v>
      </c>
      <c r="G808" s="64" t="s">
        <v>1135</v>
      </c>
      <c r="H808" s="70" t="s">
        <v>1458</v>
      </c>
      <c r="I808" s="70"/>
      <c r="J808" s="70"/>
      <c r="K808" s="70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ht="14.25" customHeight="1">
      <c r="A809" s="60">
        <v>808.0</v>
      </c>
      <c r="B809" s="67" t="s">
        <v>1659</v>
      </c>
      <c r="C809" s="68"/>
      <c r="D809" s="76" t="s">
        <v>1687</v>
      </c>
      <c r="E809" s="69">
        <v>4.7180764E7</v>
      </c>
      <c r="F809" s="67" t="s">
        <v>1661</v>
      </c>
      <c r="G809" s="64" t="s">
        <v>1135</v>
      </c>
      <c r="H809" s="70" t="s">
        <v>1458</v>
      </c>
      <c r="I809" s="70"/>
      <c r="J809" s="70"/>
      <c r="K809" s="70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ht="14.25" customHeight="1">
      <c r="A810" s="60">
        <v>809.0</v>
      </c>
      <c r="B810" s="67" t="s">
        <v>1659</v>
      </c>
      <c r="C810" s="68"/>
      <c r="D810" s="76" t="s">
        <v>1688</v>
      </c>
      <c r="E810" s="69">
        <v>4.2443112E7</v>
      </c>
      <c r="F810" s="67" t="s">
        <v>1661</v>
      </c>
      <c r="G810" s="64" t="s">
        <v>1135</v>
      </c>
      <c r="H810" s="70" t="s">
        <v>1458</v>
      </c>
      <c r="I810" s="70"/>
      <c r="J810" s="70"/>
      <c r="K810" s="70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ht="14.25" customHeight="1">
      <c r="A811" s="60">
        <v>810.0</v>
      </c>
      <c r="B811" s="67" t="s">
        <v>1659</v>
      </c>
      <c r="C811" s="68"/>
      <c r="D811" s="76" t="s">
        <v>1689</v>
      </c>
      <c r="E811" s="69">
        <v>7.4217011E7</v>
      </c>
      <c r="F811" s="67" t="s">
        <v>1661</v>
      </c>
      <c r="G811" s="64" t="s">
        <v>1135</v>
      </c>
      <c r="H811" s="70" t="s">
        <v>1458</v>
      </c>
      <c r="I811" s="70"/>
      <c r="J811" s="70"/>
      <c r="K811" s="70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ht="14.25" customHeight="1">
      <c r="A812" s="60">
        <v>811.0</v>
      </c>
      <c r="B812" s="67" t="s">
        <v>1659</v>
      </c>
      <c r="C812" s="68"/>
      <c r="D812" s="76" t="s">
        <v>1690</v>
      </c>
      <c r="E812" s="69">
        <v>4.7678987E7</v>
      </c>
      <c r="F812" s="67" t="s">
        <v>1661</v>
      </c>
      <c r="G812" s="64" t="s">
        <v>1135</v>
      </c>
      <c r="H812" s="70" t="s">
        <v>1458</v>
      </c>
      <c r="I812" s="70"/>
      <c r="J812" s="70"/>
      <c r="K812" s="70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ht="14.25" customHeight="1">
      <c r="A813" s="60">
        <v>812.0</v>
      </c>
      <c r="B813" s="67" t="s">
        <v>1659</v>
      </c>
      <c r="C813" s="68"/>
      <c r="D813" s="76" t="s">
        <v>1691</v>
      </c>
      <c r="E813" s="69">
        <v>7.5948937E7</v>
      </c>
      <c r="F813" s="67" t="s">
        <v>1667</v>
      </c>
      <c r="G813" s="64" t="s">
        <v>1135</v>
      </c>
      <c r="H813" s="70" t="s">
        <v>1458</v>
      </c>
      <c r="I813" s="70"/>
      <c r="J813" s="70"/>
      <c r="K813" s="70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ht="14.25" customHeight="1">
      <c r="A814" s="60">
        <v>813.0</v>
      </c>
      <c r="B814" s="67" t="s">
        <v>1659</v>
      </c>
      <c r="C814" s="68"/>
      <c r="D814" s="76" t="s">
        <v>1692</v>
      </c>
      <c r="E814" s="69">
        <v>4.1428859E7</v>
      </c>
      <c r="F814" s="67" t="s">
        <v>1661</v>
      </c>
      <c r="G814" s="64" t="s">
        <v>1135</v>
      </c>
      <c r="H814" s="70" t="s">
        <v>1458</v>
      </c>
      <c r="I814" s="70"/>
      <c r="J814" s="70"/>
      <c r="K814" s="70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ht="14.25" customHeight="1">
      <c r="A815" s="60">
        <v>814.0</v>
      </c>
      <c r="B815" s="67" t="s">
        <v>1659</v>
      </c>
      <c r="C815" s="68"/>
      <c r="D815" s="76" t="s">
        <v>1693</v>
      </c>
      <c r="E815" s="69">
        <v>7.1102884E7</v>
      </c>
      <c r="F815" s="67" t="s">
        <v>1661</v>
      </c>
      <c r="G815" s="64" t="s">
        <v>1135</v>
      </c>
      <c r="H815" s="70" t="s">
        <v>1458</v>
      </c>
      <c r="I815" s="70"/>
      <c r="J815" s="70"/>
      <c r="K815" s="70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ht="14.25" customHeight="1">
      <c r="A816" s="60">
        <v>815.0</v>
      </c>
      <c r="B816" s="67" t="s">
        <v>1659</v>
      </c>
      <c r="C816" s="68"/>
      <c r="D816" s="76" t="s">
        <v>1694</v>
      </c>
      <c r="E816" s="69">
        <v>4.7981608E7</v>
      </c>
      <c r="F816" s="67" t="s">
        <v>1661</v>
      </c>
      <c r="G816" s="64" t="s">
        <v>1135</v>
      </c>
      <c r="H816" s="70" t="s">
        <v>1458</v>
      </c>
      <c r="I816" s="70"/>
      <c r="J816" s="70"/>
      <c r="K816" s="70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ht="14.25" customHeight="1">
      <c r="A817" s="60">
        <v>816.0</v>
      </c>
      <c r="B817" s="67" t="s">
        <v>1659</v>
      </c>
      <c r="C817" s="68"/>
      <c r="D817" s="76" t="s">
        <v>1695</v>
      </c>
      <c r="E817" s="69">
        <v>7.1852617E7</v>
      </c>
      <c r="F817" s="67" t="s">
        <v>1661</v>
      </c>
      <c r="G817" s="64" t="s">
        <v>1135</v>
      </c>
      <c r="H817" s="70" t="s">
        <v>1458</v>
      </c>
      <c r="I817" s="70"/>
      <c r="J817" s="70"/>
      <c r="K817" s="70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ht="14.25" customHeight="1">
      <c r="A818" s="60">
        <v>817.0</v>
      </c>
      <c r="B818" s="67" t="s">
        <v>1659</v>
      </c>
      <c r="C818" s="68"/>
      <c r="D818" s="76" t="s">
        <v>1696</v>
      </c>
      <c r="E818" s="69">
        <v>4.7038825E7</v>
      </c>
      <c r="F818" s="67" t="s">
        <v>1661</v>
      </c>
      <c r="G818" s="64" t="s">
        <v>1135</v>
      </c>
      <c r="H818" s="70" t="s">
        <v>1458</v>
      </c>
      <c r="I818" s="70"/>
      <c r="J818" s="70"/>
      <c r="K818" s="70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ht="14.25" customHeight="1">
      <c r="A819" s="60">
        <v>818.0</v>
      </c>
      <c r="B819" s="67" t="s">
        <v>1659</v>
      </c>
      <c r="C819" s="68"/>
      <c r="D819" s="76" t="s">
        <v>1697</v>
      </c>
      <c r="E819" s="69">
        <v>7.5830408E7</v>
      </c>
      <c r="F819" s="67" t="s">
        <v>1661</v>
      </c>
      <c r="G819" s="64" t="s">
        <v>1135</v>
      </c>
      <c r="H819" s="70" t="s">
        <v>1458</v>
      </c>
      <c r="I819" s="70"/>
      <c r="J819" s="70"/>
      <c r="K819" s="70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ht="14.25" customHeight="1">
      <c r="A820" s="60">
        <v>819.0</v>
      </c>
      <c r="B820" s="67" t="s">
        <v>1659</v>
      </c>
      <c r="C820" s="68"/>
      <c r="D820" s="76" t="s">
        <v>1698</v>
      </c>
      <c r="E820" s="69">
        <v>4.4493703E7</v>
      </c>
      <c r="F820" s="67" t="s">
        <v>1661</v>
      </c>
      <c r="G820" s="64" t="s">
        <v>1135</v>
      </c>
      <c r="H820" s="70" t="s">
        <v>1458</v>
      </c>
      <c r="I820" s="70"/>
      <c r="J820" s="70"/>
      <c r="K820" s="70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ht="14.25" customHeight="1">
      <c r="A821" s="60">
        <v>820.0</v>
      </c>
      <c r="B821" s="67" t="s">
        <v>1659</v>
      </c>
      <c r="C821" s="68"/>
      <c r="D821" s="76" t="s">
        <v>1699</v>
      </c>
      <c r="E821" s="69">
        <v>7.0425062E7</v>
      </c>
      <c r="F821" s="67" t="s">
        <v>1661</v>
      </c>
      <c r="G821" s="64" t="s">
        <v>1135</v>
      </c>
      <c r="H821" s="70" t="s">
        <v>1458</v>
      </c>
      <c r="I821" s="70"/>
      <c r="J821" s="70"/>
      <c r="K821" s="70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ht="14.25" customHeight="1">
      <c r="A822" s="60">
        <v>821.0</v>
      </c>
      <c r="B822" s="67" t="s">
        <v>1659</v>
      </c>
      <c r="C822" s="68"/>
      <c r="D822" s="76" t="s">
        <v>1700</v>
      </c>
      <c r="E822" s="69">
        <v>7.3462232E7</v>
      </c>
      <c r="F822" s="67" t="s">
        <v>1661</v>
      </c>
      <c r="G822" s="64" t="s">
        <v>1135</v>
      </c>
      <c r="H822" s="70" t="s">
        <v>1458</v>
      </c>
      <c r="I822" s="70"/>
      <c r="J822" s="70"/>
      <c r="K822" s="70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ht="14.25" customHeight="1">
      <c r="A823" s="60">
        <v>822.0</v>
      </c>
      <c r="B823" s="67" t="s">
        <v>1659</v>
      </c>
      <c r="C823" s="68"/>
      <c r="D823" s="76" t="s">
        <v>1701</v>
      </c>
      <c r="E823" s="69">
        <v>7.0342157E7</v>
      </c>
      <c r="F823" s="67" t="s">
        <v>1661</v>
      </c>
      <c r="G823" s="64" t="s">
        <v>1135</v>
      </c>
      <c r="H823" s="70" t="s">
        <v>1458</v>
      </c>
      <c r="I823" s="70"/>
      <c r="J823" s="70"/>
      <c r="K823" s="70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ht="14.25" customHeight="1">
      <c r="A824" s="60">
        <v>823.0</v>
      </c>
      <c r="B824" s="67" t="s">
        <v>1659</v>
      </c>
      <c r="C824" s="68"/>
      <c r="D824" s="76" t="s">
        <v>1702</v>
      </c>
      <c r="E824" s="69">
        <v>7.5799423E7</v>
      </c>
      <c r="F824" s="67" t="s">
        <v>1661</v>
      </c>
      <c r="G824" s="64" t="s">
        <v>1135</v>
      </c>
      <c r="H824" s="70" t="s">
        <v>1458</v>
      </c>
      <c r="I824" s="70"/>
      <c r="J824" s="70"/>
      <c r="K824" s="70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ht="14.25" customHeight="1">
      <c r="A825" s="60">
        <v>824.0</v>
      </c>
      <c r="B825" s="67" t="s">
        <v>1659</v>
      </c>
      <c r="C825" s="68"/>
      <c r="D825" s="76" t="s">
        <v>1703</v>
      </c>
      <c r="E825" s="69">
        <v>7.0390806E7</v>
      </c>
      <c r="F825" s="67" t="s">
        <v>1661</v>
      </c>
      <c r="G825" s="64" t="s">
        <v>1135</v>
      </c>
      <c r="H825" s="70" t="s">
        <v>1458</v>
      </c>
      <c r="I825" s="70"/>
      <c r="J825" s="70"/>
      <c r="K825" s="70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ht="14.25" customHeight="1">
      <c r="A826" s="60">
        <v>825.0</v>
      </c>
      <c r="B826" s="67" t="s">
        <v>1659</v>
      </c>
      <c r="C826" s="68"/>
      <c r="D826" s="76" t="s">
        <v>1704</v>
      </c>
      <c r="E826" s="69">
        <v>7.706787E7</v>
      </c>
      <c r="F826" s="67" t="s">
        <v>1661</v>
      </c>
      <c r="G826" s="64" t="s">
        <v>1135</v>
      </c>
      <c r="H826" s="70" t="s">
        <v>1458</v>
      </c>
      <c r="I826" s="70"/>
      <c r="J826" s="70"/>
      <c r="K826" s="70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ht="14.25" customHeight="1">
      <c r="A827" s="60">
        <v>826.0</v>
      </c>
      <c r="B827" s="67" t="s">
        <v>1659</v>
      </c>
      <c r="C827" s="68"/>
      <c r="D827" s="76" t="s">
        <v>1705</v>
      </c>
      <c r="E827" s="69">
        <v>7.6516318E7</v>
      </c>
      <c r="F827" s="67" t="s">
        <v>1667</v>
      </c>
      <c r="G827" s="64" t="s">
        <v>1135</v>
      </c>
      <c r="H827" s="70" t="s">
        <v>1458</v>
      </c>
      <c r="I827" s="70"/>
      <c r="J827" s="70"/>
      <c r="K827" s="70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ht="14.25" customHeight="1">
      <c r="A828" s="60">
        <v>827.0</v>
      </c>
      <c r="B828" s="67" t="s">
        <v>1659</v>
      </c>
      <c r="C828" s="68"/>
      <c r="D828" s="76" t="s">
        <v>1706</v>
      </c>
      <c r="E828" s="69">
        <v>7.562354E7</v>
      </c>
      <c r="F828" s="67" t="s">
        <v>1661</v>
      </c>
      <c r="G828" s="64" t="s">
        <v>1135</v>
      </c>
      <c r="H828" s="70" t="s">
        <v>1458</v>
      </c>
      <c r="I828" s="70"/>
      <c r="J828" s="70"/>
      <c r="K828" s="70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ht="14.25" customHeight="1">
      <c r="A829" s="60">
        <v>828.0</v>
      </c>
      <c r="B829" s="67" t="s">
        <v>1659</v>
      </c>
      <c r="C829" s="68"/>
      <c r="D829" s="76" t="s">
        <v>1707</v>
      </c>
      <c r="E829" s="69">
        <v>7.6437623E7</v>
      </c>
      <c r="F829" s="67" t="s">
        <v>1667</v>
      </c>
      <c r="G829" s="64" t="s">
        <v>1135</v>
      </c>
      <c r="H829" s="70" t="s">
        <v>1458</v>
      </c>
      <c r="I829" s="70"/>
      <c r="J829" s="70"/>
      <c r="K829" s="70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ht="14.25" customHeight="1">
      <c r="A830" s="60">
        <v>830.0</v>
      </c>
      <c r="B830" s="67" t="s">
        <v>1708</v>
      </c>
      <c r="C830" s="68"/>
      <c r="D830" s="76" t="s">
        <v>1709</v>
      </c>
      <c r="E830" s="69">
        <v>7.3609431E7</v>
      </c>
      <c r="F830" s="67" t="s">
        <v>1710</v>
      </c>
      <c r="G830" s="64" t="s">
        <v>1135</v>
      </c>
      <c r="H830" s="70" t="s">
        <v>1458</v>
      </c>
      <c r="I830" s="70"/>
      <c r="J830" s="70"/>
      <c r="K830" s="70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ht="14.25" customHeight="1">
      <c r="A831" s="60">
        <v>831.0</v>
      </c>
      <c r="B831" s="67" t="s">
        <v>1708</v>
      </c>
      <c r="C831" s="68"/>
      <c r="D831" s="76" t="s">
        <v>1711</v>
      </c>
      <c r="E831" s="69">
        <v>4.1635334E7</v>
      </c>
      <c r="F831" s="67" t="s">
        <v>1710</v>
      </c>
      <c r="G831" s="64" t="s">
        <v>1135</v>
      </c>
      <c r="H831" s="70" t="s">
        <v>1458</v>
      </c>
      <c r="I831" s="70"/>
      <c r="J831" s="70"/>
      <c r="K831" s="70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ht="14.25" customHeight="1">
      <c r="A832" s="60">
        <v>832.0</v>
      </c>
      <c r="B832" s="67" t="s">
        <v>1708</v>
      </c>
      <c r="C832" s="68"/>
      <c r="D832" s="76" t="s">
        <v>1712</v>
      </c>
      <c r="E832" s="69">
        <v>2.571741E7</v>
      </c>
      <c r="F832" s="67" t="s">
        <v>1710</v>
      </c>
      <c r="G832" s="64" t="s">
        <v>1135</v>
      </c>
      <c r="H832" s="70" t="s">
        <v>1458</v>
      </c>
      <c r="I832" s="70"/>
      <c r="J832" s="70"/>
      <c r="K832" s="70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ht="14.25" customHeight="1">
      <c r="A833" s="60">
        <v>833.0</v>
      </c>
      <c r="B833" s="67" t="s">
        <v>1708</v>
      </c>
      <c r="C833" s="68"/>
      <c r="D833" s="76" t="s">
        <v>1713</v>
      </c>
      <c r="E833" s="69">
        <v>7.2401116E7</v>
      </c>
      <c r="F833" s="67" t="s">
        <v>1710</v>
      </c>
      <c r="G833" s="64" t="s">
        <v>1135</v>
      </c>
      <c r="H833" s="70" t="s">
        <v>1458</v>
      </c>
      <c r="I833" s="70"/>
      <c r="J833" s="70"/>
      <c r="K833" s="70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ht="14.25" customHeight="1">
      <c r="A834" s="60">
        <v>834.0</v>
      </c>
      <c r="B834" s="67" t="s">
        <v>318</v>
      </c>
      <c r="C834" s="68"/>
      <c r="D834" s="76" t="s">
        <v>1714</v>
      </c>
      <c r="E834" s="69">
        <v>4.7898918E7</v>
      </c>
      <c r="F834" s="67" t="s">
        <v>1715</v>
      </c>
      <c r="G834" s="64" t="s">
        <v>321</v>
      </c>
      <c r="H834" s="70" t="s">
        <v>109</v>
      </c>
      <c r="I834" s="70"/>
      <c r="J834" s="70"/>
      <c r="K834" s="70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ht="14.25" customHeight="1">
      <c r="A835" s="60">
        <v>835.0</v>
      </c>
      <c r="B835" s="67" t="s">
        <v>318</v>
      </c>
      <c r="C835" s="68"/>
      <c r="D835" s="76" t="s">
        <v>1716</v>
      </c>
      <c r="E835" s="69">
        <v>7.1801678E7</v>
      </c>
      <c r="F835" s="67" t="s">
        <v>364</v>
      </c>
      <c r="G835" s="64" t="s">
        <v>321</v>
      </c>
      <c r="H835" s="70" t="s">
        <v>82</v>
      </c>
      <c r="I835" s="70"/>
      <c r="J835" s="70"/>
      <c r="K835" s="70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ht="14.25" customHeight="1">
      <c r="A836" s="60">
        <v>836.0</v>
      </c>
      <c r="B836" s="67" t="s">
        <v>318</v>
      </c>
      <c r="C836" s="68"/>
      <c r="D836" s="76" t="s">
        <v>1717</v>
      </c>
      <c r="E836" s="69">
        <v>7.0475566E7</v>
      </c>
      <c r="F836" s="67" t="s">
        <v>324</v>
      </c>
      <c r="G836" s="64" t="s">
        <v>321</v>
      </c>
      <c r="H836" s="70" t="s">
        <v>82</v>
      </c>
      <c r="I836" s="70"/>
      <c r="J836" s="70"/>
      <c r="K836" s="70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ht="14.25" customHeight="1">
      <c r="A837" s="60">
        <v>837.0</v>
      </c>
      <c r="B837" s="67" t="s">
        <v>318</v>
      </c>
      <c r="C837" s="68"/>
      <c r="D837" s="76" t="s">
        <v>1718</v>
      </c>
      <c r="E837" s="69">
        <v>4.2813777E7</v>
      </c>
      <c r="F837" s="67" t="s">
        <v>324</v>
      </c>
      <c r="G837" s="64" t="s">
        <v>321</v>
      </c>
      <c r="H837" s="70" t="s">
        <v>82</v>
      </c>
      <c r="I837" s="70"/>
      <c r="J837" s="70"/>
      <c r="K837" s="70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ht="14.25" customHeight="1">
      <c r="A838" s="60">
        <v>838.0</v>
      </c>
      <c r="B838" s="67" t="s">
        <v>318</v>
      </c>
      <c r="C838" s="68"/>
      <c r="D838" s="76" t="s">
        <v>1719</v>
      </c>
      <c r="E838" s="69">
        <v>9551645.0</v>
      </c>
      <c r="F838" s="67" t="s">
        <v>324</v>
      </c>
      <c r="G838" s="64" t="s">
        <v>321</v>
      </c>
      <c r="H838" s="70" t="s">
        <v>82</v>
      </c>
      <c r="I838" s="70"/>
      <c r="J838" s="70"/>
      <c r="K838" s="70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ht="14.25" customHeight="1">
      <c r="A839" s="60">
        <v>839.0</v>
      </c>
      <c r="B839" s="67" t="s">
        <v>318</v>
      </c>
      <c r="C839" s="68"/>
      <c r="D839" s="76" t="s">
        <v>1720</v>
      </c>
      <c r="E839" s="69">
        <v>8.0216108E7</v>
      </c>
      <c r="F839" s="67" t="s">
        <v>324</v>
      </c>
      <c r="G839" s="64" t="s">
        <v>321</v>
      </c>
      <c r="H839" s="70" t="s">
        <v>82</v>
      </c>
      <c r="I839" s="70"/>
      <c r="J839" s="70"/>
      <c r="K839" s="70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ht="14.25" customHeight="1">
      <c r="A840" s="60">
        <v>840.0</v>
      </c>
      <c r="B840" s="67" t="s">
        <v>318</v>
      </c>
      <c r="C840" s="68"/>
      <c r="D840" s="76" t="s">
        <v>1721</v>
      </c>
      <c r="E840" s="69">
        <v>7.3237956E7</v>
      </c>
      <c r="F840" s="67" t="s">
        <v>404</v>
      </c>
      <c r="G840" s="64" t="s">
        <v>321</v>
      </c>
      <c r="H840" s="70" t="s">
        <v>82</v>
      </c>
      <c r="I840" s="70"/>
      <c r="J840" s="70"/>
      <c r="K840" s="70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ht="14.25" customHeight="1">
      <c r="A841" s="60">
        <v>841.0</v>
      </c>
      <c r="B841" s="67" t="s">
        <v>318</v>
      </c>
      <c r="C841" s="68"/>
      <c r="D841" s="76" t="s">
        <v>1722</v>
      </c>
      <c r="E841" s="69">
        <v>7.7177614E7</v>
      </c>
      <c r="F841" s="67" t="s">
        <v>1332</v>
      </c>
      <c r="G841" s="64" t="s">
        <v>321</v>
      </c>
      <c r="H841" s="70" t="s">
        <v>82</v>
      </c>
      <c r="I841" s="70"/>
      <c r="J841" s="70"/>
      <c r="K841" s="70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ht="14.25" customHeight="1">
      <c r="A842" s="60">
        <v>842.0</v>
      </c>
      <c r="B842" s="67" t="s">
        <v>318</v>
      </c>
      <c r="C842" s="68"/>
      <c r="D842" s="76" t="s">
        <v>1723</v>
      </c>
      <c r="E842" s="69">
        <v>4.5003397E7</v>
      </c>
      <c r="F842" s="67" t="s">
        <v>1332</v>
      </c>
      <c r="G842" s="64" t="s">
        <v>321</v>
      </c>
      <c r="H842" s="70" t="s">
        <v>82</v>
      </c>
      <c r="I842" s="70"/>
      <c r="J842" s="70"/>
      <c r="K842" s="70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ht="14.25" customHeight="1">
      <c r="A843" s="60">
        <v>843.0</v>
      </c>
      <c r="B843" s="67" t="s">
        <v>318</v>
      </c>
      <c r="C843" s="68"/>
      <c r="D843" s="76" t="s">
        <v>1724</v>
      </c>
      <c r="E843" s="69">
        <v>4.387761E7</v>
      </c>
      <c r="F843" s="67" t="s">
        <v>1725</v>
      </c>
      <c r="G843" s="64" t="s">
        <v>321</v>
      </c>
      <c r="H843" s="70" t="s">
        <v>82</v>
      </c>
      <c r="I843" s="70"/>
      <c r="J843" s="70"/>
      <c r="K843" s="70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ht="14.25" customHeight="1">
      <c r="A844" s="60">
        <v>844.0</v>
      </c>
      <c r="B844" s="67" t="s">
        <v>1623</v>
      </c>
      <c r="C844" s="76"/>
      <c r="D844" s="84" t="s">
        <v>1726</v>
      </c>
      <c r="E844" s="69">
        <v>4.3364596E7</v>
      </c>
      <c r="F844" s="64" t="s">
        <v>1625</v>
      </c>
      <c r="G844" s="70" t="s">
        <v>1135</v>
      </c>
      <c r="H844" s="70" t="s">
        <v>1458</v>
      </c>
      <c r="I844" s="70"/>
      <c r="J844" s="85"/>
      <c r="K844" s="60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ht="14.25" customHeight="1">
      <c r="A845" s="60">
        <v>845.0</v>
      </c>
      <c r="B845" s="67" t="s">
        <v>318</v>
      </c>
      <c r="C845" s="68"/>
      <c r="D845" s="76" t="s">
        <v>1727</v>
      </c>
      <c r="E845" s="69">
        <v>4.1758378E7</v>
      </c>
      <c r="F845" s="67" t="s">
        <v>1728</v>
      </c>
      <c r="G845" s="64" t="s">
        <v>321</v>
      </c>
      <c r="H845" s="70" t="s">
        <v>82</v>
      </c>
      <c r="I845" s="70"/>
      <c r="J845" s="85"/>
      <c r="K845" s="8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ht="14.25" customHeight="1">
      <c r="A846" s="60">
        <v>846.0</v>
      </c>
      <c r="B846" s="67" t="s">
        <v>318</v>
      </c>
      <c r="C846" s="68"/>
      <c r="D846" s="76" t="s">
        <v>1729</v>
      </c>
      <c r="E846" s="69">
        <v>4.2423812E7</v>
      </c>
      <c r="F846" s="67" t="s">
        <v>1728</v>
      </c>
      <c r="G846" s="64" t="s">
        <v>321</v>
      </c>
      <c r="H846" s="70" t="s">
        <v>82</v>
      </c>
      <c r="I846" s="70"/>
      <c r="J846" s="85"/>
      <c r="K846" s="86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ht="14.25" customHeight="1">
      <c r="A847" s="60">
        <v>847.0</v>
      </c>
      <c r="B847" s="67" t="s">
        <v>1730</v>
      </c>
      <c r="C847" s="68"/>
      <c r="D847" s="76" t="s">
        <v>1731</v>
      </c>
      <c r="E847" s="69">
        <v>7.0360373E7</v>
      </c>
      <c r="F847" s="67" t="s">
        <v>1732</v>
      </c>
      <c r="G847" s="64" t="s">
        <v>321</v>
      </c>
      <c r="H847" s="70" t="s">
        <v>82</v>
      </c>
      <c r="I847" s="70"/>
      <c r="J847" s="70"/>
      <c r="K847" s="70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ht="14.25" customHeight="1">
      <c r="A848" s="60">
        <v>848.0</v>
      </c>
      <c r="B848" s="67" t="s">
        <v>318</v>
      </c>
      <c r="C848" s="68"/>
      <c r="D848" s="77" t="s">
        <v>1733</v>
      </c>
      <c r="E848" s="69">
        <v>7.2397202E7</v>
      </c>
      <c r="F848" s="67" t="s">
        <v>1734</v>
      </c>
      <c r="G848" s="64" t="s">
        <v>321</v>
      </c>
      <c r="H848" s="70" t="s">
        <v>1735</v>
      </c>
      <c r="I848" s="70"/>
      <c r="J848" s="70"/>
      <c r="K848" s="70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ht="14.25" customHeight="1">
      <c r="A849" s="60">
        <v>849.0</v>
      </c>
      <c r="B849" s="67" t="s">
        <v>318</v>
      </c>
      <c r="C849" s="68"/>
      <c r="D849" s="76" t="s">
        <v>1736</v>
      </c>
      <c r="E849" s="69">
        <v>4.4719038E7</v>
      </c>
      <c r="F849" s="67" t="s">
        <v>1332</v>
      </c>
      <c r="G849" s="64" t="s">
        <v>321</v>
      </c>
      <c r="H849" s="70" t="s">
        <v>1735</v>
      </c>
      <c r="I849" s="70"/>
      <c r="J849" s="70"/>
      <c r="K849" s="70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ht="14.25" customHeight="1">
      <c r="A850" s="60">
        <v>850.0</v>
      </c>
      <c r="B850" s="67" t="s">
        <v>318</v>
      </c>
      <c r="C850" s="68"/>
      <c r="D850" s="77" t="s">
        <v>1737</v>
      </c>
      <c r="E850" s="69">
        <v>4.7740448E7</v>
      </c>
      <c r="F850" s="67" t="s">
        <v>958</v>
      </c>
      <c r="G850" s="64" t="s">
        <v>321</v>
      </c>
      <c r="H850" s="70" t="s">
        <v>1735</v>
      </c>
      <c r="I850" s="70"/>
      <c r="J850" s="70"/>
      <c r="K850" s="70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ht="14.25" customHeight="1">
      <c r="A851" s="60">
        <v>851.0</v>
      </c>
      <c r="B851" s="67" t="s">
        <v>318</v>
      </c>
      <c r="C851" s="68"/>
      <c r="D851" s="76" t="s">
        <v>1738</v>
      </c>
      <c r="E851" s="69">
        <v>7.1759204E7</v>
      </c>
      <c r="F851" s="67" t="s">
        <v>1739</v>
      </c>
      <c r="G851" s="64" t="s">
        <v>321</v>
      </c>
      <c r="H851" s="70" t="s">
        <v>1735</v>
      </c>
      <c r="I851" s="70"/>
      <c r="J851" s="70"/>
      <c r="K851" s="70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ht="14.25" customHeight="1">
      <c r="A852" s="60">
        <v>852.0</v>
      </c>
      <c r="B852" s="67" t="s">
        <v>318</v>
      </c>
      <c r="C852" s="68"/>
      <c r="D852" s="77" t="s">
        <v>1740</v>
      </c>
      <c r="E852" s="69">
        <v>4.7979934E7</v>
      </c>
      <c r="F852" s="67" t="s">
        <v>404</v>
      </c>
      <c r="G852" s="64" t="s">
        <v>321</v>
      </c>
      <c r="H852" s="70" t="s">
        <v>1735</v>
      </c>
      <c r="I852" s="70"/>
      <c r="J852" s="70"/>
      <c r="K852" s="70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ht="14.25" customHeight="1">
      <c r="A853" s="60">
        <v>853.0</v>
      </c>
      <c r="B853" s="67" t="s">
        <v>318</v>
      </c>
      <c r="C853" s="68"/>
      <c r="D853" s="76" t="s">
        <v>1741</v>
      </c>
      <c r="E853" s="69">
        <v>4.8230957E7</v>
      </c>
      <c r="F853" s="67" t="s">
        <v>958</v>
      </c>
      <c r="G853" s="64" t="s">
        <v>321</v>
      </c>
      <c r="H853" s="70" t="s">
        <v>1735</v>
      </c>
      <c r="I853" s="70"/>
      <c r="J853" s="70"/>
      <c r="K853" s="70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ht="14.25" customHeight="1">
      <c r="A854" s="60">
        <v>854.0</v>
      </c>
      <c r="B854" s="67" t="s">
        <v>1348</v>
      </c>
      <c r="C854" s="68"/>
      <c r="D854" s="76" t="s">
        <v>1742</v>
      </c>
      <c r="E854" s="69">
        <v>4.1568792E7</v>
      </c>
      <c r="F854" s="67" t="s">
        <v>1352</v>
      </c>
      <c r="G854" s="64" t="s">
        <v>321</v>
      </c>
      <c r="H854" s="70" t="s">
        <v>82</v>
      </c>
      <c r="I854" s="70"/>
      <c r="J854" s="70"/>
      <c r="K854" s="70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ht="14.25" customHeight="1">
      <c r="A855" s="60">
        <v>855.0</v>
      </c>
      <c r="B855" s="67" t="s">
        <v>1743</v>
      </c>
      <c r="C855" s="68"/>
      <c r="D855" s="76" t="s">
        <v>1744</v>
      </c>
      <c r="E855" s="69">
        <v>7.060515E7</v>
      </c>
      <c r="F855" s="67" t="s">
        <v>1745</v>
      </c>
      <c r="G855" s="64"/>
      <c r="H855" s="70" t="s">
        <v>53</v>
      </c>
      <c r="I855" s="70"/>
      <c r="J855" s="70"/>
      <c r="K855" s="70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ht="14.25" customHeight="1">
      <c r="A856" s="60">
        <v>856.0</v>
      </c>
      <c r="B856" s="67" t="s">
        <v>1746</v>
      </c>
      <c r="C856" s="68"/>
      <c r="D856" s="76" t="s">
        <v>1747</v>
      </c>
      <c r="E856" s="69">
        <v>7.7702643E7</v>
      </c>
      <c r="F856" s="67" t="s">
        <v>1748</v>
      </c>
      <c r="G856" s="64"/>
      <c r="H856" s="70" t="s">
        <v>53</v>
      </c>
      <c r="I856" s="70"/>
      <c r="J856" s="70"/>
      <c r="K856" s="70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ht="14.25" customHeight="1">
      <c r="A857" s="60">
        <v>857.0</v>
      </c>
      <c r="B857" s="67" t="s">
        <v>1746</v>
      </c>
      <c r="C857" s="68"/>
      <c r="D857" s="76" t="s">
        <v>1749</v>
      </c>
      <c r="E857" s="69">
        <v>4.4816214E7</v>
      </c>
      <c r="F857" s="67" t="s">
        <v>1750</v>
      </c>
      <c r="G857" s="64"/>
      <c r="H857" s="70" t="s">
        <v>53</v>
      </c>
      <c r="I857" s="70"/>
      <c r="J857" s="70"/>
      <c r="K857" s="70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ht="14.25" customHeight="1">
      <c r="A858" s="60">
        <v>858.0</v>
      </c>
      <c r="B858" s="67" t="s">
        <v>1751</v>
      </c>
      <c r="C858" s="68"/>
      <c r="D858" s="76" t="s">
        <v>1752</v>
      </c>
      <c r="E858" s="69">
        <v>4.7824192E7</v>
      </c>
      <c r="F858" s="67" t="s">
        <v>1753</v>
      </c>
      <c r="G858" s="64"/>
      <c r="H858" s="70" t="s">
        <v>66</v>
      </c>
      <c r="I858" s="70"/>
      <c r="J858" s="70"/>
      <c r="K858" s="70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ht="14.25" customHeight="1">
      <c r="A859" s="60">
        <v>859.0</v>
      </c>
      <c r="B859" s="67" t="s">
        <v>1751</v>
      </c>
      <c r="C859" s="68"/>
      <c r="D859" s="76" t="s">
        <v>1754</v>
      </c>
      <c r="E859" s="69">
        <v>4.4542227E7</v>
      </c>
      <c r="F859" s="67" t="s">
        <v>1753</v>
      </c>
      <c r="G859" s="64"/>
      <c r="H859" s="70" t="s">
        <v>66</v>
      </c>
      <c r="I859" s="70"/>
      <c r="J859" s="70"/>
      <c r="K859" s="70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ht="14.25" customHeight="1">
      <c r="A860" s="60">
        <v>860.0</v>
      </c>
      <c r="B860" s="67" t="s">
        <v>1751</v>
      </c>
      <c r="C860" s="68"/>
      <c r="D860" s="76" t="s">
        <v>1755</v>
      </c>
      <c r="E860" s="69">
        <v>4.6749743E7</v>
      </c>
      <c r="F860" s="67" t="s">
        <v>1477</v>
      </c>
      <c r="G860" s="64"/>
      <c r="H860" s="70" t="s">
        <v>66</v>
      </c>
      <c r="I860" s="70"/>
      <c r="J860" s="70"/>
      <c r="K860" s="70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ht="14.25" customHeight="1">
      <c r="A861" s="60">
        <v>861.0</v>
      </c>
      <c r="B861" s="67" t="s">
        <v>1751</v>
      </c>
      <c r="C861" s="68"/>
      <c r="D861" s="76" t="s">
        <v>1756</v>
      </c>
      <c r="E861" s="69">
        <v>1.0389659E7</v>
      </c>
      <c r="F861" s="67" t="s">
        <v>1477</v>
      </c>
      <c r="G861" s="64"/>
      <c r="H861" s="70" t="s">
        <v>66</v>
      </c>
      <c r="I861" s="70"/>
      <c r="J861" s="70"/>
      <c r="K861" s="70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ht="14.25" customHeight="1">
      <c r="A862" s="60">
        <v>862.0</v>
      </c>
      <c r="B862" s="67" t="s">
        <v>1375</v>
      </c>
      <c r="C862" s="68"/>
      <c r="D862" s="76" t="s">
        <v>1757</v>
      </c>
      <c r="E862" s="69">
        <v>7.0327219E7</v>
      </c>
      <c r="F862" s="67" t="s">
        <v>1758</v>
      </c>
      <c r="G862" s="64" t="s">
        <v>321</v>
      </c>
      <c r="H862" s="70" t="s">
        <v>82</v>
      </c>
      <c r="I862" s="70"/>
      <c r="J862" s="70"/>
      <c r="K862" s="70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ht="14.25" customHeight="1">
      <c r="A863" s="60">
        <v>863.0</v>
      </c>
      <c r="B863" s="67" t="s">
        <v>1375</v>
      </c>
      <c r="C863" s="68"/>
      <c r="D863" s="76" t="s">
        <v>1759</v>
      </c>
      <c r="E863" s="69">
        <v>4.7115755E7</v>
      </c>
      <c r="F863" s="67" t="s">
        <v>1377</v>
      </c>
      <c r="G863" s="64" t="s">
        <v>321</v>
      </c>
      <c r="H863" s="70" t="s">
        <v>82</v>
      </c>
      <c r="I863" s="70"/>
      <c r="J863" s="70"/>
      <c r="K863" s="70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ht="14.25" customHeight="1">
      <c r="A864" s="60">
        <v>864.0</v>
      </c>
      <c r="B864" s="67" t="s">
        <v>1760</v>
      </c>
      <c r="C864" s="68"/>
      <c r="D864" s="76" t="s">
        <v>1761</v>
      </c>
      <c r="E864" s="69">
        <v>2.0590285E7</v>
      </c>
      <c r="F864" s="67" t="s">
        <v>1762</v>
      </c>
      <c r="G864" s="64"/>
      <c r="H864" s="70" t="s">
        <v>53</v>
      </c>
      <c r="I864" s="70"/>
      <c r="J864" s="70"/>
      <c r="K864" s="70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ht="14.25" customHeight="1">
      <c r="A865" s="60">
        <v>865.0</v>
      </c>
      <c r="B865" s="67" t="s">
        <v>1763</v>
      </c>
      <c r="C865" s="68"/>
      <c r="D865" s="76" t="s">
        <v>1764</v>
      </c>
      <c r="E865" s="69">
        <v>4.115248E7</v>
      </c>
      <c r="F865" s="67" t="s">
        <v>1765</v>
      </c>
      <c r="G865" s="64"/>
      <c r="H865" s="70" t="s">
        <v>53</v>
      </c>
      <c r="I865" s="70"/>
      <c r="J865" s="70"/>
      <c r="K865" s="70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ht="14.25" customHeight="1">
      <c r="A866" s="60">
        <v>866.0</v>
      </c>
      <c r="B866" s="67" t="s">
        <v>1766</v>
      </c>
      <c r="C866" s="68"/>
      <c r="D866" s="76" t="s">
        <v>1767</v>
      </c>
      <c r="E866" s="69">
        <v>4.1892799E7</v>
      </c>
      <c r="F866" s="67" t="s">
        <v>1768</v>
      </c>
      <c r="G866" s="64"/>
      <c r="H866" s="70" t="s">
        <v>53</v>
      </c>
      <c r="I866" s="70"/>
      <c r="J866" s="70"/>
      <c r="K866" s="70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ht="14.25" customHeight="1">
      <c r="A867" s="60">
        <v>867.0</v>
      </c>
      <c r="B867" s="67" t="s">
        <v>1766</v>
      </c>
      <c r="C867" s="68"/>
      <c r="D867" s="76" t="s">
        <v>1769</v>
      </c>
      <c r="E867" s="69">
        <v>4.3041042E7</v>
      </c>
      <c r="F867" s="67" t="s">
        <v>1770</v>
      </c>
      <c r="G867" s="64"/>
      <c r="H867" s="70" t="s">
        <v>53</v>
      </c>
      <c r="I867" s="70"/>
      <c r="J867" s="70"/>
      <c r="K867" s="70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ht="14.25" customHeight="1">
      <c r="A868" s="60">
        <v>868.0</v>
      </c>
      <c r="B868" s="67" t="s">
        <v>1766</v>
      </c>
      <c r="C868" s="68"/>
      <c r="D868" s="76" t="s">
        <v>1771</v>
      </c>
      <c r="E868" s="69">
        <v>4.6435007E7</v>
      </c>
      <c r="F868" s="67" t="s">
        <v>1768</v>
      </c>
      <c r="G868" s="64"/>
      <c r="H868" s="70" t="s">
        <v>53</v>
      </c>
      <c r="I868" s="70"/>
      <c r="J868" s="70"/>
      <c r="K868" s="70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ht="14.25" customHeight="1">
      <c r="A869" s="60">
        <v>869.0</v>
      </c>
      <c r="B869" s="67" t="s">
        <v>1772</v>
      </c>
      <c r="C869" s="68"/>
      <c r="D869" s="76" t="s">
        <v>1773</v>
      </c>
      <c r="E869" s="69">
        <v>7.0049204E7</v>
      </c>
      <c r="F869" s="67" t="s">
        <v>594</v>
      </c>
      <c r="G869" s="64" t="s">
        <v>321</v>
      </c>
      <c r="H869" s="70" t="s">
        <v>91</v>
      </c>
      <c r="I869" s="70"/>
      <c r="J869" s="70"/>
      <c r="K869" s="70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ht="14.25" customHeight="1">
      <c r="A870" s="60">
        <v>870.0</v>
      </c>
      <c r="B870" s="67" t="s">
        <v>1772</v>
      </c>
      <c r="C870" s="68"/>
      <c r="D870" s="76" t="s">
        <v>1774</v>
      </c>
      <c r="E870" s="69">
        <v>4.3641302E7</v>
      </c>
      <c r="F870" s="67" t="s">
        <v>1610</v>
      </c>
      <c r="G870" s="64" t="s">
        <v>321</v>
      </c>
      <c r="H870" s="70" t="s">
        <v>91</v>
      </c>
      <c r="I870" s="70"/>
      <c r="J870" s="70"/>
      <c r="K870" s="70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ht="14.25" customHeight="1">
      <c r="A871" s="60">
        <v>871.0</v>
      </c>
      <c r="B871" s="67" t="s">
        <v>1772</v>
      </c>
      <c r="C871" s="68"/>
      <c r="D871" s="76" t="s">
        <v>1775</v>
      </c>
      <c r="E871" s="69" t="s">
        <v>1776</v>
      </c>
      <c r="F871" s="67" t="s">
        <v>594</v>
      </c>
      <c r="G871" s="64" t="s">
        <v>321</v>
      </c>
      <c r="H871" s="70" t="s">
        <v>91</v>
      </c>
      <c r="I871" s="70"/>
      <c r="J871" s="70"/>
      <c r="K871" s="70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ht="14.25" customHeight="1">
      <c r="A872" s="60">
        <v>872.0</v>
      </c>
      <c r="B872" s="67" t="s">
        <v>1772</v>
      </c>
      <c r="C872" s="68"/>
      <c r="D872" s="76" t="s">
        <v>1777</v>
      </c>
      <c r="E872" s="69">
        <v>4.3366088E7</v>
      </c>
      <c r="F872" s="67" t="s">
        <v>1398</v>
      </c>
      <c r="G872" s="64" t="s">
        <v>321</v>
      </c>
      <c r="H872" s="70" t="s">
        <v>91</v>
      </c>
      <c r="I872" s="70"/>
      <c r="J872" s="70"/>
      <c r="K872" s="70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ht="14.25" customHeight="1">
      <c r="A873" s="60">
        <v>873.0</v>
      </c>
      <c r="B873" s="67" t="s">
        <v>1772</v>
      </c>
      <c r="C873" s="68"/>
      <c r="D873" s="76" t="s">
        <v>1778</v>
      </c>
      <c r="E873" s="69">
        <v>7.2877061E7</v>
      </c>
      <c r="F873" s="67" t="s">
        <v>1477</v>
      </c>
      <c r="G873" s="64" t="s">
        <v>321</v>
      </c>
      <c r="H873" s="70" t="s">
        <v>91</v>
      </c>
      <c r="I873" s="70"/>
      <c r="J873" s="70"/>
      <c r="K873" s="70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ht="14.25" customHeight="1">
      <c r="A874" s="60">
        <v>874.0</v>
      </c>
      <c r="B874" s="67" t="s">
        <v>1779</v>
      </c>
      <c r="C874" s="68"/>
      <c r="D874" s="76" t="s">
        <v>1780</v>
      </c>
      <c r="E874" s="69">
        <v>2.9643274E7</v>
      </c>
      <c r="F874" s="67" t="s">
        <v>1781</v>
      </c>
      <c r="G874" s="64" t="s">
        <v>321</v>
      </c>
      <c r="H874" s="70" t="s">
        <v>91</v>
      </c>
      <c r="I874" s="70"/>
      <c r="J874" s="70"/>
      <c r="K874" s="70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ht="14.25" customHeight="1">
      <c r="A875" s="60">
        <v>875.0</v>
      </c>
      <c r="B875" s="67" t="s">
        <v>1779</v>
      </c>
      <c r="C875" s="68"/>
      <c r="D875" s="76" t="s">
        <v>1782</v>
      </c>
      <c r="E875" s="69">
        <v>7.1927622E7</v>
      </c>
      <c r="F875" s="67" t="s">
        <v>1781</v>
      </c>
      <c r="G875" s="64" t="s">
        <v>321</v>
      </c>
      <c r="H875" s="70" t="s">
        <v>91</v>
      </c>
      <c r="I875" s="70"/>
      <c r="J875" s="70"/>
      <c r="K875" s="70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ht="14.25" customHeight="1">
      <c r="A876" s="60">
        <v>876.0</v>
      </c>
      <c r="B876" s="67" t="s">
        <v>1779</v>
      </c>
      <c r="C876" s="68"/>
      <c r="D876" s="76" t="s">
        <v>1783</v>
      </c>
      <c r="E876" s="69">
        <v>7.4689963E7</v>
      </c>
      <c r="F876" s="67" t="s">
        <v>1784</v>
      </c>
      <c r="G876" s="64" t="s">
        <v>321</v>
      </c>
      <c r="H876" s="70" t="s">
        <v>91</v>
      </c>
      <c r="I876" s="70"/>
      <c r="J876" s="70"/>
      <c r="K876" s="70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ht="14.25" customHeight="1">
      <c r="A877" s="60">
        <v>877.0</v>
      </c>
      <c r="B877" s="67" t="s">
        <v>1779</v>
      </c>
      <c r="C877" s="68"/>
      <c r="D877" s="76" t="s">
        <v>1785</v>
      </c>
      <c r="E877" s="69">
        <v>4.8734723E7</v>
      </c>
      <c r="F877" s="67" t="s">
        <v>1784</v>
      </c>
      <c r="G877" s="64" t="s">
        <v>321</v>
      </c>
      <c r="H877" s="70" t="s">
        <v>91</v>
      </c>
      <c r="I877" s="70"/>
      <c r="J877" s="70"/>
      <c r="K877" s="70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ht="14.25" customHeight="1">
      <c r="A878" s="60">
        <v>878.0</v>
      </c>
      <c r="B878" s="67" t="s">
        <v>1779</v>
      </c>
      <c r="C878" s="68"/>
      <c r="D878" s="76" t="s">
        <v>1786</v>
      </c>
      <c r="E878" s="69">
        <v>4.3147965E7</v>
      </c>
      <c r="F878" s="67" t="s">
        <v>1784</v>
      </c>
      <c r="G878" s="64" t="s">
        <v>321</v>
      </c>
      <c r="H878" s="70" t="s">
        <v>91</v>
      </c>
      <c r="I878" s="70"/>
      <c r="J878" s="70"/>
      <c r="K878" s="70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ht="14.25" customHeight="1">
      <c r="A879" s="60">
        <v>879.0</v>
      </c>
      <c r="B879" s="67" t="s">
        <v>1779</v>
      </c>
      <c r="C879" s="68"/>
      <c r="D879" s="76" t="s">
        <v>1787</v>
      </c>
      <c r="E879" s="69">
        <v>2.2088447E7</v>
      </c>
      <c r="F879" s="67" t="s">
        <v>1398</v>
      </c>
      <c r="G879" s="64" t="s">
        <v>321</v>
      </c>
      <c r="H879" s="70" t="s">
        <v>91</v>
      </c>
      <c r="I879" s="70"/>
      <c r="J879" s="70"/>
      <c r="K879" s="70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ht="14.25" customHeight="1">
      <c r="A880" s="60">
        <v>880.0</v>
      </c>
      <c r="B880" s="67" t="s">
        <v>1779</v>
      </c>
      <c r="C880" s="68"/>
      <c r="D880" s="76" t="s">
        <v>1788</v>
      </c>
      <c r="E880" s="69">
        <v>4.262359E7</v>
      </c>
      <c r="F880" s="67" t="s">
        <v>1781</v>
      </c>
      <c r="G880" s="64" t="s">
        <v>321</v>
      </c>
      <c r="H880" s="70" t="s">
        <v>91</v>
      </c>
      <c r="I880" s="70"/>
      <c r="J880" s="70"/>
      <c r="K880" s="70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ht="14.25" customHeight="1">
      <c r="A881" s="60">
        <v>881.0</v>
      </c>
      <c r="B881" s="67" t="s">
        <v>1789</v>
      </c>
      <c r="C881" s="68"/>
      <c r="D881" s="76" t="s">
        <v>1790</v>
      </c>
      <c r="E881" s="69">
        <v>4.690703E7</v>
      </c>
      <c r="F881" s="67" t="s">
        <v>1791</v>
      </c>
      <c r="G881" s="64"/>
      <c r="H881" s="70" t="s">
        <v>53</v>
      </c>
      <c r="I881" s="70"/>
      <c r="J881" s="70"/>
      <c r="K881" s="70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ht="14.25" customHeight="1">
      <c r="A882" s="60">
        <v>882.0</v>
      </c>
      <c r="B882" s="67" t="s">
        <v>1792</v>
      </c>
      <c r="C882" s="68"/>
      <c r="D882" s="76" t="s">
        <v>1793</v>
      </c>
      <c r="E882" s="69">
        <v>4.704438E7</v>
      </c>
      <c r="F882" s="67" t="s">
        <v>1471</v>
      </c>
      <c r="G882" s="64"/>
      <c r="H882" s="70" t="s">
        <v>53</v>
      </c>
      <c r="I882" s="70"/>
      <c r="J882" s="70"/>
      <c r="K882" s="70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ht="14.25" customHeight="1">
      <c r="A883" s="60">
        <v>883.0</v>
      </c>
      <c r="B883" s="67" t="s">
        <v>1608</v>
      </c>
      <c r="C883" s="68"/>
      <c r="D883" s="76" t="s">
        <v>1794</v>
      </c>
      <c r="E883" s="69">
        <v>4.5199033E7</v>
      </c>
      <c r="F883" s="67" t="s">
        <v>1622</v>
      </c>
      <c r="G883" s="64" t="s">
        <v>321</v>
      </c>
      <c r="H883" s="70" t="s">
        <v>53</v>
      </c>
      <c r="I883" s="70"/>
      <c r="J883" s="70"/>
      <c r="K883" s="70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ht="14.25" customHeight="1">
      <c r="A884" s="60">
        <v>884.0</v>
      </c>
      <c r="B884" s="67" t="s">
        <v>1608</v>
      </c>
      <c r="C884" s="68"/>
      <c r="D884" s="76" t="s">
        <v>1795</v>
      </c>
      <c r="E884" s="69">
        <v>4.0051891E7</v>
      </c>
      <c r="F884" s="67" t="s">
        <v>1796</v>
      </c>
      <c r="G884" s="64" t="s">
        <v>321</v>
      </c>
      <c r="H884" s="70" t="s">
        <v>53</v>
      </c>
      <c r="I884" s="70"/>
      <c r="J884" s="70"/>
      <c r="K884" s="70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ht="14.25" customHeight="1">
      <c r="A885" s="60">
        <v>885.0</v>
      </c>
      <c r="B885" s="67" t="s">
        <v>1608</v>
      </c>
      <c r="C885" s="68"/>
      <c r="D885" s="76" t="s">
        <v>1797</v>
      </c>
      <c r="E885" s="69">
        <v>4.1089527E7</v>
      </c>
      <c r="F885" s="67" t="s">
        <v>1377</v>
      </c>
      <c r="G885" s="64" t="s">
        <v>321</v>
      </c>
      <c r="H885" s="70" t="s">
        <v>53</v>
      </c>
      <c r="I885" s="70"/>
      <c r="J885" s="70"/>
      <c r="K885" s="70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ht="14.25" customHeight="1">
      <c r="A886" s="60">
        <v>886.0</v>
      </c>
      <c r="B886" s="67" t="s">
        <v>1798</v>
      </c>
      <c r="C886" s="68"/>
      <c r="D886" s="76" t="s">
        <v>1799</v>
      </c>
      <c r="E886" s="69">
        <v>2.8073992E7</v>
      </c>
      <c r="F886" s="67" t="s">
        <v>1477</v>
      </c>
      <c r="G886" s="64" t="s">
        <v>321</v>
      </c>
      <c r="H886" s="70" t="s">
        <v>1800</v>
      </c>
      <c r="I886" s="70"/>
      <c r="J886" s="70"/>
      <c r="K886" s="70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ht="14.25" customHeight="1">
      <c r="A887" s="60">
        <v>887.0</v>
      </c>
      <c r="B887" s="67" t="s">
        <v>1798</v>
      </c>
      <c r="C887" s="68"/>
      <c r="D887" s="76" t="s">
        <v>1801</v>
      </c>
      <c r="E887" s="69">
        <v>4.3792989E7</v>
      </c>
      <c r="F887" s="67" t="s">
        <v>1477</v>
      </c>
      <c r="G887" s="64" t="s">
        <v>321</v>
      </c>
      <c r="H887" s="70" t="s">
        <v>1800</v>
      </c>
      <c r="I887" s="70"/>
      <c r="J887" s="70"/>
      <c r="K887" s="70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ht="14.25" customHeight="1">
      <c r="A888" s="60">
        <v>888.0</v>
      </c>
      <c r="B888" s="67" t="s">
        <v>1802</v>
      </c>
      <c r="C888" s="68"/>
      <c r="D888" s="76" t="s">
        <v>1803</v>
      </c>
      <c r="E888" s="69">
        <v>4.8391021E7</v>
      </c>
      <c r="F888" s="67" t="s">
        <v>1804</v>
      </c>
      <c r="G888" s="64" t="s">
        <v>321</v>
      </c>
      <c r="H888" s="70" t="s">
        <v>1800</v>
      </c>
      <c r="I888" s="70"/>
      <c r="J888" s="70"/>
      <c r="K888" s="70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ht="14.25" customHeight="1">
      <c r="A889" s="60">
        <v>889.0</v>
      </c>
      <c r="B889" s="67" t="s">
        <v>1802</v>
      </c>
      <c r="C889" s="68"/>
      <c r="D889" s="76" t="s">
        <v>1805</v>
      </c>
      <c r="E889" s="69">
        <v>4.0487787E7</v>
      </c>
      <c r="F889" s="67" t="s">
        <v>1804</v>
      </c>
      <c r="G889" s="64" t="s">
        <v>321</v>
      </c>
      <c r="H889" s="70" t="s">
        <v>1800</v>
      </c>
      <c r="I889" s="70"/>
      <c r="J889" s="70"/>
      <c r="K889" s="70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ht="14.25" customHeight="1">
      <c r="A890" s="60">
        <v>890.0</v>
      </c>
      <c r="B890" s="67" t="s">
        <v>1802</v>
      </c>
      <c r="C890" s="68"/>
      <c r="D890" s="76" t="s">
        <v>1806</v>
      </c>
      <c r="E890" s="69">
        <v>4.8427337E7</v>
      </c>
      <c r="F890" s="67" t="s">
        <v>1804</v>
      </c>
      <c r="G890" s="64" t="s">
        <v>321</v>
      </c>
      <c r="H890" s="70" t="s">
        <v>1800</v>
      </c>
      <c r="I890" s="70"/>
      <c r="J890" s="70"/>
      <c r="K890" s="70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ht="14.25" customHeight="1">
      <c r="A891" s="60">
        <v>891.0</v>
      </c>
      <c r="B891" s="67" t="s">
        <v>1802</v>
      </c>
      <c r="C891" s="68"/>
      <c r="D891" s="76" t="s">
        <v>1807</v>
      </c>
      <c r="E891" s="69">
        <v>6.1193581E7</v>
      </c>
      <c r="F891" s="67" t="s">
        <v>1804</v>
      </c>
      <c r="G891" s="64" t="s">
        <v>321</v>
      </c>
      <c r="H891" s="70" t="s">
        <v>1800</v>
      </c>
      <c r="I891" s="70"/>
      <c r="J891" s="70"/>
      <c r="K891" s="70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ht="14.25" customHeight="1">
      <c r="A892" s="60">
        <v>892.0</v>
      </c>
      <c r="B892" s="67" t="s">
        <v>1132</v>
      </c>
      <c r="C892" s="68"/>
      <c r="D892" s="76" t="s">
        <v>1808</v>
      </c>
      <c r="E892" s="69">
        <v>2866090.0</v>
      </c>
      <c r="F892" s="67" t="s">
        <v>1642</v>
      </c>
      <c r="G892" s="64"/>
      <c r="H892" s="70" t="s">
        <v>53</v>
      </c>
      <c r="I892" s="70"/>
      <c r="J892" s="70"/>
      <c r="K892" s="70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ht="14.25" customHeight="1">
      <c r="A893" s="60">
        <v>893.0</v>
      </c>
      <c r="B893" s="67" t="s">
        <v>1132</v>
      </c>
      <c r="C893" s="68"/>
      <c r="D893" s="76" t="s">
        <v>1809</v>
      </c>
      <c r="E893" s="69">
        <v>4.1803322E7</v>
      </c>
      <c r="F893" s="67" t="s">
        <v>1377</v>
      </c>
      <c r="G893" s="64"/>
      <c r="H893" s="70" t="s">
        <v>53</v>
      </c>
      <c r="I893" s="70"/>
      <c r="J893" s="70"/>
      <c r="K893" s="70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ht="14.25" customHeight="1">
      <c r="A894" s="60">
        <v>894.0</v>
      </c>
      <c r="B894" s="67" t="s">
        <v>1132</v>
      </c>
      <c r="C894" s="68"/>
      <c r="D894" s="76" t="s">
        <v>1810</v>
      </c>
      <c r="E894" s="69">
        <v>4.4297613E7</v>
      </c>
      <c r="F894" s="67" t="s">
        <v>1811</v>
      </c>
      <c r="G894" s="64"/>
      <c r="H894" s="70" t="s">
        <v>53</v>
      </c>
      <c r="I894" s="70"/>
      <c r="J894" s="70"/>
      <c r="K894" s="70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ht="14.25" customHeight="1">
      <c r="A895" s="60">
        <v>895.0</v>
      </c>
      <c r="B895" s="67" t="s">
        <v>48</v>
      </c>
      <c r="C895" s="68"/>
      <c r="D895" s="76" t="s">
        <v>1812</v>
      </c>
      <c r="E895" s="69">
        <v>4.7496675E7</v>
      </c>
      <c r="F895" s="67" t="s">
        <v>114</v>
      </c>
      <c r="G895" s="64" t="s">
        <v>321</v>
      </c>
      <c r="H895" s="70" t="s">
        <v>41</v>
      </c>
      <c r="I895" s="70"/>
      <c r="J895" s="70"/>
      <c r="K895" s="70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ht="14.25" customHeight="1">
      <c r="A896" s="60">
        <v>896.0</v>
      </c>
      <c r="B896" s="67" t="s">
        <v>318</v>
      </c>
      <c r="C896" s="68"/>
      <c r="D896" s="76" t="s">
        <v>1813</v>
      </c>
      <c r="E896" s="69">
        <v>4.4229512E7</v>
      </c>
      <c r="F896" s="67" t="s">
        <v>583</v>
      </c>
      <c r="G896" s="64" t="s">
        <v>321</v>
      </c>
      <c r="H896" s="70" t="s">
        <v>82</v>
      </c>
      <c r="I896" s="70"/>
      <c r="J896" s="70"/>
      <c r="K896" s="70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ht="14.25" customHeight="1">
      <c r="A897" s="60">
        <v>897.0</v>
      </c>
      <c r="B897" s="67" t="s">
        <v>318</v>
      </c>
      <c r="C897" s="68"/>
      <c r="D897" s="76" t="s">
        <v>1814</v>
      </c>
      <c r="E897" s="69">
        <v>4.1286134E7</v>
      </c>
      <c r="F897" s="67" t="s">
        <v>324</v>
      </c>
      <c r="G897" s="64" t="s">
        <v>321</v>
      </c>
      <c r="H897" s="70" t="s">
        <v>82</v>
      </c>
      <c r="I897" s="70"/>
      <c r="J897" s="70"/>
      <c r="K897" s="70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ht="14.25" customHeight="1">
      <c r="A898" s="60">
        <v>898.0</v>
      </c>
      <c r="B898" s="67" t="s">
        <v>48</v>
      </c>
      <c r="C898" s="68"/>
      <c r="D898" s="76" t="s">
        <v>1815</v>
      </c>
      <c r="E898" s="69">
        <v>7.0295611E7</v>
      </c>
      <c r="F898" s="67" t="s">
        <v>1816</v>
      </c>
      <c r="G898" s="64" t="s">
        <v>58</v>
      </c>
      <c r="H898" s="70" t="s">
        <v>82</v>
      </c>
      <c r="I898" s="70"/>
      <c r="J898" s="70"/>
      <c r="K898" s="70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ht="14.25" customHeight="1">
      <c r="A899" s="60">
        <v>899.0</v>
      </c>
      <c r="B899" s="67" t="s">
        <v>318</v>
      </c>
      <c r="C899" s="68"/>
      <c r="D899" s="76" t="s">
        <v>1817</v>
      </c>
      <c r="E899" s="69">
        <v>4.3295757E7</v>
      </c>
      <c r="F899" s="67" t="s">
        <v>951</v>
      </c>
      <c r="G899" s="64" t="s">
        <v>321</v>
      </c>
      <c r="H899" s="70" t="s">
        <v>82</v>
      </c>
      <c r="I899" s="70"/>
      <c r="J899" s="70"/>
      <c r="K899" s="70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ht="14.25" customHeight="1">
      <c r="A900" s="60">
        <v>900.0</v>
      </c>
      <c r="B900" s="67" t="s">
        <v>48</v>
      </c>
      <c r="C900" s="68"/>
      <c r="D900" s="76" t="s">
        <v>1818</v>
      </c>
      <c r="E900" s="69">
        <v>4.6588835E7</v>
      </c>
      <c r="F900" s="67" t="s">
        <v>74</v>
      </c>
      <c r="G900" s="64" t="s">
        <v>321</v>
      </c>
      <c r="H900" s="70" t="s">
        <v>71</v>
      </c>
      <c r="I900" s="70"/>
      <c r="J900" s="70"/>
      <c r="K900" s="70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ht="14.25" customHeight="1">
      <c r="A901" s="60">
        <v>901.0</v>
      </c>
      <c r="B901" s="67" t="s">
        <v>318</v>
      </c>
      <c r="C901" s="68"/>
      <c r="D901" s="76" t="s">
        <v>1819</v>
      </c>
      <c r="E901" s="69">
        <v>4.1915313E7</v>
      </c>
      <c r="F901" s="67" t="s">
        <v>324</v>
      </c>
      <c r="G901" s="64" t="s">
        <v>321</v>
      </c>
      <c r="H901" s="70" t="s">
        <v>82</v>
      </c>
      <c r="I901" s="70"/>
      <c r="J901" s="70"/>
      <c r="K901" s="70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ht="14.25" customHeight="1">
      <c r="A902" s="60">
        <v>902.0</v>
      </c>
      <c r="B902" s="67" t="s">
        <v>318</v>
      </c>
      <c r="C902" s="68"/>
      <c r="D902" s="76" t="s">
        <v>1820</v>
      </c>
      <c r="E902" s="69">
        <v>2.3996521E7</v>
      </c>
      <c r="F902" s="67" t="s">
        <v>324</v>
      </c>
      <c r="G902" s="64" t="s">
        <v>321</v>
      </c>
      <c r="H902" s="70" t="s">
        <v>82</v>
      </c>
      <c r="I902" s="70"/>
      <c r="J902" s="70"/>
      <c r="K902" s="70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ht="14.25" customHeight="1">
      <c r="A903" s="60">
        <v>903.0</v>
      </c>
      <c r="B903" s="67" t="s">
        <v>318</v>
      </c>
      <c r="C903" s="68"/>
      <c r="D903" s="76" t="s">
        <v>1821</v>
      </c>
      <c r="E903" s="69">
        <v>8.0266698E7</v>
      </c>
      <c r="F903" s="67" t="s">
        <v>324</v>
      </c>
      <c r="G903" s="64" t="s">
        <v>321</v>
      </c>
      <c r="H903" s="70" t="s">
        <v>82</v>
      </c>
      <c r="I903" s="70"/>
      <c r="J903" s="70"/>
      <c r="K903" s="70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ht="14.25" customHeight="1">
      <c r="A904" s="60">
        <v>904.0</v>
      </c>
      <c r="B904" s="67" t="s">
        <v>318</v>
      </c>
      <c r="C904" s="68"/>
      <c r="D904" s="76" t="s">
        <v>1822</v>
      </c>
      <c r="E904" s="69">
        <v>7.1447825E7</v>
      </c>
      <c r="F904" s="67" t="s">
        <v>486</v>
      </c>
      <c r="G904" s="64" t="s">
        <v>321</v>
      </c>
      <c r="H904" s="70" t="s">
        <v>82</v>
      </c>
      <c r="I904" s="70"/>
      <c r="J904" s="70"/>
      <c r="K904" s="70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ht="14.25" customHeight="1">
      <c r="A905" s="60">
        <v>905.0</v>
      </c>
      <c r="B905" s="67" t="s">
        <v>318</v>
      </c>
      <c r="C905" s="68"/>
      <c r="D905" s="76" t="s">
        <v>1823</v>
      </c>
      <c r="E905" s="69">
        <v>4.1800655E7</v>
      </c>
      <c r="F905" s="67" t="s">
        <v>324</v>
      </c>
      <c r="G905" s="64" t="s">
        <v>321</v>
      </c>
      <c r="H905" s="70" t="s">
        <v>82</v>
      </c>
      <c r="I905" s="70"/>
      <c r="J905" s="70"/>
      <c r="K905" s="70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ht="14.25" customHeight="1">
      <c r="A906" s="60">
        <v>906.0</v>
      </c>
      <c r="B906" s="67" t="s">
        <v>318</v>
      </c>
      <c r="C906" s="68"/>
      <c r="D906" s="76" t="s">
        <v>1824</v>
      </c>
      <c r="E906" s="69">
        <v>4.2059418E7</v>
      </c>
      <c r="F906" s="67" t="s">
        <v>324</v>
      </c>
      <c r="G906" s="64" t="s">
        <v>321</v>
      </c>
      <c r="H906" s="70" t="s">
        <v>82</v>
      </c>
      <c r="I906" s="70"/>
      <c r="J906" s="70"/>
      <c r="K906" s="70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ht="14.25" customHeight="1">
      <c r="A907" s="60">
        <v>907.0</v>
      </c>
      <c r="B907" s="67" t="s">
        <v>318</v>
      </c>
      <c r="C907" s="68"/>
      <c r="D907" s="76" t="s">
        <v>1825</v>
      </c>
      <c r="E907" s="69">
        <v>4.5309975E7</v>
      </c>
      <c r="F907" s="67" t="s">
        <v>324</v>
      </c>
      <c r="G907" s="64" t="s">
        <v>321</v>
      </c>
      <c r="H907" s="70" t="s">
        <v>82</v>
      </c>
      <c r="I907" s="70"/>
      <c r="J907" s="70"/>
      <c r="K907" s="70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ht="14.25" customHeight="1">
      <c r="A908" s="60">
        <v>908.0</v>
      </c>
      <c r="B908" s="67" t="s">
        <v>318</v>
      </c>
      <c r="C908" s="68"/>
      <c r="D908" s="76" t="s">
        <v>1826</v>
      </c>
      <c r="E908" s="69">
        <v>4.3136912E7</v>
      </c>
      <c r="F908" s="67" t="s">
        <v>324</v>
      </c>
      <c r="G908" s="64" t="s">
        <v>321</v>
      </c>
      <c r="H908" s="70" t="s">
        <v>82</v>
      </c>
      <c r="I908" s="70"/>
      <c r="J908" s="70"/>
      <c r="K908" s="70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ht="14.25" customHeight="1">
      <c r="A909" s="60">
        <v>909.0</v>
      </c>
      <c r="B909" s="67" t="s">
        <v>318</v>
      </c>
      <c r="C909" s="68"/>
      <c r="D909" s="76" t="s">
        <v>1827</v>
      </c>
      <c r="E909" s="69">
        <v>4.7749947E7</v>
      </c>
      <c r="F909" s="67" t="s">
        <v>324</v>
      </c>
      <c r="G909" s="64" t="s">
        <v>321</v>
      </c>
      <c r="H909" s="70" t="s">
        <v>82</v>
      </c>
      <c r="I909" s="70"/>
      <c r="J909" s="70"/>
      <c r="K909" s="70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ht="14.25" customHeight="1">
      <c r="A910" s="60">
        <v>910.0</v>
      </c>
      <c r="B910" s="67" t="s">
        <v>318</v>
      </c>
      <c r="C910" s="68"/>
      <c r="D910" s="76" t="s">
        <v>1828</v>
      </c>
      <c r="E910" s="69">
        <v>4.7390482E7</v>
      </c>
      <c r="F910" s="67" t="s">
        <v>324</v>
      </c>
      <c r="G910" s="64" t="s">
        <v>321</v>
      </c>
      <c r="H910" s="70" t="s">
        <v>82</v>
      </c>
      <c r="I910" s="70"/>
      <c r="J910" s="70"/>
      <c r="K910" s="70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ht="14.25" customHeight="1">
      <c r="A911" s="60">
        <v>911.0</v>
      </c>
      <c r="B911" s="67" t="s">
        <v>318</v>
      </c>
      <c r="C911" s="68"/>
      <c r="D911" s="76" t="s">
        <v>1829</v>
      </c>
      <c r="E911" s="69">
        <v>4.6258602E7</v>
      </c>
      <c r="F911" s="67" t="s">
        <v>324</v>
      </c>
      <c r="G911" s="64" t="s">
        <v>321</v>
      </c>
      <c r="H911" s="70" t="s">
        <v>82</v>
      </c>
      <c r="I911" s="70"/>
      <c r="J911" s="70"/>
      <c r="K911" s="70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ht="14.25" customHeight="1">
      <c r="A912" s="60">
        <v>912.0</v>
      </c>
      <c r="B912" s="67" t="s">
        <v>318</v>
      </c>
      <c r="C912" s="68"/>
      <c r="D912" s="76" t="s">
        <v>1830</v>
      </c>
      <c r="E912" s="69">
        <v>4.0742719E7</v>
      </c>
      <c r="F912" s="67" t="s">
        <v>324</v>
      </c>
      <c r="G912" s="64" t="s">
        <v>321</v>
      </c>
      <c r="H912" s="70" t="s">
        <v>82</v>
      </c>
      <c r="I912" s="70"/>
      <c r="J912" s="70"/>
      <c r="K912" s="70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ht="14.25" customHeight="1">
      <c r="A913" s="60">
        <v>913.0</v>
      </c>
      <c r="B913" s="67" t="s">
        <v>318</v>
      </c>
      <c r="C913" s="68"/>
      <c r="D913" s="76" t="s">
        <v>1831</v>
      </c>
      <c r="E913" s="69">
        <v>4.2571832E7</v>
      </c>
      <c r="F913" s="67" t="s">
        <v>324</v>
      </c>
      <c r="G913" s="64" t="s">
        <v>321</v>
      </c>
      <c r="H913" s="70" t="s">
        <v>82</v>
      </c>
      <c r="I913" s="70"/>
      <c r="J913" s="70"/>
      <c r="K913" s="70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ht="14.25" customHeight="1">
      <c r="A914" s="60">
        <v>914.0</v>
      </c>
      <c r="B914" s="67" t="s">
        <v>318</v>
      </c>
      <c r="C914" s="68"/>
      <c r="D914" s="76" t="s">
        <v>1832</v>
      </c>
      <c r="E914" s="69">
        <v>4.1999493E7</v>
      </c>
      <c r="F914" s="67" t="s">
        <v>324</v>
      </c>
      <c r="G914" s="64" t="s">
        <v>321</v>
      </c>
      <c r="H914" s="70" t="s">
        <v>82</v>
      </c>
      <c r="I914" s="70"/>
      <c r="J914" s="70"/>
      <c r="K914" s="70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ht="14.25" customHeight="1">
      <c r="A915" s="60">
        <v>915.0</v>
      </c>
      <c r="B915" s="67" t="s">
        <v>318</v>
      </c>
      <c r="C915" s="68"/>
      <c r="D915" s="76" t="s">
        <v>1833</v>
      </c>
      <c r="E915" s="69">
        <v>4.0435123E7</v>
      </c>
      <c r="F915" s="67" t="s">
        <v>324</v>
      </c>
      <c r="G915" s="64" t="s">
        <v>321</v>
      </c>
      <c r="H915" s="70" t="s">
        <v>82</v>
      </c>
      <c r="I915" s="70"/>
      <c r="J915" s="70"/>
      <c r="K915" s="70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ht="14.25" customHeight="1">
      <c r="A916" s="60">
        <v>916.0</v>
      </c>
      <c r="B916" s="67" t="s">
        <v>318</v>
      </c>
      <c r="C916" s="68"/>
      <c r="D916" s="76" t="s">
        <v>1834</v>
      </c>
      <c r="E916" s="69">
        <v>4.1786424E7</v>
      </c>
      <c r="F916" s="67" t="s">
        <v>324</v>
      </c>
      <c r="G916" s="64" t="s">
        <v>321</v>
      </c>
      <c r="H916" s="70" t="s">
        <v>82</v>
      </c>
      <c r="I916" s="70"/>
      <c r="J916" s="70"/>
      <c r="K916" s="70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ht="14.25" customHeight="1">
      <c r="A917" s="60">
        <v>917.0</v>
      </c>
      <c r="B917" s="67" t="s">
        <v>318</v>
      </c>
      <c r="C917" s="68"/>
      <c r="D917" s="76" t="s">
        <v>1835</v>
      </c>
      <c r="E917" s="69">
        <v>4.2987793E7</v>
      </c>
      <c r="F917" s="67" t="s">
        <v>324</v>
      </c>
      <c r="G917" s="64" t="s">
        <v>321</v>
      </c>
      <c r="H917" s="70" t="s">
        <v>82</v>
      </c>
      <c r="I917" s="70"/>
      <c r="J917" s="70"/>
      <c r="K917" s="70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ht="14.25" customHeight="1">
      <c r="A918" s="60">
        <v>918.0</v>
      </c>
      <c r="B918" s="67" t="s">
        <v>318</v>
      </c>
      <c r="C918" s="68"/>
      <c r="D918" s="76" t="s">
        <v>1836</v>
      </c>
      <c r="E918" s="69">
        <v>7.4736615E7</v>
      </c>
      <c r="F918" s="67" t="s">
        <v>404</v>
      </c>
      <c r="G918" s="64" t="s">
        <v>321</v>
      </c>
      <c r="H918" s="70" t="s">
        <v>41</v>
      </c>
      <c r="I918" s="70"/>
      <c r="J918" s="70"/>
      <c r="K918" s="70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ht="14.25" customHeight="1">
      <c r="A919" s="60">
        <v>919.0</v>
      </c>
      <c r="B919" s="67" t="s">
        <v>318</v>
      </c>
      <c r="C919" s="68"/>
      <c r="D919" s="76" t="s">
        <v>1837</v>
      </c>
      <c r="E919" s="69">
        <v>4.4537348E7</v>
      </c>
      <c r="F919" s="67" t="s">
        <v>324</v>
      </c>
      <c r="G919" s="64" t="s">
        <v>321</v>
      </c>
      <c r="H919" s="70" t="s">
        <v>82</v>
      </c>
      <c r="I919" s="70"/>
      <c r="J919" s="70"/>
      <c r="K919" s="70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ht="14.25" customHeight="1">
      <c r="A920" s="60">
        <v>920.0</v>
      </c>
      <c r="B920" s="67" t="s">
        <v>318</v>
      </c>
      <c r="C920" s="68"/>
      <c r="D920" s="76" t="s">
        <v>1838</v>
      </c>
      <c r="E920" s="69">
        <v>4.0105735E7</v>
      </c>
      <c r="F920" s="67" t="s">
        <v>324</v>
      </c>
      <c r="G920" s="64" t="s">
        <v>321</v>
      </c>
      <c r="H920" s="70" t="s">
        <v>82</v>
      </c>
      <c r="I920" s="70"/>
      <c r="J920" s="70"/>
      <c r="K920" s="70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ht="14.25" customHeight="1">
      <c r="A921" s="60">
        <v>921.0</v>
      </c>
      <c r="B921" s="67" t="s">
        <v>318</v>
      </c>
      <c r="C921" s="68"/>
      <c r="D921" s="76" t="s">
        <v>1839</v>
      </c>
      <c r="E921" s="69">
        <v>4.0267196E7</v>
      </c>
      <c r="F921" s="67" t="s">
        <v>324</v>
      </c>
      <c r="G921" s="64" t="s">
        <v>321</v>
      </c>
      <c r="H921" s="70" t="s">
        <v>82</v>
      </c>
      <c r="I921" s="70"/>
      <c r="J921" s="70"/>
      <c r="K921" s="70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ht="14.25" customHeight="1">
      <c r="A922" s="60">
        <v>922.0</v>
      </c>
      <c r="B922" s="67" t="s">
        <v>318</v>
      </c>
      <c r="C922" s="68"/>
      <c r="D922" s="76" t="s">
        <v>1840</v>
      </c>
      <c r="E922" s="69">
        <v>4.3015697E7</v>
      </c>
      <c r="F922" s="67" t="s">
        <v>324</v>
      </c>
      <c r="G922" s="64" t="s">
        <v>321</v>
      </c>
      <c r="H922" s="70" t="s">
        <v>82</v>
      </c>
      <c r="I922" s="70"/>
      <c r="J922" s="70"/>
      <c r="K922" s="70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ht="14.25" customHeight="1">
      <c r="A923" s="60">
        <v>923.0</v>
      </c>
      <c r="B923" s="67" t="s">
        <v>318</v>
      </c>
      <c r="C923" s="68"/>
      <c r="D923" s="76" t="s">
        <v>1841</v>
      </c>
      <c r="E923" s="69">
        <v>4.2337713E7</v>
      </c>
      <c r="F923" s="67" t="s">
        <v>324</v>
      </c>
      <c r="G923" s="64" t="s">
        <v>321</v>
      </c>
      <c r="H923" s="70" t="s">
        <v>82</v>
      </c>
      <c r="I923" s="70"/>
      <c r="J923" s="70"/>
      <c r="K923" s="70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ht="14.25" customHeight="1">
      <c r="A924" s="60">
        <v>924.0</v>
      </c>
      <c r="B924" s="67" t="s">
        <v>318</v>
      </c>
      <c r="C924" s="68"/>
      <c r="D924" s="76" t="s">
        <v>1842</v>
      </c>
      <c r="E924" s="69">
        <v>4.3078108E7</v>
      </c>
      <c r="F924" s="67" t="s">
        <v>404</v>
      </c>
      <c r="G924" s="64" t="s">
        <v>321</v>
      </c>
      <c r="H924" s="70" t="s">
        <v>41</v>
      </c>
      <c r="I924" s="70"/>
      <c r="J924" s="70"/>
      <c r="K924" s="70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ht="14.25" customHeight="1">
      <c r="A925" s="60">
        <v>925.0</v>
      </c>
      <c r="B925" s="67" t="s">
        <v>318</v>
      </c>
      <c r="C925" s="68"/>
      <c r="D925" s="76" t="s">
        <v>1843</v>
      </c>
      <c r="E925" s="69">
        <v>7396187.0</v>
      </c>
      <c r="F925" s="67" t="s">
        <v>377</v>
      </c>
      <c r="G925" s="64" t="s">
        <v>321</v>
      </c>
      <c r="H925" s="70" t="s">
        <v>41</v>
      </c>
      <c r="I925" s="70"/>
      <c r="J925" s="70"/>
      <c r="K925" s="70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ht="14.25" customHeight="1">
      <c r="A926" s="60">
        <v>926.0</v>
      </c>
      <c r="B926" s="67" t="s">
        <v>318</v>
      </c>
      <c r="C926" s="68"/>
      <c r="D926" s="76" t="s">
        <v>1844</v>
      </c>
      <c r="E926" s="69">
        <v>4.8377907E7</v>
      </c>
      <c r="F926" s="67" t="s">
        <v>951</v>
      </c>
      <c r="G926" s="64" t="s">
        <v>321</v>
      </c>
      <c r="H926" s="70" t="s">
        <v>82</v>
      </c>
      <c r="I926" s="70"/>
      <c r="J926" s="70"/>
      <c r="K926" s="70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ht="14.25" customHeight="1">
      <c r="A927" s="60">
        <v>927.0</v>
      </c>
      <c r="B927" s="67" t="s">
        <v>318</v>
      </c>
      <c r="C927" s="68"/>
      <c r="D927" s="76" t="s">
        <v>1845</v>
      </c>
      <c r="E927" s="69">
        <v>4.54139E7</v>
      </c>
      <c r="F927" s="67" t="s">
        <v>486</v>
      </c>
      <c r="G927" s="64" t="s">
        <v>321</v>
      </c>
      <c r="H927" s="70" t="s">
        <v>82</v>
      </c>
      <c r="I927" s="70"/>
      <c r="J927" s="70"/>
      <c r="K927" s="70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ht="14.25" customHeight="1">
      <c r="A928" s="60">
        <v>928.0</v>
      </c>
      <c r="B928" s="67" t="s">
        <v>318</v>
      </c>
      <c r="C928" s="68"/>
      <c r="D928" s="76" t="s">
        <v>1846</v>
      </c>
      <c r="E928" s="69">
        <v>4.0917529E7</v>
      </c>
      <c r="F928" s="67" t="s">
        <v>324</v>
      </c>
      <c r="G928" s="64" t="s">
        <v>321</v>
      </c>
      <c r="H928" s="70" t="s">
        <v>82</v>
      </c>
      <c r="I928" s="70"/>
      <c r="J928" s="70"/>
      <c r="K928" s="70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ht="14.25" customHeight="1">
      <c r="A929" s="60">
        <v>929.0</v>
      </c>
      <c r="B929" s="67" t="s">
        <v>318</v>
      </c>
      <c r="C929" s="68"/>
      <c r="D929" s="76" t="s">
        <v>1847</v>
      </c>
      <c r="E929" s="69">
        <v>7.465362E7</v>
      </c>
      <c r="F929" s="67" t="s">
        <v>583</v>
      </c>
      <c r="G929" s="64" t="s">
        <v>321</v>
      </c>
      <c r="H929" s="70" t="s">
        <v>82</v>
      </c>
      <c r="I929" s="70"/>
      <c r="J929" s="70"/>
      <c r="K929" s="70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ht="14.25" customHeight="1">
      <c r="A930" s="60">
        <v>930.0</v>
      </c>
      <c r="B930" s="67" t="s">
        <v>318</v>
      </c>
      <c r="C930" s="68"/>
      <c r="D930" s="76" t="s">
        <v>1848</v>
      </c>
      <c r="E930" s="69">
        <v>4.586201E7</v>
      </c>
      <c r="F930" s="67" t="s">
        <v>603</v>
      </c>
      <c r="G930" s="64" t="s">
        <v>321</v>
      </c>
      <c r="H930" s="70" t="s">
        <v>82</v>
      </c>
      <c r="I930" s="70"/>
      <c r="J930" s="70"/>
      <c r="K930" s="70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ht="14.25" customHeight="1">
      <c r="A931" s="60">
        <v>931.0</v>
      </c>
      <c r="B931" s="67" t="s">
        <v>48</v>
      </c>
      <c r="C931" s="68"/>
      <c r="D931" s="76" t="s">
        <v>1849</v>
      </c>
      <c r="E931" s="69">
        <v>2860765.0</v>
      </c>
      <c r="F931" s="67" t="s">
        <v>78</v>
      </c>
      <c r="G931" s="64" t="s">
        <v>58</v>
      </c>
      <c r="H931" s="70" t="s">
        <v>66</v>
      </c>
      <c r="I931" s="70"/>
      <c r="J931" s="70"/>
      <c r="K931" s="70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ht="14.25" customHeight="1">
      <c r="A932" s="60">
        <v>932.0</v>
      </c>
      <c r="B932" s="67" t="s">
        <v>318</v>
      </c>
      <c r="C932" s="68"/>
      <c r="D932" s="76" t="s">
        <v>1850</v>
      </c>
      <c r="E932" s="69">
        <v>4.5467042E7</v>
      </c>
      <c r="F932" s="67" t="s">
        <v>603</v>
      </c>
      <c r="G932" s="64" t="s">
        <v>321</v>
      </c>
      <c r="H932" s="70" t="s">
        <v>82</v>
      </c>
      <c r="I932" s="70"/>
      <c r="J932" s="70"/>
      <c r="K932" s="70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ht="14.25" customHeight="1">
      <c r="A933" s="60">
        <v>933.0</v>
      </c>
      <c r="B933" s="67" t="s">
        <v>318</v>
      </c>
      <c r="C933" s="68"/>
      <c r="D933" s="76" t="s">
        <v>1851</v>
      </c>
      <c r="E933" s="69">
        <v>7.4621798E7</v>
      </c>
      <c r="F933" s="67" t="s">
        <v>486</v>
      </c>
      <c r="G933" s="64" t="s">
        <v>321</v>
      </c>
      <c r="H933" s="70" t="s">
        <v>82</v>
      </c>
      <c r="I933" s="70"/>
      <c r="J933" s="70"/>
      <c r="K933" s="70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ht="14.25" customHeight="1">
      <c r="A934" s="60">
        <v>934.0</v>
      </c>
      <c r="B934" s="67" t="s">
        <v>318</v>
      </c>
      <c r="C934" s="68"/>
      <c r="D934" s="76" t="s">
        <v>1852</v>
      </c>
      <c r="E934" s="69">
        <v>4.7321854E7</v>
      </c>
      <c r="F934" s="67" t="s">
        <v>486</v>
      </c>
      <c r="G934" s="64" t="s">
        <v>321</v>
      </c>
      <c r="H934" s="70" t="s">
        <v>82</v>
      </c>
      <c r="I934" s="70"/>
      <c r="J934" s="70"/>
      <c r="K934" s="70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ht="14.25" customHeight="1">
      <c r="A935" s="60">
        <v>935.0</v>
      </c>
      <c r="B935" s="88" t="s">
        <v>318</v>
      </c>
      <c r="C935" s="68"/>
      <c r="D935" s="76" t="s">
        <v>1853</v>
      </c>
      <c r="E935" s="69">
        <v>4.0454441E7</v>
      </c>
      <c r="F935" s="67" t="s">
        <v>324</v>
      </c>
      <c r="G935" s="64" t="s">
        <v>321</v>
      </c>
      <c r="H935" s="70" t="s">
        <v>82</v>
      </c>
      <c r="I935" s="70"/>
      <c r="J935" s="70"/>
      <c r="K935" s="70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ht="14.25" customHeight="1">
      <c r="A936" s="60">
        <v>936.0</v>
      </c>
      <c r="B936" s="67" t="s">
        <v>318</v>
      </c>
      <c r="C936" s="68"/>
      <c r="D936" s="76" t="s">
        <v>1854</v>
      </c>
      <c r="E936" s="69">
        <v>4.1983993E7</v>
      </c>
      <c r="F936" s="67" t="s">
        <v>486</v>
      </c>
      <c r="G936" s="64" t="s">
        <v>321</v>
      </c>
      <c r="H936" s="70" t="s">
        <v>82</v>
      </c>
      <c r="I936" s="70"/>
      <c r="J936" s="70"/>
      <c r="K936" s="70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ht="14.25" customHeight="1">
      <c r="A937" s="60">
        <v>937.0</v>
      </c>
      <c r="B937" s="67" t="s">
        <v>318</v>
      </c>
      <c r="C937" s="68"/>
      <c r="D937" s="76" t="s">
        <v>1855</v>
      </c>
      <c r="E937" s="69">
        <v>7.159587E7</v>
      </c>
      <c r="F937" s="67" t="s">
        <v>324</v>
      </c>
      <c r="G937" s="64" t="s">
        <v>321</v>
      </c>
      <c r="H937" s="70" t="s">
        <v>82</v>
      </c>
      <c r="I937" s="70"/>
      <c r="J937" s="70"/>
      <c r="K937" s="70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ht="14.25" customHeight="1">
      <c r="A938" s="60">
        <v>938.0</v>
      </c>
      <c r="B938" s="67" t="s">
        <v>318</v>
      </c>
      <c r="C938" s="68"/>
      <c r="D938" s="76" t="s">
        <v>1856</v>
      </c>
      <c r="E938" s="69">
        <v>4.2479721E7</v>
      </c>
      <c r="F938" s="67" t="s">
        <v>324</v>
      </c>
      <c r="G938" s="64" t="s">
        <v>321</v>
      </c>
      <c r="H938" s="70" t="s">
        <v>82</v>
      </c>
      <c r="I938" s="70"/>
      <c r="J938" s="70"/>
      <c r="K938" s="70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ht="14.25" customHeight="1">
      <c r="A939" s="60">
        <v>939.0</v>
      </c>
      <c r="B939" s="67" t="s">
        <v>318</v>
      </c>
      <c r="C939" s="68"/>
      <c r="D939" s="76" t="s">
        <v>1857</v>
      </c>
      <c r="E939" s="69">
        <v>1.0224194E7</v>
      </c>
      <c r="F939" s="67" t="s">
        <v>324</v>
      </c>
      <c r="G939" s="64" t="s">
        <v>321</v>
      </c>
      <c r="H939" s="70" t="s">
        <v>82</v>
      </c>
      <c r="I939" s="70"/>
      <c r="J939" s="70"/>
      <c r="K939" s="70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ht="14.25" customHeight="1">
      <c r="A940" s="60">
        <v>940.0</v>
      </c>
      <c r="B940" s="67" t="s">
        <v>318</v>
      </c>
      <c r="C940" s="68"/>
      <c r="D940" s="76" t="s">
        <v>1858</v>
      </c>
      <c r="E940" s="69">
        <v>4.0093343E7</v>
      </c>
      <c r="F940" s="67" t="s">
        <v>324</v>
      </c>
      <c r="G940" s="64" t="s">
        <v>321</v>
      </c>
      <c r="H940" s="70" t="s">
        <v>82</v>
      </c>
      <c r="I940" s="70"/>
      <c r="J940" s="70"/>
      <c r="K940" s="70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ht="14.25" customHeight="1">
      <c r="A941" s="60">
        <v>941.0</v>
      </c>
      <c r="B941" s="67" t="s">
        <v>318</v>
      </c>
      <c r="C941" s="68"/>
      <c r="D941" s="76" t="s">
        <v>1859</v>
      </c>
      <c r="E941" s="69">
        <v>3.1193075E7</v>
      </c>
      <c r="F941" s="67" t="s">
        <v>324</v>
      </c>
      <c r="G941" s="64" t="s">
        <v>321</v>
      </c>
      <c r="H941" s="70" t="s">
        <v>82</v>
      </c>
      <c r="I941" s="70"/>
      <c r="J941" s="70"/>
      <c r="K941" s="70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ht="14.25" customHeight="1">
      <c r="A942" s="60">
        <v>942.0</v>
      </c>
      <c r="B942" s="67" t="s">
        <v>318</v>
      </c>
      <c r="C942" s="68"/>
      <c r="D942" s="76" t="s">
        <v>1860</v>
      </c>
      <c r="E942" s="69">
        <v>7.2170382E7</v>
      </c>
      <c r="F942" s="67" t="s">
        <v>958</v>
      </c>
      <c r="G942" s="64" t="s">
        <v>321</v>
      </c>
      <c r="H942" s="70" t="s">
        <v>82</v>
      </c>
      <c r="I942" s="70"/>
      <c r="J942" s="70"/>
      <c r="K942" s="70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ht="14.25" customHeight="1">
      <c r="A943" s="60">
        <v>943.0</v>
      </c>
      <c r="B943" s="67" t="s">
        <v>318</v>
      </c>
      <c r="C943" s="68"/>
      <c r="D943" s="76" t="s">
        <v>1861</v>
      </c>
      <c r="E943" s="69">
        <v>4.2934304E7</v>
      </c>
      <c r="F943" s="67" t="s">
        <v>324</v>
      </c>
      <c r="G943" s="64" t="s">
        <v>321</v>
      </c>
      <c r="H943" s="70" t="s">
        <v>82</v>
      </c>
      <c r="I943" s="70"/>
      <c r="J943" s="70"/>
      <c r="K943" s="70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ht="14.25" customHeight="1">
      <c r="A944" s="60">
        <v>944.0</v>
      </c>
      <c r="B944" s="67" t="s">
        <v>318</v>
      </c>
      <c r="C944" s="68"/>
      <c r="D944" s="76" t="s">
        <v>1862</v>
      </c>
      <c r="E944" s="69">
        <v>4.4647008E7</v>
      </c>
      <c r="F944" s="67" t="s">
        <v>324</v>
      </c>
      <c r="G944" s="64" t="s">
        <v>321</v>
      </c>
      <c r="H944" s="70" t="s">
        <v>82</v>
      </c>
      <c r="I944" s="70"/>
      <c r="J944" s="70"/>
      <c r="K944" s="70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ht="14.25" customHeight="1">
      <c r="A945" s="60">
        <v>945.0</v>
      </c>
      <c r="B945" s="67" t="s">
        <v>318</v>
      </c>
      <c r="C945" s="68"/>
      <c r="D945" s="76" t="s">
        <v>1863</v>
      </c>
      <c r="E945" s="69">
        <v>2.960571E7</v>
      </c>
      <c r="F945" s="67" t="s">
        <v>324</v>
      </c>
      <c r="G945" s="64" t="s">
        <v>321</v>
      </c>
      <c r="H945" s="70" t="s">
        <v>82</v>
      </c>
      <c r="I945" s="70"/>
      <c r="J945" s="70"/>
      <c r="K945" s="70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ht="14.25" customHeight="1">
      <c r="A946" s="60">
        <v>946.0</v>
      </c>
      <c r="B946" s="67" t="s">
        <v>318</v>
      </c>
      <c r="C946" s="68"/>
      <c r="D946" s="76" t="s">
        <v>1864</v>
      </c>
      <c r="E946" s="69">
        <v>1.6170631E7</v>
      </c>
      <c r="F946" s="67" t="s">
        <v>324</v>
      </c>
      <c r="G946" s="64" t="s">
        <v>321</v>
      </c>
      <c r="H946" s="70" t="s">
        <v>82</v>
      </c>
      <c r="I946" s="70"/>
      <c r="J946" s="70"/>
      <c r="K946" s="70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ht="14.25" customHeight="1">
      <c r="A947" s="60">
        <v>947.0</v>
      </c>
      <c r="B947" s="67" t="s">
        <v>318</v>
      </c>
      <c r="C947" s="68"/>
      <c r="D947" s="76" t="s">
        <v>1865</v>
      </c>
      <c r="E947" s="69">
        <v>4.8159703E7</v>
      </c>
      <c r="F947" s="67" t="s">
        <v>486</v>
      </c>
      <c r="G947" s="64" t="s">
        <v>321</v>
      </c>
      <c r="H947" s="70" t="s">
        <v>82</v>
      </c>
      <c r="I947" s="70"/>
      <c r="J947" s="70"/>
      <c r="K947" s="70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ht="14.25" customHeight="1">
      <c r="A948" s="60">
        <v>948.0</v>
      </c>
      <c r="B948" s="67" t="s">
        <v>318</v>
      </c>
      <c r="C948" s="68"/>
      <c r="D948" s="76" t="s">
        <v>1866</v>
      </c>
      <c r="E948" s="69">
        <v>4.6199064E7</v>
      </c>
      <c r="F948" s="67" t="s">
        <v>404</v>
      </c>
      <c r="G948" s="64" t="s">
        <v>321</v>
      </c>
      <c r="H948" s="70" t="s">
        <v>41</v>
      </c>
      <c r="I948" s="70"/>
      <c r="J948" s="70"/>
      <c r="K948" s="70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ht="14.25" customHeight="1">
      <c r="A949" s="60">
        <v>949.0</v>
      </c>
      <c r="B949" s="67" t="s">
        <v>318</v>
      </c>
      <c r="C949" s="68"/>
      <c r="D949" s="76" t="s">
        <v>1867</v>
      </c>
      <c r="E949" s="69">
        <v>4.6591218E7</v>
      </c>
      <c r="F949" s="67" t="s">
        <v>324</v>
      </c>
      <c r="G949" s="64" t="s">
        <v>321</v>
      </c>
      <c r="H949" s="70" t="s">
        <v>82</v>
      </c>
      <c r="I949" s="70"/>
      <c r="J949" s="70"/>
      <c r="K949" s="70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ht="14.25" customHeight="1">
      <c r="A950" s="60">
        <v>950.0</v>
      </c>
      <c r="B950" s="67" t="s">
        <v>318</v>
      </c>
      <c r="C950" s="68"/>
      <c r="D950" s="76" t="s">
        <v>1868</v>
      </c>
      <c r="E950" s="69">
        <v>7.5845481E7</v>
      </c>
      <c r="F950" s="67" t="s">
        <v>594</v>
      </c>
      <c r="G950" s="64" t="s">
        <v>321</v>
      </c>
      <c r="H950" s="70" t="s">
        <v>91</v>
      </c>
      <c r="I950" s="70"/>
      <c r="J950" s="70"/>
      <c r="K950" s="70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ht="14.25" customHeight="1">
      <c r="A951" s="60">
        <v>951.0</v>
      </c>
      <c r="B951" s="67" t="s">
        <v>318</v>
      </c>
      <c r="C951" s="68"/>
      <c r="D951" s="76" t="s">
        <v>1869</v>
      </c>
      <c r="E951" s="69">
        <v>2.9629675E7</v>
      </c>
      <c r="F951" s="67" t="s">
        <v>324</v>
      </c>
      <c r="G951" s="64" t="s">
        <v>321</v>
      </c>
      <c r="H951" s="70" t="s">
        <v>82</v>
      </c>
      <c r="I951" s="70"/>
      <c r="J951" s="70"/>
      <c r="K951" s="70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ht="14.25" customHeight="1">
      <c r="A952" s="60">
        <v>952.0</v>
      </c>
      <c r="B952" s="67" t="s">
        <v>1870</v>
      </c>
      <c r="C952" s="68"/>
      <c r="D952" s="76" t="s">
        <v>1871</v>
      </c>
      <c r="E952" s="69">
        <v>7.1426561E7</v>
      </c>
      <c r="F952" s="67" t="s">
        <v>1872</v>
      </c>
      <c r="G952" s="74" t="s">
        <v>1396</v>
      </c>
      <c r="H952" s="70" t="s">
        <v>53</v>
      </c>
      <c r="I952" s="70"/>
      <c r="J952" s="70"/>
      <c r="K952" s="70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ht="14.25" customHeight="1">
      <c r="A953" s="60">
        <v>953.0</v>
      </c>
      <c r="B953" s="67" t="s">
        <v>1375</v>
      </c>
      <c r="C953" s="68"/>
      <c r="D953" s="76" t="s">
        <v>1873</v>
      </c>
      <c r="E953" s="69">
        <v>4.1683115E7</v>
      </c>
      <c r="F953" s="67" t="s">
        <v>1874</v>
      </c>
      <c r="G953" s="74"/>
      <c r="H953" s="70"/>
      <c r="I953" s="70"/>
      <c r="J953" s="70"/>
      <c r="K953" s="70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ht="14.25" customHeight="1">
      <c r="A954" s="60">
        <v>476.0</v>
      </c>
      <c r="B954" s="67" t="s">
        <v>318</v>
      </c>
      <c r="C954" s="68" t="s">
        <v>1875</v>
      </c>
      <c r="D954" s="78" t="s">
        <v>1876</v>
      </c>
      <c r="E954" s="69">
        <v>4.7936177E7</v>
      </c>
      <c r="F954" s="67" t="s">
        <v>377</v>
      </c>
      <c r="G954" s="64" t="s">
        <v>321</v>
      </c>
      <c r="H954" s="70" t="s">
        <v>41</v>
      </c>
      <c r="I954" s="70" t="s">
        <v>378</v>
      </c>
      <c r="J954" s="70"/>
      <c r="K954" s="70" t="s">
        <v>55</v>
      </c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ht="14.25" customHeight="1">
      <c r="A955" s="60">
        <v>955.0</v>
      </c>
      <c r="B955" s="67" t="s">
        <v>1877</v>
      </c>
      <c r="C955" s="68"/>
      <c r="D955" s="76" t="s">
        <v>1878</v>
      </c>
      <c r="E955" s="69">
        <v>1.5426362E7</v>
      </c>
      <c r="F955" s="67" t="s">
        <v>1879</v>
      </c>
      <c r="G955" s="74" t="s">
        <v>1135</v>
      </c>
      <c r="H955" s="70" t="s">
        <v>82</v>
      </c>
      <c r="I955" s="70"/>
      <c r="J955" s="70"/>
      <c r="K955" s="70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ht="14.25" customHeight="1">
      <c r="A956" s="89">
        <v>956.0</v>
      </c>
      <c r="B956" s="67" t="s">
        <v>48</v>
      </c>
      <c r="C956" s="68"/>
      <c r="D956" s="76" t="s">
        <v>1880</v>
      </c>
      <c r="E956" s="69">
        <v>1.0789033E7</v>
      </c>
      <c r="F956" s="67" t="s">
        <v>1881</v>
      </c>
      <c r="G956" s="74" t="s">
        <v>58</v>
      </c>
      <c r="H956" s="70" t="s">
        <v>91</v>
      </c>
      <c r="I956" s="70"/>
      <c r="J956" s="70"/>
      <c r="K956" s="70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ht="14.25" customHeight="1">
      <c r="A957" s="60">
        <v>956.0</v>
      </c>
      <c r="B957" s="67" t="s">
        <v>318</v>
      </c>
      <c r="C957" s="68"/>
      <c r="D957" s="76" t="s">
        <v>1882</v>
      </c>
      <c r="E957" s="69">
        <v>4.6700896E7</v>
      </c>
      <c r="F957" s="67" t="s">
        <v>364</v>
      </c>
      <c r="G957" s="74" t="s">
        <v>321</v>
      </c>
      <c r="H957" s="70"/>
      <c r="I957" s="70" t="s">
        <v>105</v>
      </c>
      <c r="J957" s="70"/>
      <c r="K957" s="70" t="s">
        <v>1735</v>
      </c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ht="14.25" customHeight="1">
      <c r="A958" s="60">
        <v>957.0</v>
      </c>
      <c r="B958" s="67" t="s">
        <v>318</v>
      </c>
      <c r="C958" s="68"/>
      <c r="D958" s="76" t="s">
        <v>1883</v>
      </c>
      <c r="E958" s="69">
        <v>4.7767114E7</v>
      </c>
      <c r="F958" s="67" t="s">
        <v>364</v>
      </c>
      <c r="G958" s="74" t="s">
        <v>321</v>
      </c>
      <c r="H958" s="70"/>
      <c r="I958" s="70" t="s">
        <v>140</v>
      </c>
      <c r="J958" s="70"/>
      <c r="K958" s="70" t="s">
        <v>1735</v>
      </c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ht="14.25" customHeight="1">
      <c r="A959" s="60">
        <v>958.0</v>
      </c>
      <c r="B959" s="67" t="s">
        <v>318</v>
      </c>
      <c r="C959" s="68"/>
      <c r="D959" s="76" t="s">
        <v>1884</v>
      </c>
      <c r="E959" s="69">
        <v>2.1280107E7</v>
      </c>
      <c r="F959" s="67" t="s">
        <v>1885</v>
      </c>
      <c r="G959" s="74" t="s">
        <v>321</v>
      </c>
      <c r="H959" s="70"/>
      <c r="I959" s="70" t="s">
        <v>1886</v>
      </c>
      <c r="J959" s="70"/>
      <c r="K959" s="70" t="s">
        <v>1735</v>
      </c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ht="14.25" customHeight="1">
      <c r="A960" s="60">
        <v>959.0</v>
      </c>
      <c r="B960" s="67" t="s">
        <v>318</v>
      </c>
      <c r="C960" s="68"/>
      <c r="D960" s="76" t="s">
        <v>1887</v>
      </c>
      <c r="E960" s="69">
        <v>4.2075295E7</v>
      </c>
      <c r="F960" s="67" t="s">
        <v>1885</v>
      </c>
      <c r="G960" s="74" t="s">
        <v>321</v>
      </c>
      <c r="H960" s="70"/>
      <c r="I960" s="70" t="s">
        <v>140</v>
      </c>
      <c r="J960" s="70"/>
      <c r="K960" s="70" t="s">
        <v>1735</v>
      </c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ht="14.25" customHeight="1">
      <c r="A961" s="60">
        <v>960.0</v>
      </c>
      <c r="B961" s="67" t="s">
        <v>318</v>
      </c>
      <c r="C961" s="68"/>
      <c r="D961" s="76" t="s">
        <v>1888</v>
      </c>
      <c r="E961" s="69">
        <v>4.7560959E7</v>
      </c>
      <c r="F961" s="67" t="s">
        <v>1885</v>
      </c>
      <c r="G961" s="74" t="s">
        <v>321</v>
      </c>
      <c r="H961" s="70"/>
      <c r="I961" s="70" t="s">
        <v>75</v>
      </c>
      <c r="J961" s="70"/>
      <c r="K961" s="70" t="s">
        <v>1735</v>
      </c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ht="14.25" customHeight="1">
      <c r="A962" s="60">
        <v>961.0</v>
      </c>
      <c r="B962" s="67" t="s">
        <v>318</v>
      </c>
      <c r="C962" s="68"/>
      <c r="D962" s="76" t="s">
        <v>1889</v>
      </c>
      <c r="E962" s="69">
        <v>1.0028613E7</v>
      </c>
      <c r="F962" s="67" t="s">
        <v>1890</v>
      </c>
      <c r="G962" s="74" t="s">
        <v>321</v>
      </c>
      <c r="H962" s="70"/>
      <c r="I962" s="70" t="s">
        <v>105</v>
      </c>
      <c r="J962" s="70"/>
      <c r="K962" s="70" t="s">
        <v>1891</v>
      </c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ht="14.25" customHeight="1">
      <c r="A963" s="60">
        <v>962.0</v>
      </c>
      <c r="B963" s="67" t="s">
        <v>318</v>
      </c>
      <c r="C963" s="68"/>
      <c r="D963" s="76" t="s">
        <v>1892</v>
      </c>
      <c r="E963" s="69">
        <v>2.6732155E7</v>
      </c>
      <c r="F963" s="67" t="s">
        <v>528</v>
      </c>
      <c r="G963" s="74" t="s">
        <v>321</v>
      </c>
      <c r="H963" s="70"/>
      <c r="I963" s="70" t="s">
        <v>140</v>
      </c>
      <c r="J963" s="70"/>
      <c r="K963" s="70" t="s">
        <v>1735</v>
      </c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ht="14.25" customHeight="1">
      <c r="A964" s="60">
        <v>963.0</v>
      </c>
      <c r="B964" s="67" t="s">
        <v>318</v>
      </c>
      <c r="C964" s="67"/>
      <c r="D964" s="78" t="s">
        <v>1893</v>
      </c>
      <c r="E964" s="90">
        <v>4.0729442E7</v>
      </c>
      <c r="F964" s="91" t="s">
        <v>528</v>
      </c>
      <c r="G964" s="64" t="s">
        <v>321</v>
      </c>
      <c r="H964" s="70"/>
      <c r="I964" s="70" t="s">
        <v>105</v>
      </c>
      <c r="J964" s="70"/>
      <c r="K964" s="70" t="s">
        <v>1735</v>
      </c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ht="14.25" customHeight="1">
      <c r="A965" s="60">
        <v>964.0</v>
      </c>
      <c r="B965" s="67" t="s">
        <v>318</v>
      </c>
      <c r="C965" s="67"/>
      <c r="D965" s="78" t="s">
        <v>1894</v>
      </c>
      <c r="E965" s="80">
        <v>4.4548314E7</v>
      </c>
      <c r="F965" s="91" t="s">
        <v>528</v>
      </c>
      <c r="G965" s="64" t="s">
        <v>321</v>
      </c>
      <c r="H965" s="70"/>
      <c r="I965" s="70" t="s">
        <v>75</v>
      </c>
      <c r="J965" s="70"/>
      <c r="K965" s="70" t="s">
        <v>1735</v>
      </c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 ht="14.25" customHeight="1">
      <c r="A966" s="60">
        <v>965.0</v>
      </c>
      <c r="B966" s="67" t="s">
        <v>318</v>
      </c>
      <c r="C966" s="67"/>
      <c r="D966" s="78" t="s">
        <v>1895</v>
      </c>
      <c r="E966" s="80">
        <v>4.3042158E7</v>
      </c>
      <c r="F966" s="91" t="s">
        <v>1734</v>
      </c>
      <c r="G966" s="64" t="s">
        <v>321</v>
      </c>
      <c r="H966" s="70"/>
      <c r="I966" s="70" t="s">
        <v>75</v>
      </c>
      <c r="J966" s="70"/>
      <c r="K966" s="70" t="s">
        <v>1735</v>
      </c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 ht="14.25" customHeight="1">
      <c r="A967" s="60">
        <v>966.0</v>
      </c>
      <c r="B967" s="67" t="s">
        <v>318</v>
      </c>
      <c r="C967" s="67"/>
      <c r="D967" s="78" t="s">
        <v>1896</v>
      </c>
      <c r="E967" s="80">
        <v>7.3502414E7</v>
      </c>
      <c r="F967" s="91" t="s">
        <v>1734</v>
      </c>
      <c r="G967" s="64" t="s">
        <v>321</v>
      </c>
      <c r="H967" s="70"/>
      <c r="I967" s="70" t="s">
        <v>140</v>
      </c>
      <c r="J967" s="70"/>
      <c r="K967" s="70" t="s">
        <v>1735</v>
      </c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ht="14.25" customHeight="1">
      <c r="A968" s="60">
        <v>967.0</v>
      </c>
      <c r="B968" s="67" t="s">
        <v>318</v>
      </c>
      <c r="C968" s="67"/>
      <c r="D968" s="78" t="s">
        <v>1897</v>
      </c>
      <c r="E968" s="80">
        <v>4.5567333E7</v>
      </c>
      <c r="F968" s="91" t="s">
        <v>1725</v>
      </c>
      <c r="G968" s="64" t="s">
        <v>321</v>
      </c>
      <c r="H968" s="70"/>
      <c r="I968" s="70" t="s">
        <v>105</v>
      </c>
      <c r="J968" s="70"/>
      <c r="K968" s="70" t="s">
        <v>1891</v>
      </c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 ht="14.25" customHeight="1">
      <c r="A969" s="60">
        <v>968.0</v>
      </c>
      <c r="B969" s="92" t="s">
        <v>1659</v>
      </c>
      <c r="C969" s="92"/>
      <c r="D969" s="92" t="s">
        <v>1898</v>
      </c>
      <c r="E969" s="93">
        <v>7.4647493E7</v>
      </c>
      <c r="F969" s="94" t="s">
        <v>1899</v>
      </c>
      <c r="G969" s="85" t="s">
        <v>1135</v>
      </c>
      <c r="H969" s="95"/>
      <c r="I969" s="85" t="s">
        <v>1682</v>
      </c>
      <c r="J969" s="85"/>
      <c r="K969" s="85" t="s">
        <v>1735</v>
      </c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ht="14.25" customHeight="1">
      <c r="A970" s="60">
        <v>969.0</v>
      </c>
      <c r="B970" s="92" t="s">
        <v>1659</v>
      </c>
      <c r="C970" s="92"/>
      <c r="D970" s="92" t="s">
        <v>1900</v>
      </c>
      <c r="E970" s="93">
        <v>2.1884243E7</v>
      </c>
      <c r="F970" s="94" t="s">
        <v>1899</v>
      </c>
      <c r="G970" s="85" t="s">
        <v>1135</v>
      </c>
      <c r="H970" s="95"/>
      <c r="I970" s="85" t="s">
        <v>1682</v>
      </c>
      <c r="J970" s="85"/>
      <c r="K970" s="85" t="s">
        <v>1735</v>
      </c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 ht="14.25" customHeight="1">
      <c r="A971" s="60">
        <v>970.0</v>
      </c>
      <c r="B971" s="92" t="s">
        <v>1659</v>
      </c>
      <c r="C971" s="86"/>
      <c r="D971" s="92" t="s">
        <v>1901</v>
      </c>
      <c r="E971" s="96">
        <v>7.1013961E7</v>
      </c>
      <c r="F971" s="94" t="s">
        <v>1899</v>
      </c>
      <c r="G971" s="85" t="s">
        <v>1135</v>
      </c>
      <c r="H971" s="97"/>
      <c r="I971" s="85" t="s">
        <v>1682</v>
      </c>
      <c r="J971" s="98"/>
      <c r="K971" s="85" t="s">
        <v>1735</v>
      </c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 ht="14.25" customHeight="1">
      <c r="A972" s="60">
        <v>971.0</v>
      </c>
      <c r="B972" s="92" t="s">
        <v>1659</v>
      </c>
      <c r="C972" s="86"/>
      <c r="D972" s="92" t="s">
        <v>1902</v>
      </c>
      <c r="E972" s="99">
        <v>5392989.0</v>
      </c>
      <c r="F972" s="94" t="s">
        <v>1899</v>
      </c>
      <c r="G972" s="85" t="s">
        <v>1135</v>
      </c>
      <c r="H972" s="97"/>
      <c r="I972" s="85" t="s">
        <v>1682</v>
      </c>
      <c r="J972" s="98"/>
      <c r="K972" s="85" t="s">
        <v>1735</v>
      </c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 ht="14.25" customHeight="1">
      <c r="A973" s="60">
        <v>972.0</v>
      </c>
      <c r="B973" s="92" t="s">
        <v>318</v>
      </c>
      <c r="C973" s="86"/>
      <c r="D973" s="92" t="s">
        <v>1903</v>
      </c>
      <c r="E973" s="99">
        <v>4.7571224E7</v>
      </c>
      <c r="F973" s="94" t="s">
        <v>820</v>
      </c>
      <c r="G973" s="85" t="s">
        <v>321</v>
      </c>
      <c r="H973" s="97"/>
      <c r="I973" s="85" t="s">
        <v>105</v>
      </c>
      <c r="J973" s="98"/>
      <c r="K973" s="85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ht="14.25" customHeight="1">
      <c r="A974" s="60">
        <v>973.0</v>
      </c>
      <c r="B974" s="92" t="s">
        <v>318</v>
      </c>
      <c r="C974" s="86"/>
      <c r="D974" s="92" t="s">
        <v>1904</v>
      </c>
      <c r="E974" s="99">
        <v>1.0611993E7</v>
      </c>
      <c r="F974" s="94" t="s">
        <v>1905</v>
      </c>
      <c r="G974" s="85" t="s">
        <v>321</v>
      </c>
      <c r="H974" s="97"/>
      <c r="I974" s="85"/>
      <c r="J974" s="98"/>
      <c r="K974" s="85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ht="14.25" customHeight="1">
      <c r="A975" s="60">
        <v>974.0</v>
      </c>
      <c r="B975" s="92" t="s">
        <v>48</v>
      </c>
      <c r="C975" s="86"/>
      <c r="D975" s="92" t="s">
        <v>1906</v>
      </c>
      <c r="E975" s="99">
        <v>2.671926E7</v>
      </c>
      <c r="F975" s="94" t="s">
        <v>1907</v>
      </c>
      <c r="G975" s="85" t="s">
        <v>58</v>
      </c>
      <c r="H975" s="97"/>
      <c r="I975" s="85"/>
      <c r="J975" s="98"/>
      <c r="K975" s="85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 ht="14.25" customHeight="1">
      <c r="A976" s="60">
        <v>975.0</v>
      </c>
      <c r="B976" s="92" t="s">
        <v>48</v>
      </c>
      <c r="C976" s="86"/>
      <c r="D976" s="92" t="s">
        <v>1908</v>
      </c>
      <c r="E976" s="99">
        <v>4406896.0</v>
      </c>
      <c r="F976" s="94" t="s">
        <v>206</v>
      </c>
      <c r="G976" s="85" t="s">
        <v>58</v>
      </c>
      <c r="H976" s="97"/>
      <c r="I976" s="85"/>
      <c r="J976" s="98"/>
      <c r="K976" s="85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 ht="14.25" customHeight="1">
      <c r="A977" s="60">
        <v>976.0</v>
      </c>
      <c r="B977" s="92" t="s">
        <v>318</v>
      </c>
      <c r="C977" s="86"/>
      <c r="D977" s="92" t="s">
        <v>1909</v>
      </c>
      <c r="E977" s="99">
        <v>7.1981321E7</v>
      </c>
      <c r="F977" s="94" t="s">
        <v>1885</v>
      </c>
      <c r="G977" s="85" t="s">
        <v>321</v>
      </c>
      <c r="H977" s="97"/>
      <c r="I977" s="85"/>
      <c r="J977" s="98"/>
      <c r="K977" s="85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ht="14.25" customHeight="1">
      <c r="A978" s="60">
        <v>978.0</v>
      </c>
      <c r="B978" s="92" t="s">
        <v>318</v>
      </c>
      <c r="C978" s="86"/>
      <c r="D978" s="92" t="s">
        <v>1910</v>
      </c>
      <c r="E978" s="99">
        <v>7.7169372E7</v>
      </c>
      <c r="F978" s="94" t="s">
        <v>404</v>
      </c>
      <c r="G978" s="85" t="s">
        <v>321</v>
      </c>
      <c r="H978" s="97"/>
      <c r="I978" s="85"/>
      <c r="J978" s="98"/>
      <c r="K978" s="85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 ht="14.25" customHeight="1">
      <c r="A979" s="60">
        <v>979.0</v>
      </c>
      <c r="B979" s="92" t="s">
        <v>48</v>
      </c>
      <c r="C979" s="86"/>
      <c r="D979" s="92" t="s">
        <v>1911</v>
      </c>
      <c r="E979" s="99">
        <v>7.3035847E7</v>
      </c>
      <c r="F979" s="94" t="s">
        <v>1912</v>
      </c>
      <c r="G979" s="85" t="s">
        <v>58</v>
      </c>
      <c r="H979" s="97"/>
      <c r="I979" s="85"/>
      <c r="J979" s="98">
        <v>9.50123177E8</v>
      </c>
      <c r="K979" s="85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 ht="14.25" customHeight="1">
      <c r="A980" s="60">
        <v>980.0</v>
      </c>
      <c r="B980" s="92" t="s">
        <v>48</v>
      </c>
      <c r="C980" s="86"/>
      <c r="D980" s="92" t="s">
        <v>1913</v>
      </c>
      <c r="E980" s="99">
        <v>4.8206858E7</v>
      </c>
      <c r="F980" s="94" t="s">
        <v>153</v>
      </c>
      <c r="G980" s="85" t="s">
        <v>58</v>
      </c>
      <c r="H980" s="97"/>
      <c r="I980" s="85"/>
      <c r="J980" s="98"/>
      <c r="K980" s="85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ht="14.25" customHeight="1">
      <c r="A981" s="60">
        <v>981.0</v>
      </c>
      <c r="B981" s="92" t="s">
        <v>318</v>
      </c>
      <c r="C981" s="86"/>
      <c r="D981" s="92" t="s">
        <v>1914</v>
      </c>
      <c r="E981" s="99">
        <v>4.3570764E7</v>
      </c>
      <c r="F981" s="94" t="s">
        <v>1915</v>
      </c>
      <c r="G981" s="85" t="s">
        <v>321</v>
      </c>
      <c r="H981" s="97"/>
      <c r="I981" s="85"/>
      <c r="J981" s="98"/>
      <c r="K981" s="85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ht="14.25" customHeight="1">
      <c r="A982" s="60">
        <v>982.0</v>
      </c>
      <c r="B982" s="92" t="s">
        <v>318</v>
      </c>
      <c r="C982" s="86"/>
      <c r="D982" s="92" t="s">
        <v>1916</v>
      </c>
      <c r="E982" s="99">
        <v>4.3443052E7</v>
      </c>
      <c r="F982" s="94" t="s">
        <v>1040</v>
      </c>
      <c r="G982" s="85" t="s">
        <v>321</v>
      </c>
      <c r="H982" s="97"/>
      <c r="I982" s="85"/>
      <c r="J982" s="98"/>
      <c r="K982" s="85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ht="14.25" customHeight="1">
      <c r="A983" s="60">
        <v>983.0</v>
      </c>
      <c r="B983" s="92" t="s">
        <v>318</v>
      </c>
      <c r="C983" s="86"/>
      <c r="D983" s="92" t="s">
        <v>1917</v>
      </c>
      <c r="E983" s="99">
        <v>4.1829404E7</v>
      </c>
      <c r="F983" s="94" t="s">
        <v>1915</v>
      </c>
      <c r="G983" s="85" t="s">
        <v>321</v>
      </c>
      <c r="H983" s="97"/>
      <c r="I983" s="85"/>
      <c r="J983" s="98"/>
      <c r="K983" s="85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 ht="14.25" customHeight="1">
      <c r="A984" s="60">
        <v>984.0</v>
      </c>
      <c r="B984" s="92" t="s">
        <v>318</v>
      </c>
      <c r="C984" s="86"/>
      <c r="D984" s="92" t="s">
        <v>1918</v>
      </c>
      <c r="E984" s="99">
        <v>7.3523932E7</v>
      </c>
      <c r="F984" s="94" t="s">
        <v>958</v>
      </c>
      <c r="G984" s="85" t="s">
        <v>321</v>
      </c>
      <c r="H984" s="97"/>
      <c r="I984" s="85"/>
      <c r="J984" s="98"/>
      <c r="K984" s="85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ht="14.25" customHeight="1">
      <c r="A985" s="60">
        <v>985.0</v>
      </c>
      <c r="B985" s="92" t="s">
        <v>48</v>
      </c>
      <c r="C985" s="86"/>
      <c r="D985" s="92" t="s">
        <v>1919</v>
      </c>
      <c r="E985" s="99">
        <v>3.3406748E7</v>
      </c>
      <c r="F985" s="94" t="s">
        <v>1907</v>
      </c>
      <c r="G985" s="85" t="s">
        <v>58</v>
      </c>
      <c r="H985" s="97"/>
      <c r="I985" s="85"/>
      <c r="J985" s="98"/>
      <c r="K985" s="85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 ht="14.25" customHeight="1">
      <c r="A986" s="60">
        <v>986.0</v>
      </c>
      <c r="B986" s="92" t="s">
        <v>318</v>
      </c>
      <c r="C986" s="86"/>
      <c r="D986" s="92" t="s">
        <v>1920</v>
      </c>
      <c r="E986" s="99">
        <v>4.5355788E7</v>
      </c>
      <c r="F986" s="94" t="s">
        <v>1885</v>
      </c>
      <c r="G986" s="85" t="s">
        <v>321</v>
      </c>
      <c r="H986" s="97"/>
      <c r="I986" s="85"/>
      <c r="J986" s="98"/>
      <c r="K986" s="85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 ht="14.25" customHeight="1">
      <c r="A987" s="60">
        <v>987.0</v>
      </c>
      <c r="B987" s="92" t="s">
        <v>318</v>
      </c>
      <c r="C987" s="86"/>
      <c r="D987" s="92" t="s">
        <v>1921</v>
      </c>
      <c r="E987" s="99">
        <v>4.5700179E7</v>
      </c>
      <c r="F987" s="94" t="s">
        <v>958</v>
      </c>
      <c r="G987" s="85" t="s">
        <v>321</v>
      </c>
      <c r="H987" s="97"/>
      <c r="I987" s="85" t="s">
        <v>140</v>
      </c>
      <c r="J987" s="98"/>
      <c r="K987" s="85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 ht="14.25" customHeight="1">
      <c r="A988" s="60">
        <v>988.0</v>
      </c>
      <c r="B988" s="92" t="s">
        <v>318</v>
      </c>
      <c r="C988" s="86"/>
      <c r="D988" s="92" t="s">
        <v>1922</v>
      </c>
      <c r="E988" s="99">
        <v>2.1280102E7</v>
      </c>
      <c r="F988" s="94" t="s">
        <v>1885</v>
      </c>
      <c r="G988" s="85" t="s">
        <v>321</v>
      </c>
      <c r="H988" s="97"/>
      <c r="I988" s="85"/>
      <c r="J988" s="98"/>
      <c r="K988" s="85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 ht="14.25" customHeight="1">
      <c r="A989" s="60">
        <v>989.0</v>
      </c>
      <c r="B989" s="92" t="s">
        <v>318</v>
      </c>
      <c r="C989" s="86"/>
      <c r="D989" s="92" t="s">
        <v>1923</v>
      </c>
      <c r="E989" s="99">
        <v>4.3452433E7</v>
      </c>
      <c r="F989" s="94" t="s">
        <v>958</v>
      </c>
      <c r="G989" s="85" t="s">
        <v>321</v>
      </c>
      <c r="H989" s="97"/>
      <c r="I989" s="85"/>
      <c r="J989" s="98"/>
      <c r="K989" s="85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 ht="14.25" customHeight="1">
      <c r="A990" s="60">
        <v>990.0</v>
      </c>
      <c r="B990" s="92" t="s">
        <v>1448</v>
      </c>
      <c r="C990" s="86"/>
      <c r="D990" s="92" t="s">
        <v>1924</v>
      </c>
      <c r="E990" s="99">
        <v>4.2085675E7</v>
      </c>
      <c r="F990" s="94" t="s">
        <v>1925</v>
      </c>
      <c r="G990" s="85" t="s">
        <v>1135</v>
      </c>
      <c r="H990" s="97"/>
      <c r="I990" s="85"/>
      <c r="J990" s="98"/>
      <c r="K990" s="85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 ht="14.25" customHeight="1">
      <c r="A991" s="60">
        <v>1000.0</v>
      </c>
      <c r="B991" s="92" t="s">
        <v>318</v>
      </c>
      <c r="C991" s="86"/>
      <c r="D991" s="100" t="s">
        <v>1926</v>
      </c>
      <c r="E991" s="101">
        <v>4.3630959E7</v>
      </c>
      <c r="F991" s="100" t="s">
        <v>649</v>
      </c>
      <c r="G991" s="85" t="s">
        <v>321</v>
      </c>
      <c r="H991" s="97"/>
      <c r="I991" s="98"/>
      <c r="J991" s="98"/>
      <c r="K991" s="98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 ht="14.25" customHeight="1">
      <c r="A992" s="60">
        <v>1002.0</v>
      </c>
      <c r="B992" s="92" t="s">
        <v>318</v>
      </c>
      <c r="C992" s="86"/>
      <c r="D992" s="100" t="s">
        <v>1927</v>
      </c>
      <c r="E992" s="101">
        <v>7.2770421E7</v>
      </c>
      <c r="F992" s="100" t="s">
        <v>1928</v>
      </c>
      <c r="G992" s="85" t="s">
        <v>321</v>
      </c>
      <c r="H992" s="97"/>
      <c r="I992" s="98"/>
      <c r="J992" s="98"/>
      <c r="K992" s="98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 ht="14.25" customHeight="1">
      <c r="A993" s="60">
        <v>1006.0</v>
      </c>
      <c r="B993" s="92" t="s">
        <v>1929</v>
      </c>
      <c r="C993" s="86"/>
      <c r="D993" s="100" t="s">
        <v>1930</v>
      </c>
      <c r="E993" s="101">
        <v>4.2302665E7</v>
      </c>
      <c r="F993" s="100" t="s">
        <v>1622</v>
      </c>
      <c r="G993" s="85" t="s">
        <v>1135</v>
      </c>
      <c r="H993" s="97"/>
      <c r="I993" s="98"/>
      <c r="J993" s="98"/>
      <c r="K993" s="98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 ht="14.25" customHeight="1">
      <c r="A994" s="60">
        <v>1008.0</v>
      </c>
      <c r="B994" s="92" t="s">
        <v>1659</v>
      </c>
      <c r="C994" s="86"/>
      <c r="D994" s="100" t="s">
        <v>1931</v>
      </c>
      <c r="E994" s="101">
        <v>2.7753535E7</v>
      </c>
      <c r="F994" s="100" t="s">
        <v>1899</v>
      </c>
      <c r="G994" s="85" t="s">
        <v>1135</v>
      </c>
      <c r="H994" s="97"/>
      <c r="I994" s="98"/>
      <c r="J994" s="98"/>
      <c r="K994" s="98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 ht="14.25" customHeight="1">
      <c r="A995" s="60">
        <v>1009.0</v>
      </c>
      <c r="B995" s="92" t="s">
        <v>1659</v>
      </c>
      <c r="C995" s="86"/>
      <c r="D995" s="102" t="s">
        <v>1932</v>
      </c>
      <c r="E995" s="103">
        <v>7.706405E7</v>
      </c>
      <c r="F995" s="102" t="s">
        <v>1899</v>
      </c>
      <c r="G995" s="85" t="s">
        <v>1135</v>
      </c>
      <c r="H995" s="97"/>
      <c r="I995" s="98"/>
      <c r="J995" s="98"/>
      <c r="K995" s="98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 ht="14.25" customHeight="1">
      <c r="A996" s="60">
        <v>1010.0</v>
      </c>
      <c r="B996" s="92" t="s">
        <v>318</v>
      </c>
      <c r="C996" s="86"/>
      <c r="D996" s="102" t="s">
        <v>1933</v>
      </c>
      <c r="E996" s="103">
        <v>1.0178142E7</v>
      </c>
      <c r="F996" s="102" t="s">
        <v>377</v>
      </c>
      <c r="G996" s="85" t="s">
        <v>321</v>
      </c>
      <c r="H996" s="97"/>
      <c r="I996" s="98" t="s">
        <v>105</v>
      </c>
      <c r="J996" s="98"/>
      <c r="K996" s="98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 ht="14.25" customHeight="1">
      <c r="A997" s="60">
        <v>1011.0</v>
      </c>
      <c r="B997" s="92" t="s">
        <v>318</v>
      </c>
      <c r="C997" s="86"/>
      <c r="D997" s="100" t="s">
        <v>1934</v>
      </c>
      <c r="E997" s="101">
        <v>7.4091903E7</v>
      </c>
      <c r="F997" s="100" t="s">
        <v>583</v>
      </c>
      <c r="G997" s="85" t="s">
        <v>321</v>
      </c>
      <c r="H997" s="97"/>
      <c r="I997" s="98" t="s">
        <v>140</v>
      </c>
      <c r="J997" s="98"/>
      <c r="K997" s="98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 ht="14.25" customHeight="1">
      <c r="A998" s="60">
        <v>1012.0</v>
      </c>
      <c r="B998" s="92" t="s">
        <v>318</v>
      </c>
      <c r="C998" s="86"/>
      <c r="D998" s="100" t="s">
        <v>1935</v>
      </c>
      <c r="E998" s="101">
        <v>7.7720641E7</v>
      </c>
      <c r="F998" s="100" t="s">
        <v>1936</v>
      </c>
      <c r="G998" s="85" t="s">
        <v>321</v>
      </c>
      <c r="H998" s="97"/>
      <c r="I998" s="98" t="s">
        <v>140</v>
      </c>
      <c r="J998" s="98"/>
      <c r="K998" s="98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 ht="14.25" customHeight="1">
      <c r="A999" s="60">
        <v>1013.0</v>
      </c>
      <c r="B999" s="92" t="s">
        <v>318</v>
      </c>
      <c r="C999" s="86"/>
      <c r="D999" s="100" t="s">
        <v>1937</v>
      </c>
      <c r="E999" s="101">
        <v>7.4966659E7</v>
      </c>
      <c r="F999" s="100" t="s">
        <v>1938</v>
      </c>
      <c r="G999" s="85" t="s">
        <v>321</v>
      </c>
      <c r="H999" s="97"/>
      <c r="I999" s="98" t="s">
        <v>140</v>
      </c>
      <c r="J999" s="98"/>
      <c r="K999" s="98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 ht="14.25" customHeight="1">
      <c r="A1000" s="60">
        <v>1014.0</v>
      </c>
      <c r="B1000" s="92" t="s">
        <v>318</v>
      </c>
      <c r="C1000" s="86"/>
      <c r="D1000" s="100" t="s">
        <v>1939</v>
      </c>
      <c r="E1000" s="101">
        <v>7.3484481E7</v>
      </c>
      <c r="F1000" s="100" t="s">
        <v>1938</v>
      </c>
      <c r="G1000" s="85" t="s">
        <v>321</v>
      </c>
      <c r="H1000" s="97"/>
      <c r="I1000" s="98" t="s">
        <v>105</v>
      </c>
      <c r="J1000" s="98"/>
      <c r="K1000" s="98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  <row r="1001" ht="14.25" customHeight="1">
      <c r="A1001" s="60">
        <v>1015.0</v>
      </c>
      <c r="B1001" s="92" t="s">
        <v>318</v>
      </c>
      <c r="C1001" s="86"/>
      <c r="D1001" s="102" t="s">
        <v>1940</v>
      </c>
      <c r="E1001" s="101">
        <v>4071811.0</v>
      </c>
      <c r="F1001" s="102" t="s">
        <v>1941</v>
      </c>
      <c r="G1001" s="85" t="s">
        <v>321</v>
      </c>
      <c r="H1001" s="97"/>
      <c r="I1001" s="98" t="s">
        <v>140</v>
      </c>
      <c r="J1001" s="98"/>
      <c r="K1001" s="98"/>
      <c r="L1001" s="87"/>
      <c r="M1001" s="87"/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</row>
    <row r="1002" ht="14.25" customHeight="1">
      <c r="A1002" s="60">
        <v>1016.0</v>
      </c>
      <c r="B1002" s="92" t="s">
        <v>318</v>
      </c>
      <c r="C1002" s="86"/>
      <c r="D1002" s="104" t="s">
        <v>1942</v>
      </c>
      <c r="E1002" s="101">
        <v>4.0507579E7</v>
      </c>
      <c r="F1002" s="104" t="s">
        <v>1943</v>
      </c>
      <c r="G1002" s="85" t="s">
        <v>321</v>
      </c>
      <c r="H1002" s="97"/>
      <c r="I1002" s="98" t="s">
        <v>105</v>
      </c>
      <c r="J1002" s="98"/>
      <c r="K1002" s="98"/>
      <c r="L1002" s="87"/>
      <c r="M1002" s="87"/>
      <c r="N1002" s="87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</row>
    <row r="1003" ht="14.25" customHeight="1">
      <c r="A1003" s="60">
        <v>1017.0</v>
      </c>
      <c r="B1003" s="92" t="s">
        <v>318</v>
      </c>
      <c r="C1003" s="86"/>
      <c r="D1003" s="104" t="s">
        <v>1944</v>
      </c>
      <c r="E1003" s="101">
        <v>4.8123384E7</v>
      </c>
      <c r="F1003" s="104" t="s">
        <v>1938</v>
      </c>
      <c r="G1003" s="85" t="s">
        <v>321</v>
      </c>
      <c r="H1003" s="97"/>
      <c r="I1003" s="98" t="s">
        <v>105</v>
      </c>
      <c r="J1003" s="98"/>
      <c r="K1003" s="98"/>
      <c r="L1003" s="87"/>
      <c r="M1003" s="87"/>
      <c r="N1003" s="87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</row>
    <row r="1004" ht="14.25" customHeight="1">
      <c r="A1004" s="60">
        <v>1018.0</v>
      </c>
      <c r="B1004" s="92" t="s">
        <v>318</v>
      </c>
      <c r="C1004" s="86"/>
      <c r="D1004" s="104" t="s">
        <v>1945</v>
      </c>
      <c r="E1004" s="101">
        <v>7.3669064E7</v>
      </c>
      <c r="F1004" s="105" t="s">
        <v>1938</v>
      </c>
      <c r="G1004" s="85" t="s">
        <v>321</v>
      </c>
      <c r="H1004" s="97"/>
      <c r="I1004" s="98" t="s">
        <v>105</v>
      </c>
      <c r="J1004" s="98"/>
      <c r="K1004" s="98"/>
      <c r="L1004" s="87"/>
      <c r="M1004" s="87"/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</row>
    <row r="1005" ht="14.25" customHeight="1">
      <c r="A1005" s="60">
        <v>1019.0</v>
      </c>
      <c r="B1005" s="92" t="s">
        <v>318</v>
      </c>
      <c r="C1005" s="86"/>
      <c r="D1005" s="104" t="s">
        <v>1946</v>
      </c>
      <c r="E1005" s="101">
        <v>4.6409022E7</v>
      </c>
      <c r="F1005" s="104" t="s">
        <v>1947</v>
      </c>
      <c r="G1005" s="85" t="s">
        <v>321</v>
      </c>
      <c r="H1005" s="97"/>
      <c r="I1005" s="98"/>
      <c r="J1005" s="98"/>
      <c r="K1005" s="98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</row>
    <row r="1006" ht="14.25" customHeight="1">
      <c r="A1006" s="60">
        <v>1020.0</v>
      </c>
      <c r="B1006" s="92" t="s">
        <v>318</v>
      </c>
      <c r="C1006" s="86"/>
      <c r="D1006" s="104" t="s">
        <v>1948</v>
      </c>
      <c r="E1006" s="101">
        <v>4.2137743E7</v>
      </c>
      <c r="F1006" s="104" t="s">
        <v>1949</v>
      </c>
      <c r="G1006" s="85" t="s">
        <v>321</v>
      </c>
      <c r="H1006" s="97"/>
      <c r="I1006" s="98"/>
      <c r="J1006" s="98"/>
      <c r="K1006" s="98"/>
      <c r="L1006" s="87"/>
      <c r="M1006" s="87"/>
      <c r="N1006" s="87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</row>
    <row r="1007" ht="14.25" customHeight="1">
      <c r="A1007" s="60">
        <v>1021.0</v>
      </c>
      <c r="B1007" s="92" t="s">
        <v>318</v>
      </c>
      <c r="C1007" s="86"/>
      <c r="D1007" s="104" t="s">
        <v>1950</v>
      </c>
      <c r="E1007" s="101">
        <v>6.1775069E7</v>
      </c>
      <c r="F1007" s="104" t="s">
        <v>1951</v>
      </c>
      <c r="G1007" s="98"/>
      <c r="H1007" s="97"/>
      <c r="I1007" s="98"/>
      <c r="J1007" s="98"/>
      <c r="K1007" s="98"/>
      <c r="L1007" s="87"/>
      <c r="M1007" s="87"/>
      <c r="N1007" s="87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</row>
    <row r="1008" ht="14.25" customHeight="1">
      <c r="A1008" s="60">
        <v>1022.0</v>
      </c>
      <c r="B1008" s="92" t="s">
        <v>1952</v>
      </c>
      <c r="C1008" s="86"/>
      <c r="D1008" s="104" t="s">
        <v>1953</v>
      </c>
      <c r="E1008" s="101">
        <v>4.1636703E7</v>
      </c>
      <c r="F1008" s="104" t="s">
        <v>234</v>
      </c>
      <c r="G1008" s="98" t="s">
        <v>1954</v>
      </c>
      <c r="H1008" s="97"/>
      <c r="I1008" s="98" t="s">
        <v>105</v>
      </c>
      <c r="J1008" s="98">
        <v>9.6875148E7</v>
      </c>
      <c r="K1008" s="98"/>
      <c r="L1008" s="87"/>
      <c r="M1008" s="87"/>
      <c r="N1008" s="87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87"/>
      <c r="Z1008" s="87"/>
    </row>
    <row r="1009" ht="14.25" customHeight="1">
      <c r="A1009" s="60">
        <v>1023.0</v>
      </c>
      <c r="B1009" s="104" t="s">
        <v>1899</v>
      </c>
      <c r="C1009" s="86"/>
      <c r="D1009" s="104" t="s">
        <v>1955</v>
      </c>
      <c r="E1009" s="101">
        <v>6.0507322E7</v>
      </c>
      <c r="F1009" s="104" t="s">
        <v>1899</v>
      </c>
      <c r="G1009" s="98" t="s">
        <v>321</v>
      </c>
      <c r="H1009" s="97"/>
      <c r="I1009" s="98"/>
      <c r="J1009" s="98"/>
      <c r="K1009" s="98"/>
      <c r="L1009" s="87"/>
      <c r="M1009" s="87"/>
      <c r="N1009" s="87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87"/>
      <c r="Z1009" s="87"/>
    </row>
    <row r="1010" ht="14.25" customHeight="1">
      <c r="A1010" s="60">
        <v>1024.0</v>
      </c>
      <c r="B1010" s="92" t="s">
        <v>318</v>
      </c>
      <c r="C1010" s="86"/>
      <c r="D1010" s="104" t="s">
        <v>1956</v>
      </c>
      <c r="E1010" s="101">
        <v>1.01442E7</v>
      </c>
      <c r="F1010" s="104" t="s">
        <v>1957</v>
      </c>
      <c r="G1010" s="98"/>
      <c r="H1010" s="97"/>
      <c r="I1010" s="98" t="s">
        <v>140</v>
      </c>
      <c r="J1010" s="98"/>
      <c r="K1010" s="98"/>
      <c r="L1010" s="87"/>
      <c r="M1010" s="87"/>
      <c r="N1010" s="87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87"/>
      <c r="Z1010" s="87"/>
    </row>
    <row r="1011" ht="14.25" customHeight="1">
      <c r="A1011" s="60">
        <v>1025.0</v>
      </c>
      <c r="B1011" s="92" t="s">
        <v>318</v>
      </c>
      <c r="C1011" s="86"/>
      <c r="D1011" s="100" t="s">
        <v>1958</v>
      </c>
      <c r="E1011" s="101">
        <v>2.5815321E7</v>
      </c>
      <c r="F1011" s="100" t="s">
        <v>1573</v>
      </c>
      <c r="G1011" s="98" t="s">
        <v>321</v>
      </c>
      <c r="H1011" s="97"/>
      <c r="I1011" s="98" t="s">
        <v>140</v>
      </c>
      <c r="J1011" s="98">
        <v>9.87607203E8</v>
      </c>
      <c r="K1011" s="98"/>
      <c r="L1011" s="87"/>
      <c r="M1011" s="87"/>
      <c r="N1011" s="87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</row>
    <row r="1012" ht="14.25" customHeight="1">
      <c r="A1012" s="60">
        <v>1026.0</v>
      </c>
      <c r="B1012" s="92" t="s">
        <v>318</v>
      </c>
      <c r="C1012" s="86"/>
      <c r="D1012" s="100" t="s">
        <v>1959</v>
      </c>
      <c r="E1012" s="101">
        <v>4.6615494E7</v>
      </c>
      <c r="F1012" s="100"/>
      <c r="G1012" s="98"/>
      <c r="H1012" s="97" t="s">
        <v>59</v>
      </c>
      <c r="I1012" s="98"/>
      <c r="J1012" s="98"/>
      <c r="K1012" s="98"/>
      <c r="L1012" s="87"/>
      <c r="M1012" s="87"/>
      <c r="N1012" s="87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</row>
    <row r="1013" ht="14.25" customHeight="1">
      <c r="A1013" s="60">
        <v>1027.0</v>
      </c>
      <c r="B1013" s="92" t="s">
        <v>318</v>
      </c>
      <c r="C1013" s="86"/>
      <c r="D1013" s="100" t="s">
        <v>1960</v>
      </c>
      <c r="E1013" s="101">
        <v>4.789554E7</v>
      </c>
      <c r="F1013" s="100" t="s">
        <v>1961</v>
      </c>
      <c r="G1013" s="98"/>
      <c r="H1013" s="97" t="s">
        <v>66</v>
      </c>
      <c r="I1013" s="98"/>
      <c r="J1013" s="98"/>
      <c r="K1013" s="98"/>
      <c r="L1013" s="87"/>
      <c r="M1013" s="87"/>
      <c r="N1013" s="87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87"/>
      <c r="Z1013" s="87"/>
    </row>
    <row r="1014" ht="14.25" customHeight="1">
      <c r="A1014" s="60">
        <v>1029.0</v>
      </c>
      <c r="B1014" s="92" t="s">
        <v>318</v>
      </c>
      <c r="C1014" s="86"/>
      <c r="D1014" s="100" t="s">
        <v>1962</v>
      </c>
      <c r="E1014" s="101">
        <v>1.0044157E7</v>
      </c>
      <c r="F1014" s="100" t="s">
        <v>1963</v>
      </c>
      <c r="G1014" s="98" t="s">
        <v>321</v>
      </c>
      <c r="H1014" s="97"/>
      <c r="I1014" s="98"/>
      <c r="J1014" s="98"/>
      <c r="K1014" s="98"/>
      <c r="L1014" s="87"/>
      <c r="M1014" s="87"/>
      <c r="N1014" s="87"/>
      <c r="O1014" s="87"/>
      <c r="P1014" s="87"/>
      <c r="Q1014" s="87"/>
      <c r="R1014" s="87"/>
      <c r="S1014" s="87"/>
      <c r="T1014" s="87"/>
      <c r="U1014" s="87"/>
      <c r="V1014" s="87"/>
      <c r="W1014" s="87"/>
      <c r="X1014" s="87"/>
      <c r="Y1014" s="87"/>
      <c r="Z1014" s="87"/>
    </row>
    <row r="1015" ht="14.25" customHeight="1">
      <c r="A1015" s="60">
        <v>1030.0</v>
      </c>
      <c r="B1015" s="92" t="s">
        <v>318</v>
      </c>
      <c r="C1015" s="86"/>
      <c r="D1015" s="100" t="s">
        <v>1964</v>
      </c>
      <c r="E1015" s="101">
        <v>4.4391985E7</v>
      </c>
      <c r="F1015" s="100" t="s">
        <v>1965</v>
      </c>
      <c r="G1015" s="98" t="s">
        <v>321</v>
      </c>
      <c r="H1015" s="97"/>
      <c r="I1015" s="98"/>
      <c r="J1015" s="98"/>
      <c r="K1015" s="98"/>
      <c r="L1015" s="87"/>
      <c r="M1015" s="87"/>
      <c r="N1015" s="87"/>
      <c r="O1015" s="87"/>
      <c r="P1015" s="87"/>
      <c r="Q1015" s="87"/>
      <c r="R1015" s="87"/>
      <c r="S1015" s="87"/>
      <c r="T1015" s="87"/>
      <c r="U1015" s="87"/>
      <c r="V1015" s="87"/>
      <c r="W1015" s="87"/>
      <c r="X1015" s="87"/>
      <c r="Y1015" s="87"/>
      <c r="Z1015" s="87"/>
    </row>
    <row r="1016" ht="14.25" customHeight="1">
      <c r="A1016" s="60">
        <v>1031.0</v>
      </c>
      <c r="B1016" s="92" t="s">
        <v>318</v>
      </c>
      <c r="C1016" s="86"/>
      <c r="D1016" s="100" t="s">
        <v>1966</v>
      </c>
      <c r="E1016" s="101">
        <v>4.0226183E7</v>
      </c>
      <c r="F1016" s="100" t="s">
        <v>1967</v>
      </c>
      <c r="G1016" s="98" t="s">
        <v>321</v>
      </c>
      <c r="H1016" s="97"/>
      <c r="I1016" s="98"/>
      <c r="J1016" s="98"/>
      <c r="K1016" s="98"/>
      <c r="L1016" s="87"/>
      <c r="M1016" s="87"/>
      <c r="N1016" s="87"/>
      <c r="O1016" s="87"/>
      <c r="P1016" s="87"/>
      <c r="Q1016" s="87"/>
      <c r="R1016" s="87"/>
      <c r="S1016" s="87"/>
      <c r="T1016" s="87"/>
      <c r="U1016" s="87"/>
      <c r="V1016" s="87"/>
      <c r="W1016" s="87"/>
      <c r="X1016" s="87"/>
      <c r="Y1016" s="87"/>
      <c r="Z1016" s="87"/>
    </row>
    <row r="1017" ht="14.25" customHeight="1">
      <c r="A1017" s="60">
        <v>1032.0</v>
      </c>
      <c r="B1017" s="92" t="s">
        <v>318</v>
      </c>
      <c r="C1017" s="86"/>
      <c r="D1017" s="100" t="s">
        <v>1968</v>
      </c>
      <c r="E1017" s="101">
        <v>4.55885075E8</v>
      </c>
      <c r="F1017" s="100" t="s">
        <v>1874</v>
      </c>
      <c r="G1017" s="98" t="s">
        <v>321</v>
      </c>
      <c r="H1017" s="97"/>
      <c r="I1017" s="98"/>
      <c r="J1017" s="98"/>
      <c r="K1017" s="98"/>
      <c r="L1017" s="87"/>
      <c r="M1017" s="87"/>
      <c r="N1017" s="87"/>
      <c r="O1017" s="87"/>
      <c r="P1017" s="87"/>
      <c r="Q1017" s="87"/>
      <c r="R1017" s="87"/>
      <c r="S1017" s="87"/>
      <c r="T1017" s="87"/>
      <c r="U1017" s="87"/>
      <c r="V1017" s="87"/>
      <c r="W1017" s="87"/>
      <c r="X1017" s="87"/>
      <c r="Y1017" s="87"/>
      <c r="Z1017" s="87"/>
    </row>
    <row r="1018" ht="14.25" customHeight="1">
      <c r="A1018" s="60">
        <v>1033.0</v>
      </c>
      <c r="B1018" s="92" t="s">
        <v>318</v>
      </c>
      <c r="C1018" s="86"/>
      <c r="D1018" s="100" t="s">
        <v>1969</v>
      </c>
      <c r="E1018" s="101">
        <v>4.4612448E7</v>
      </c>
      <c r="F1018" s="100" t="s">
        <v>1963</v>
      </c>
      <c r="G1018" s="98" t="s">
        <v>321</v>
      </c>
      <c r="H1018" s="97"/>
      <c r="I1018" s="98"/>
      <c r="J1018" s="98"/>
      <c r="K1018" s="98"/>
      <c r="L1018" s="87"/>
      <c r="M1018" s="87"/>
      <c r="N1018" s="87"/>
      <c r="O1018" s="87"/>
      <c r="P1018" s="87"/>
      <c r="Q1018" s="87"/>
      <c r="R1018" s="87"/>
      <c r="S1018" s="87"/>
      <c r="T1018" s="87"/>
      <c r="U1018" s="87"/>
      <c r="V1018" s="87"/>
      <c r="W1018" s="87"/>
      <c r="X1018" s="87"/>
      <c r="Y1018" s="87"/>
      <c r="Z1018" s="87"/>
    </row>
    <row r="1019" ht="14.25" customHeight="1">
      <c r="A1019" s="60">
        <v>1034.0</v>
      </c>
      <c r="B1019" s="92" t="s">
        <v>318</v>
      </c>
      <c r="C1019" s="86"/>
      <c r="D1019" s="100" t="s">
        <v>1970</v>
      </c>
      <c r="E1019" s="101">
        <v>4.4234086E7</v>
      </c>
      <c r="F1019" s="100" t="s">
        <v>1963</v>
      </c>
      <c r="G1019" s="98" t="s">
        <v>321</v>
      </c>
      <c r="H1019" s="97"/>
      <c r="I1019" s="98"/>
      <c r="J1019" s="98"/>
      <c r="K1019" s="98"/>
      <c r="L1019" s="87"/>
      <c r="M1019" s="87"/>
      <c r="N1019" s="87"/>
      <c r="O1019" s="87"/>
      <c r="P1019" s="87"/>
      <c r="Q1019" s="87"/>
      <c r="R1019" s="87"/>
      <c r="S1019" s="87"/>
      <c r="T1019" s="87"/>
      <c r="U1019" s="87"/>
      <c r="V1019" s="87"/>
      <c r="W1019" s="87"/>
      <c r="X1019" s="87"/>
      <c r="Y1019" s="87"/>
      <c r="Z1019" s="87"/>
    </row>
    <row r="1020" ht="14.25" customHeight="1">
      <c r="A1020" s="60">
        <v>1035.0</v>
      </c>
      <c r="B1020" s="92" t="s">
        <v>318</v>
      </c>
      <c r="C1020" s="86"/>
      <c r="D1020" s="102" t="s">
        <v>1971</v>
      </c>
      <c r="E1020" s="103">
        <v>4.4850652E7</v>
      </c>
      <c r="F1020" s="106"/>
      <c r="G1020" s="98" t="s">
        <v>321</v>
      </c>
      <c r="H1020" s="97"/>
      <c r="I1020" s="98"/>
      <c r="J1020" s="98"/>
      <c r="K1020" s="98"/>
      <c r="L1020" s="87"/>
      <c r="M1020" s="87"/>
      <c r="N1020" s="87"/>
      <c r="O1020" s="87"/>
      <c r="P1020" s="87"/>
      <c r="Q1020" s="87"/>
      <c r="R1020" s="87"/>
      <c r="S1020" s="87"/>
      <c r="T1020" s="87"/>
      <c r="U1020" s="87"/>
      <c r="V1020" s="87"/>
      <c r="W1020" s="87"/>
      <c r="X1020" s="87"/>
      <c r="Y1020" s="87"/>
      <c r="Z1020" s="87"/>
    </row>
    <row r="1021" ht="14.25" customHeight="1">
      <c r="A1021" s="60">
        <v>1036.0</v>
      </c>
      <c r="B1021" s="107" t="s">
        <v>318</v>
      </c>
      <c r="C1021" s="107"/>
      <c r="D1021" s="104" t="s">
        <v>1972</v>
      </c>
      <c r="E1021" s="96">
        <v>2.2093215E7</v>
      </c>
      <c r="F1021" s="108" t="s">
        <v>583</v>
      </c>
      <c r="G1021" s="109" t="s">
        <v>321</v>
      </c>
      <c r="H1021" s="109" t="s">
        <v>82</v>
      </c>
      <c r="I1021" s="109" t="s">
        <v>105</v>
      </c>
      <c r="J1021" s="110">
        <v>9.65118776E8</v>
      </c>
      <c r="K1021" s="98"/>
      <c r="L1021" s="87"/>
      <c r="M1021" s="87"/>
      <c r="N1021" s="87"/>
      <c r="O1021" s="87"/>
      <c r="P1021" s="87"/>
      <c r="Q1021" s="87"/>
      <c r="R1021" s="87"/>
      <c r="S1021" s="87"/>
      <c r="T1021" s="87"/>
      <c r="U1021" s="87"/>
      <c r="V1021" s="87"/>
      <c r="W1021" s="87"/>
      <c r="X1021" s="87"/>
      <c r="Y1021" s="87"/>
      <c r="Z1021" s="87"/>
    </row>
    <row r="1022" ht="14.25" customHeight="1">
      <c r="A1022" s="60">
        <v>1037.0</v>
      </c>
      <c r="B1022" s="111" t="s">
        <v>1973</v>
      </c>
      <c r="C1022" s="107"/>
      <c r="D1022" s="107" t="s">
        <v>1974</v>
      </c>
      <c r="E1022" s="93">
        <v>7.1752797E7</v>
      </c>
      <c r="F1022" s="111" t="s">
        <v>1885</v>
      </c>
      <c r="G1022" s="110" t="s">
        <v>321</v>
      </c>
      <c r="H1022" s="112"/>
      <c r="I1022" s="110" t="s">
        <v>75</v>
      </c>
      <c r="J1022" s="113">
        <v>9.45902746E8</v>
      </c>
      <c r="K1022" s="98"/>
      <c r="L1022" s="87"/>
      <c r="M1022" s="87"/>
      <c r="N1022" s="87"/>
      <c r="O1022" s="87"/>
      <c r="P1022" s="87"/>
      <c r="Q1022" s="87"/>
      <c r="R1022" s="87"/>
      <c r="S1022" s="87"/>
      <c r="T1022" s="87"/>
      <c r="U1022" s="87"/>
      <c r="V1022" s="87"/>
      <c r="W1022" s="87"/>
      <c r="X1022" s="87"/>
      <c r="Y1022" s="87"/>
      <c r="Z1022" s="87"/>
    </row>
    <row r="1023" ht="14.25" customHeight="1">
      <c r="A1023" s="60">
        <v>1038.0</v>
      </c>
      <c r="B1023" s="107" t="s">
        <v>1973</v>
      </c>
      <c r="C1023" s="107"/>
      <c r="D1023" s="107" t="s">
        <v>1975</v>
      </c>
      <c r="E1023" s="93">
        <v>1.0044157E7</v>
      </c>
      <c r="F1023" s="108" t="s">
        <v>1885</v>
      </c>
      <c r="G1023" s="109" t="s">
        <v>321</v>
      </c>
      <c r="H1023" s="112"/>
      <c r="I1023" s="109" t="s">
        <v>140</v>
      </c>
      <c r="J1023" s="109"/>
      <c r="K1023" s="98"/>
      <c r="L1023" s="87"/>
      <c r="M1023" s="87"/>
      <c r="N1023" s="87"/>
      <c r="O1023" s="87"/>
      <c r="P1023" s="87"/>
      <c r="Q1023" s="87"/>
      <c r="R1023" s="87"/>
      <c r="S1023" s="87"/>
      <c r="T1023" s="87"/>
      <c r="U1023" s="87"/>
      <c r="V1023" s="87"/>
      <c r="W1023" s="87"/>
      <c r="X1023" s="87"/>
      <c r="Y1023" s="87"/>
      <c r="Z1023" s="87"/>
    </row>
    <row r="1024" ht="14.25" customHeight="1">
      <c r="A1024" s="60">
        <v>1039.0</v>
      </c>
      <c r="B1024" s="107" t="s">
        <v>1973</v>
      </c>
      <c r="C1024" s="107"/>
      <c r="D1024" s="107" t="s">
        <v>1976</v>
      </c>
      <c r="E1024" s="93">
        <v>4.5355788E7</v>
      </c>
      <c r="F1024" s="108" t="s">
        <v>1963</v>
      </c>
      <c r="G1024" s="109" t="s">
        <v>321</v>
      </c>
      <c r="H1024" s="112"/>
      <c r="I1024" s="109" t="s">
        <v>75</v>
      </c>
      <c r="J1024" s="109"/>
      <c r="K1024" s="98"/>
      <c r="L1024" s="87"/>
      <c r="M1024" s="87"/>
      <c r="N1024" s="87"/>
      <c r="O1024" s="87"/>
      <c r="P1024" s="87"/>
      <c r="Q1024" s="87"/>
      <c r="R1024" s="87"/>
      <c r="S1024" s="87"/>
      <c r="T1024" s="87"/>
      <c r="U1024" s="87"/>
      <c r="V1024" s="87"/>
      <c r="W1024" s="87"/>
      <c r="X1024" s="87"/>
      <c r="Y1024" s="87"/>
      <c r="Z1024" s="87"/>
    </row>
    <row r="1025" ht="14.25" customHeight="1">
      <c r="A1025" s="60">
        <v>1040.0</v>
      </c>
      <c r="B1025" s="107" t="s">
        <v>1973</v>
      </c>
      <c r="C1025" s="107"/>
      <c r="D1025" s="107" t="s">
        <v>41</v>
      </c>
      <c r="E1025" s="93"/>
      <c r="F1025" s="108"/>
      <c r="G1025" s="109" t="s">
        <v>321</v>
      </c>
      <c r="H1025" s="112"/>
      <c r="I1025" s="109"/>
      <c r="J1025" s="109"/>
      <c r="K1025" s="98"/>
      <c r="L1025" s="87"/>
      <c r="M1025" s="87"/>
      <c r="N1025" s="87"/>
      <c r="O1025" s="87"/>
      <c r="P1025" s="87"/>
      <c r="Q1025" s="87"/>
      <c r="R1025" s="87"/>
      <c r="S1025" s="87"/>
      <c r="T1025" s="87"/>
      <c r="U1025" s="87"/>
      <c r="V1025" s="87"/>
      <c r="W1025" s="87"/>
      <c r="X1025" s="87"/>
      <c r="Y1025" s="87"/>
      <c r="Z1025" s="87"/>
    </row>
    <row r="1026" ht="14.25" customHeight="1">
      <c r="A1026" s="60">
        <v>1041.0</v>
      </c>
      <c r="B1026" s="107" t="s">
        <v>1973</v>
      </c>
      <c r="C1026" s="107"/>
      <c r="D1026" s="107" t="s">
        <v>1977</v>
      </c>
      <c r="E1026" s="93">
        <v>4536633.0</v>
      </c>
      <c r="F1026" s="108" t="s">
        <v>1978</v>
      </c>
      <c r="G1026" s="114" t="s">
        <v>328</v>
      </c>
      <c r="H1026" s="112"/>
      <c r="I1026" s="109" t="s">
        <v>140</v>
      </c>
      <c r="J1026" s="109"/>
      <c r="K1026" s="98"/>
      <c r="L1026" s="87"/>
      <c r="M1026" s="87"/>
      <c r="N1026" s="87"/>
      <c r="O1026" s="87"/>
      <c r="P1026" s="87"/>
      <c r="Q1026" s="87"/>
      <c r="R1026" s="87"/>
      <c r="S1026" s="87"/>
      <c r="T1026" s="87"/>
      <c r="U1026" s="87"/>
      <c r="V1026" s="87"/>
      <c r="W1026" s="87"/>
      <c r="X1026" s="87"/>
      <c r="Y1026" s="87"/>
      <c r="Z1026" s="87"/>
    </row>
    <row r="1027" ht="14.25" customHeight="1">
      <c r="A1027" s="60">
        <v>1042.0</v>
      </c>
      <c r="B1027" s="107" t="s">
        <v>1973</v>
      </c>
      <c r="C1027" s="107"/>
      <c r="D1027" s="107" t="s">
        <v>1979</v>
      </c>
      <c r="E1027" s="93">
        <v>9330873.0</v>
      </c>
      <c r="F1027" s="108" t="s">
        <v>1980</v>
      </c>
      <c r="G1027" s="109" t="s">
        <v>321</v>
      </c>
      <c r="H1027" s="112"/>
      <c r="I1027" s="109"/>
      <c r="J1027" s="109"/>
      <c r="K1027" s="98"/>
      <c r="L1027" s="87"/>
      <c r="M1027" s="87"/>
      <c r="N1027" s="87"/>
      <c r="O1027" s="87"/>
      <c r="P1027" s="87"/>
      <c r="Q1027" s="87"/>
      <c r="R1027" s="87"/>
      <c r="S1027" s="87"/>
      <c r="T1027" s="87"/>
      <c r="U1027" s="87"/>
      <c r="V1027" s="87"/>
      <c r="W1027" s="87"/>
      <c r="X1027" s="87"/>
      <c r="Y1027" s="87"/>
      <c r="Z1027" s="87"/>
    </row>
    <row r="1028" ht="14.25" customHeight="1">
      <c r="A1028" s="60">
        <v>1043.0</v>
      </c>
      <c r="B1028" s="107" t="s">
        <v>1973</v>
      </c>
      <c r="C1028" s="107"/>
      <c r="D1028" s="107" t="s">
        <v>1981</v>
      </c>
      <c r="E1028" s="93">
        <v>4.4612448E7</v>
      </c>
      <c r="F1028" s="108" t="s">
        <v>1982</v>
      </c>
      <c r="G1028" s="109" t="s">
        <v>321</v>
      </c>
      <c r="H1028" s="112"/>
      <c r="I1028" s="109" t="s">
        <v>75</v>
      </c>
      <c r="J1028" s="109"/>
      <c r="K1028" s="98"/>
      <c r="L1028" s="87"/>
      <c r="M1028" s="87"/>
      <c r="N1028" s="87"/>
      <c r="O1028" s="87"/>
      <c r="P1028" s="87"/>
      <c r="Q1028" s="87"/>
      <c r="R1028" s="87"/>
      <c r="S1028" s="87"/>
      <c r="T1028" s="87"/>
      <c r="U1028" s="87"/>
      <c r="V1028" s="87"/>
      <c r="W1028" s="87"/>
      <c r="X1028" s="87"/>
      <c r="Y1028" s="87"/>
      <c r="Z1028" s="87"/>
    </row>
    <row r="1029" ht="14.25" customHeight="1">
      <c r="A1029" s="60">
        <v>1044.0</v>
      </c>
      <c r="B1029" s="107" t="s">
        <v>1973</v>
      </c>
      <c r="C1029" s="107"/>
      <c r="D1029" s="107" t="s">
        <v>1918</v>
      </c>
      <c r="E1029" s="93">
        <v>7.3523932E7</v>
      </c>
      <c r="F1029" s="108" t="s">
        <v>1983</v>
      </c>
      <c r="G1029" s="109" t="s">
        <v>321</v>
      </c>
      <c r="H1029" s="112"/>
      <c r="I1029" s="109"/>
      <c r="J1029" s="109"/>
      <c r="K1029" s="98"/>
      <c r="L1029" s="87"/>
      <c r="M1029" s="87"/>
      <c r="N1029" s="87"/>
      <c r="O1029" s="87"/>
      <c r="P1029" s="87"/>
      <c r="Q1029" s="87"/>
      <c r="R1029" s="87"/>
      <c r="S1029" s="87"/>
      <c r="T1029" s="87"/>
      <c r="U1029" s="87"/>
      <c r="V1029" s="87"/>
      <c r="W1029" s="87"/>
      <c r="X1029" s="87"/>
      <c r="Y1029" s="87"/>
      <c r="Z1029" s="87"/>
    </row>
    <row r="1030" ht="14.25" customHeight="1">
      <c r="A1030" s="60">
        <v>1045.0</v>
      </c>
      <c r="B1030" s="107" t="s">
        <v>1973</v>
      </c>
      <c r="C1030" s="107"/>
      <c r="D1030" s="107" t="s">
        <v>1984</v>
      </c>
      <c r="E1030" s="93">
        <v>4.5588075E7</v>
      </c>
      <c r="F1030" s="108" t="s">
        <v>1377</v>
      </c>
      <c r="G1030" s="114" t="s">
        <v>328</v>
      </c>
      <c r="H1030" s="112"/>
      <c r="I1030" s="109"/>
      <c r="J1030" s="109"/>
      <c r="K1030" s="98"/>
      <c r="L1030" s="87"/>
      <c r="M1030" s="87"/>
      <c r="N1030" s="87"/>
      <c r="O1030" s="87"/>
      <c r="P1030" s="87"/>
      <c r="Q1030" s="87"/>
      <c r="R1030" s="87"/>
      <c r="S1030" s="87"/>
      <c r="T1030" s="87"/>
      <c r="U1030" s="87"/>
      <c r="V1030" s="87"/>
      <c r="W1030" s="87"/>
      <c r="X1030" s="87"/>
      <c r="Y1030" s="87"/>
      <c r="Z1030" s="87"/>
    </row>
    <row r="1031" ht="14.25" customHeight="1">
      <c r="A1031" s="60">
        <v>1046.0</v>
      </c>
      <c r="B1031" s="107" t="s">
        <v>1973</v>
      </c>
      <c r="C1031" s="107"/>
      <c r="D1031" s="107" t="s">
        <v>1985</v>
      </c>
      <c r="E1031" s="93">
        <v>4.3452433E7</v>
      </c>
      <c r="F1031" s="108" t="s">
        <v>1983</v>
      </c>
      <c r="G1031" s="109" t="s">
        <v>321</v>
      </c>
      <c r="H1031" s="112"/>
      <c r="I1031" s="109"/>
      <c r="J1031" s="109"/>
      <c r="K1031" s="98"/>
      <c r="L1031" s="87"/>
      <c r="M1031" s="87"/>
      <c r="N1031" s="87"/>
      <c r="O1031" s="87"/>
      <c r="P1031" s="87"/>
      <c r="Q1031" s="87"/>
      <c r="R1031" s="87"/>
      <c r="S1031" s="87"/>
      <c r="T1031" s="87"/>
      <c r="U1031" s="87"/>
      <c r="V1031" s="87"/>
      <c r="W1031" s="87"/>
      <c r="X1031" s="87"/>
      <c r="Y1031" s="87"/>
      <c r="Z1031" s="87"/>
    </row>
    <row r="1032" ht="14.25" customHeight="1">
      <c r="A1032" s="60">
        <v>1047.0</v>
      </c>
      <c r="B1032" s="107" t="s">
        <v>1973</v>
      </c>
      <c r="C1032" s="107"/>
      <c r="D1032" s="107" t="s">
        <v>1986</v>
      </c>
      <c r="E1032" s="93">
        <v>4.4391985E7</v>
      </c>
      <c r="F1032" s="108" t="s">
        <v>1983</v>
      </c>
      <c r="G1032" s="109" t="s">
        <v>321</v>
      </c>
      <c r="H1032" s="112"/>
      <c r="I1032" s="109" t="s">
        <v>75</v>
      </c>
      <c r="J1032" s="109"/>
      <c r="K1032" s="98"/>
      <c r="L1032" s="87"/>
      <c r="M1032" s="87"/>
      <c r="N1032" s="87"/>
      <c r="O1032" s="87"/>
      <c r="P1032" s="87"/>
      <c r="Q1032" s="87"/>
      <c r="R1032" s="87"/>
      <c r="S1032" s="87"/>
      <c r="T1032" s="87"/>
      <c r="U1032" s="87"/>
      <c r="V1032" s="87"/>
      <c r="W1032" s="87"/>
      <c r="X1032" s="87"/>
      <c r="Y1032" s="87"/>
      <c r="Z1032" s="87"/>
    </row>
    <row r="1033" ht="14.25" customHeight="1">
      <c r="A1033" s="60">
        <v>1048.0</v>
      </c>
      <c r="B1033" s="107" t="s">
        <v>1973</v>
      </c>
      <c r="C1033" s="107"/>
      <c r="D1033" s="107" t="s">
        <v>1987</v>
      </c>
      <c r="E1033" s="93">
        <v>7.0390806E7</v>
      </c>
      <c r="F1033" s="108" t="s">
        <v>1988</v>
      </c>
      <c r="G1033" s="109" t="s">
        <v>1135</v>
      </c>
      <c r="H1033" s="112"/>
      <c r="I1033" s="109" t="s">
        <v>1682</v>
      </c>
      <c r="J1033" s="109"/>
      <c r="K1033" s="98"/>
      <c r="L1033" s="87"/>
      <c r="M1033" s="87"/>
      <c r="N1033" s="87"/>
      <c r="O1033" s="87"/>
      <c r="P1033" s="87"/>
      <c r="Q1033" s="87"/>
      <c r="R1033" s="87"/>
      <c r="S1033" s="87"/>
      <c r="T1033" s="87"/>
      <c r="U1033" s="87"/>
      <c r="V1033" s="87"/>
      <c r="W1033" s="87"/>
      <c r="X1033" s="87"/>
      <c r="Y1033" s="87"/>
      <c r="Z1033" s="87"/>
    </row>
    <row r="1034" ht="14.25" customHeight="1">
      <c r="A1034" s="60">
        <v>1049.0</v>
      </c>
      <c r="B1034" s="107" t="s">
        <v>1973</v>
      </c>
      <c r="C1034" s="107"/>
      <c r="D1034" s="107" t="s">
        <v>1989</v>
      </c>
      <c r="E1034" s="93">
        <v>7.180168E7</v>
      </c>
      <c r="F1034" s="108" t="s">
        <v>1734</v>
      </c>
      <c r="G1034" s="109" t="s">
        <v>321</v>
      </c>
      <c r="H1034" s="112"/>
      <c r="I1034" s="109" t="s">
        <v>105</v>
      </c>
      <c r="J1034" s="109"/>
      <c r="K1034" s="98"/>
      <c r="L1034" s="87"/>
      <c r="M1034" s="87"/>
      <c r="N1034" s="87"/>
      <c r="O1034" s="87"/>
      <c r="P1034" s="87"/>
      <c r="Q1034" s="87"/>
      <c r="R1034" s="87"/>
      <c r="S1034" s="87"/>
      <c r="T1034" s="87"/>
      <c r="U1034" s="87"/>
      <c r="V1034" s="87"/>
      <c r="W1034" s="87"/>
      <c r="X1034" s="87"/>
      <c r="Y1034" s="87"/>
      <c r="Z1034" s="87"/>
    </row>
    <row r="1035" ht="14.25" customHeight="1">
      <c r="A1035" s="60">
        <v>1050.0</v>
      </c>
      <c r="B1035" s="107" t="s">
        <v>1973</v>
      </c>
      <c r="C1035" s="107"/>
      <c r="D1035" s="107" t="s">
        <v>1990</v>
      </c>
      <c r="E1035" s="93">
        <v>4.5886675E7</v>
      </c>
      <c r="F1035" s="108" t="s">
        <v>404</v>
      </c>
      <c r="G1035" s="109" t="s">
        <v>321</v>
      </c>
      <c r="H1035" s="112"/>
      <c r="I1035" s="109"/>
      <c r="J1035" s="109"/>
      <c r="K1035" s="98"/>
      <c r="L1035" s="87"/>
      <c r="M1035" s="87"/>
      <c r="N1035" s="87"/>
      <c r="O1035" s="87"/>
      <c r="P1035" s="87"/>
      <c r="Q1035" s="87"/>
      <c r="R1035" s="87"/>
      <c r="S1035" s="87"/>
      <c r="T1035" s="87"/>
      <c r="U1035" s="87"/>
      <c r="V1035" s="87"/>
      <c r="W1035" s="87"/>
      <c r="X1035" s="87"/>
      <c r="Y1035" s="87"/>
      <c r="Z1035" s="87"/>
    </row>
    <row r="1036" ht="14.25" customHeight="1">
      <c r="A1036" s="60">
        <v>1051.0</v>
      </c>
      <c r="B1036" s="107" t="s">
        <v>1973</v>
      </c>
      <c r="C1036" s="107"/>
      <c r="D1036" s="107" t="s">
        <v>1991</v>
      </c>
      <c r="E1036" s="93">
        <v>4.4288011E7</v>
      </c>
      <c r="F1036" s="108" t="s">
        <v>1992</v>
      </c>
      <c r="G1036" s="109" t="s">
        <v>321</v>
      </c>
      <c r="H1036" s="112"/>
      <c r="I1036" s="109" t="s">
        <v>140</v>
      </c>
      <c r="J1036" s="109">
        <v>9.21320026E8</v>
      </c>
      <c r="K1036" s="98"/>
      <c r="L1036" s="87"/>
      <c r="M1036" s="87"/>
      <c r="N1036" s="87"/>
      <c r="O1036" s="87"/>
      <c r="P1036" s="87"/>
      <c r="Q1036" s="87"/>
      <c r="R1036" s="87"/>
      <c r="S1036" s="87"/>
      <c r="T1036" s="87"/>
      <c r="U1036" s="87"/>
      <c r="V1036" s="87"/>
      <c r="W1036" s="87"/>
      <c r="X1036" s="87"/>
      <c r="Y1036" s="87"/>
      <c r="Z1036" s="87"/>
    </row>
    <row r="1037" ht="14.25" customHeight="1">
      <c r="A1037" s="60">
        <v>1052.0</v>
      </c>
      <c r="B1037" s="107" t="s">
        <v>1973</v>
      </c>
      <c r="C1037" s="107"/>
      <c r="D1037" s="107" t="s">
        <v>1993</v>
      </c>
      <c r="E1037" s="93">
        <v>7.1640072E7</v>
      </c>
      <c r="F1037" s="108" t="s">
        <v>1994</v>
      </c>
      <c r="G1037" s="109" t="s">
        <v>321</v>
      </c>
      <c r="H1037" s="112"/>
      <c r="I1037" s="109" t="s">
        <v>75</v>
      </c>
      <c r="J1037" s="109">
        <v>9.87913258E8</v>
      </c>
      <c r="K1037" s="98"/>
      <c r="L1037" s="87"/>
      <c r="M1037" s="87"/>
      <c r="N1037" s="87"/>
      <c r="O1037" s="87"/>
      <c r="P1037" s="87"/>
      <c r="Q1037" s="87"/>
      <c r="R1037" s="87"/>
      <c r="S1037" s="87"/>
      <c r="T1037" s="87"/>
      <c r="U1037" s="87"/>
      <c r="V1037" s="87"/>
      <c r="W1037" s="87"/>
      <c r="X1037" s="87"/>
      <c r="Y1037" s="87"/>
      <c r="Z1037" s="87"/>
    </row>
    <row r="1038" ht="14.25" customHeight="1">
      <c r="A1038" s="60">
        <v>1053.0</v>
      </c>
      <c r="B1038" s="107" t="s">
        <v>1973</v>
      </c>
      <c r="C1038" s="107"/>
      <c r="D1038" s="107" t="s">
        <v>1995</v>
      </c>
      <c r="E1038" s="69">
        <v>4.7068056E7</v>
      </c>
      <c r="F1038" s="108" t="s">
        <v>1992</v>
      </c>
      <c r="G1038" s="109" t="s">
        <v>321</v>
      </c>
      <c r="H1038" s="112"/>
      <c r="I1038" s="109" t="s">
        <v>105</v>
      </c>
      <c r="J1038" s="109">
        <v>9.53254165E8</v>
      </c>
      <c r="K1038" s="98"/>
      <c r="L1038" s="87"/>
      <c r="M1038" s="87"/>
      <c r="N1038" s="87"/>
      <c r="O1038" s="87"/>
      <c r="P1038" s="87"/>
      <c r="Q1038" s="87"/>
      <c r="R1038" s="87"/>
      <c r="S1038" s="87"/>
      <c r="T1038" s="87"/>
      <c r="U1038" s="87"/>
      <c r="V1038" s="87"/>
      <c r="W1038" s="87"/>
      <c r="X1038" s="87"/>
      <c r="Y1038" s="87"/>
      <c r="Z1038" s="87"/>
    </row>
    <row r="1039" ht="14.25" customHeight="1">
      <c r="A1039" s="60">
        <v>1054.0</v>
      </c>
      <c r="B1039" s="107" t="s">
        <v>1973</v>
      </c>
      <c r="C1039" s="107"/>
      <c r="D1039" s="107" t="s">
        <v>1996</v>
      </c>
      <c r="E1039" s="93">
        <v>4.6705716E7</v>
      </c>
      <c r="F1039" s="108" t="s">
        <v>1997</v>
      </c>
      <c r="G1039" s="109" t="s">
        <v>321</v>
      </c>
      <c r="H1039" s="112"/>
      <c r="I1039" s="109" t="s">
        <v>105</v>
      </c>
      <c r="J1039" s="109"/>
      <c r="K1039" s="98"/>
      <c r="L1039" s="87"/>
      <c r="M1039" s="87"/>
      <c r="N1039" s="87"/>
      <c r="O1039" s="87"/>
      <c r="P1039" s="87"/>
      <c r="Q1039" s="87"/>
      <c r="R1039" s="87"/>
      <c r="S1039" s="87"/>
      <c r="T1039" s="87"/>
      <c r="U1039" s="87"/>
      <c r="V1039" s="87"/>
      <c r="W1039" s="87"/>
      <c r="X1039" s="87"/>
      <c r="Y1039" s="87"/>
      <c r="Z1039" s="87"/>
    </row>
    <row r="1040" ht="14.25" customHeight="1">
      <c r="A1040" s="60">
        <v>1055.0</v>
      </c>
      <c r="B1040" s="107" t="s">
        <v>1973</v>
      </c>
      <c r="C1040" s="107"/>
      <c r="D1040" s="107" t="s">
        <v>1998</v>
      </c>
      <c r="E1040" s="93">
        <v>7.3346505E7</v>
      </c>
      <c r="F1040" s="108" t="s">
        <v>1982</v>
      </c>
      <c r="G1040" s="109" t="s">
        <v>321</v>
      </c>
      <c r="H1040" s="112"/>
      <c r="I1040" s="109" t="s">
        <v>140</v>
      </c>
      <c r="J1040" s="109"/>
      <c r="K1040" s="98"/>
      <c r="L1040" s="87"/>
      <c r="M1040" s="87"/>
      <c r="N1040" s="87"/>
      <c r="O1040" s="87"/>
      <c r="P1040" s="87"/>
      <c r="Q1040" s="87"/>
      <c r="R1040" s="87"/>
      <c r="S1040" s="87"/>
      <c r="T1040" s="87"/>
      <c r="U1040" s="87"/>
      <c r="V1040" s="87"/>
      <c r="W1040" s="87"/>
      <c r="X1040" s="87"/>
      <c r="Y1040" s="87"/>
      <c r="Z1040" s="87"/>
    </row>
    <row r="1041" ht="14.25" customHeight="1">
      <c r="A1041" s="60">
        <v>1056.0</v>
      </c>
      <c r="B1041" s="107" t="s">
        <v>1973</v>
      </c>
      <c r="C1041" s="107"/>
      <c r="D1041" s="107" t="s">
        <v>1999</v>
      </c>
      <c r="E1041" s="93">
        <v>7.6583614E7</v>
      </c>
      <c r="F1041" s="108" t="s">
        <v>1982</v>
      </c>
      <c r="G1041" s="109" t="s">
        <v>321</v>
      </c>
      <c r="H1041" s="112"/>
      <c r="I1041" s="109" t="s">
        <v>140</v>
      </c>
      <c r="J1041" s="109"/>
      <c r="K1041" s="98"/>
      <c r="L1041" s="87"/>
      <c r="M1041" s="87"/>
      <c r="N1041" s="87"/>
      <c r="O1041" s="87"/>
      <c r="P1041" s="87"/>
      <c r="Q1041" s="87"/>
      <c r="R1041" s="87"/>
      <c r="S1041" s="87"/>
      <c r="T1041" s="87"/>
      <c r="U1041" s="87"/>
      <c r="V1041" s="87"/>
      <c r="W1041" s="87"/>
      <c r="X1041" s="87"/>
      <c r="Y1041" s="87"/>
      <c r="Z1041" s="87"/>
    </row>
    <row r="1042" ht="14.25" customHeight="1">
      <c r="A1042" s="60">
        <v>1057.0</v>
      </c>
      <c r="B1042" s="107" t="s">
        <v>1973</v>
      </c>
      <c r="C1042" s="107"/>
      <c r="D1042" s="107" t="s">
        <v>2000</v>
      </c>
      <c r="E1042" s="93">
        <v>7.2640815E7</v>
      </c>
      <c r="F1042" s="108" t="s">
        <v>1982</v>
      </c>
      <c r="G1042" s="109" t="s">
        <v>321</v>
      </c>
      <c r="H1042" s="112"/>
      <c r="I1042" s="109" t="s">
        <v>105</v>
      </c>
      <c r="J1042" s="109">
        <v>9.13861816E8</v>
      </c>
      <c r="K1042" s="98"/>
      <c r="L1042" s="87"/>
      <c r="M1042" s="87"/>
      <c r="N1042" s="87"/>
      <c r="O1042" s="87"/>
      <c r="P1042" s="87"/>
      <c r="Q1042" s="87"/>
      <c r="R1042" s="87"/>
      <c r="S1042" s="87"/>
      <c r="T1042" s="87"/>
      <c r="U1042" s="87"/>
      <c r="V1042" s="87"/>
      <c r="W1042" s="87"/>
      <c r="X1042" s="87"/>
      <c r="Y1042" s="87"/>
      <c r="Z1042" s="87"/>
    </row>
    <row r="1043" ht="14.25" customHeight="1">
      <c r="A1043" s="60">
        <v>1058.0</v>
      </c>
      <c r="B1043" s="107" t="s">
        <v>1973</v>
      </c>
      <c r="C1043" s="107"/>
      <c r="D1043" s="107" t="s">
        <v>1966</v>
      </c>
      <c r="E1043" s="93">
        <v>4.0226183E7</v>
      </c>
      <c r="F1043" s="108" t="s">
        <v>1980</v>
      </c>
      <c r="G1043" s="109" t="s">
        <v>321</v>
      </c>
      <c r="H1043" s="112"/>
      <c r="I1043" s="109"/>
      <c r="J1043" s="109"/>
      <c r="K1043" s="98"/>
      <c r="L1043" s="87"/>
      <c r="M1043" s="87"/>
      <c r="N1043" s="87"/>
      <c r="O1043" s="87"/>
      <c r="P1043" s="87"/>
      <c r="Q1043" s="87"/>
      <c r="R1043" s="87"/>
      <c r="S1043" s="87"/>
      <c r="T1043" s="87"/>
      <c r="U1043" s="87"/>
      <c r="V1043" s="87"/>
      <c r="W1043" s="87"/>
      <c r="X1043" s="87"/>
      <c r="Y1043" s="87"/>
      <c r="Z1043" s="87"/>
    </row>
    <row r="1044" ht="14.25" customHeight="1">
      <c r="A1044" s="60">
        <v>1059.0</v>
      </c>
      <c r="B1044" s="107" t="s">
        <v>1973</v>
      </c>
      <c r="C1044" s="107"/>
      <c r="D1044" s="107" t="s">
        <v>1971</v>
      </c>
      <c r="E1044" s="115">
        <v>4.4850652E7</v>
      </c>
      <c r="F1044" s="108" t="s">
        <v>1982</v>
      </c>
      <c r="G1044" s="109" t="s">
        <v>321</v>
      </c>
      <c r="H1044" s="112"/>
      <c r="I1044" s="109"/>
      <c r="J1044" s="109"/>
      <c r="K1044" s="98"/>
      <c r="L1044" s="87"/>
      <c r="M1044" s="87"/>
      <c r="N1044" s="87"/>
      <c r="O1044" s="87"/>
      <c r="P1044" s="87"/>
      <c r="Q1044" s="87"/>
      <c r="R1044" s="87"/>
      <c r="S1044" s="87"/>
      <c r="T1044" s="87"/>
      <c r="U1044" s="87"/>
      <c r="V1044" s="87"/>
      <c r="W1044" s="87"/>
      <c r="X1044" s="87"/>
      <c r="Y1044" s="87"/>
      <c r="Z1044" s="87"/>
    </row>
    <row r="1045" ht="14.25" customHeight="1">
      <c r="A1045" s="60">
        <v>1060.0</v>
      </c>
      <c r="B1045" s="107" t="s">
        <v>1973</v>
      </c>
      <c r="C1045" s="107"/>
      <c r="D1045" s="107" t="s">
        <v>1970</v>
      </c>
      <c r="E1045" s="115">
        <v>4.4234086E7</v>
      </c>
      <c r="F1045" s="108" t="s">
        <v>1982</v>
      </c>
      <c r="G1045" s="109" t="s">
        <v>321</v>
      </c>
      <c r="H1045" s="112"/>
      <c r="I1045" s="109" t="s">
        <v>75</v>
      </c>
      <c r="J1045" s="109"/>
      <c r="K1045" s="98"/>
      <c r="L1045" s="87"/>
      <c r="M1045" s="87"/>
      <c r="N1045" s="87"/>
      <c r="O1045" s="87"/>
      <c r="P1045" s="87"/>
      <c r="Q1045" s="87"/>
      <c r="R1045" s="87"/>
      <c r="S1045" s="87"/>
      <c r="T1045" s="87"/>
      <c r="U1045" s="87"/>
      <c r="V1045" s="87"/>
      <c r="W1045" s="87"/>
      <c r="X1045" s="87"/>
      <c r="Y1045" s="87"/>
      <c r="Z1045" s="87"/>
    </row>
    <row r="1046" ht="14.25" customHeight="1">
      <c r="A1046" s="60">
        <v>1061.0</v>
      </c>
      <c r="B1046" s="107" t="s">
        <v>1973</v>
      </c>
      <c r="C1046" s="107"/>
      <c r="D1046" s="107" t="s">
        <v>2001</v>
      </c>
      <c r="E1046" s="93">
        <v>2.2093215E7</v>
      </c>
      <c r="F1046" s="108" t="s">
        <v>2002</v>
      </c>
      <c r="G1046" s="109" t="s">
        <v>321</v>
      </c>
      <c r="H1046" s="112"/>
      <c r="I1046" s="109" t="s">
        <v>105</v>
      </c>
      <c r="J1046" s="109">
        <v>9.65118776E8</v>
      </c>
      <c r="K1046" s="98"/>
      <c r="L1046" s="87"/>
      <c r="M1046" s="87"/>
      <c r="N1046" s="87"/>
      <c r="O1046" s="87"/>
      <c r="P1046" s="87"/>
      <c r="Q1046" s="87"/>
      <c r="R1046" s="87"/>
      <c r="S1046" s="87"/>
      <c r="T1046" s="87"/>
      <c r="U1046" s="87"/>
      <c r="V1046" s="87"/>
      <c r="W1046" s="87"/>
      <c r="X1046" s="87"/>
      <c r="Y1046" s="87"/>
      <c r="Z1046" s="87"/>
    </row>
    <row r="1047" ht="14.25" customHeight="1">
      <c r="A1047" s="60">
        <v>1062.0</v>
      </c>
      <c r="B1047" s="107" t="s">
        <v>1973</v>
      </c>
      <c r="C1047" s="107"/>
      <c r="D1047" s="107" t="s">
        <v>1252</v>
      </c>
      <c r="E1047" s="93">
        <v>1.3081915E7</v>
      </c>
      <c r="F1047" s="108" t="s">
        <v>1253</v>
      </c>
      <c r="G1047" s="109" t="s">
        <v>321</v>
      </c>
      <c r="H1047" s="112"/>
      <c r="I1047" s="109" t="s">
        <v>75</v>
      </c>
      <c r="J1047" s="109"/>
      <c r="K1047" s="98"/>
      <c r="L1047" s="87"/>
      <c r="M1047" s="87"/>
      <c r="N1047" s="87"/>
      <c r="O1047" s="87"/>
      <c r="P1047" s="87"/>
      <c r="Q1047" s="87"/>
      <c r="R1047" s="87"/>
      <c r="S1047" s="87"/>
      <c r="T1047" s="87"/>
      <c r="U1047" s="87"/>
      <c r="V1047" s="87"/>
      <c r="W1047" s="87"/>
      <c r="X1047" s="87"/>
      <c r="Y1047" s="87"/>
      <c r="Z1047" s="87"/>
    </row>
    <row r="1048" ht="14.25" customHeight="1">
      <c r="A1048" s="60">
        <v>1063.0</v>
      </c>
      <c r="B1048" s="107" t="s">
        <v>2003</v>
      </c>
      <c r="C1048" s="107"/>
      <c r="D1048" s="107" t="s">
        <v>2004</v>
      </c>
      <c r="E1048" s="93">
        <v>4.3203038E7</v>
      </c>
      <c r="F1048" s="108" t="s">
        <v>234</v>
      </c>
      <c r="G1048" s="109" t="s">
        <v>321</v>
      </c>
      <c r="H1048" s="112" t="s">
        <v>82</v>
      </c>
      <c r="I1048" s="109" t="s">
        <v>1682</v>
      </c>
      <c r="J1048" s="109">
        <v>9.3377671E8</v>
      </c>
      <c r="K1048" s="98"/>
      <c r="L1048" s="87"/>
      <c r="M1048" s="87"/>
      <c r="N1048" s="87"/>
      <c r="O1048" s="87"/>
      <c r="P1048" s="87"/>
      <c r="Q1048" s="87"/>
      <c r="R1048" s="87"/>
      <c r="S1048" s="87"/>
      <c r="T1048" s="87"/>
      <c r="U1048" s="87"/>
      <c r="V1048" s="87"/>
      <c r="W1048" s="87"/>
      <c r="X1048" s="87"/>
      <c r="Y1048" s="87"/>
      <c r="Z1048" s="87"/>
    </row>
    <row r="1049" ht="14.25" customHeight="1">
      <c r="A1049" s="60">
        <v>1064.0</v>
      </c>
      <c r="B1049" s="107" t="s">
        <v>1973</v>
      </c>
      <c r="C1049" s="107"/>
      <c r="D1049" s="107" t="s">
        <v>2005</v>
      </c>
      <c r="E1049" s="93">
        <v>7.6175825E7</v>
      </c>
      <c r="F1049" s="108" t="s">
        <v>364</v>
      </c>
      <c r="G1049" s="109" t="s">
        <v>321</v>
      </c>
      <c r="H1049" s="112"/>
      <c r="I1049" s="109" t="s">
        <v>1682</v>
      </c>
      <c r="J1049" s="109">
        <v>9.4339349E8</v>
      </c>
      <c r="K1049" s="98"/>
      <c r="L1049" s="87"/>
      <c r="M1049" s="87"/>
      <c r="N1049" s="87"/>
      <c r="O1049" s="87"/>
      <c r="P1049" s="87"/>
      <c r="Q1049" s="87"/>
      <c r="R1049" s="87"/>
      <c r="S1049" s="87"/>
      <c r="T1049" s="87"/>
      <c r="U1049" s="87"/>
      <c r="V1049" s="87"/>
      <c r="W1049" s="87"/>
      <c r="X1049" s="87"/>
      <c r="Y1049" s="87"/>
      <c r="Z1049" s="87"/>
    </row>
    <row r="1050" ht="14.25" customHeight="1">
      <c r="A1050" s="60">
        <v>1065.0</v>
      </c>
      <c r="B1050" s="107" t="s">
        <v>1973</v>
      </c>
      <c r="C1050" s="107"/>
      <c r="D1050" s="107" t="s">
        <v>2006</v>
      </c>
      <c r="E1050" s="93">
        <v>7.0360033E7</v>
      </c>
      <c r="F1050" s="108" t="s">
        <v>404</v>
      </c>
      <c r="G1050" s="109" t="s">
        <v>321</v>
      </c>
      <c r="H1050" s="112"/>
      <c r="I1050" s="109"/>
      <c r="J1050" s="109">
        <v>9.66290844E8</v>
      </c>
      <c r="K1050" s="98"/>
      <c r="L1050" s="87"/>
      <c r="M1050" s="87"/>
      <c r="N1050" s="87"/>
      <c r="O1050" s="87"/>
      <c r="P1050" s="87"/>
      <c r="Q1050" s="87"/>
      <c r="R1050" s="87"/>
      <c r="S1050" s="87"/>
      <c r="T1050" s="87"/>
      <c r="U1050" s="87"/>
      <c r="V1050" s="87"/>
      <c r="W1050" s="87"/>
      <c r="X1050" s="87"/>
      <c r="Y1050" s="87"/>
      <c r="Z1050" s="87"/>
    </row>
    <row r="1051" ht="14.25" customHeight="1">
      <c r="A1051" s="60">
        <v>1066.0</v>
      </c>
      <c r="B1051" s="107" t="s">
        <v>1973</v>
      </c>
      <c r="C1051" s="107"/>
      <c r="D1051" s="107" t="s">
        <v>2007</v>
      </c>
      <c r="E1051" s="93">
        <v>4.5229433E7</v>
      </c>
      <c r="F1051" s="108"/>
      <c r="G1051" s="109" t="s">
        <v>321</v>
      </c>
      <c r="H1051" s="112"/>
      <c r="I1051" s="109" t="s">
        <v>1682</v>
      </c>
      <c r="J1051" s="109"/>
      <c r="K1051" s="98"/>
      <c r="L1051" s="87"/>
      <c r="M1051" s="87"/>
      <c r="N1051" s="87"/>
      <c r="O1051" s="87"/>
      <c r="P1051" s="87"/>
      <c r="Q1051" s="87"/>
      <c r="R1051" s="87"/>
      <c r="S1051" s="87"/>
      <c r="T1051" s="87"/>
      <c r="U1051" s="87"/>
      <c r="V1051" s="87"/>
      <c r="W1051" s="87"/>
      <c r="X1051" s="87"/>
      <c r="Y1051" s="87"/>
      <c r="Z1051" s="87"/>
    </row>
    <row r="1052" ht="14.25" customHeight="1">
      <c r="A1052" s="60">
        <v>1067.0</v>
      </c>
      <c r="B1052" s="107" t="s">
        <v>1973</v>
      </c>
      <c r="C1052" s="107"/>
      <c r="D1052" s="107" t="s">
        <v>2008</v>
      </c>
      <c r="E1052" s="93">
        <v>1.0528471E7</v>
      </c>
      <c r="F1052" s="108" t="s">
        <v>404</v>
      </c>
      <c r="G1052" s="109" t="s">
        <v>321</v>
      </c>
      <c r="H1052" s="112"/>
      <c r="I1052" s="109" t="s">
        <v>1682</v>
      </c>
      <c r="J1052" s="109">
        <v>9.54657805E8</v>
      </c>
      <c r="K1052" s="98"/>
      <c r="L1052" s="87"/>
      <c r="M1052" s="87"/>
      <c r="N1052" s="87"/>
      <c r="O1052" s="87"/>
      <c r="P1052" s="87"/>
      <c r="Q1052" s="87"/>
      <c r="R1052" s="87"/>
      <c r="S1052" s="87"/>
      <c r="T1052" s="87"/>
      <c r="U1052" s="87"/>
      <c r="V1052" s="87"/>
      <c r="W1052" s="87"/>
      <c r="X1052" s="87"/>
      <c r="Y1052" s="87"/>
      <c r="Z1052" s="87"/>
    </row>
    <row r="1053" ht="14.25" customHeight="1">
      <c r="A1053" s="60">
        <v>1068.0</v>
      </c>
      <c r="B1053" s="107" t="s">
        <v>1973</v>
      </c>
      <c r="C1053" s="107"/>
      <c r="D1053" s="107" t="s">
        <v>2009</v>
      </c>
      <c r="E1053" s="93">
        <v>4.7248279E7</v>
      </c>
      <c r="F1053" s="108" t="s">
        <v>1734</v>
      </c>
      <c r="G1053" s="109" t="s">
        <v>321</v>
      </c>
      <c r="H1053" s="112"/>
      <c r="I1053" s="109" t="s">
        <v>140</v>
      </c>
      <c r="J1053" s="109">
        <v>9.75946404E8</v>
      </c>
      <c r="K1053" s="98"/>
      <c r="L1053" s="87"/>
      <c r="M1053" s="87"/>
      <c r="N1053" s="87"/>
      <c r="O1053" s="87"/>
      <c r="P1053" s="87"/>
      <c r="Q1053" s="87"/>
      <c r="R1053" s="87"/>
      <c r="S1053" s="87"/>
      <c r="T1053" s="87"/>
      <c r="U1053" s="87"/>
      <c r="V1053" s="87"/>
      <c r="W1053" s="87"/>
      <c r="X1053" s="87"/>
      <c r="Y1053" s="87"/>
      <c r="Z1053" s="87"/>
    </row>
    <row r="1054" ht="14.25" customHeight="1">
      <c r="A1054" s="60">
        <v>1069.0</v>
      </c>
      <c r="B1054" s="107" t="s">
        <v>1973</v>
      </c>
      <c r="C1054" s="107"/>
      <c r="D1054" s="107" t="s">
        <v>2010</v>
      </c>
      <c r="E1054" s="93">
        <v>4.2593773E7</v>
      </c>
      <c r="F1054" s="108" t="s">
        <v>2002</v>
      </c>
      <c r="G1054" s="109" t="s">
        <v>321</v>
      </c>
      <c r="H1054" s="112"/>
      <c r="I1054" s="109" t="s">
        <v>105</v>
      </c>
      <c r="J1054" s="109">
        <v>9.25803292E8</v>
      </c>
      <c r="K1054" s="98"/>
      <c r="L1054" s="87"/>
      <c r="M1054" s="87"/>
      <c r="N1054" s="87"/>
      <c r="O1054" s="87"/>
      <c r="P1054" s="87"/>
      <c r="Q1054" s="87"/>
      <c r="R1054" s="87"/>
      <c r="S1054" s="87"/>
      <c r="T1054" s="87"/>
      <c r="U1054" s="87"/>
      <c r="V1054" s="87"/>
      <c r="W1054" s="87"/>
      <c r="X1054" s="87"/>
      <c r="Y1054" s="87"/>
      <c r="Z1054" s="87"/>
    </row>
    <row r="1055" ht="14.25" customHeight="1">
      <c r="A1055" s="60">
        <v>1070.0</v>
      </c>
      <c r="B1055" s="107" t="s">
        <v>1973</v>
      </c>
      <c r="C1055" s="107"/>
      <c r="D1055" s="107" t="s">
        <v>2011</v>
      </c>
      <c r="E1055" s="93">
        <v>7.3201297E7</v>
      </c>
      <c r="F1055" s="108" t="s">
        <v>1982</v>
      </c>
      <c r="G1055" s="109" t="s">
        <v>321</v>
      </c>
      <c r="H1055" s="112"/>
      <c r="I1055" s="109" t="s">
        <v>75</v>
      </c>
      <c r="J1055" s="109">
        <v>9.91522786E8</v>
      </c>
      <c r="K1055" s="98"/>
      <c r="L1055" s="87"/>
      <c r="M1055" s="87"/>
      <c r="N1055" s="87"/>
      <c r="O1055" s="87"/>
      <c r="P1055" s="87"/>
      <c r="Q1055" s="87"/>
      <c r="R1055" s="87"/>
      <c r="S1055" s="87"/>
      <c r="T1055" s="87"/>
      <c r="U1055" s="87"/>
      <c r="V1055" s="87"/>
      <c r="W1055" s="87"/>
      <c r="X1055" s="87"/>
      <c r="Y1055" s="87"/>
      <c r="Z1055" s="87"/>
    </row>
    <row r="1056" ht="14.25" customHeight="1">
      <c r="A1056" s="60">
        <v>1071.0</v>
      </c>
      <c r="B1056" s="86" t="s">
        <v>2012</v>
      </c>
      <c r="C1056" s="86"/>
      <c r="D1056" s="116" t="s">
        <v>2013</v>
      </c>
      <c r="E1056" s="93">
        <v>1.8872438E7</v>
      </c>
      <c r="F1056" s="108" t="s">
        <v>1997</v>
      </c>
      <c r="G1056" s="98" t="s">
        <v>321</v>
      </c>
      <c r="H1056" s="97"/>
      <c r="I1056" s="98" t="s">
        <v>105</v>
      </c>
      <c r="J1056" s="98"/>
      <c r="K1056" s="98"/>
      <c r="L1056" s="87"/>
      <c r="M1056" s="87"/>
      <c r="N1056" s="87"/>
      <c r="O1056" s="87"/>
      <c r="P1056" s="87"/>
      <c r="Q1056" s="87"/>
      <c r="R1056" s="87"/>
      <c r="S1056" s="87"/>
      <c r="T1056" s="87"/>
      <c r="U1056" s="87"/>
      <c r="V1056" s="87"/>
      <c r="W1056" s="87"/>
      <c r="X1056" s="87"/>
      <c r="Y1056" s="87"/>
      <c r="Z1056" s="87"/>
    </row>
    <row r="1057" ht="14.25" customHeight="1">
      <c r="A1057" s="98">
        <v>1072.0</v>
      </c>
      <c r="B1057" s="117" t="s">
        <v>2012</v>
      </c>
      <c r="C1057" s="86"/>
      <c r="D1057" s="111" t="s">
        <v>2014</v>
      </c>
      <c r="E1057" s="93">
        <v>4.8228723E7</v>
      </c>
      <c r="F1057" s="111" t="s">
        <v>2015</v>
      </c>
      <c r="G1057" s="118" t="s">
        <v>321</v>
      </c>
      <c r="H1057" s="97"/>
      <c r="I1057" s="118" t="s">
        <v>105</v>
      </c>
      <c r="J1057" s="98"/>
      <c r="K1057" s="98"/>
      <c r="L1057" s="87"/>
      <c r="M1057" s="87"/>
      <c r="N1057" s="87"/>
      <c r="O1057" s="87"/>
      <c r="P1057" s="87"/>
      <c r="Q1057" s="87"/>
      <c r="R1057" s="87"/>
      <c r="S1057" s="87"/>
      <c r="T1057" s="87"/>
      <c r="U1057" s="87"/>
      <c r="V1057" s="87"/>
      <c r="W1057" s="87"/>
      <c r="X1057" s="87"/>
      <c r="Y1057" s="87"/>
      <c r="Z1057" s="87"/>
    </row>
    <row r="1058" ht="14.25" customHeight="1">
      <c r="A1058" s="98">
        <v>1073.0</v>
      </c>
      <c r="B1058" s="86" t="s">
        <v>1973</v>
      </c>
      <c r="C1058" s="86"/>
      <c r="D1058" s="107" t="s">
        <v>2016</v>
      </c>
      <c r="E1058" s="93">
        <v>4.5694337E7</v>
      </c>
      <c r="F1058" s="106" t="s">
        <v>2017</v>
      </c>
      <c r="G1058" s="98" t="s">
        <v>328</v>
      </c>
      <c r="H1058" s="119" t="s">
        <v>53</v>
      </c>
      <c r="I1058" s="98"/>
      <c r="J1058" s="98">
        <v>9.83072457E8</v>
      </c>
      <c r="K1058" s="98"/>
      <c r="L1058" s="87"/>
      <c r="M1058" s="87"/>
      <c r="N1058" s="87"/>
      <c r="O1058" s="87"/>
      <c r="P1058" s="87"/>
      <c r="Q1058" s="87"/>
      <c r="R1058" s="87"/>
      <c r="S1058" s="87"/>
      <c r="T1058" s="87"/>
      <c r="U1058" s="87"/>
      <c r="V1058" s="87"/>
      <c r="W1058" s="87"/>
      <c r="X1058" s="87"/>
      <c r="Y1058" s="87"/>
      <c r="Z1058" s="87"/>
    </row>
    <row r="1059" ht="14.25" customHeight="1">
      <c r="A1059" s="98">
        <v>1074.0</v>
      </c>
      <c r="B1059" s="86" t="s">
        <v>1973</v>
      </c>
      <c r="C1059" s="86"/>
      <c r="D1059" s="107" t="s">
        <v>2018</v>
      </c>
      <c r="E1059" s="93">
        <v>8.0264495E7</v>
      </c>
      <c r="F1059" s="106" t="s">
        <v>2019</v>
      </c>
      <c r="G1059" s="98" t="s">
        <v>328</v>
      </c>
      <c r="H1059" s="119" t="s">
        <v>53</v>
      </c>
      <c r="I1059" s="98"/>
      <c r="J1059" s="98">
        <v>9.54781345E8</v>
      </c>
      <c r="K1059" s="98"/>
      <c r="L1059" s="87"/>
      <c r="M1059" s="87"/>
      <c r="N1059" s="87"/>
      <c r="O1059" s="87"/>
      <c r="P1059" s="87"/>
      <c r="Q1059" s="87"/>
      <c r="R1059" s="87"/>
      <c r="S1059" s="87"/>
      <c r="T1059" s="87"/>
      <c r="U1059" s="87"/>
      <c r="V1059" s="87"/>
      <c r="W1059" s="87"/>
      <c r="X1059" s="87"/>
      <c r="Y1059" s="87"/>
      <c r="Z1059" s="87"/>
    </row>
    <row r="1060" ht="14.25" customHeight="1">
      <c r="A1060" s="98">
        <v>1075.0</v>
      </c>
      <c r="B1060" s="86" t="s">
        <v>1659</v>
      </c>
      <c r="C1060" s="86"/>
      <c r="D1060" s="107" t="s">
        <v>2020</v>
      </c>
      <c r="E1060" s="93">
        <v>1.044458E7</v>
      </c>
      <c r="F1060" s="108" t="s">
        <v>2021</v>
      </c>
      <c r="G1060" s="98" t="s">
        <v>1135</v>
      </c>
      <c r="H1060" s="97"/>
      <c r="I1060" s="98" t="s">
        <v>2022</v>
      </c>
      <c r="J1060" s="98"/>
      <c r="K1060" s="98"/>
      <c r="L1060" s="87"/>
      <c r="M1060" s="87"/>
      <c r="N1060" s="87"/>
      <c r="O1060" s="87"/>
      <c r="P1060" s="87"/>
      <c r="Q1060" s="87"/>
      <c r="R1060" s="87"/>
      <c r="S1060" s="87"/>
      <c r="T1060" s="87"/>
      <c r="U1060" s="87"/>
      <c r="V1060" s="87"/>
      <c r="W1060" s="87"/>
      <c r="X1060" s="87"/>
      <c r="Y1060" s="87"/>
      <c r="Z1060" s="87"/>
    </row>
    <row r="1061" ht="14.25" customHeight="1">
      <c r="A1061" s="98">
        <v>1076.0</v>
      </c>
      <c r="B1061" s="86" t="s">
        <v>1659</v>
      </c>
      <c r="C1061" s="86"/>
      <c r="D1061" s="111" t="s">
        <v>2023</v>
      </c>
      <c r="E1061" s="120">
        <v>7.2124063E7</v>
      </c>
      <c r="F1061" s="108" t="s">
        <v>2021</v>
      </c>
      <c r="G1061" s="98" t="s">
        <v>1135</v>
      </c>
      <c r="H1061" s="97"/>
      <c r="I1061" s="98" t="s">
        <v>2022</v>
      </c>
      <c r="J1061" s="98" t="s">
        <v>2024</v>
      </c>
      <c r="K1061" s="98"/>
      <c r="L1061" s="87"/>
      <c r="M1061" s="87"/>
      <c r="N1061" s="87"/>
      <c r="O1061" s="87"/>
      <c r="P1061" s="87"/>
      <c r="Q1061" s="87"/>
      <c r="R1061" s="87"/>
      <c r="S1061" s="87"/>
      <c r="T1061" s="87"/>
      <c r="U1061" s="87"/>
      <c r="V1061" s="87"/>
      <c r="W1061" s="87"/>
      <c r="X1061" s="87"/>
      <c r="Y1061" s="87"/>
      <c r="Z1061" s="87"/>
    </row>
    <row r="1062" ht="14.25" customHeight="1">
      <c r="A1062" s="98">
        <v>1079.0</v>
      </c>
      <c r="B1062" s="86" t="s">
        <v>1659</v>
      </c>
      <c r="C1062" s="86"/>
      <c r="D1062" s="86" t="s">
        <v>2025</v>
      </c>
      <c r="E1062" s="93">
        <v>6.3699748E7</v>
      </c>
      <c r="F1062" s="106" t="s">
        <v>2021</v>
      </c>
      <c r="G1062" s="98" t="s">
        <v>1135</v>
      </c>
      <c r="H1062" s="97"/>
      <c r="I1062" s="98" t="s">
        <v>2022</v>
      </c>
      <c r="J1062" s="98">
        <v>9.8240343E8</v>
      </c>
      <c r="K1062" s="98"/>
      <c r="L1062" s="87"/>
      <c r="M1062" s="87"/>
      <c r="N1062" s="87"/>
      <c r="O1062" s="87"/>
      <c r="P1062" s="87"/>
      <c r="Q1062" s="87"/>
      <c r="R1062" s="87"/>
      <c r="S1062" s="87"/>
      <c r="T1062" s="87"/>
      <c r="U1062" s="87"/>
      <c r="V1062" s="87"/>
      <c r="W1062" s="87"/>
      <c r="X1062" s="87"/>
      <c r="Y1062" s="87"/>
      <c r="Z1062" s="87"/>
    </row>
    <row r="1063" ht="14.25" customHeight="1">
      <c r="A1063" s="98">
        <v>1080.0</v>
      </c>
      <c r="B1063" s="107" t="s">
        <v>1973</v>
      </c>
      <c r="C1063" s="86"/>
      <c r="D1063" s="86" t="s">
        <v>2026</v>
      </c>
      <c r="E1063" s="93">
        <v>4.1864011E7</v>
      </c>
      <c r="F1063" s="106" t="s">
        <v>1388</v>
      </c>
      <c r="G1063" s="118" t="s">
        <v>321</v>
      </c>
      <c r="H1063" s="97" t="s">
        <v>53</v>
      </c>
      <c r="I1063" s="98"/>
      <c r="J1063" s="98"/>
      <c r="K1063" s="98"/>
      <c r="L1063" s="87"/>
      <c r="M1063" s="87"/>
      <c r="N1063" s="87"/>
      <c r="O1063" s="87"/>
      <c r="P1063" s="87"/>
      <c r="Q1063" s="87"/>
      <c r="R1063" s="87"/>
      <c r="S1063" s="87"/>
      <c r="T1063" s="87"/>
      <c r="U1063" s="87"/>
      <c r="V1063" s="87"/>
      <c r="W1063" s="87"/>
      <c r="X1063" s="87"/>
      <c r="Y1063" s="87"/>
      <c r="Z1063" s="87"/>
    </row>
    <row r="1064" ht="14.25" customHeight="1">
      <c r="A1064" s="98">
        <v>1081.0</v>
      </c>
      <c r="B1064" s="107" t="s">
        <v>1973</v>
      </c>
      <c r="C1064" s="86"/>
      <c r="D1064" s="86" t="s">
        <v>2027</v>
      </c>
      <c r="E1064" s="93">
        <v>4.0624646E7</v>
      </c>
      <c r="F1064" s="106" t="s">
        <v>234</v>
      </c>
      <c r="G1064" s="118" t="s">
        <v>321</v>
      </c>
      <c r="H1064" s="97" t="s">
        <v>82</v>
      </c>
      <c r="I1064" s="98"/>
      <c r="J1064" s="98"/>
      <c r="K1064" s="98"/>
      <c r="L1064" s="87"/>
      <c r="M1064" s="87"/>
      <c r="N1064" s="87"/>
      <c r="O1064" s="87"/>
      <c r="P1064" s="87"/>
      <c r="Q1064" s="87"/>
      <c r="R1064" s="87"/>
      <c r="S1064" s="87"/>
      <c r="T1064" s="87"/>
      <c r="U1064" s="87"/>
      <c r="V1064" s="87"/>
      <c r="W1064" s="87"/>
      <c r="X1064" s="87"/>
      <c r="Y1064" s="87"/>
      <c r="Z1064" s="87"/>
    </row>
    <row r="1065" ht="14.25" customHeight="1">
      <c r="A1065" s="98">
        <v>1082.0</v>
      </c>
      <c r="B1065" s="67" t="s">
        <v>48</v>
      </c>
      <c r="C1065" s="86"/>
      <c r="D1065" s="86" t="s">
        <v>2028</v>
      </c>
      <c r="E1065" s="93">
        <v>1555744.0</v>
      </c>
      <c r="F1065" s="106" t="s">
        <v>278</v>
      </c>
      <c r="G1065" s="118" t="s">
        <v>321</v>
      </c>
      <c r="H1065" s="97" t="s">
        <v>53</v>
      </c>
      <c r="I1065" s="98"/>
      <c r="J1065" s="98"/>
      <c r="K1065" s="98"/>
      <c r="L1065" s="87"/>
      <c r="M1065" s="87"/>
      <c r="N1065" s="87"/>
      <c r="O1065" s="87"/>
      <c r="P1065" s="87"/>
      <c r="Q1065" s="87"/>
      <c r="R1065" s="87"/>
      <c r="S1065" s="87"/>
      <c r="T1065" s="87"/>
      <c r="U1065" s="87"/>
      <c r="V1065" s="87"/>
      <c r="W1065" s="87"/>
      <c r="X1065" s="87"/>
      <c r="Y1065" s="87"/>
      <c r="Z1065" s="87"/>
    </row>
    <row r="1066" ht="14.25" customHeight="1">
      <c r="A1066" s="98">
        <v>1083.0</v>
      </c>
      <c r="B1066" s="86" t="s">
        <v>1659</v>
      </c>
      <c r="C1066" s="86"/>
      <c r="D1066" s="86" t="s">
        <v>2029</v>
      </c>
      <c r="E1066" s="93">
        <v>7.2158129E7</v>
      </c>
      <c r="F1066" s="106" t="s">
        <v>2021</v>
      </c>
      <c r="G1066" s="118" t="s">
        <v>321</v>
      </c>
      <c r="H1066" s="97"/>
      <c r="I1066" s="98"/>
      <c r="J1066" s="98"/>
      <c r="K1066" s="98"/>
      <c r="L1066" s="87"/>
      <c r="M1066" s="87"/>
      <c r="N1066" s="87"/>
      <c r="O1066" s="87"/>
      <c r="P1066" s="87"/>
      <c r="Q1066" s="87"/>
      <c r="R1066" s="87"/>
      <c r="S1066" s="87"/>
      <c r="T1066" s="87"/>
      <c r="U1066" s="87"/>
      <c r="V1066" s="87"/>
      <c r="W1066" s="87"/>
      <c r="X1066" s="87"/>
      <c r="Y1066" s="87"/>
      <c r="Z1066" s="87"/>
    </row>
    <row r="1067" ht="14.25" customHeight="1">
      <c r="A1067" s="98">
        <v>1084.0</v>
      </c>
      <c r="B1067" s="67" t="s">
        <v>48</v>
      </c>
      <c r="C1067" s="86"/>
      <c r="D1067" s="86" t="s">
        <v>2030</v>
      </c>
      <c r="E1067" s="93">
        <v>7.3138885E7</v>
      </c>
      <c r="F1067" s="106" t="s">
        <v>234</v>
      </c>
      <c r="G1067" s="118" t="s">
        <v>321</v>
      </c>
      <c r="H1067" s="97" t="s">
        <v>82</v>
      </c>
      <c r="I1067" s="98"/>
      <c r="J1067" s="98"/>
      <c r="K1067" s="98"/>
      <c r="L1067" s="87"/>
      <c r="M1067" s="87"/>
      <c r="N1067" s="87"/>
      <c r="O1067" s="87"/>
      <c r="P1067" s="87"/>
      <c r="Q1067" s="87"/>
      <c r="R1067" s="87"/>
      <c r="S1067" s="87"/>
      <c r="T1067" s="87"/>
      <c r="U1067" s="87"/>
      <c r="V1067" s="87"/>
      <c r="W1067" s="87"/>
      <c r="X1067" s="87"/>
      <c r="Y1067" s="87"/>
      <c r="Z1067" s="87"/>
    </row>
    <row r="1068" ht="14.25" customHeight="1">
      <c r="A1068" s="98">
        <v>1058.0</v>
      </c>
      <c r="B1068" s="67" t="s">
        <v>2031</v>
      </c>
      <c r="C1068" s="86"/>
      <c r="D1068" s="86" t="s">
        <v>2032</v>
      </c>
      <c r="E1068" s="93">
        <v>7.0891491E7</v>
      </c>
      <c r="F1068" s="121" t="s">
        <v>841</v>
      </c>
      <c r="G1068" s="118" t="s">
        <v>321</v>
      </c>
      <c r="H1068" s="97"/>
      <c r="I1068" s="98" t="s">
        <v>105</v>
      </c>
      <c r="J1068" s="98"/>
      <c r="K1068" s="98"/>
      <c r="L1068" s="87"/>
      <c r="M1068" s="87"/>
      <c r="N1068" s="87"/>
      <c r="O1068" s="87"/>
      <c r="P1068" s="87"/>
      <c r="Q1068" s="87"/>
      <c r="R1068" s="87"/>
      <c r="S1068" s="87"/>
      <c r="T1068" s="87"/>
      <c r="U1068" s="87"/>
      <c r="V1068" s="87"/>
      <c r="W1068" s="87"/>
      <c r="X1068" s="87"/>
      <c r="Y1068" s="87"/>
      <c r="Z1068" s="87"/>
    </row>
    <row r="1069" ht="14.25" customHeight="1">
      <c r="A1069" s="98">
        <v>1059.0</v>
      </c>
      <c r="B1069" s="67" t="s">
        <v>48</v>
      </c>
      <c r="C1069" s="86"/>
      <c r="D1069" s="86" t="s">
        <v>2033</v>
      </c>
      <c r="E1069" s="93">
        <v>1.0673537E7</v>
      </c>
      <c r="F1069" s="106" t="s">
        <v>270</v>
      </c>
      <c r="G1069" s="98" t="s">
        <v>58</v>
      </c>
      <c r="H1069" s="97"/>
      <c r="I1069" s="98"/>
      <c r="J1069" s="98"/>
      <c r="K1069" s="98"/>
      <c r="L1069" s="87"/>
      <c r="M1069" s="87"/>
      <c r="N1069" s="87"/>
      <c r="O1069" s="87"/>
      <c r="P1069" s="87"/>
      <c r="Q1069" s="87"/>
      <c r="R1069" s="87"/>
      <c r="S1069" s="87"/>
      <c r="T1069" s="87"/>
      <c r="U1069" s="87"/>
      <c r="V1069" s="87"/>
      <c r="W1069" s="87"/>
      <c r="X1069" s="87"/>
      <c r="Y1069" s="87"/>
      <c r="Z1069" s="87"/>
    </row>
    <row r="1070" ht="14.25" customHeight="1">
      <c r="A1070" s="98">
        <v>1060.0</v>
      </c>
      <c r="B1070" s="86" t="s">
        <v>1659</v>
      </c>
      <c r="C1070" s="86"/>
      <c r="D1070" s="86" t="s">
        <v>2034</v>
      </c>
      <c r="E1070" s="93">
        <v>4.6147753E7</v>
      </c>
      <c r="F1070" s="106" t="s">
        <v>2021</v>
      </c>
      <c r="G1070" s="98" t="s">
        <v>1135</v>
      </c>
      <c r="H1070" s="97"/>
      <c r="I1070" s="98"/>
      <c r="J1070" s="98"/>
      <c r="K1070" s="98"/>
      <c r="L1070" s="87"/>
      <c r="M1070" s="87"/>
      <c r="N1070" s="87"/>
      <c r="O1070" s="87"/>
      <c r="P1070" s="87"/>
      <c r="Q1070" s="87"/>
      <c r="R1070" s="87"/>
      <c r="S1070" s="87"/>
      <c r="T1070" s="87"/>
      <c r="U1070" s="87"/>
      <c r="V1070" s="87"/>
      <c r="W1070" s="87"/>
      <c r="X1070" s="87"/>
      <c r="Y1070" s="87"/>
      <c r="Z1070" s="87"/>
    </row>
    <row r="1071" ht="14.25" customHeight="1">
      <c r="A1071" s="98">
        <v>1061.0</v>
      </c>
      <c r="B1071" s="86" t="s">
        <v>2035</v>
      </c>
      <c r="C1071" s="86"/>
      <c r="D1071" s="86" t="s">
        <v>2036</v>
      </c>
      <c r="E1071" s="93">
        <v>4.8252695E7</v>
      </c>
      <c r="F1071" s="106" t="s">
        <v>1477</v>
      </c>
      <c r="G1071" s="98" t="s">
        <v>1135</v>
      </c>
      <c r="H1071" s="97"/>
      <c r="I1071" s="98"/>
      <c r="J1071" s="98"/>
      <c r="K1071" s="98"/>
      <c r="L1071" s="87"/>
      <c r="M1071" s="87"/>
      <c r="N1071" s="87"/>
      <c r="O1071" s="87"/>
      <c r="P1071" s="87"/>
      <c r="Q1071" s="87"/>
      <c r="R1071" s="87"/>
      <c r="S1071" s="87"/>
      <c r="T1071" s="87"/>
      <c r="U1071" s="87"/>
      <c r="V1071" s="87"/>
      <c r="W1071" s="87"/>
      <c r="X1071" s="87"/>
      <c r="Y1071" s="87"/>
      <c r="Z1071" s="87"/>
    </row>
    <row r="1072" ht="14.25" customHeight="1">
      <c r="A1072" s="98">
        <v>1062.0</v>
      </c>
      <c r="B1072" s="86" t="s">
        <v>1973</v>
      </c>
      <c r="C1072" s="86"/>
      <c r="D1072" s="86" t="s">
        <v>2037</v>
      </c>
      <c r="E1072" s="93">
        <v>4.6469354E7</v>
      </c>
      <c r="F1072" s="106" t="s">
        <v>2038</v>
      </c>
      <c r="G1072" s="98" t="s">
        <v>321</v>
      </c>
      <c r="H1072" s="97"/>
      <c r="I1072" s="98" t="s">
        <v>140</v>
      </c>
      <c r="J1072" s="98"/>
      <c r="K1072" s="98"/>
      <c r="L1072" s="87"/>
      <c r="M1072" s="87"/>
      <c r="N1072" s="87"/>
      <c r="O1072" s="87"/>
      <c r="P1072" s="87"/>
      <c r="Q1072" s="87"/>
      <c r="R1072" s="87"/>
      <c r="S1072" s="87"/>
      <c r="T1072" s="87"/>
      <c r="U1072" s="87"/>
      <c r="V1072" s="87"/>
      <c r="W1072" s="87"/>
      <c r="X1072" s="87"/>
      <c r="Y1072" s="87"/>
      <c r="Z1072" s="87"/>
    </row>
    <row r="1073" ht="14.25" customHeight="1">
      <c r="A1073" s="98">
        <v>1063.0</v>
      </c>
      <c r="B1073" s="86" t="s">
        <v>1973</v>
      </c>
      <c r="C1073" s="86"/>
      <c r="D1073" s="86" t="s">
        <v>2039</v>
      </c>
      <c r="E1073" s="93">
        <v>4.3618664E7</v>
      </c>
      <c r="F1073" s="106" t="s">
        <v>2040</v>
      </c>
      <c r="G1073" s="98" t="s">
        <v>321</v>
      </c>
      <c r="H1073" s="97"/>
      <c r="I1073" s="98" t="s">
        <v>105</v>
      </c>
      <c r="J1073" s="98"/>
      <c r="K1073" s="98"/>
      <c r="L1073" s="87"/>
      <c r="M1073" s="87"/>
      <c r="N1073" s="87"/>
      <c r="O1073" s="87"/>
      <c r="P1073" s="87"/>
      <c r="Q1073" s="87"/>
      <c r="R1073" s="87"/>
      <c r="S1073" s="87"/>
      <c r="T1073" s="87"/>
      <c r="U1073" s="87"/>
      <c r="V1073" s="87"/>
      <c r="W1073" s="87"/>
      <c r="X1073" s="87"/>
      <c r="Y1073" s="87"/>
      <c r="Z1073" s="87"/>
    </row>
    <row r="1074" ht="14.25" customHeight="1">
      <c r="A1074" s="98">
        <v>1064.0</v>
      </c>
      <c r="B1074" s="86" t="s">
        <v>1973</v>
      </c>
      <c r="C1074" s="86"/>
      <c r="D1074" s="86" t="s">
        <v>2041</v>
      </c>
      <c r="E1074" s="93">
        <v>4.7432126E7</v>
      </c>
      <c r="F1074" s="106" t="s">
        <v>2040</v>
      </c>
      <c r="G1074" s="98" t="s">
        <v>321</v>
      </c>
      <c r="H1074" s="97"/>
      <c r="I1074" s="98" t="s">
        <v>75</v>
      </c>
      <c r="J1074" s="98"/>
      <c r="K1074" s="98"/>
      <c r="L1074" s="87"/>
      <c r="M1074" s="87"/>
      <c r="N1074" s="87"/>
      <c r="O1074" s="87"/>
      <c r="P1074" s="87"/>
      <c r="Q1074" s="87"/>
      <c r="R1074" s="87"/>
      <c r="S1074" s="87"/>
      <c r="T1074" s="87"/>
      <c r="U1074" s="87"/>
      <c r="V1074" s="87"/>
      <c r="W1074" s="87"/>
      <c r="X1074" s="87"/>
      <c r="Y1074" s="87"/>
      <c r="Z1074" s="87"/>
    </row>
    <row r="1075" ht="14.25" customHeight="1">
      <c r="A1075" s="98">
        <v>1065.0</v>
      </c>
      <c r="B1075" s="86" t="s">
        <v>1973</v>
      </c>
      <c r="C1075" s="86"/>
      <c r="D1075" s="86" t="s">
        <v>2042</v>
      </c>
      <c r="E1075" s="93">
        <v>4.6198685E7</v>
      </c>
      <c r="F1075" s="106" t="s">
        <v>2043</v>
      </c>
      <c r="G1075" s="98" t="s">
        <v>321</v>
      </c>
      <c r="H1075" s="97"/>
      <c r="I1075" s="98" t="s">
        <v>105</v>
      </c>
      <c r="J1075" s="98"/>
      <c r="K1075" s="98"/>
      <c r="L1075" s="87"/>
      <c r="M1075" s="87"/>
      <c r="N1075" s="87"/>
      <c r="O1075" s="87"/>
      <c r="P1075" s="87"/>
      <c r="Q1075" s="87"/>
      <c r="R1075" s="87"/>
      <c r="S1075" s="87"/>
      <c r="T1075" s="87"/>
      <c r="U1075" s="87"/>
      <c r="V1075" s="87"/>
      <c r="W1075" s="87"/>
      <c r="X1075" s="87"/>
      <c r="Y1075" s="87"/>
      <c r="Z1075" s="87"/>
    </row>
    <row r="1076" ht="14.25" customHeight="1">
      <c r="A1076" s="98">
        <v>1066.0</v>
      </c>
      <c r="B1076" s="86" t="s">
        <v>1973</v>
      </c>
      <c r="C1076" s="86"/>
      <c r="D1076" s="86" t="s">
        <v>2044</v>
      </c>
      <c r="E1076" s="93">
        <v>4.2162362E7</v>
      </c>
      <c r="F1076" s="106" t="s">
        <v>2045</v>
      </c>
      <c r="G1076" s="98" t="s">
        <v>321</v>
      </c>
      <c r="H1076" s="97"/>
      <c r="I1076" s="98" t="s">
        <v>105</v>
      </c>
      <c r="J1076" s="98"/>
      <c r="K1076" s="98"/>
      <c r="L1076" s="87"/>
      <c r="M1076" s="87"/>
      <c r="N1076" s="87"/>
      <c r="O1076" s="87"/>
      <c r="P1076" s="87"/>
      <c r="Q1076" s="87"/>
      <c r="R1076" s="87"/>
      <c r="S1076" s="87"/>
      <c r="T1076" s="87"/>
      <c r="U1076" s="87"/>
      <c r="V1076" s="87"/>
      <c r="W1076" s="87"/>
      <c r="X1076" s="87"/>
      <c r="Y1076" s="87"/>
      <c r="Z1076" s="87"/>
    </row>
    <row r="1077" ht="14.25" customHeight="1">
      <c r="A1077" s="98">
        <v>1067.0</v>
      </c>
      <c r="B1077" s="86" t="s">
        <v>1973</v>
      </c>
      <c r="C1077" s="86"/>
      <c r="D1077" s="86" t="s">
        <v>2046</v>
      </c>
      <c r="E1077" s="93">
        <v>4.5105804E7</v>
      </c>
      <c r="F1077" s="106" t="s">
        <v>2045</v>
      </c>
      <c r="G1077" s="98" t="s">
        <v>2047</v>
      </c>
      <c r="H1077" s="97"/>
      <c r="I1077" s="98" t="s">
        <v>105</v>
      </c>
      <c r="J1077" s="98"/>
      <c r="K1077" s="98"/>
      <c r="L1077" s="87"/>
      <c r="M1077" s="87"/>
      <c r="N1077" s="87"/>
      <c r="O1077" s="87"/>
      <c r="P1077" s="87"/>
      <c r="Q1077" s="87"/>
      <c r="R1077" s="87"/>
      <c r="S1077" s="87"/>
      <c r="T1077" s="87"/>
      <c r="U1077" s="87"/>
      <c r="V1077" s="87"/>
      <c r="W1077" s="87"/>
      <c r="X1077" s="87"/>
      <c r="Y1077" s="87"/>
      <c r="Z1077" s="87"/>
    </row>
    <row r="1078" ht="14.25" customHeight="1">
      <c r="A1078" s="98">
        <v>1068.0</v>
      </c>
      <c r="B1078" s="86" t="s">
        <v>1973</v>
      </c>
      <c r="C1078" s="86"/>
      <c r="D1078" s="86" t="s">
        <v>2048</v>
      </c>
      <c r="E1078" s="93">
        <v>4.0046031E7</v>
      </c>
      <c r="F1078" s="106" t="s">
        <v>2049</v>
      </c>
      <c r="G1078" s="98" t="s">
        <v>321</v>
      </c>
      <c r="H1078" s="97" t="s">
        <v>82</v>
      </c>
      <c r="I1078" s="98" t="s">
        <v>75</v>
      </c>
      <c r="J1078" s="98">
        <v>9.70086697E8</v>
      </c>
      <c r="K1078" s="98"/>
      <c r="L1078" s="87"/>
      <c r="M1078" s="87"/>
      <c r="N1078" s="87"/>
      <c r="O1078" s="87"/>
      <c r="P1078" s="87"/>
      <c r="Q1078" s="87"/>
      <c r="R1078" s="87"/>
      <c r="S1078" s="87"/>
      <c r="T1078" s="87"/>
      <c r="U1078" s="87"/>
      <c r="V1078" s="87"/>
      <c r="W1078" s="87"/>
      <c r="X1078" s="87"/>
      <c r="Y1078" s="87"/>
      <c r="Z1078" s="87"/>
    </row>
    <row r="1079" ht="14.25" customHeight="1">
      <c r="A1079" s="98">
        <v>1069.0</v>
      </c>
      <c r="B1079" s="86" t="s">
        <v>1973</v>
      </c>
      <c r="C1079" s="86"/>
      <c r="D1079" s="86" t="s">
        <v>2050</v>
      </c>
      <c r="E1079" s="93">
        <v>4.079164E7</v>
      </c>
      <c r="F1079" s="106" t="s">
        <v>2051</v>
      </c>
      <c r="G1079" s="98" t="s">
        <v>321</v>
      </c>
      <c r="H1079" s="97" t="s">
        <v>82</v>
      </c>
      <c r="I1079" s="98" t="s">
        <v>105</v>
      </c>
      <c r="J1079" s="98">
        <v>9.7654171E8</v>
      </c>
      <c r="K1079" s="98"/>
      <c r="L1079" s="87"/>
      <c r="M1079" s="87"/>
      <c r="N1079" s="87"/>
      <c r="O1079" s="87"/>
      <c r="P1079" s="87"/>
      <c r="Q1079" s="87"/>
      <c r="R1079" s="87"/>
      <c r="S1079" s="87"/>
      <c r="T1079" s="87"/>
      <c r="U1079" s="87"/>
      <c r="V1079" s="87"/>
      <c r="W1079" s="87"/>
      <c r="X1079" s="87"/>
      <c r="Y1079" s="87"/>
      <c r="Z1079" s="87"/>
    </row>
    <row r="1080" ht="14.25" customHeight="1">
      <c r="A1080" s="98">
        <v>1070.0</v>
      </c>
      <c r="B1080" s="86" t="s">
        <v>1348</v>
      </c>
      <c r="C1080" s="86"/>
      <c r="D1080" s="86" t="s">
        <v>2052</v>
      </c>
      <c r="E1080" s="93">
        <v>4.5317515E7</v>
      </c>
      <c r="F1080" s="106" t="s">
        <v>2053</v>
      </c>
      <c r="G1080" s="98" t="s">
        <v>1135</v>
      </c>
      <c r="H1080" s="97" t="s">
        <v>2054</v>
      </c>
      <c r="I1080" s="98" t="s">
        <v>1682</v>
      </c>
      <c r="J1080" s="98">
        <v>9.7817169E7</v>
      </c>
      <c r="K1080" s="98"/>
      <c r="L1080" s="87"/>
      <c r="M1080" s="87"/>
      <c r="N1080" s="87"/>
      <c r="O1080" s="87"/>
      <c r="P1080" s="87"/>
      <c r="Q1080" s="87"/>
      <c r="R1080" s="87"/>
      <c r="S1080" s="87"/>
      <c r="T1080" s="87"/>
      <c r="U1080" s="87"/>
      <c r="V1080" s="87"/>
      <c r="W1080" s="87"/>
      <c r="X1080" s="87"/>
      <c r="Y1080" s="87"/>
      <c r="Z1080" s="87"/>
    </row>
    <row r="1081" ht="14.25" customHeight="1">
      <c r="A1081" s="98">
        <v>1071.0</v>
      </c>
      <c r="B1081" s="86" t="s">
        <v>1348</v>
      </c>
      <c r="C1081" s="86"/>
      <c r="D1081" s="86" t="s">
        <v>2055</v>
      </c>
      <c r="E1081" s="93">
        <v>4.5653803E7</v>
      </c>
      <c r="F1081" s="106" t="s">
        <v>2056</v>
      </c>
      <c r="G1081" s="98" t="s">
        <v>1135</v>
      </c>
      <c r="H1081" s="97" t="s">
        <v>2054</v>
      </c>
      <c r="I1081" s="98" t="s">
        <v>1682</v>
      </c>
      <c r="J1081" s="98">
        <v>9.89408292E8</v>
      </c>
      <c r="K1081" s="98"/>
      <c r="L1081" s="87"/>
      <c r="M1081" s="87"/>
      <c r="N1081" s="87"/>
      <c r="O1081" s="87"/>
      <c r="P1081" s="87"/>
      <c r="Q1081" s="87"/>
      <c r="R1081" s="87"/>
      <c r="S1081" s="87"/>
      <c r="T1081" s="87"/>
      <c r="U1081" s="87"/>
      <c r="V1081" s="87"/>
      <c r="W1081" s="87"/>
      <c r="X1081" s="87"/>
      <c r="Y1081" s="87"/>
      <c r="Z1081" s="87"/>
    </row>
    <row r="1082" ht="14.25" customHeight="1">
      <c r="A1082" s="98">
        <v>1072.0</v>
      </c>
      <c r="B1082" s="86" t="s">
        <v>1348</v>
      </c>
      <c r="C1082" s="86"/>
      <c r="D1082" s="86" t="s">
        <v>2057</v>
      </c>
      <c r="E1082" s="93">
        <v>4.4272622E7</v>
      </c>
      <c r="F1082" s="106" t="s">
        <v>2058</v>
      </c>
      <c r="G1082" s="98" t="s">
        <v>1135</v>
      </c>
      <c r="H1082" s="97" t="s">
        <v>2054</v>
      </c>
      <c r="I1082" s="98" t="s">
        <v>1682</v>
      </c>
      <c r="J1082" s="98">
        <v>9.67010116E8</v>
      </c>
      <c r="K1082" s="98"/>
      <c r="L1082" s="87"/>
      <c r="M1082" s="87"/>
      <c r="N1082" s="87"/>
      <c r="O1082" s="87"/>
      <c r="P1082" s="87"/>
      <c r="Q1082" s="87"/>
      <c r="R1082" s="87"/>
      <c r="S1082" s="87"/>
      <c r="T1082" s="87"/>
      <c r="U1082" s="87"/>
      <c r="V1082" s="87"/>
      <c r="W1082" s="87"/>
      <c r="X1082" s="87"/>
      <c r="Y1082" s="87"/>
      <c r="Z1082" s="87"/>
    </row>
    <row r="1083" ht="14.25" customHeight="1">
      <c r="A1083" s="98">
        <v>1073.0</v>
      </c>
      <c r="B1083" s="86" t="s">
        <v>1659</v>
      </c>
      <c r="C1083" s="86"/>
      <c r="D1083" s="86" t="s">
        <v>2059</v>
      </c>
      <c r="E1083" s="122">
        <v>7.0394922E7</v>
      </c>
      <c r="F1083" s="106" t="s">
        <v>2021</v>
      </c>
      <c r="G1083" s="98" t="s">
        <v>1135</v>
      </c>
      <c r="H1083" s="97"/>
      <c r="I1083" s="98" t="s">
        <v>1682</v>
      </c>
      <c r="J1083" s="98">
        <v>9.57253515E8</v>
      </c>
      <c r="K1083" s="98"/>
      <c r="L1083" s="87"/>
      <c r="M1083" s="87"/>
      <c r="N1083" s="87"/>
      <c r="O1083" s="87"/>
      <c r="P1083" s="87"/>
      <c r="Q1083" s="87"/>
      <c r="R1083" s="87"/>
      <c r="S1083" s="87"/>
      <c r="T1083" s="87"/>
      <c r="U1083" s="87"/>
      <c r="V1083" s="87"/>
      <c r="W1083" s="87"/>
      <c r="X1083" s="87"/>
      <c r="Y1083" s="87"/>
      <c r="Z1083" s="87"/>
    </row>
    <row r="1084" ht="14.25" customHeight="1">
      <c r="A1084" s="98">
        <v>1074.0</v>
      </c>
      <c r="B1084" s="86" t="s">
        <v>1659</v>
      </c>
      <c r="C1084" s="86"/>
      <c r="D1084" s="123" t="s">
        <v>2060</v>
      </c>
      <c r="E1084" s="93">
        <v>6.0472083E7</v>
      </c>
      <c r="F1084" s="106" t="s">
        <v>2021</v>
      </c>
      <c r="G1084" s="98" t="s">
        <v>1135</v>
      </c>
      <c r="H1084" s="97"/>
      <c r="I1084" s="98" t="s">
        <v>1682</v>
      </c>
      <c r="J1084" s="98"/>
      <c r="K1084" s="98"/>
      <c r="L1084" s="87"/>
      <c r="M1084" s="87"/>
      <c r="N1084" s="87"/>
      <c r="O1084" s="87"/>
      <c r="P1084" s="87"/>
      <c r="Q1084" s="87"/>
      <c r="R1084" s="87"/>
      <c r="S1084" s="87"/>
      <c r="T1084" s="87"/>
      <c r="U1084" s="87"/>
      <c r="V1084" s="87"/>
      <c r="W1084" s="87"/>
      <c r="X1084" s="87"/>
      <c r="Y1084" s="87"/>
      <c r="Z1084" s="87"/>
    </row>
    <row r="1085" ht="14.25" customHeight="1">
      <c r="A1085" s="98">
        <v>1075.0</v>
      </c>
      <c r="B1085" s="86" t="s">
        <v>48</v>
      </c>
      <c r="C1085" s="86"/>
      <c r="D1085" s="86" t="s">
        <v>2061</v>
      </c>
      <c r="E1085" s="93">
        <v>4.2369251E7</v>
      </c>
      <c r="F1085" s="67" t="s">
        <v>99</v>
      </c>
      <c r="G1085" s="64" t="s">
        <v>58</v>
      </c>
      <c r="H1085" s="70" t="s">
        <v>91</v>
      </c>
      <c r="I1085" s="70" t="s">
        <v>54</v>
      </c>
      <c r="J1085" s="70"/>
      <c r="K1085" s="70" t="s">
        <v>55</v>
      </c>
      <c r="L1085" s="87"/>
      <c r="M1085" s="87"/>
      <c r="N1085" s="87"/>
      <c r="O1085" s="87"/>
      <c r="P1085" s="87"/>
      <c r="Q1085" s="87"/>
      <c r="R1085" s="87"/>
      <c r="S1085" s="87"/>
      <c r="T1085" s="87"/>
      <c r="U1085" s="87"/>
      <c r="V1085" s="87"/>
      <c r="W1085" s="87"/>
      <c r="X1085" s="87"/>
      <c r="Y1085" s="87"/>
      <c r="Z1085" s="87"/>
    </row>
    <row r="1086" ht="14.25" customHeight="1">
      <c r="A1086" s="98">
        <v>1076.0</v>
      </c>
      <c r="B1086" s="86" t="s">
        <v>1659</v>
      </c>
      <c r="C1086" s="86"/>
      <c r="D1086" s="86" t="s">
        <v>2062</v>
      </c>
      <c r="E1086" s="93">
        <v>7.7271035E7</v>
      </c>
      <c r="F1086" s="106" t="s">
        <v>2021</v>
      </c>
      <c r="G1086" s="98" t="s">
        <v>1135</v>
      </c>
      <c r="H1086" s="97"/>
      <c r="I1086" s="98" t="s">
        <v>1682</v>
      </c>
      <c r="J1086" s="98"/>
      <c r="K1086" s="98"/>
      <c r="L1086" s="87"/>
      <c r="M1086" s="87"/>
      <c r="N1086" s="87"/>
      <c r="O1086" s="87"/>
      <c r="P1086" s="87"/>
      <c r="Q1086" s="87"/>
      <c r="R1086" s="87"/>
      <c r="S1086" s="87"/>
      <c r="T1086" s="87"/>
      <c r="U1086" s="87"/>
      <c r="V1086" s="87"/>
      <c r="W1086" s="87"/>
      <c r="X1086" s="87"/>
      <c r="Y1086" s="87"/>
      <c r="Z1086" s="87"/>
    </row>
    <row r="1087" ht="14.25" customHeight="1">
      <c r="A1087" s="98">
        <v>1077.0</v>
      </c>
      <c r="B1087" s="86" t="s">
        <v>1659</v>
      </c>
      <c r="C1087" s="86"/>
      <c r="D1087" s="86" t="s">
        <v>2063</v>
      </c>
      <c r="E1087" s="93">
        <v>7.0086352E7</v>
      </c>
      <c r="F1087" s="106" t="s">
        <v>2021</v>
      </c>
      <c r="G1087" s="98" t="s">
        <v>1135</v>
      </c>
      <c r="H1087" s="97"/>
      <c r="I1087" s="98" t="s">
        <v>1682</v>
      </c>
      <c r="J1087" s="98"/>
      <c r="K1087" s="98"/>
      <c r="L1087" s="87"/>
      <c r="M1087" s="87"/>
      <c r="N1087" s="87"/>
      <c r="O1087" s="87"/>
      <c r="P1087" s="87"/>
      <c r="Q1087" s="87"/>
      <c r="R1087" s="87"/>
      <c r="S1087" s="87"/>
      <c r="T1087" s="87"/>
      <c r="U1087" s="87"/>
      <c r="V1087" s="87"/>
      <c r="W1087" s="87"/>
      <c r="X1087" s="87"/>
      <c r="Y1087" s="87"/>
      <c r="Z1087" s="87"/>
    </row>
    <row r="1088" ht="14.25" customHeight="1">
      <c r="A1088" s="98">
        <v>1078.0</v>
      </c>
      <c r="B1088" s="86" t="s">
        <v>1659</v>
      </c>
      <c r="C1088" s="86"/>
      <c r="D1088" s="86" t="s">
        <v>2064</v>
      </c>
      <c r="E1088" s="93">
        <v>7.7909622E7</v>
      </c>
      <c r="F1088" s="106" t="s">
        <v>1899</v>
      </c>
      <c r="G1088" s="98" t="s">
        <v>1135</v>
      </c>
      <c r="H1088" s="97"/>
      <c r="I1088" s="98" t="s">
        <v>1682</v>
      </c>
      <c r="J1088" s="98"/>
      <c r="K1088" s="98"/>
      <c r="L1088" s="87"/>
      <c r="M1088" s="87"/>
      <c r="N1088" s="87"/>
      <c r="O1088" s="87"/>
      <c r="P1088" s="87"/>
      <c r="Q1088" s="87"/>
      <c r="R1088" s="87"/>
      <c r="S1088" s="87"/>
      <c r="T1088" s="87"/>
      <c r="U1088" s="87"/>
      <c r="V1088" s="87"/>
      <c r="W1088" s="87"/>
      <c r="X1088" s="87"/>
      <c r="Y1088" s="87"/>
      <c r="Z1088" s="87"/>
    </row>
    <row r="1089" ht="14.25" customHeight="1">
      <c r="A1089" s="98">
        <v>1079.0</v>
      </c>
      <c r="B1089" s="86" t="s">
        <v>1973</v>
      </c>
      <c r="C1089" s="86"/>
      <c r="D1089" s="86" t="s">
        <v>2065</v>
      </c>
      <c r="E1089" s="93">
        <v>4.2621032E7</v>
      </c>
      <c r="F1089" s="106" t="s">
        <v>2015</v>
      </c>
      <c r="G1089" s="98" t="s">
        <v>321</v>
      </c>
      <c r="H1089" s="97"/>
      <c r="I1089" s="98"/>
      <c r="J1089" s="98"/>
      <c r="K1089" s="98"/>
      <c r="L1089" s="87"/>
      <c r="M1089" s="87"/>
      <c r="N1089" s="87"/>
      <c r="O1089" s="87"/>
      <c r="P1089" s="87"/>
      <c r="Q1089" s="87"/>
      <c r="R1089" s="87"/>
      <c r="S1089" s="87"/>
      <c r="T1089" s="87"/>
      <c r="U1089" s="87"/>
      <c r="V1089" s="87"/>
      <c r="W1089" s="87"/>
      <c r="X1089" s="87"/>
      <c r="Y1089" s="87"/>
      <c r="Z1089" s="87"/>
    </row>
    <row r="1090" ht="14.25" customHeight="1">
      <c r="A1090" s="98">
        <v>1080.0</v>
      </c>
      <c r="B1090" s="86" t="s">
        <v>1973</v>
      </c>
      <c r="C1090" s="86"/>
      <c r="D1090" s="86" t="s">
        <v>2066</v>
      </c>
      <c r="E1090" s="93">
        <v>8.0312674E7</v>
      </c>
      <c r="F1090" s="106" t="s">
        <v>2067</v>
      </c>
      <c r="G1090" s="98" t="s">
        <v>321</v>
      </c>
      <c r="H1090" s="97"/>
      <c r="I1090" s="98" t="s">
        <v>140</v>
      </c>
      <c r="J1090" s="98"/>
      <c r="K1090" s="98"/>
      <c r="L1090" s="87"/>
      <c r="M1090" s="87"/>
      <c r="N1090" s="87"/>
      <c r="O1090" s="87"/>
      <c r="P1090" s="87"/>
      <c r="Q1090" s="87"/>
      <c r="R1090" s="87"/>
      <c r="S1090" s="87"/>
      <c r="T1090" s="87"/>
      <c r="U1090" s="87"/>
      <c r="V1090" s="87"/>
      <c r="W1090" s="87"/>
      <c r="X1090" s="87"/>
      <c r="Y1090" s="87"/>
      <c r="Z1090" s="87"/>
    </row>
    <row r="1091" ht="14.25" customHeight="1">
      <c r="A1091" s="98">
        <v>1081.0</v>
      </c>
      <c r="B1091" s="86" t="s">
        <v>1973</v>
      </c>
      <c r="C1091" s="86"/>
      <c r="D1091" s="86" t="s">
        <v>2068</v>
      </c>
      <c r="E1091" s="93">
        <v>4.444087E7</v>
      </c>
      <c r="F1091" s="106" t="s">
        <v>2058</v>
      </c>
      <c r="G1091" s="98" t="s">
        <v>321</v>
      </c>
      <c r="H1091" s="97"/>
      <c r="I1091" s="98" t="s">
        <v>140</v>
      </c>
      <c r="J1091" s="98"/>
      <c r="K1091" s="98"/>
      <c r="L1091" s="87"/>
      <c r="M1091" s="87"/>
      <c r="N1091" s="87"/>
      <c r="O1091" s="87"/>
      <c r="P1091" s="87"/>
      <c r="Q1091" s="87"/>
      <c r="R1091" s="87"/>
      <c r="S1091" s="87"/>
      <c r="T1091" s="87"/>
      <c r="U1091" s="87"/>
      <c r="V1091" s="87"/>
      <c r="W1091" s="87"/>
      <c r="X1091" s="87"/>
      <c r="Y1091" s="87"/>
      <c r="Z1091" s="87"/>
    </row>
    <row r="1092" ht="14.25" customHeight="1">
      <c r="A1092" s="98">
        <v>1082.0</v>
      </c>
      <c r="B1092" s="86" t="s">
        <v>1973</v>
      </c>
      <c r="C1092" s="86"/>
      <c r="D1092" s="86" t="s">
        <v>2069</v>
      </c>
      <c r="E1092" s="93">
        <v>4.7607619E7</v>
      </c>
      <c r="F1092" s="106" t="s">
        <v>2015</v>
      </c>
      <c r="G1092" s="98" t="s">
        <v>321</v>
      </c>
      <c r="H1092" s="97" t="s">
        <v>82</v>
      </c>
      <c r="I1092" s="98"/>
      <c r="J1092" s="105">
        <v>9.33325103E8</v>
      </c>
      <c r="K1092" s="98"/>
      <c r="L1092" s="87"/>
      <c r="M1092" s="87"/>
      <c r="N1092" s="87"/>
      <c r="O1092" s="87"/>
      <c r="P1092" s="87"/>
      <c r="Q1092" s="87"/>
      <c r="R1092" s="87"/>
      <c r="S1092" s="87"/>
      <c r="T1092" s="87"/>
      <c r="U1092" s="87"/>
      <c r="V1092" s="87"/>
      <c r="W1092" s="87"/>
      <c r="X1092" s="87"/>
      <c r="Y1092" s="87"/>
      <c r="Z1092" s="87"/>
    </row>
    <row r="1093" ht="14.25" customHeight="1">
      <c r="A1093" s="98">
        <v>1083.0</v>
      </c>
      <c r="B1093" s="124" t="s">
        <v>1475</v>
      </c>
      <c r="C1093" s="125"/>
      <c r="D1093" s="86" t="s">
        <v>2070</v>
      </c>
      <c r="E1093" s="126">
        <v>4.0916545E7</v>
      </c>
      <c r="F1093" s="127" t="s">
        <v>1477</v>
      </c>
      <c r="G1093" s="128" t="s">
        <v>1135</v>
      </c>
      <c r="H1093" s="129" t="s">
        <v>1458</v>
      </c>
      <c r="I1093" s="130"/>
      <c r="J1093" s="98"/>
      <c r="K1093" s="98"/>
      <c r="L1093" s="87"/>
      <c r="M1093" s="87"/>
      <c r="N1093" s="87"/>
      <c r="O1093" s="87"/>
      <c r="P1093" s="87"/>
      <c r="Q1093" s="87"/>
      <c r="R1093" s="87"/>
      <c r="S1093" s="87"/>
      <c r="T1093" s="87"/>
      <c r="U1093" s="87"/>
      <c r="V1093" s="87"/>
      <c r="W1093" s="87"/>
      <c r="X1093" s="87"/>
      <c r="Y1093" s="87"/>
      <c r="Z1093" s="87"/>
    </row>
    <row r="1094" ht="14.25" customHeight="1">
      <c r="A1094" s="98">
        <v>1084.0</v>
      </c>
      <c r="B1094" s="86" t="s">
        <v>1659</v>
      </c>
      <c r="C1094" s="86"/>
      <c r="D1094" s="86" t="s">
        <v>2071</v>
      </c>
      <c r="E1094" s="93">
        <v>7.7237446E7</v>
      </c>
      <c r="F1094" s="106" t="s">
        <v>1661</v>
      </c>
      <c r="G1094" s="98" t="s">
        <v>1135</v>
      </c>
      <c r="H1094" s="97"/>
      <c r="I1094" s="98" t="s">
        <v>1682</v>
      </c>
      <c r="J1094" s="131">
        <v>9.73667554E8</v>
      </c>
      <c r="K1094" s="98"/>
      <c r="L1094" s="87"/>
      <c r="M1094" s="87"/>
      <c r="N1094" s="87"/>
      <c r="O1094" s="87"/>
      <c r="P1094" s="87"/>
      <c r="Q1094" s="87"/>
      <c r="R1094" s="87"/>
      <c r="S1094" s="87"/>
      <c r="T1094" s="87"/>
      <c r="U1094" s="87"/>
      <c r="V1094" s="87"/>
      <c r="W1094" s="87"/>
      <c r="X1094" s="87"/>
      <c r="Y1094" s="87"/>
      <c r="Z1094" s="87"/>
    </row>
    <row r="1095" ht="14.25" customHeight="1">
      <c r="A1095" s="98">
        <v>1085.0</v>
      </c>
      <c r="B1095" s="86" t="s">
        <v>1973</v>
      </c>
      <c r="C1095" s="86"/>
      <c r="D1095" s="86" t="s">
        <v>2072</v>
      </c>
      <c r="E1095" s="93">
        <v>4.6610298E7</v>
      </c>
      <c r="F1095" s="106" t="s">
        <v>2073</v>
      </c>
      <c r="G1095" s="98" t="s">
        <v>58</v>
      </c>
      <c r="H1095" s="97"/>
      <c r="I1095" s="98"/>
      <c r="J1095" s="122">
        <v>9.88166222E8</v>
      </c>
      <c r="K1095" s="98"/>
      <c r="L1095" s="87"/>
      <c r="M1095" s="87"/>
      <c r="N1095" s="87"/>
      <c r="O1095" s="87"/>
      <c r="P1095" s="87"/>
      <c r="Q1095" s="87"/>
      <c r="R1095" s="87"/>
      <c r="S1095" s="87"/>
      <c r="T1095" s="87"/>
      <c r="U1095" s="87"/>
      <c r="V1095" s="87"/>
      <c r="W1095" s="87"/>
      <c r="X1095" s="87"/>
      <c r="Y1095" s="87"/>
      <c r="Z1095" s="87"/>
    </row>
    <row r="1096" ht="14.25" customHeight="1">
      <c r="A1096" s="98">
        <v>1086.0</v>
      </c>
      <c r="B1096" s="86" t="s">
        <v>1973</v>
      </c>
      <c r="C1096" s="86"/>
      <c r="D1096" s="86" t="s">
        <v>2074</v>
      </c>
      <c r="E1096" s="93">
        <v>7.2924368E7</v>
      </c>
      <c r="F1096" s="106" t="s">
        <v>59</v>
      </c>
      <c r="G1096" s="98" t="s">
        <v>58</v>
      </c>
      <c r="H1096" s="97"/>
      <c r="I1096" s="98"/>
      <c r="J1096" s="98"/>
      <c r="K1096" s="98"/>
      <c r="L1096" s="87"/>
      <c r="M1096" s="87"/>
      <c r="N1096" s="87"/>
      <c r="O1096" s="87"/>
      <c r="P1096" s="87"/>
      <c r="Q1096" s="87"/>
      <c r="R1096" s="87"/>
      <c r="S1096" s="87"/>
      <c r="T1096" s="87"/>
      <c r="U1096" s="87"/>
      <c r="V1096" s="87"/>
      <c r="W1096" s="87"/>
      <c r="X1096" s="87"/>
      <c r="Y1096" s="87"/>
      <c r="Z1096" s="87"/>
    </row>
    <row r="1097" ht="14.25" customHeight="1">
      <c r="A1097" s="98">
        <v>1087.0</v>
      </c>
      <c r="B1097" s="67" t="s">
        <v>318</v>
      </c>
      <c r="C1097" s="86"/>
      <c r="D1097" s="86" t="s">
        <v>2075</v>
      </c>
      <c r="E1097" s="93">
        <v>4.4221226E7</v>
      </c>
      <c r="F1097" s="106" t="s">
        <v>2076</v>
      </c>
      <c r="G1097" s="98" t="s">
        <v>321</v>
      </c>
      <c r="H1097" s="97"/>
      <c r="I1097" s="98"/>
      <c r="J1097" s="98">
        <v>9.3036051E8</v>
      </c>
      <c r="K1097" s="98"/>
      <c r="L1097" s="87"/>
      <c r="M1097" s="87"/>
      <c r="N1097" s="87"/>
      <c r="O1097" s="87"/>
      <c r="P1097" s="87"/>
      <c r="Q1097" s="87"/>
      <c r="R1097" s="87"/>
      <c r="S1097" s="87"/>
      <c r="T1097" s="87"/>
      <c r="U1097" s="87"/>
      <c r="V1097" s="87"/>
      <c r="W1097" s="87"/>
      <c r="X1097" s="87"/>
      <c r="Y1097" s="87"/>
      <c r="Z1097" s="87"/>
    </row>
    <row r="1098" ht="14.25" customHeight="1">
      <c r="A1098" s="98">
        <v>1088.0</v>
      </c>
      <c r="B1098" s="86" t="s">
        <v>1659</v>
      </c>
      <c r="C1098" s="86"/>
      <c r="D1098" s="86" t="s">
        <v>2077</v>
      </c>
      <c r="E1098" s="93">
        <v>7.658368E7</v>
      </c>
      <c r="F1098" s="106" t="s">
        <v>1661</v>
      </c>
      <c r="G1098" s="98" t="s">
        <v>321</v>
      </c>
      <c r="H1098" s="97"/>
      <c r="I1098" s="98" t="s">
        <v>1682</v>
      </c>
      <c r="J1098" s="98">
        <v>9.17190628E8</v>
      </c>
      <c r="K1098" s="98"/>
      <c r="L1098" s="87"/>
      <c r="M1098" s="87"/>
      <c r="N1098" s="87"/>
      <c r="O1098" s="87"/>
      <c r="P1098" s="87"/>
      <c r="Q1098" s="87"/>
      <c r="R1098" s="87"/>
      <c r="S1098" s="87"/>
      <c r="T1098" s="87"/>
      <c r="U1098" s="87"/>
      <c r="V1098" s="87"/>
      <c r="W1098" s="87"/>
      <c r="X1098" s="87"/>
      <c r="Y1098" s="87"/>
      <c r="Z1098" s="87"/>
    </row>
    <row r="1099" ht="14.25" customHeight="1">
      <c r="A1099" s="98">
        <v>1089.0</v>
      </c>
      <c r="B1099" s="86" t="s">
        <v>1973</v>
      </c>
      <c r="C1099" s="86"/>
      <c r="D1099" s="86" t="s">
        <v>2078</v>
      </c>
      <c r="E1099" s="93">
        <v>8.0052718E7</v>
      </c>
      <c r="F1099" s="106" t="s">
        <v>1925</v>
      </c>
      <c r="G1099" s="98" t="s">
        <v>321</v>
      </c>
      <c r="H1099" s="97" t="s">
        <v>2079</v>
      </c>
      <c r="I1099" s="98" t="s">
        <v>140</v>
      </c>
      <c r="J1099" s="98">
        <v>9.70012604E8</v>
      </c>
      <c r="K1099" s="98"/>
      <c r="L1099" s="87"/>
      <c r="M1099" s="87"/>
      <c r="N1099" s="87"/>
      <c r="O1099" s="87"/>
      <c r="P1099" s="87"/>
      <c r="Q1099" s="87"/>
      <c r="R1099" s="87"/>
      <c r="S1099" s="87"/>
      <c r="T1099" s="87"/>
      <c r="U1099" s="87"/>
      <c r="V1099" s="87"/>
      <c r="W1099" s="87"/>
      <c r="X1099" s="87"/>
      <c r="Y1099" s="87"/>
      <c r="Z1099" s="87"/>
    </row>
    <row r="1100" ht="14.25" customHeight="1">
      <c r="A1100" s="98">
        <v>1090.0</v>
      </c>
      <c r="B1100" s="86" t="s">
        <v>1973</v>
      </c>
      <c r="C1100" s="86"/>
      <c r="D1100" s="86" t="s">
        <v>2080</v>
      </c>
      <c r="E1100" s="93">
        <v>4.254546E7</v>
      </c>
      <c r="F1100" s="106" t="s">
        <v>2081</v>
      </c>
      <c r="G1100" s="98" t="s">
        <v>321</v>
      </c>
      <c r="H1100" s="97" t="s">
        <v>82</v>
      </c>
      <c r="I1100" s="98" t="s">
        <v>75</v>
      </c>
      <c r="J1100" s="98">
        <v>9.92088118E8</v>
      </c>
      <c r="K1100" s="98"/>
      <c r="L1100" s="87"/>
      <c r="M1100" s="87"/>
      <c r="N1100" s="87"/>
      <c r="O1100" s="87"/>
      <c r="P1100" s="87"/>
      <c r="Q1100" s="87"/>
      <c r="R1100" s="87"/>
      <c r="S1100" s="87"/>
      <c r="T1100" s="87"/>
      <c r="U1100" s="87"/>
      <c r="V1100" s="87"/>
      <c r="W1100" s="87"/>
      <c r="X1100" s="87"/>
      <c r="Y1100" s="87"/>
      <c r="Z1100" s="87"/>
    </row>
    <row r="1101" ht="14.25" customHeight="1">
      <c r="A1101" s="98">
        <v>1091.0</v>
      </c>
      <c r="B1101" s="86" t="s">
        <v>1973</v>
      </c>
      <c r="C1101" s="86"/>
      <c r="D1101" s="86" t="s">
        <v>2082</v>
      </c>
      <c r="E1101" s="93">
        <v>4.2019837E7</v>
      </c>
      <c r="F1101" s="106" t="s">
        <v>2083</v>
      </c>
      <c r="G1101" s="98" t="s">
        <v>321</v>
      </c>
      <c r="H1101" s="97" t="s">
        <v>53</v>
      </c>
      <c r="I1101" s="98" t="s">
        <v>140</v>
      </c>
      <c r="J1101" s="98">
        <v>9.82130868E8</v>
      </c>
      <c r="K1101" s="98"/>
      <c r="L1101" s="87"/>
      <c r="M1101" s="87"/>
      <c r="N1101" s="87"/>
      <c r="O1101" s="87"/>
      <c r="P1101" s="87"/>
      <c r="Q1101" s="87"/>
      <c r="R1101" s="87"/>
      <c r="S1101" s="87"/>
      <c r="T1101" s="87"/>
      <c r="U1101" s="87"/>
      <c r="V1101" s="87"/>
      <c r="W1101" s="87"/>
      <c r="X1101" s="87"/>
      <c r="Y1101" s="87"/>
      <c r="Z1101" s="87"/>
    </row>
    <row r="1102" ht="14.25" customHeight="1">
      <c r="A1102" s="98">
        <v>1092.0</v>
      </c>
      <c r="B1102" s="86" t="s">
        <v>1973</v>
      </c>
      <c r="C1102" s="86"/>
      <c r="D1102" s="86" t="s">
        <v>2084</v>
      </c>
      <c r="E1102" s="93">
        <v>4.3166474E7</v>
      </c>
      <c r="F1102" s="106" t="s">
        <v>2045</v>
      </c>
      <c r="G1102" s="98" t="s">
        <v>321</v>
      </c>
      <c r="H1102" s="97" t="s">
        <v>53</v>
      </c>
      <c r="I1102" s="98" t="s">
        <v>140</v>
      </c>
      <c r="J1102" s="98">
        <v>9.68211756E8</v>
      </c>
      <c r="K1102" s="98"/>
      <c r="L1102" s="87"/>
      <c r="M1102" s="87"/>
      <c r="N1102" s="87"/>
      <c r="O1102" s="87"/>
      <c r="P1102" s="87"/>
      <c r="Q1102" s="87"/>
      <c r="R1102" s="87"/>
      <c r="S1102" s="87"/>
      <c r="T1102" s="87"/>
      <c r="U1102" s="87"/>
      <c r="V1102" s="87"/>
      <c r="W1102" s="87"/>
      <c r="X1102" s="87"/>
      <c r="Y1102" s="87"/>
      <c r="Z1102" s="87"/>
    </row>
    <row r="1103" ht="14.25" customHeight="1">
      <c r="A1103" s="98">
        <v>1093.0</v>
      </c>
      <c r="B1103" s="86" t="s">
        <v>1973</v>
      </c>
      <c r="C1103" s="86"/>
      <c r="D1103" s="86" t="s">
        <v>2085</v>
      </c>
      <c r="E1103" s="93">
        <v>2.5826273E7</v>
      </c>
      <c r="F1103" s="106" t="s">
        <v>2015</v>
      </c>
      <c r="G1103" s="98" t="s">
        <v>321</v>
      </c>
      <c r="H1103" s="97" t="s">
        <v>53</v>
      </c>
      <c r="I1103" s="98" t="s">
        <v>75</v>
      </c>
      <c r="J1103" s="98">
        <v>9.76736303E8</v>
      </c>
      <c r="K1103" s="98"/>
      <c r="L1103" s="87"/>
      <c r="M1103" s="87"/>
      <c r="N1103" s="87"/>
      <c r="O1103" s="87"/>
      <c r="P1103" s="87"/>
      <c r="Q1103" s="87"/>
      <c r="R1103" s="87"/>
      <c r="S1103" s="87"/>
      <c r="T1103" s="87"/>
      <c r="U1103" s="87"/>
      <c r="V1103" s="87"/>
      <c r="W1103" s="87"/>
      <c r="X1103" s="87"/>
      <c r="Y1103" s="87"/>
      <c r="Z1103" s="87"/>
    </row>
    <row r="1104" ht="14.25" customHeight="1">
      <c r="A1104" s="98">
        <v>1094.0</v>
      </c>
      <c r="B1104" s="86" t="s">
        <v>1973</v>
      </c>
      <c r="C1104" s="86"/>
      <c r="D1104" s="86" t="s">
        <v>2086</v>
      </c>
      <c r="E1104" s="93">
        <v>4.6924013E7</v>
      </c>
      <c r="F1104" s="106" t="s">
        <v>2087</v>
      </c>
      <c r="G1104" s="98" t="s">
        <v>321</v>
      </c>
      <c r="H1104" s="97" t="s">
        <v>41</v>
      </c>
      <c r="I1104" s="98" t="s">
        <v>75</v>
      </c>
      <c r="J1104" s="98">
        <v>9.94998888E8</v>
      </c>
      <c r="K1104" s="98"/>
      <c r="L1104" s="87"/>
      <c r="M1104" s="87"/>
      <c r="N1104" s="87"/>
      <c r="O1104" s="87"/>
      <c r="P1104" s="87"/>
      <c r="Q1104" s="87"/>
      <c r="R1104" s="87"/>
      <c r="S1104" s="87"/>
      <c r="T1104" s="87"/>
      <c r="U1104" s="87"/>
      <c r="V1104" s="87"/>
      <c r="W1104" s="87"/>
      <c r="X1104" s="87"/>
      <c r="Y1104" s="87"/>
      <c r="Z1104" s="87"/>
    </row>
    <row r="1105" ht="14.25" customHeight="1">
      <c r="A1105" s="98">
        <v>1095.0</v>
      </c>
      <c r="B1105" s="86" t="s">
        <v>1973</v>
      </c>
      <c r="C1105" s="86"/>
      <c r="D1105" s="86" t="s">
        <v>2088</v>
      </c>
      <c r="E1105" s="93">
        <v>4.7533844E7</v>
      </c>
      <c r="F1105" s="106" t="s">
        <v>2015</v>
      </c>
      <c r="G1105" s="98" t="s">
        <v>321</v>
      </c>
      <c r="H1105" s="97" t="s">
        <v>53</v>
      </c>
      <c r="I1105" s="98" t="s">
        <v>140</v>
      </c>
      <c r="J1105" s="98">
        <v>9.87633695E8</v>
      </c>
      <c r="K1105" s="98"/>
      <c r="L1105" s="87"/>
      <c r="M1105" s="87"/>
      <c r="N1105" s="87"/>
      <c r="O1105" s="87"/>
      <c r="P1105" s="87"/>
      <c r="Q1105" s="87"/>
      <c r="R1105" s="87"/>
      <c r="S1105" s="87"/>
      <c r="T1105" s="87"/>
      <c r="U1105" s="87"/>
      <c r="V1105" s="87"/>
      <c r="W1105" s="87"/>
      <c r="X1105" s="87"/>
      <c r="Y1105" s="87"/>
      <c r="Z1105" s="87"/>
    </row>
    <row r="1106" ht="14.25" customHeight="1">
      <c r="A1106" s="98">
        <v>1096.0</v>
      </c>
      <c r="B1106" s="86" t="s">
        <v>1973</v>
      </c>
      <c r="C1106" s="86"/>
      <c r="D1106" s="86" t="s">
        <v>2089</v>
      </c>
      <c r="E1106" s="93">
        <v>7.2290083E7</v>
      </c>
      <c r="F1106" s="106" t="s">
        <v>364</v>
      </c>
      <c r="G1106" s="98" t="s">
        <v>321</v>
      </c>
      <c r="H1106" s="97" t="s">
        <v>82</v>
      </c>
      <c r="I1106" s="98" t="s">
        <v>105</v>
      </c>
      <c r="J1106" s="98">
        <v>9.35354745E8</v>
      </c>
      <c r="K1106" s="98"/>
      <c r="L1106" s="87"/>
      <c r="M1106" s="87"/>
      <c r="N1106" s="87"/>
      <c r="O1106" s="87"/>
      <c r="P1106" s="87"/>
      <c r="Q1106" s="87"/>
      <c r="R1106" s="87"/>
      <c r="S1106" s="87"/>
      <c r="T1106" s="87"/>
      <c r="U1106" s="87"/>
      <c r="V1106" s="87"/>
      <c r="W1106" s="87"/>
      <c r="X1106" s="87"/>
      <c r="Y1106" s="87"/>
      <c r="Z1106" s="87"/>
    </row>
    <row r="1107" ht="14.25" customHeight="1">
      <c r="A1107" s="98">
        <v>1097.0</v>
      </c>
      <c r="B1107" s="86" t="s">
        <v>1659</v>
      </c>
      <c r="C1107" s="86"/>
      <c r="D1107" s="86" t="s">
        <v>2090</v>
      </c>
      <c r="E1107" s="93">
        <v>7.1725752E7</v>
      </c>
      <c r="F1107" s="106" t="s">
        <v>1899</v>
      </c>
      <c r="G1107" s="98" t="s">
        <v>1135</v>
      </c>
      <c r="H1107" s="97"/>
      <c r="I1107" s="98"/>
      <c r="J1107" s="98">
        <v>9.30370686E8</v>
      </c>
      <c r="K1107" s="98"/>
      <c r="L1107" s="87"/>
      <c r="M1107" s="87"/>
      <c r="N1107" s="87"/>
      <c r="O1107" s="87"/>
      <c r="P1107" s="87"/>
      <c r="Q1107" s="87"/>
      <c r="R1107" s="87"/>
      <c r="S1107" s="87"/>
      <c r="T1107" s="87"/>
      <c r="U1107" s="87"/>
      <c r="V1107" s="87"/>
      <c r="W1107" s="87"/>
      <c r="X1107" s="87"/>
      <c r="Y1107" s="87"/>
      <c r="Z1107" s="87"/>
    </row>
    <row r="1108" ht="14.25" customHeight="1">
      <c r="A1108" s="98">
        <v>1098.0</v>
      </c>
      <c r="B1108" s="86" t="s">
        <v>1659</v>
      </c>
      <c r="C1108" s="86"/>
      <c r="D1108" s="86" t="s">
        <v>2091</v>
      </c>
      <c r="E1108" s="93">
        <v>7.4493486E7</v>
      </c>
      <c r="F1108" s="106" t="s">
        <v>1899</v>
      </c>
      <c r="G1108" s="98" t="s">
        <v>1135</v>
      </c>
      <c r="H1108" s="97"/>
      <c r="I1108" s="98"/>
      <c r="J1108" s="98">
        <v>9.28810197E8</v>
      </c>
      <c r="K1108" s="98"/>
      <c r="L1108" s="87"/>
      <c r="M1108" s="87"/>
      <c r="N1108" s="87"/>
      <c r="O1108" s="87"/>
      <c r="P1108" s="87"/>
      <c r="Q1108" s="87"/>
      <c r="R1108" s="87"/>
      <c r="S1108" s="87"/>
      <c r="T1108" s="87"/>
      <c r="U1108" s="87"/>
      <c r="V1108" s="87"/>
      <c r="W1108" s="87"/>
      <c r="X1108" s="87"/>
      <c r="Y1108" s="87"/>
      <c r="Z1108" s="87"/>
    </row>
    <row r="1109" ht="14.25" customHeight="1">
      <c r="A1109" s="98">
        <v>1099.0</v>
      </c>
      <c r="B1109" s="86" t="s">
        <v>1348</v>
      </c>
      <c r="C1109" s="86"/>
      <c r="D1109" s="86" t="s">
        <v>2092</v>
      </c>
      <c r="E1109" s="93">
        <v>4219032.0</v>
      </c>
      <c r="F1109" s="106" t="s">
        <v>2058</v>
      </c>
      <c r="G1109" s="98" t="s">
        <v>1135</v>
      </c>
      <c r="H1109" s="97" t="s">
        <v>82</v>
      </c>
      <c r="I1109" s="98"/>
      <c r="J1109" s="98"/>
      <c r="K1109" s="98"/>
      <c r="L1109" s="87"/>
      <c r="M1109" s="87"/>
      <c r="N1109" s="87"/>
      <c r="O1109" s="87"/>
      <c r="P1109" s="87"/>
      <c r="Q1109" s="87"/>
      <c r="R1109" s="87"/>
      <c r="S1109" s="87"/>
      <c r="T1109" s="87"/>
      <c r="U1109" s="87"/>
      <c r="V1109" s="87"/>
      <c r="W1109" s="87"/>
      <c r="X1109" s="87"/>
      <c r="Y1109" s="87"/>
      <c r="Z1109" s="87"/>
    </row>
    <row r="1110" ht="14.25" customHeight="1">
      <c r="A1110" s="98">
        <v>1100.0</v>
      </c>
      <c r="B1110" s="86" t="s">
        <v>1348</v>
      </c>
      <c r="C1110" s="86"/>
      <c r="D1110" s="86" t="s">
        <v>2093</v>
      </c>
      <c r="E1110" s="93">
        <v>4.7290546E7</v>
      </c>
      <c r="F1110" s="106" t="s">
        <v>2056</v>
      </c>
      <c r="G1110" s="98" t="s">
        <v>1135</v>
      </c>
      <c r="H1110" s="97" t="s">
        <v>82</v>
      </c>
      <c r="I1110" s="98"/>
      <c r="J1110" s="98"/>
      <c r="K1110" s="98"/>
      <c r="L1110" s="87"/>
      <c r="M1110" s="87"/>
      <c r="N1110" s="87"/>
      <c r="O1110" s="87"/>
      <c r="P1110" s="87"/>
      <c r="Q1110" s="87"/>
      <c r="R1110" s="87"/>
      <c r="S1110" s="87"/>
      <c r="T1110" s="87"/>
      <c r="U1110" s="87"/>
      <c r="V1110" s="87"/>
      <c r="W1110" s="87"/>
      <c r="X1110" s="87"/>
      <c r="Y1110" s="87"/>
      <c r="Z1110" s="87"/>
    </row>
    <row r="1111" ht="14.25" customHeight="1">
      <c r="A1111" s="98">
        <v>1101.0</v>
      </c>
      <c r="B1111" s="86" t="s">
        <v>1348</v>
      </c>
      <c r="C1111" s="86"/>
      <c r="D1111" s="86" t="s">
        <v>2094</v>
      </c>
      <c r="E1111" s="93">
        <v>4.7553853E7</v>
      </c>
      <c r="F1111" s="106" t="s">
        <v>2056</v>
      </c>
      <c r="G1111" s="98" t="s">
        <v>1135</v>
      </c>
      <c r="H1111" s="97" t="s">
        <v>82</v>
      </c>
      <c r="I1111" s="98"/>
      <c r="J1111" s="98"/>
      <c r="K1111" s="98"/>
      <c r="L1111" s="87"/>
      <c r="M1111" s="87"/>
      <c r="N1111" s="87"/>
      <c r="O1111" s="87"/>
      <c r="P1111" s="87"/>
      <c r="Q1111" s="87"/>
      <c r="R1111" s="87"/>
      <c r="S1111" s="87"/>
      <c r="T1111" s="87"/>
      <c r="U1111" s="87"/>
      <c r="V1111" s="87"/>
      <c r="W1111" s="87"/>
      <c r="X1111" s="87"/>
      <c r="Y1111" s="87"/>
      <c r="Z1111" s="87"/>
    </row>
    <row r="1112" ht="14.25" customHeight="1">
      <c r="A1112" s="98">
        <v>1102.0</v>
      </c>
      <c r="B1112" s="86" t="s">
        <v>1348</v>
      </c>
      <c r="C1112" s="86"/>
      <c r="D1112" s="86" t="s">
        <v>2095</v>
      </c>
      <c r="E1112" s="93">
        <v>7.6623835E7</v>
      </c>
      <c r="F1112" s="106" t="s">
        <v>234</v>
      </c>
      <c r="G1112" s="98" t="s">
        <v>1135</v>
      </c>
      <c r="H1112" s="97" t="s">
        <v>82</v>
      </c>
      <c r="I1112" s="98"/>
      <c r="J1112" s="98"/>
      <c r="K1112" s="98"/>
      <c r="L1112" s="87"/>
      <c r="M1112" s="87"/>
      <c r="N1112" s="87"/>
      <c r="O1112" s="87"/>
      <c r="P1112" s="87"/>
      <c r="Q1112" s="87"/>
      <c r="R1112" s="87"/>
      <c r="S1112" s="87"/>
      <c r="T1112" s="87"/>
      <c r="U1112" s="87"/>
      <c r="V1112" s="87"/>
      <c r="W1112" s="87"/>
      <c r="X1112" s="87"/>
      <c r="Y1112" s="87"/>
      <c r="Z1112" s="87"/>
    </row>
    <row r="1113" ht="14.25" customHeight="1">
      <c r="A1113" s="98">
        <v>1103.0</v>
      </c>
      <c r="B1113" s="86" t="s">
        <v>1348</v>
      </c>
      <c r="C1113" s="86"/>
      <c r="D1113" s="86" t="s">
        <v>2096</v>
      </c>
      <c r="E1113" s="93">
        <v>7.1531443E7</v>
      </c>
      <c r="F1113" s="106" t="s">
        <v>234</v>
      </c>
      <c r="G1113" s="98" t="s">
        <v>1135</v>
      </c>
      <c r="H1113" s="97" t="s">
        <v>82</v>
      </c>
      <c r="I1113" s="98"/>
      <c r="J1113" s="98"/>
      <c r="K1113" s="98"/>
      <c r="L1113" s="87"/>
      <c r="M1113" s="87"/>
      <c r="N1113" s="87"/>
      <c r="O1113" s="87"/>
      <c r="P1113" s="87"/>
      <c r="Q1113" s="87"/>
      <c r="R1113" s="87"/>
      <c r="S1113" s="87"/>
      <c r="T1113" s="87"/>
      <c r="U1113" s="87"/>
      <c r="V1113" s="87"/>
      <c r="W1113" s="87"/>
      <c r="X1113" s="87"/>
      <c r="Y1113" s="87"/>
      <c r="Z1113" s="87"/>
    </row>
    <row r="1114" ht="14.25" customHeight="1">
      <c r="A1114" s="98">
        <v>1104.0</v>
      </c>
      <c r="B1114" s="86" t="s">
        <v>1659</v>
      </c>
      <c r="C1114" s="86"/>
      <c r="D1114" s="132" t="s">
        <v>2097</v>
      </c>
      <c r="E1114" s="93">
        <v>4.7449471E7</v>
      </c>
      <c r="F1114" s="133" t="s">
        <v>1899</v>
      </c>
      <c r="G1114" s="98" t="s">
        <v>1135</v>
      </c>
      <c r="H1114" s="97"/>
      <c r="I1114" s="98"/>
      <c r="J1114" s="134" t="s">
        <v>2098</v>
      </c>
      <c r="K1114" s="98"/>
      <c r="L1114" s="87"/>
      <c r="M1114" s="87"/>
      <c r="N1114" s="87"/>
      <c r="O1114" s="87"/>
      <c r="P1114" s="87"/>
      <c r="Q1114" s="87"/>
      <c r="R1114" s="87"/>
      <c r="S1114" s="87"/>
      <c r="T1114" s="87"/>
      <c r="U1114" s="87"/>
      <c r="V1114" s="87"/>
      <c r="W1114" s="87"/>
      <c r="X1114" s="87"/>
      <c r="Y1114" s="87"/>
      <c r="Z1114" s="87"/>
    </row>
    <row r="1115" ht="14.25" customHeight="1">
      <c r="A1115" s="98">
        <v>1105.0</v>
      </c>
      <c r="B1115" s="86" t="s">
        <v>1659</v>
      </c>
      <c r="C1115" s="86"/>
      <c r="D1115" s="86" t="s">
        <v>2099</v>
      </c>
      <c r="E1115" s="93">
        <v>7.810907E7</v>
      </c>
      <c r="F1115" s="106" t="s">
        <v>1899</v>
      </c>
      <c r="G1115" s="98" t="s">
        <v>1135</v>
      </c>
      <c r="H1115" s="97"/>
      <c r="I1115" s="98"/>
      <c r="J1115" s="98">
        <v>9.6733197E8</v>
      </c>
      <c r="K1115" s="98"/>
      <c r="L1115" s="87"/>
      <c r="M1115" s="87"/>
      <c r="N1115" s="87"/>
      <c r="O1115" s="87"/>
      <c r="P1115" s="87"/>
      <c r="Q1115" s="87"/>
      <c r="R1115" s="87"/>
      <c r="S1115" s="87"/>
      <c r="T1115" s="87"/>
      <c r="U1115" s="87"/>
      <c r="V1115" s="87"/>
      <c r="W1115" s="87"/>
      <c r="X1115" s="87"/>
      <c r="Y1115" s="87"/>
      <c r="Z1115" s="87"/>
    </row>
    <row r="1116" ht="14.25" customHeight="1">
      <c r="A1116" s="98">
        <v>1106.0</v>
      </c>
      <c r="B1116" s="86" t="s">
        <v>1659</v>
      </c>
      <c r="C1116" s="86"/>
      <c r="D1116" s="86" t="s">
        <v>2100</v>
      </c>
      <c r="E1116" s="93">
        <v>4.1605556E7</v>
      </c>
      <c r="F1116" s="106" t="s">
        <v>1899</v>
      </c>
      <c r="G1116" s="98" t="s">
        <v>1135</v>
      </c>
      <c r="H1116" s="97"/>
      <c r="I1116" s="98"/>
      <c r="J1116" s="98">
        <v>9.30849106E8</v>
      </c>
      <c r="K1116" s="98"/>
      <c r="L1116" s="87"/>
      <c r="M1116" s="87"/>
      <c r="N1116" s="87"/>
      <c r="O1116" s="87"/>
      <c r="P1116" s="87"/>
      <c r="Q1116" s="87"/>
      <c r="R1116" s="87"/>
      <c r="S1116" s="87"/>
      <c r="T1116" s="87"/>
      <c r="U1116" s="87"/>
      <c r="V1116" s="87"/>
      <c r="W1116" s="87"/>
      <c r="X1116" s="87"/>
      <c r="Y1116" s="87"/>
      <c r="Z1116" s="87"/>
    </row>
    <row r="1117" ht="14.25" customHeight="1">
      <c r="A1117" s="98">
        <v>1107.0</v>
      </c>
      <c r="B1117" s="86" t="s">
        <v>1659</v>
      </c>
      <c r="C1117" s="86"/>
      <c r="D1117" s="86" t="s">
        <v>2101</v>
      </c>
      <c r="E1117" s="93">
        <v>7.3831356E7</v>
      </c>
      <c r="F1117" s="106" t="s">
        <v>1899</v>
      </c>
      <c r="G1117" s="98" t="s">
        <v>1135</v>
      </c>
      <c r="H1117" s="97"/>
      <c r="I1117" s="98"/>
      <c r="J1117" s="98">
        <v>9.01286294E8</v>
      </c>
      <c r="K1117" s="98"/>
      <c r="L1117" s="87"/>
      <c r="M1117" s="87"/>
      <c r="N1117" s="87"/>
      <c r="O1117" s="87"/>
      <c r="P1117" s="87"/>
      <c r="Q1117" s="87"/>
      <c r="R1117" s="87"/>
      <c r="S1117" s="87"/>
      <c r="T1117" s="87"/>
      <c r="U1117" s="87"/>
      <c r="V1117" s="87"/>
      <c r="W1117" s="87"/>
      <c r="X1117" s="87"/>
      <c r="Y1117" s="87"/>
      <c r="Z1117" s="87"/>
    </row>
    <row r="1118" ht="14.25" customHeight="1">
      <c r="A1118" s="98">
        <v>1108.0</v>
      </c>
      <c r="B1118" s="86" t="s">
        <v>1659</v>
      </c>
      <c r="C1118" s="86"/>
      <c r="D1118" s="86" t="s">
        <v>2102</v>
      </c>
      <c r="E1118" s="93">
        <v>7.5688634E7</v>
      </c>
      <c r="F1118" s="106" t="s">
        <v>1899</v>
      </c>
      <c r="G1118" s="98" t="s">
        <v>1135</v>
      </c>
      <c r="H1118" s="97"/>
      <c r="I1118" s="98"/>
      <c r="J1118" s="98"/>
      <c r="K1118" s="98"/>
      <c r="L1118" s="87"/>
      <c r="M1118" s="87"/>
      <c r="N1118" s="87"/>
      <c r="O1118" s="87"/>
      <c r="P1118" s="87"/>
      <c r="Q1118" s="87"/>
      <c r="R1118" s="87"/>
      <c r="S1118" s="87"/>
      <c r="T1118" s="87"/>
      <c r="U1118" s="87"/>
      <c r="V1118" s="87"/>
      <c r="W1118" s="87"/>
      <c r="X1118" s="87"/>
      <c r="Y1118" s="87"/>
      <c r="Z1118" s="87"/>
    </row>
    <row r="1119" ht="14.25" customHeight="1">
      <c r="A1119" s="98">
        <v>1109.0</v>
      </c>
      <c r="B1119" s="86" t="s">
        <v>1973</v>
      </c>
      <c r="C1119" s="86"/>
      <c r="D1119" s="86" t="s">
        <v>2103</v>
      </c>
      <c r="E1119" s="93">
        <v>7.3992982E7</v>
      </c>
      <c r="F1119" s="106" t="s">
        <v>1428</v>
      </c>
      <c r="G1119" s="98" t="s">
        <v>321</v>
      </c>
      <c r="H1119" s="97"/>
      <c r="I1119" s="98"/>
      <c r="J1119" s="98"/>
      <c r="K1119" s="98"/>
      <c r="L1119" s="87"/>
      <c r="M1119" s="87"/>
      <c r="N1119" s="87"/>
      <c r="O1119" s="87"/>
      <c r="P1119" s="87"/>
      <c r="Q1119" s="87"/>
      <c r="R1119" s="87"/>
      <c r="S1119" s="87"/>
      <c r="T1119" s="87"/>
      <c r="U1119" s="87"/>
      <c r="V1119" s="87"/>
      <c r="W1119" s="87"/>
      <c r="X1119" s="87"/>
      <c r="Y1119" s="87"/>
      <c r="Z1119" s="87"/>
    </row>
    <row r="1120" ht="14.25" customHeight="1">
      <c r="A1120" s="98">
        <v>1110.0</v>
      </c>
      <c r="B1120" s="86" t="s">
        <v>1973</v>
      </c>
      <c r="C1120" s="86"/>
      <c r="D1120" s="86" t="s">
        <v>2104</v>
      </c>
      <c r="E1120" s="93">
        <v>2.0703311E7</v>
      </c>
      <c r="F1120" s="106" t="s">
        <v>2105</v>
      </c>
      <c r="G1120" s="98" t="s">
        <v>321</v>
      </c>
      <c r="H1120" s="97"/>
      <c r="I1120" s="98" t="s">
        <v>75</v>
      </c>
      <c r="J1120" s="98"/>
      <c r="K1120" s="98"/>
      <c r="L1120" s="87"/>
      <c r="M1120" s="87"/>
      <c r="N1120" s="87"/>
      <c r="O1120" s="87"/>
      <c r="P1120" s="87"/>
      <c r="Q1120" s="87"/>
      <c r="R1120" s="87"/>
      <c r="S1120" s="87"/>
      <c r="T1120" s="87"/>
      <c r="U1120" s="87"/>
      <c r="V1120" s="87"/>
      <c r="W1120" s="87"/>
      <c r="X1120" s="87"/>
      <c r="Y1120" s="87"/>
      <c r="Z1120" s="87"/>
    </row>
    <row r="1121" ht="14.25" customHeight="1">
      <c r="A1121" s="98">
        <v>1111.0</v>
      </c>
      <c r="B1121" s="86" t="s">
        <v>1659</v>
      </c>
      <c r="C1121" s="86"/>
      <c r="D1121" s="86" t="s">
        <v>2106</v>
      </c>
      <c r="E1121" s="93">
        <v>7.0676389E7</v>
      </c>
      <c r="F1121" s="106" t="s">
        <v>1899</v>
      </c>
      <c r="G1121" s="98" t="s">
        <v>1135</v>
      </c>
      <c r="H1121" s="97"/>
      <c r="I1121" s="98"/>
      <c r="J1121" s="98"/>
      <c r="K1121" s="98"/>
      <c r="L1121" s="87"/>
      <c r="M1121" s="87"/>
      <c r="N1121" s="87"/>
      <c r="O1121" s="87"/>
      <c r="P1121" s="87"/>
      <c r="Q1121" s="87"/>
      <c r="R1121" s="87"/>
      <c r="S1121" s="87"/>
      <c r="T1121" s="87"/>
      <c r="U1121" s="87"/>
      <c r="V1121" s="87"/>
      <c r="W1121" s="87"/>
      <c r="X1121" s="87"/>
      <c r="Y1121" s="87"/>
      <c r="Z1121" s="87"/>
    </row>
    <row r="1122" ht="14.25" customHeight="1">
      <c r="A1122" s="98">
        <v>1112.0</v>
      </c>
      <c r="B1122" s="86" t="s">
        <v>1973</v>
      </c>
      <c r="C1122" s="86"/>
      <c r="D1122" s="86" t="s">
        <v>2107</v>
      </c>
      <c r="E1122" s="93">
        <v>7.0447743E7</v>
      </c>
      <c r="F1122" s="106" t="s">
        <v>1428</v>
      </c>
      <c r="G1122" s="98" t="s">
        <v>321</v>
      </c>
      <c r="H1122" s="97"/>
      <c r="I1122" s="98"/>
      <c r="J1122" s="98"/>
      <c r="K1122" s="98"/>
      <c r="L1122" s="87"/>
      <c r="M1122" s="87"/>
      <c r="N1122" s="87"/>
      <c r="O1122" s="87"/>
      <c r="P1122" s="87"/>
      <c r="Q1122" s="87"/>
      <c r="R1122" s="87"/>
      <c r="S1122" s="87"/>
      <c r="T1122" s="87"/>
      <c r="U1122" s="87"/>
      <c r="V1122" s="87"/>
      <c r="W1122" s="87"/>
      <c r="X1122" s="87"/>
      <c r="Y1122" s="87"/>
      <c r="Z1122" s="87"/>
    </row>
    <row r="1123" ht="14.25" customHeight="1">
      <c r="A1123" s="98">
        <v>1113.0</v>
      </c>
      <c r="B1123" s="86" t="s">
        <v>1659</v>
      </c>
      <c r="C1123" s="86"/>
      <c r="D1123" s="86" t="s">
        <v>2108</v>
      </c>
      <c r="E1123" s="93">
        <v>4.6649629E7</v>
      </c>
      <c r="F1123" s="106" t="s">
        <v>1899</v>
      </c>
      <c r="G1123" s="98" t="s">
        <v>1135</v>
      </c>
      <c r="H1123" s="97"/>
      <c r="I1123" s="98"/>
      <c r="J1123" s="98"/>
      <c r="K1123" s="98"/>
      <c r="L1123" s="87"/>
      <c r="M1123" s="87"/>
      <c r="N1123" s="87"/>
      <c r="O1123" s="87"/>
      <c r="P1123" s="87"/>
      <c r="Q1123" s="87"/>
      <c r="R1123" s="87"/>
      <c r="S1123" s="87"/>
      <c r="T1123" s="87"/>
      <c r="U1123" s="87"/>
      <c r="V1123" s="87"/>
      <c r="W1123" s="87"/>
      <c r="X1123" s="87"/>
      <c r="Y1123" s="87"/>
      <c r="Z1123" s="87"/>
    </row>
    <row r="1124" ht="14.25" customHeight="1">
      <c r="A1124" s="98">
        <v>1114.0</v>
      </c>
      <c r="B1124" s="86" t="s">
        <v>1952</v>
      </c>
      <c r="C1124" s="86"/>
      <c r="D1124" s="86" t="s">
        <v>2109</v>
      </c>
      <c r="E1124" s="93">
        <v>2.2307313E7</v>
      </c>
      <c r="F1124" s="106" t="s">
        <v>2110</v>
      </c>
      <c r="G1124" s="98" t="s">
        <v>321</v>
      </c>
      <c r="H1124" s="97"/>
      <c r="I1124" s="98"/>
      <c r="J1124" s="98"/>
      <c r="K1124" s="98"/>
      <c r="L1124" s="87"/>
      <c r="M1124" s="87"/>
      <c r="N1124" s="87"/>
      <c r="O1124" s="87"/>
      <c r="P1124" s="87"/>
      <c r="Q1124" s="87"/>
      <c r="R1124" s="87"/>
      <c r="S1124" s="87"/>
      <c r="T1124" s="87"/>
      <c r="U1124" s="87"/>
      <c r="V1124" s="87"/>
      <c r="W1124" s="87"/>
      <c r="X1124" s="87"/>
      <c r="Y1124" s="87"/>
      <c r="Z1124" s="87"/>
    </row>
    <row r="1125" ht="14.25" customHeight="1">
      <c r="A1125" s="98">
        <v>1115.0</v>
      </c>
      <c r="B1125" s="86" t="s">
        <v>2111</v>
      </c>
      <c r="C1125" s="86"/>
      <c r="D1125" s="86" t="s">
        <v>2112</v>
      </c>
      <c r="E1125" s="93">
        <v>4.1426308E7</v>
      </c>
      <c r="F1125" s="106" t="s">
        <v>2113</v>
      </c>
      <c r="G1125" s="98" t="s">
        <v>58</v>
      </c>
      <c r="H1125" s="97" t="s">
        <v>2054</v>
      </c>
      <c r="I1125" s="98" t="s">
        <v>140</v>
      </c>
      <c r="J1125" s="98"/>
      <c r="K1125" s="98"/>
      <c r="L1125" s="87"/>
      <c r="M1125" s="87"/>
      <c r="N1125" s="87"/>
      <c r="O1125" s="87"/>
      <c r="P1125" s="87"/>
      <c r="Q1125" s="87"/>
      <c r="R1125" s="87"/>
      <c r="S1125" s="87"/>
      <c r="T1125" s="87"/>
      <c r="U1125" s="87"/>
      <c r="V1125" s="87"/>
      <c r="W1125" s="87"/>
      <c r="X1125" s="87"/>
      <c r="Y1125" s="87"/>
      <c r="Z1125" s="87"/>
    </row>
    <row r="1126" ht="14.25" customHeight="1">
      <c r="A1126" s="98">
        <v>1116.0</v>
      </c>
      <c r="B1126" s="86" t="s">
        <v>1952</v>
      </c>
      <c r="C1126" s="86"/>
      <c r="D1126" s="86" t="s">
        <v>2114</v>
      </c>
      <c r="E1126" s="93">
        <v>4.1796665E7</v>
      </c>
      <c r="F1126" s="106" t="s">
        <v>351</v>
      </c>
      <c r="G1126" s="98" t="s">
        <v>2047</v>
      </c>
      <c r="H1126" s="97" t="s">
        <v>2054</v>
      </c>
      <c r="I1126" s="98" t="s">
        <v>75</v>
      </c>
      <c r="J1126" s="98"/>
      <c r="K1126" s="98"/>
      <c r="L1126" s="87"/>
      <c r="M1126" s="87"/>
      <c r="N1126" s="87"/>
      <c r="O1126" s="87"/>
      <c r="P1126" s="87"/>
      <c r="Q1126" s="87"/>
      <c r="R1126" s="87"/>
      <c r="S1126" s="87"/>
      <c r="T1126" s="87"/>
      <c r="U1126" s="87"/>
      <c r="V1126" s="87"/>
      <c r="W1126" s="87"/>
      <c r="X1126" s="87"/>
      <c r="Y1126" s="87"/>
      <c r="Z1126" s="87"/>
    </row>
    <row r="1127" ht="14.25" customHeight="1">
      <c r="A1127" s="98">
        <v>1117.0</v>
      </c>
      <c r="B1127" s="86" t="s">
        <v>2115</v>
      </c>
      <c r="C1127" s="86"/>
      <c r="D1127" s="86" t="s">
        <v>2116</v>
      </c>
      <c r="E1127" s="93">
        <v>4.4503571E7</v>
      </c>
      <c r="F1127" s="106" t="s">
        <v>2110</v>
      </c>
      <c r="G1127" s="98" t="s">
        <v>321</v>
      </c>
      <c r="H1127" s="97" t="s">
        <v>2054</v>
      </c>
      <c r="I1127" s="98"/>
      <c r="J1127" s="98">
        <v>9.02678947E8</v>
      </c>
      <c r="K1127" s="98"/>
      <c r="L1127" s="87"/>
      <c r="M1127" s="87"/>
      <c r="N1127" s="87"/>
      <c r="O1127" s="87"/>
      <c r="P1127" s="87"/>
      <c r="Q1127" s="87"/>
      <c r="R1127" s="87"/>
      <c r="S1127" s="87"/>
      <c r="T1127" s="87"/>
      <c r="U1127" s="87"/>
      <c r="V1127" s="87"/>
      <c r="W1127" s="87"/>
      <c r="X1127" s="87"/>
      <c r="Y1127" s="87"/>
      <c r="Z1127" s="87"/>
    </row>
    <row r="1128" ht="14.25" customHeight="1">
      <c r="A1128" s="98">
        <v>1118.0</v>
      </c>
      <c r="B1128" s="86" t="s">
        <v>1348</v>
      </c>
      <c r="C1128" s="86"/>
      <c r="D1128" s="86" t="s">
        <v>2117</v>
      </c>
      <c r="E1128" s="93">
        <v>4.2763958E7</v>
      </c>
      <c r="F1128" s="106" t="s">
        <v>2058</v>
      </c>
      <c r="G1128" s="98" t="s">
        <v>2118</v>
      </c>
      <c r="H1128" s="97" t="s">
        <v>2054</v>
      </c>
      <c r="I1128" s="98"/>
      <c r="J1128" s="98"/>
      <c r="K1128" s="98"/>
      <c r="L1128" s="87"/>
      <c r="M1128" s="87"/>
      <c r="N1128" s="87"/>
      <c r="O1128" s="87"/>
      <c r="P1128" s="87"/>
      <c r="Q1128" s="87"/>
      <c r="R1128" s="87"/>
      <c r="S1128" s="87"/>
      <c r="T1128" s="87"/>
      <c r="U1128" s="87"/>
      <c r="V1128" s="87"/>
      <c r="W1128" s="87"/>
      <c r="X1128" s="87"/>
      <c r="Y1128" s="87"/>
      <c r="Z1128" s="87"/>
    </row>
    <row r="1129" ht="14.25" customHeight="1">
      <c r="A1129" s="98">
        <v>1119.0</v>
      </c>
      <c r="B1129" s="98" t="s">
        <v>2119</v>
      </c>
      <c r="C1129" s="86"/>
      <c r="D1129" s="86" t="s">
        <v>2120</v>
      </c>
      <c r="E1129" s="93">
        <v>7.1077887E7</v>
      </c>
      <c r="F1129" s="106" t="s">
        <v>250</v>
      </c>
      <c r="G1129" s="98" t="s">
        <v>58</v>
      </c>
      <c r="H1129" s="97" t="s">
        <v>2054</v>
      </c>
      <c r="I1129" s="98"/>
      <c r="J1129" s="98"/>
      <c r="K1129" s="98"/>
      <c r="L1129" s="87"/>
      <c r="M1129" s="87"/>
      <c r="N1129" s="87"/>
      <c r="O1129" s="87"/>
      <c r="P1129" s="87"/>
      <c r="Q1129" s="87"/>
      <c r="R1129" s="87"/>
      <c r="S1129" s="87"/>
      <c r="T1129" s="87"/>
      <c r="U1129" s="87"/>
      <c r="V1129" s="87"/>
      <c r="W1129" s="87"/>
      <c r="X1129" s="87"/>
      <c r="Y1129" s="87"/>
      <c r="Z1129" s="87"/>
    </row>
    <row r="1130" ht="14.25" customHeight="1">
      <c r="A1130" s="98">
        <v>1120.0</v>
      </c>
      <c r="B1130" s="86" t="s">
        <v>1952</v>
      </c>
      <c r="C1130" s="86"/>
      <c r="D1130" s="86" t="s">
        <v>2121</v>
      </c>
      <c r="E1130" s="93">
        <v>4.323441E7</v>
      </c>
      <c r="F1130" s="106" t="s">
        <v>2054</v>
      </c>
      <c r="G1130" s="98" t="s">
        <v>321</v>
      </c>
      <c r="H1130" s="97" t="s">
        <v>82</v>
      </c>
      <c r="I1130" s="98"/>
      <c r="J1130" s="98">
        <v>9.64662979E8</v>
      </c>
      <c r="K1130" s="98"/>
      <c r="L1130" s="87"/>
      <c r="M1130" s="87"/>
      <c r="N1130" s="87"/>
      <c r="O1130" s="87"/>
      <c r="P1130" s="87"/>
      <c r="Q1130" s="87"/>
      <c r="R1130" s="87"/>
      <c r="S1130" s="87"/>
      <c r="T1130" s="87"/>
      <c r="U1130" s="87"/>
      <c r="V1130" s="87"/>
      <c r="W1130" s="87"/>
      <c r="X1130" s="87"/>
      <c r="Y1130" s="87"/>
      <c r="Z1130" s="87"/>
    </row>
    <row r="1131" ht="14.25" customHeight="1">
      <c r="A1131" s="98">
        <v>1121.0</v>
      </c>
      <c r="B1131" s="86" t="s">
        <v>1375</v>
      </c>
      <c r="C1131" s="86"/>
      <c r="D1131" s="86" t="s">
        <v>2122</v>
      </c>
      <c r="E1131" s="93">
        <v>4.0491413E7</v>
      </c>
      <c r="F1131" s="106" t="s">
        <v>2123</v>
      </c>
      <c r="G1131" s="98" t="s">
        <v>321</v>
      </c>
      <c r="H1131" s="97" t="s">
        <v>82</v>
      </c>
      <c r="I1131" s="98"/>
      <c r="J1131" s="98">
        <v>9.79184316E8</v>
      </c>
      <c r="K1131" s="98"/>
      <c r="L1131" s="87"/>
      <c r="M1131" s="87"/>
      <c r="N1131" s="87"/>
      <c r="O1131" s="87"/>
      <c r="P1131" s="87"/>
      <c r="Q1131" s="87"/>
      <c r="R1131" s="87"/>
      <c r="S1131" s="87"/>
      <c r="T1131" s="87"/>
      <c r="U1131" s="87"/>
      <c r="V1131" s="87"/>
      <c r="W1131" s="87"/>
      <c r="X1131" s="87"/>
      <c r="Y1131" s="87"/>
      <c r="Z1131" s="87"/>
    </row>
    <row r="1132" ht="14.25" customHeight="1">
      <c r="A1132" s="98">
        <v>1122.0</v>
      </c>
      <c r="B1132" s="86" t="s">
        <v>1375</v>
      </c>
      <c r="C1132" s="86"/>
      <c r="D1132" s="86" t="s">
        <v>2124</v>
      </c>
      <c r="E1132" s="93">
        <v>7.014644E7</v>
      </c>
      <c r="F1132" s="106" t="s">
        <v>1377</v>
      </c>
      <c r="G1132" s="98" t="s">
        <v>321</v>
      </c>
      <c r="H1132" s="97" t="s">
        <v>82</v>
      </c>
      <c r="I1132" s="98"/>
      <c r="J1132" s="98"/>
      <c r="K1132" s="98"/>
      <c r="L1132" s="87"/>
      <c r="M1132" s="87"/>
      <c r="N1132" s="87"/>
      <c r="O1132" s="87"/>
      <c r="P1132" s="87"/>
      <c r="Q1132" s="87"/>
      <c r="R1132" s="87"/>
      <c r="S1132" s="87"/>
      <c r="T1132" s="87"/>
      <c r="U1132" s="87"/>
      <c r="V1132" s="87"/>
      <c r="W1132" s="87"/>
      <c r="X1132" s="87"/>
      <c r="Y1132" s="87"/>
      <c r="Z1132" s="87"/>
    </row>
    <row r="1133" ht="14.25" customHeight="1">
      <c r="A1133" s="135">
        <v>1123.0</v>
      </c>
      <c r="B1133" s="86"/>
      <c r="C1133" s="86"/>
      <c r="D1133" s="136" t="s">
        <v>2125</v>
      </c>
      <c r="E1133" s="137">
        <v>6.1996363E7</v>
      </c>
      <c r="F1133" s="138" t="s">
        <v>2126</v>
      </c>
      <c r="G1133" s="98"/>
      <c r="H1133" s="139" t="s">
        <v>109</v>
      </c>
      <c r="I1133" s="135" t="s">
        <v>2127</v>
      </c>
      <c r="J1133" s="135">
        <v>9.8746181E8</v>
      </c>
      <c r="K1133" s="98"/>
      <c r="L1133" s="87"/>
      <c r="M1133" s="87"/>
      <c r="N1133" s="87"/>
      <c r="O1133" s="87"/>
      <c r="P1133" s="87"/>
      <c r="Q1133" s="87"/>
      <c r="R1133" s="87"/>
      <c r="S1133" s="87"/>
      <c r="T1133" s="87"/>
      <c r="U1133" s="87"/>
      <c r="V1133" s="87"/>
      <c r="W1133" s="87"/>
      <c r="X1133" s="87"/>
      <c r="Y1133" s="87"/>
      <c r="Z1133" s="87"/>
    </row>
    <row r="1134" ht="14.25" customHeight="1">
      <c r="A1134" s="135">
        <v>1124.0</v>
      </c>
      <c r="B1134" s="136" t="s">
        <v>1659</v>
      </c>
      <c r="C1134" s="86"/>
      <c r="D1134" s="136" t="s">
        <v>2128</v>
      </c>
      <c r="E1134" s="137">
        <v>7.6628343E7</v>
      </c>
      <c r="F1134" s="138" t="s">
        <v>1899</v>
      </c>
      <c r="G1134" s="135" t="s">
        <v>1135</v>
      </c>
      <c r="H1134" s="139"/>
      <c r="I1134" s="135"/>
      <c r="J1134" s="135"/>
      <c r="K1134" s="98"/>
      <c r="L1134" s="87"/>
      <c r="M1134" s="87"/>
      <c r="N1134" s="87"/>
      <c r="O1134" s="87"/>
      <c r="P1134" s="87"/>
      <c r="Q1134" s="87"/>
      <c r="R1134" s="87"/>
      <c r="S1134" s="87"/>
      <c r="T1134" s="87"/>
      <c r="U1134" s="87"/>
      <c r="V1134" s="87"/>
      <c r="W1134" s="87"/>
      <c r="X1134" s="87"/>
      <c r="Y1134" s="87"/>
      <c r="Z1134" s="87"/>
    </row>
    <row r="1135" ht="14.25" customHeight="1">
      <c r="A1135" s="135">
        <v>1125.0</v>
      </c>
      <c r="B1135" s="136" t="s">
        <v>1659</v>
      </c>
      <c r="C1135" s="86"/>
      <c r="D1135" s="136" t="s">
        <v>2129</v>
      </c>
      <c r="E1135" s="137">
        <v>7.2760969E7</v>
      </c>
      <c r="F1135" s="138" t="s">
        <v>1899</v>
      </c>
      <c r="G1135" s="135" t="s">
        <v>1135</v>
      </c>
      <c r="H1135" s="139"/>
      <c r="I1135" s="135"/>
      <c r="J1135" s="135"/>
      <c r="K1135" s="98"/>
      <c r="L1135" s="87"/>
      <c r="M1135" s="87"/>
      <c r="N1135" s="87"/>
      <c r="O1135" s="87"/>
      <c r="P1135" s="87"/>
      <c r="Q1135" s="87"/>
      <c r="R1135" s="87"/>
      <c r="S1135" s="87"/>
      <c r="T1135" s="87"/>
      <c r="U1135" s="87"/>
      <c r="V1135" s="87"/>
      <c r="W1135" s="87"/>
      <c r="X1135" s="87"/>
      <c r="Y1135" s="87"/>
      <c r="Z1135" s="87"/>
    </row>
    <row r="1136" ht="14.25" customHeight="1">
      <c r="A1136" s="135">
        <v>1126.0</v>
      </c>
      <c r="B1136" s="136" t="s">
        <v>1973</v>
      </c>
      <c r="C1136" s="86"/>
      <c r="D1136" s="136" t="s">
        <v>2130</v>
      </c>
      <c r="E1136" s="137">
        <v>7.4702783E7</v>
      </c>
      <c r="F1136" s="138" t="s">
        <v>1428</v>
      </c>
      <c r="G1136" s="135" t="s">
        <v>321</v>
      </c>
      <c r="H1136" s="139"/>
      <c r="I1136" s="135" t="s">
        <v>105</v>
      </c>
      <c r="J1136" s="135">
        <v>9.57246056E8</v>
      </c>
      <c r="K1136" s="98"/>
      <c r="L1136" s="87"/>
      <c r="M1136" s="87"/>
      <c r="N1136" s="87"/>
      <c r="O1136" s="87"/>
      <c r="P1136" s="87"/>
      <c r="Q1136" s="87"/>
      <c r="R1136" s="87"/>
      <c r="S1136" s="87"/>
      <c r="T1136" s="87"/>
      <c r="U1136" s="87"/>
      <c r="V1136" s="87"/>
      <c r="W1136" s="87"/>
      <c r="X1136" s="87"/>
      <c r="Y1136" s="87"/>
      <c r="Z1136" s="87"/>
    </row>
  </sheetData>
  <conditionalFormatting sqref="J1055">
    <cfRule type="containsText" dxfId="0" priority="1" operator="containsText" text="B">
      <formula>NOT(ISERROR(SEARCH(("B"),(J1055))))</formula>
    </cfRule>
  </conditionalFormatting>
  <conditionalFormatting sqref="J1055">
    <cfRule type="containsText" dxfId="1" priority="2" operator="containsText" text="A">
      <formula>NOT(ISERROR(SEARCH(("A"),(J1055))))</formula>
    </cfRule>
  </conditionalFormatting>
  <conditionalFormatting sqref="J1055">
    <cfRule type="containsText" dxfId="2" priority="3" operator="containsText" text="C">
      <formula>NOT(ISERROR(SEARCH(("C"),(J1055))))</formula>
    </cfRule>
  </conditionalFormatting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3.86"/>
    <col customWidth="1" min="2" max="3" width="11.29"/>
    <col customWidth="1" min="4" max="4" width="11.57"/>
    <col customWidth="1" min="5" max="5" width="40.0"/>
    <col customWidth="1" min="6" max="6" width="10.86"/>
    <col customWidth="1" min="7" max="7" width="17.43"/>
    <col customWidth="1" min="8" max="8" width="14.29"/>
    <col customWidth="1" min="9" max="9" width="16.14"/>
    <col customWidth="1" min="10" max="10" width="11.29"/>
    <col customWidth="1" min="11" max="11" width="27.57"/>
    <col customWidth="1" min="12" max="12" width="18.57"/>
    <col customWidth="1" min="13" max="13" width="43.43"/>
    <col customWidth="1" min="14" max="58" width="3.29"/>
    <col customWidth="1" min="59" max="82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12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141">
        <v>44946.0</v>
      </c>
      <c r="O1" s="142"/>
      <c r="P1" s="143"/>
      <c r="Q1" s="141">
        <v>44947.0</v>
      </c>
      <c r="R1" s="142"/>
      <c r="S1" s="143"/>
      <c r="T1" s="141">
        <v>44948.0</v>
      </c>
      <c r="U1" s="142"/>
      <c r="V1" s="143"/>
      <c r="W1" s="141">
        <v>44949.0</v>
      </c>
      <c r="X1" s="142"/>
      <c r="Y1" s="143"/>
      <c r="Z1" s="141">
        <v>44950.0</v>
      </c>
      <c r="AA1" s="142"/>
      <c r="AB1" s="143"/>
      <c r="AC1" s="141">
        <v>44951.0</v>
      </c>
      <c r="AD1" s="142"/>
      <c r="AE1" s="143"/>
      <c r="AF1" s="141">
        <v>44952.0</v>
      </c>
      <c r="AG1" s="142"/>
      <c r="AH1" s="143"/>
      <c r="AI1" s="141">
        <v>44953.0</v>
      </c>
      <c r="AJ1" s="142"/>
      <c r="AK1" s="143"/>
      <c r="AL1" s="141">
        <v>44954.0</v>
      </c>
      <c r="AM1" s="142"/>
      <c r="AN1" s="143"/>
      <c r="AO1" s="141">
        <v>44955.0</v>
      </c>
      <c r="AP1" s="142"/>
      <c r="AQ1" s="143"/>
      <c r="AR1" s="141">
        <v>44956.0</v>
      </c>
      <c r="AS1" s="142"/>
      <c r="AT1" s="143"/>
      <c r="AU1" s="141">
        <v>44957.0</v>
      </c>
      <c r="AV1" s="142"/>
      <c r="AW1" s="143"/>
      <c r="AX1" s="141">
        <v>44958.0</v>
      </c>
      <c r="AY1" s="142"/>
      <c r="AZ1" s="143"/>
      <c r="BA1" s="141">
        <v>44959.0</v>
      </c>
      <c r="BB1" s="142"/>
      <c r="BC1" s="143"/>
      <c r="BD1" s="141">
        <v>44960.0</v>
      </c>
      <c r="BE1" s="142"/>
      <c r="BF1" s="143"/>
      <c r="BG1" s="141">
        <v>44961.0</v>
      </c>
      <c r="BH1" s="142"/>
      <c r="BI1" s="143"/>
      <c r="BJ1" s="141">
        <v>44962.0</v>
      </c>
      <c r="BK1" s="142"/>
      <c r="BL1" s="143"/>
      <c r="BM1" s="141">
        <v>44963.0</v>
      </c>
      <c r="BN1" s="142"/>
      <c r="BO1" s="143"/>
      <c r="BP1" s="141">
        <v>44964.0</v>
      </c>
      <c r="BQ1" s="142"/>
      <c r="BR1" s="143"/>
      <c r="BS1" s="141">
        <v>44965.0</v>
      </c>
      <c r="BT1" s="142"/>
      <c r="BU1" s="143"/>
      <c r="BV1" s="141">
        <v>44966.0</v>
      </c>
      <c r="BW1" s="142"/>
      <c r="BX1" s="143"/>
      <c r="BY1" s="141">
        <v>44967.0</v>
      </c>
      <c r="BZ1" s="142"/>
      <c r="CA1" s="143"/>
      <c r="CB1" s="144"/>
      <c r="CC1" s="144"/>
      <c r="CD1" s="144"/>
    </row>
    <row r="2" ht="15.75" customHeight="1">
      <c r="A2" s="10">
        <v>1.0</v>
      </c>
      <c r="B2" s="145" t="s">
        <v>2132</v>
      </c>
      <c r="C2" s="145">
        <v>1.0</v>
      </c>
      <c r="D2" s="146" t="s">
        <v>2133</v>
      </c>
      <c r="E2" s="147" t="s">
        <v>2134</v>
      </c>
      <c r="F2" s="148">
        <v>0.0</v>
      </c>
      <c r="G2" s="149"/>
      <c r="H2" s="10" t="str">
        <f t="array" ref="H2">XLOOKUP(F2,'PER-SM '!$E$2:$E$1132,'PER-SM '!$G$2:$G$1132,"",0)</f>
        <v/>
      </c>
      <c r="I2" s="10" t="str">
        <f t="array" ref="I2">XLOOKUP(F2,'PER-SM '!$E$2:$E$1132,'PER-SM '!$I$2:$I$1132,"",0)</f>
        <v/>
      </c>
      <c r="J2" s="10"/>
      <c r="K2" s="13" t="str">
        <f t="array" ref="K2">XLOOKUP(F2,'PER-SM '!$E$2:$E$1132,'PER-SM '!$B$2:$B$1132,"",0)</f>
        <v/>
      </c>
      <c r="L2" s="10" t="s">
        <v>2135</v>
      </c>
      <c r="M2" s="13" t="str">
        <f t="array" ref="M2">XLOOKUP(F2,'PER-SM '!$E$2:$E$1132,'PER-SM '!$F$2:$F$1132,"",0)</f>
        <v/>
      </c>
      <c r="N2" s="150"/>
      <c r="O2" s="151"/>
      <c r="P2" s="152"/>
      <c r="Q2" s="150"/>
      <c r="R2" s="151"/>
      <c r="S2" s="152"/>
      <c r="T2" s="150"/>
      <c r="U2" s="151"/>
      <c r="V2" s="152"/>
      <c r="W2" s="150"/>
      <c r="X2" s="151"/>
      <c r="Y2" s="152"/>
      <c r="Z2" s="150"/>
      <c r="AA2" s="151"/>
      <c r="AB2" s="152"/>
      <c r="AC2" s="150"/>
      <c r="AD2" s="151"/>
      <c r="AE2" s="152"/>
      <c r="AF2" s="150"/>
      <c r="AG2" s="151"/>
      <c r="AH2" s="152"/>
      <c r="AI2" s="150"/>
      <c r="AJ2" s="151"/>
      <c r="AK2" s="152"/>
      <c r="AL2" s="150"/>
      <c r="AM2" s="151"/>
      <c r="AN2" s="152"/>
      <c r="AO2" s="150"/>
      <c r="AP2" s="151"/>
      <c r="AQ2" s="152"/>
      <c r="AR2" s="150"/>
      <c r="AS2" s="151"/>
      <c r="AT2" s="152"/>
      <c r="AU2" s="150"/>
      <c r="AV2" s="151"/>
      <c r="AW2" s="152"/>
      <c r="AX2" s="150"/>
      <c r="AY2" s="151"/>
      <c r="AZ2" s="152"/>
      <c r="BA2" s="150"/>
      <c r="BB2" s="151"/>
      <c r="BC2" s="152"/>
      <c r="BD2" s="150"/>
      <c r="BE2" s="151"/>
      <c r="BF2" s="152"/>
      <c r="BG2" s="150"/>
      <c r="BH2" s="151"/>
      <c r="BI2" s="152"/>
      <c r="BJ2" s="150"/>
      <c r="BK2" s="151"/>
      <c r="BL2" s="152"/>
      <c r="BM2" s="150"/>
      <c r="BN2" s="151"/>
      <c r="BO2" s="152"/>
      <c r="BP2" s="150"/>
      <c r="BQ2" s="151"/>
      <c r="BR2" s="152"/>
      <c r="BS2" s="150"/>
      <c r="BT2" s="151"/>
      <c r="BU2" s="152"/>
      <c r="BV2" s="150"/>
      <c r="BW2" s="151"/>
      <c r="BX2" s="152"/>
      <c r="BY2" s="150"/>
      <c r="BZ2" s="151"/>
      <c r="CA2" s="152"/>
    </row>
    <row r="3" ht="15.75" customHeight="1">
      <c r="A3" s="10">
        <v>2.0</v>
      </c>
      <c r="B3" s="153" t="s">
        <v>2136</v>
      </c>
      <c r="C3" s="145">
        <v>1.0</v>
      </c>
      <c r="D3" s="146" t="s">
        <v>2133</v>
      </c>
      <c r="E3" s="13" t="str">
        <f t="array" ref="E3">XLOOKUP(F3,'PER-SM '!$E$2:$E$1132,'PER-SM '!$D$2:$D$1132," ",0)</f>
        <v>MELO QUIQUIA RAUL BRANDO</v>
      </c>
      <c r="F3" s="154">
        <v>4.3630777E7</v>
      </c>
      <c r="G3" s="154">
        <v>9.97593203E8</v>
      </c>
      <c r="H3" s="16" t="str">
        <f t="array" ref="H3">XLOOKUP(F3,'PER-SM '!$E$2:$E$1132,'PER-SM '!$G$2:$G$1132,"",0)</f>
        <v>OP OBR</v>
      </c>
      <c r="I3" s="10" t="str">
        <f t="array" ref="I3">XLOOKUP(F3,'PER-SM '!$E$2:$E$1132,'PER-SM '!$I$2:$I$1132,"",0)</f>
        <v>B</v>
      </c>
      <c r="J3" s="10"/>
      <c r="K3" s="13" t="str">
        <f t="array" ref="K3">XLOOKUP(F3,'PER-SM '!$E$2:$E$1132,'PER-SM '!$B$2:$B$1132,"",0)</f>
        <v>PE - Obr Reg Común</v>
      </c>
      <c r="L3" s="10" t="s">
        <v>2135</v>
      </c>
      <c r="M3" s="13" t="str">
        <f t="array" ref="M3">XLOOKUP(F3,'PER-SM '!$E$2:$E$1132,'PER-SM '!$F$2:$F$1132,"",0)</f>
        <v>OPERADOR PALA HIDRAULICA HASTA 26M3</v>
      </c>
      <c r="N3" s="155" t="s">
        <v>16</v>
      </c>
      <c r="O3" s="156" t="s">
        <v>140</v>
      </c>
      <c r="P3" s="157" t="s">
        <v>75</v>
      </c>
      <c r="Q3" s="155" t="s">
        <v>16</v>
      </c>
      <c r="R3" s="156" t="s">
        <v>140</v>
      </c>
      <c r="S3" s="157" t="s">
        <v>75</v>
      </c>
      <c r="T3" s="155" t="s">
        <v>16</v>
      </c>
      <c r="U3" s="156" t="s">
        <v>140</v>
      </c>
      <c r="V3" s="157" t="s">
        <v>75</v>
      </c>
      <c r="W3" s="155" t="s">
        <v>16</v>
      </c>
      <c r="X3" s="156" t="s">
        <v>140</v>
      </c>
      <c r="Y3" s="157" t="s">
        <v>75</v>
      </c>
      <c r="Z3" s="155" t="s">
        <v>16</v>
      </c>
      <c r="AA3" s="156" t="s">
        <v>140</v>
      </c>
      <c r="AB3" s="157" t="s">
        <v>75</v>
      </c>
      <c r="AC3" s="155" t="s">
        <v>16</v>
      </c>
      <c r="AD3" s="156" t="s">
        <v>140</v>
      </c>
      <c r="AE3" s="157" t="s">
        <v>75</v>
      </c>
      <c r="AF3" s="158" t="s">
        <v>16</v>
      </c>
      <c r="AG3" s="159" t="s">
        <v>140</v>
      </c>
      <c r="AH3" s="160" t="s">
        <v>75</v>
      </c>
      <c r="AI3" s="158" t="s">
        <v>16</v>
      </c>
      <c r="AJ3" s="159" t="s">
        <v>140</v>
      </c>
      <c r="AK3" s="160" t="s">
        <v>75</v>
      </c>
      <c r="AL3" s="158" t="s">
        <v>16</v>
      </c>
      <c r="AM3" s="159" t="s">
        <v>140</v>
      </c>
      <c r="AN3" s="160" t="s">
        <v>75</v>
      </c>
      <c r="AO3" s="158" t="s">
        <v>16</v>
      </c>
      <c r="AP3" s="159" t="s">
        <v>140</v>
      </c>
      <c r="AQ3" s="160" t="s">
        <v>75</v>
      </c>
      <c r="AR3" s="158" t="s">
        <v>16</v>
      </c>
      <c r="AS3" s="159" t="s">
        <v>140</v>
      </c>
      <c r="AT3" s="160" t="s">
        <v>75</v>
      </c>
      <c r="AU3" s="158" t="s">
        <v>16</v>
      </c>
      <c r="AV3" s="159" t="s">
        <v>140</v>
      </c>
      <c r="AW3" s="160" t="s">
        <v>75</v>
      </c>
      <c r="AX3" s="158" t="s">
        <v>16</v>
      </c>
      <c r="AY3" s="159" t="s">
        <v>140</v>
      </c>
      <c r="AZ3" s="160" t="s">
        <v>75</v>
      </c>
      <c r="BA3" s="158" t="s">
        <v>0</v>
      </c>
      <c r="BB3" s="159" t="s">
        <v>0</v>
      </c>
      <c r="BC3" s="160" t="s">
        <v>0</v>
      </c>
      <c r="BD3" s="158" t="s">
        <v>0</v>
      </c>
      <c r="BE3" s="159" t="s">
        <v>0</v>
      </c>
      <c r="BF3" s="160" t="s">
        <v>0</v>
      </c>
      <c r="BG3" s="158" t="s">
        <v>0</v>
      </c>
      <c r="BH3" s="159" t="s">
        <v>0</v>
      </c>
      <c r="BI3" s="160" t="s">
        <v>0</v>
      </c>
      <c r="BJ3" s="158" t="s">
        <v>0</v>
      </c>
      <c r="BK3" s="159" t="s">
        <v>0</v>
      </c>
      <c r="BL3" s="160" t="s">
        <v>0</v>
      </c>
      <c r="BM3" s="158" t="s">
        <v>0</v>
      </c>
      <c r="BN3" s="159" t="s">
        <v>0</v>
      </c>
      <c r="BO3" s="160" t="s">
        <v>0</v>
      </c>
      <c r="BP3" s="158" t="s">
        <v>0</v>
      </c>
      <c r="BQ3" s="159" t="s">
        <v>0</v>
      </c>
      <c r="BR3" s="160" t="s">
        <v>0</v>
      </c>
      <c r="BS3" s="158" t="s">
        <v>0</v>
      </c>
      <c r="BT3" s="159" t="s">
        <v>0</v>
      </c>
      <c r="BU3" s="160" t="s">
        <v>0</v>
      </c>
      <c r="BV3" s="161" t="s">
        <v>16</v>
      </c>
      <c r="BW3" s="162" t="s">
        <v>140</v>
      </c>
      <c r="BX3" s="163" t="s">
        <v>75</v>
      </c>
      <c r="BY3" s="161" t="s">
        <v>16</v>
      </c>
      <c r="BZ3" s="162" t="s">
        <v>140</v>
      </c>
      <c r="CA3" s="163" t="s">
        <v>75</v>
      </c>
    </row>
    <row r="4" ht="15.75" customHeight="1">
      <c r="A4" s="10">
        <v>3.0</v>
      </c>
      <c r="B4" s="164"/>
      <c r="C4" s="145">
        <v>1.0</v>
      </c>
      <c r="D4" s="146" t="s">
        <v>2133</v>
      </c>
      <c r="E4" s="13" t="str">
        <f t="array" ref="E4">XLOOKUP(F4,'PER-SM '!$E$2:$E$1132,'PER-SM '!$D$2:$D$1132," ",0)</f>
        <v>CURI SAMATA WASHINGTON</v>
      </c>
      <c r="F4" s="154">
        <v>4.6924013E7</v>
      </c>
      <c r="G4" s="154"/>
      <c r="H4" s="10" t="str">
        <f t="array" ref="H4">XLOOKUP(F4,'PER-SM '!$E$2:$E$1132,'PER-SM '!$G$2:$G$1132,"",0)</f>
        <v>OP OBR</v>
      </c>
      <c r="I4" s="10" t="str">
        <f t="array" ref="I4">XLOOKUP(F4,'PER-SM '!$E$2:$E$1132,'PER-SM '!$I$2:$I$1132,"",0)</f>
        <v>C</v>
      </c>
      <c r="J4" s="10"/>
      <c r="K4" s="13" t="str">
        <f t="array" ref="K4">XLOOKUP(F4,'PER-SM '!$E$2:$E$1132,'PER-SM '!$B$2:$B$1132,"",0)</f>
        <v>PE-Obr Reg comun</v>
      </c>
      <c r="L4" s="10" t="s">
        <v>2135</v>
      </c>
      <c r="M4" s="31" t="str">
        <f t="array" ref="M4">XLOOKUP(F4,'PER-SM '!$E$2:$E$1132,'PER-SM '!$F$2:$F$1132,"",0)</f>
        <v>AYUDANTE DE AMACEN</v>
      </c>
      <c r="N4" s="158"/>
      <c r="O4" s="159"/>
      <c r="P4" s="160"/>
      <c r="Q4" s="158"/>
      <c r="R4" s="159"/>
      <c r="S4" s="160"/>
      <c r="T4" s="158"/>
      <c r="U4" s="159"/>
      <c r="V4" s="160"/>
      <c r="W4" s="158"/>
      <c r="X4" s="159"/>
      <c r="Y4" s="160"/>
      <c r="Z4" s="158"/>
      <c r="AA4" s="159"/>
      <c r="AB4" s="160"/>
      <c r="AC4" s="158"/>
      <c r="AD4" s="159"/>
      <c r="AE4" s="160"/>
      <c r="AF4" s="158"/>
      <c r="AG4" s="159"/>
      <c r="AH4" s="160"/>
      <c r="AI4" s="158"/>
      <c r="AJ4" s="159"/>
      <c r="AK4" s="160"/>
      <c r="AL4" s="158"/>
      <c r="AM4" s="159"/>
      <c r="AN4" s="160"/>
      <c r="AO4" s="158"/>
      <c r="AP4" s="159"/>
      <c r="AQ4" s="160"/>
      <c r="AR4" s="158"/>
      <c r="AS4" s="159"/>
      <c r="AT4" s="160"/>
      <c r="AU4" s="158"/>
      <c r="AV4" s="159"/>
      <c r="AW4" s="160"/>
      <c r="AX4" s="158"/>
      <c r="AY4" s="159"/>
      <c r="AZ4" s="160"/>
      <c r="BA4" s="158" t="s">
        <v>16</v>
      </c>
      <c r="BB4" s="159" t="s">
        <v>140</v>
      </c>
      <c r="BC4" s="160" t="s">
        <v>75</v>
      </c>
      <c r="BD4" s="158" t="s">
        <v>16</v>
      </c>
      <c r="BE4" s="159" t="s">
        <v>140</v>
      </c>
      <c r="BF4" s="160" t="s">
        <v>75</v>
      </c>
      <c r="BG4" s="158" t="s">
        <v>16</v>
      </c>
      <c r="BH4" s="159" t="s">
        <v>140</v>
      </c>
      <c r="BI4" s="160" t="s">
        <v>75</v>
      </c>
      <c r="BJ4" s="158" t="s">
        <v>16</v>
      </c>
      <c r="BK4" s="159" t="s">
        <v>140</v>
      </c>
      <c r="BL4" s="160" t="s">
        <v>75</v>
      </c>
      <c r="BM4" s="158" t="s">
        <v>16</v>
      </c>
      <c r="BN4" s="159" t="s">
        <v>140</v>
      </c>
      <c r="BO4" s="160" t="s">
        <v>75</v>
      </c>
      <c r="BP4" s="158" t="s">
        <v>16</v>
      </c>
      <c r="BQ4" s="159" t="s">
        <v>140</v>
      </c>
      <c r="BR4" s="160" t="s">
        <v>75</v>
      </c>
      <c r="BS4" s="158" t="s">
        <v>16</v>
      </c>
      <c r="BT4" s="159" t="s">
        <v>140</v>
      </c>
      <c r="BU4" s="160" t="s">
        <v>75</v>
      </c>
      <c r="BV4" s="161" t="s">
        <v>16</v>
      </c>
      <c r="BW4" s="162" t="s">
        <v>140</v>
      </c>
      <c r="BX4" s="163" t="s">
        <v>75</v>
      </c>
      <c r="BY4" s="161" t="s">
        <v>16</v>
      </c>
      <c r="BZ4" s="162" t="s">
        <v>140</v>
      </c>
      <c r="CA4" s="163" t="s">
        <v>75</v>
      </c>
    </row>
    <row r="5" ht="15.75" customHeight="1">
      <c r="A5" s="10">
        <v>5.0</v>
      </c>
      <c r="B5" s="153">
        <v>103.0</v>
      </c>
      <c r="C5" s="145">
        <v>1.0</v>
      </c>
      <c r="D5" s="146" t="s">
        <v>2133</v>
      </c>
      <c r="E5" s="13" t="str">
        <f t="array" ref="E5">XLOOKUP(F5,'PER-SM '!$E$2:$E$1132,'PER-SM '!$D$2:$D$1132," ",0)</f>
        <v>RODRIGUEZ PEREZ LUIS ALBERTO</v>
      </c>
      <c r="F5" s="149">
        <v>4.7936177E7</v>
      </c>
      <c r="G5" s="154"/>
      <c r="H5" s="16" t="str">
        <f t="array" ref="H5">XLOOKUP(F5,'PER-SM '!$E$2:$E$1132,'PER-SM '!$G$2:$G$1132,"",0)</f>
        <v>OP OBR</v>
      </c>
      <c r="I5" s="10" t="str">
        <f t="array" ref="I5">XLOOKUP(F5,'PER-SM '!$E$2:$E$1132,'PER-SM '!$I$2:$I$1132,"",0)</f>
        <v>6x1</v>
      </c>
      <c r="J5" s="10"/>
      <c r="K5" s="13" t="str">
        <f t="array" ref="K5">XLOOKUP(F5,'PER-SM '!$E$2:$E$1132,'PER-SM '!$B$2:$B$1132,"",0)</f>
        <v>PE - Obr Reg Común</v>
      </c>
      <c r="L5" s="10" t="s">
        <v>2135</v>
      </c>
      <c r="M5" s="13" t="str">
        <f t="array" ref="M5">XLOOKUP(F5,'PER-SM '!$E$2:$E$1132,'PER-SM '!$F$2:$F$1132,"",0)</f>
        <v>OPERADOR DE CAMION DE SERVICIO</v>
      </c>
      <c r="N5" s="158"/>
      <c r="O5" s="159"/>
      <c r="P5" s="160"/>
      <c r="Q5" s="155" t="s">
        <v>16</v>
      </c>
      <c r="R5" s="156" t="s">
        <v>140</v>
      </c>
      <c r="S5" s="157" t="s">
        <v>75</v>
      </c>
      <c r="T5" s="155" t="s">
        <v>16</v>
      </c>
      <c r="U5" s="156" t="s">
        <v>140</v>
      </c>
      <c r="V5" s="157" t="s">
        <v>75</v>
      </c>
      <c r="W5" s="155" t="s">
        <v>16</v>
      </c>
      <c r="X5" s="156" t="s">
        <v>140</v>
      </c>
      <c r="Y5" s="157" t="s">
        <v>75</v>
      </c>
      <c r="Z5" s="155" t="s">
        <v>16</v>
      </c>
      <c r="AA5" s="156" t="s">
        <v>140</v>
      </c>
      <c r="AB5" s="157" t="s">
        <v>75</v>
      </c>
      <c r="AC5" s="155" t="s">
        <v>16</v>
      </c>
      <c r="AD5" s="156" t="s">
        <v>140</v>
      </c>
      <c r="AE5" s="157" t="s">
        <v>75</v>
      </c>
      <c r="AF5" s="158" t="s">
        <v>16</v>
      </c>
      <c r="AG5" s="159" t="s">
        <v>140</v>
      </c>
      <c r="AH5" s="160" t="s">
        <v>75</v>
      </c>
      <c r="AI5" s="158" t="s">
        <v>16</v>
      </c>
      <c r="AJ5" s="159" t="s">
        <v>140</v>
      </c>
      <c r="AK5" s="160" t="s">
        <v>75</v>
      </c>
      <c r="AL5" s="158" t="s">
        <v>16</v>
      </c>
      <c r="AM5" s="159" t="s">
        <v>140</v>
      </c>
      <c r="AN5" s="160" t="s">
        <v>75</v>
      </c>
      <c r="AO5" s="158" t="s">
        <v>16</v>
      </c>
      <c r="AP5" s="159" t="s">
        <v>140</v>
      </c>
      <c r="AQ5" s="160" t="s">
        <v>75</v>
      </c>
      <c r="AR5" s="158" t="s">
        <v>16</v>
      </c>
      <c r="AS5" s="159" t="s">
        <v>140</v>
      </c>
      <c r="AT5" s="160" t="s">
        <v>75</v>
      </c>
      <c r="AU5" s="158" t="s">
        <v>16</v>
      </c>
      <c r="AV5" s="159" t="s">
        <v>140</v>
      </c>
      <c r="AW5" s="160" t="s">
        <v>75</v>
      </c>
      <c r="AX5" s="158" t="s">
        <v>16</v>
      </c>
      <c r="AY5" s="159" t="s">
        <v>140</v>
      </c>
      <c r="AZ5" s="160" t="s">
        <v>75</v>
      </c>
      <c r="BA5" s="158" t="s">
        <v>0</v>
      </c>
      <c r="BB5" s="159" t="s">
        <v>0</v>
      </c>
      <c r="BC5" s="160" t="s">
        <v>0</v>
      </c>
      <c r="BD5" s="158" t="s">
        <v>0</v>
      </c>
      <c r="BE5" s="159" t="s">
        <v>0</v>
      </c>
      <c r="BF5" s="160" t="s">
        <v>0</v>
      </c>
      <c r="BG5" s="158" t="s">
        <v>0</v>
      </c>
      <c r="BH5" s="159" t="s">
        <v>0</v>
      </c>
      <c r="BI5" s="160" t="s">
        <v>0</v>
      </c>
      <c r="BJ5" s="158" t="s">
        <v>0</v>
      </c>
      <c r="BK5" s="159" t="s">
        <v>0</v>
      </c>
      <c r="BL5" s="160" t="s">
        <v>0</v>
      </c>
      <c r="BM5" s="158" t="s">
        <v>0</v>
      </c>
      <c r="BN5" s="159" t="s">
        <v>0</v>
      </c>
      <c r="BO5" s="160" t="s">
        <v>0</v>
      </c>
      <c r="BP5" s="158" t="s">
        <v>0</v>
      </c>
      <c r="BQ5" s="159" t="s">
        <v>0</v>
      </c>
      <c r="BR5" s="160" t="s">
        <v>0</v>
      </c>
      <c r="BS5" s="158" t="s">
        <v>0</v>
      </c>
      <c r="BT5" s="159" t="s">
        <v>0</v>
      </c>
      <c r="BU5" s="160" t="s">
        <v>0</v>
      </c>
      <c r="BV5" s="161" t="s">
        <v>16</v>
      </c>
      <c r="BW5" s="162" t="s">
        <v>140</v>
      </c>
      <c r="BX5" s="163" t="s">
        <v>75</v>
      </c>
      <c r="BY5" s="161" t="s">
        <v>16</v>
      </c>
      <c r="BZ5" s="162" t="s">
        <v>140</v>
      </c>
      <c r="CA5" s="163" t="s">
        <v>75</v>
      </c>
    </row>
    <row r="6" ht="15.75" customHeight="1">
      <c r="A6" s="10">
        <v>6.0</v>
      </c>
      <c r="B6" s="165"/>
      <c r="C6" s="145">
        <v>1.0</v>
      </c>
      <c r="D6" s="146" t="s">
        <v>2133</v>
      </c>
      <c r="E6" s="13" t="str">
        <f t="array" ref="E6">XLOOKUP(F6,'PER-SM '!$E$2:$E$1132,'PER-SM '!$D$2:$D$1132," ",0)</f>
        <v>VEGA RODRIGUEZ JUAN CARLOS</v>
      </c>
      <c r="F6" s="166">
        <v>4.1813445E7</v>
      </c>
      <c r="G6" s="166">
        <v>9.84721427E8</v>
      </c>
      <c r="H6" s="16" t="str">
        <f t="array" ref="H6">XLOOKUP(F6,'PER-SM '!$E$2:$E$1132,'PER-SM '!$G$2:$G$1132,"",0)</f>
        <v>EQ OBR</v>
      </c>
      <c r="I6" s="10" t="str">
        <f t="array" ref="I6">XLOOKUP(F6,'PER-SM '!$E$2:$E$1132,'PER-SM '!$I$2:$I$1132,"",0)</f>
        <v>A</v>
      </c>
      <c r="J6" s="10"/>
      <c r="K6" s="13" t="str">
        <f t="array" ref="K6">XLOOKUP(F6,'PER-SM '!$E$2:$E$1132,'PER-SM '!$B$2:$B$1132,"",0)</f>
        <v>PE - Obr Reg Común</v>
      </c>
      <c r="L6" s="10" t="s">
        <v>2135</v>
      </c>
      <c r="M6" s="13" t="str">
        <f t="array" ref="M6">XLOOKUP(F6,'PER-SM '!$E$2:$E$1132,'PER-SM '!$F$2:$F$1132,"",0)</f>
        <v>TITULAR - LUBRICADOR</v>
      </c>
      <c r="N6" s="158"/>
      <c r="O6" s="159"/>
      <c r="P6" s="160"/>
      <c r="Q6" s="158"/>
      <c r="R6" s="159"/>
      <c r="S6" s="160"/>
      <c r="T6" s="158"/>
      <c r="U6" s="159"/>
      <c r="V6" s="160"/>
      <c r="W6" s="158"/>
      <c r="X6" s="159"/>
      <c r="Y6" s="160"/>
      <c r="Z6" s="158"/>
      <c r="AA6" s="159"/>
      <c r="AB6" s="160"/>
      <c r="AC6" s="158"/>
      <c r="AD6" s="159"/>
      <c r="AE6" s="160"/>
      <c r="AF6" s="155" t="s">
        <v>16</v>
      </c>
      <c r="AG6" s="156" t="s">
        <v>140</v>
      </c>
      <c r="AH6" s="157" t="s">
        <v>75</v>
      </c>
      <c r="AI6" s="155" t="s">
        <v>16</v>
      </c>
      <c r="AJ6" s="156" t="s">
        <v>140</v>
      </c>
      <c r="AK6" s="157" t="s">
        <v>75</v>
      </c>
      <c r="AL6" s="155" t="s">
        <v>16</v>
      </c>
      <c r="AM6" s="156" t="s">
        <v>140</v>
      </c>
      <c r="AN6" s="157" t="s">
        <v>75</v>
      </c>
      <c r="AO6" s="155" t="s">
        <v>16</v>
      </c>
      <c r="AP6" s="156" t="s">
        <v>140</v>
      </c>
      <c r="AQ6" s="157" t="s">
        <v>75</v>
      </c>
      <c r="AR6" s="155" t="s">
        <v>16</v>
      </c>
      <c r="AS6" s="156" t="s">
        <v>140</v>
      </c>
      <c r="AT6" s="157" t="s">
        <v>75</v>
      </c>
      <c r="AU6" s="155" t="s">
        <v>16</v>
      </c>
      <c r="AV6" s="156" t="s">
        <v>140</v>
      </c>
      <c r="AW6" s="157" t="s">
        <v>75</v>
      </c>
      <c r="AX6" s="155" t="s">
        <v>16</v>
      </c>
      <c r="AY6" s="156" t="s">
        <v>140</v>
      </c>
      <c r="AZ6" s="157" t="s">
        <v>75</v>
      </c>
      <c r="BA6" s="155" t="s">
        <v>16</v>
      </c>
      <c r="BB6" s="156" t="s">
        <v>140</v>
      </c>
      <c r="BC6" s="157" t="s">
        <v>75</v>
      </c>
      <c r="BD6" s="155" t="s">
        <v>16</v>
      </c>
      <c r="BE6" s="156" t="s">
        <v>140</v>
      </c>
      <c r="BF6" s="157" t="s">
        <v>75</v>
      </c>
      <c r="BG6" s="155" t="s">
        <v>16</v>
      </c>
      <c r="BH6" s="156" t="s">
        <v>140</v>
      </c>
      <c r="BI6" s="157" t="s">
        <v>75</v>
      </c>
      <c r="BJ6" s="155" t="s">
        <v>16</v>
      </c>
      <c r="BK6" s="156" t="s">
        <v>140</v>
      </c>
      <c r="BL6" s="157" t="s">
        <v>75</v>
      </c>
      <c r="BM6" s="155" t="s">
        <v>16</v>
      </c>
      <c r="BN6" s="156" t="s">
        <v>140</v>
      </c>
      <c r="BO6" s="157" t="s">
        <v>75</v>
      </c>
      <c r="BP6" s="155" t="s">
        <v>16</v>
      </c>
      <c r="BQ6" s="156" t="s">
        <v>140</v>
      </c>
      <c r="BR6" s="157" t="s">
        <v>75</v>
      </c>
      <c r="BS6" s="155" t="s">
        <v>16</v>
      </c>
      <c r="BT6" s="156" t="s">
        <v>140</v>
      </c>
      <c r="BU6" s="157" t="s">
        <v>75</v>
      </c>
      <c r="BV6" s="155"/>
      <c r="BW6" s="156"/>
      <c r="BX6" s="157"/>
      <c r="BY6" s="155"/>
      <c r="BZ6" s="156"/>
      <c r="CA6" s="157"/>
    </row>
    <row r="7" ht="15.75" customHeight="1">
      <c r="A7" s="10">
        <v>7.0</v>
      </c>
      <c r="B7" s="153" t="s">
        <v>2137</v>
      </c>
      <c r="C7" s="145">
        <v>1.0</v>
      </c>
      <c r="D7" s="146" t="s">
        <v>2133</v>
      </c>
      <c r="E7" s="13" t="str">
        <f t="array" ref="E7">XLOOKUP(F7,'PER-SM '!$E$2:$E$1132,'PER-SM '!$D$2:$D$1132," ",0)</f>
        <v>PALOMINO VALVERDE MANUEL EFRAIN</v>
      </c>
      <c r="F7" s="166">
        <v>2.2083852E7</v>
      </c>
      <c r="G7" s="166">
        <v>9.91995699E8</v>
      </c>
      <c r="H7" s="16" t="str">
        <f t="array" ref="H7">XLOOKUP(F7,'PER-SM '!$E$2:$E$1132,'PER-SM '!$G$2:$G$1132,"",0)</f>
        <v>OP OBR</v>
      </c>
      <c r="I7" s="10" t="str">
        <f t="array" ref="I7">XLOOKUP(F7,'PER-SM '!$E$2:$E$1132,'PER-SM '!$I$2:$I$1132,"",0)</f>
        <v>A</v>
      </c>
      <c r="J7" s="10"/>
      <c r="K7" s="13" t="str">
        <f t="array" ref="K7">XLOOKUP(F7,'PER-SM '!$E$2:$E$1132,'PER-SM '!$B$2:$B$1132,"",0)</f>
        <v>PE - Obr Reg Común</v>
      </c>
      <c r="L7" s="10" t="s">
        <v>2135</v>
      </c>
      <c r="M7" s="13" t="str">
        <f t="array" ref="M7">XLOOKUP(F7,'PER-SM '!$E$2:$E$1132,'PER-SM '!$F$2:$F$1132,"",0)</f>
        <v>OPERADOR CAMION MINERO HASTA 150 TONS</v>
      </c>
      <c r="N7" s="158"/>
      <c r="O7" s="159"/>
      <c r="P7" s="160"/>
      <c r="Q7" s="158"/>
      <c r="R7" s="159"/>
      <c r="S7" s="160"/>
      <c r="T7" s="158"/>
      <c r="U7" s="159"/>
      <c r="V7" s="160"/>
      <c r="W7" s="158"/>
      <c r="X7" s="159"/>
      <c r="Y7" s="160"/>
      <c r="Z7" s="158"/>
      <c r="AA7" s="159"/>
      <c r="AB7" s="160"/>
      <c r="AC7" s="158"/>
      <c r="AD7" s="159"/>
      <c r="AE7" s="160"/>
      <c r="AF7" s="155" t="s">
        <v>16</v>
      </c>
      <c r="AG7" s="156" t="s">
        <v>140</v>
      </c>
      <c r="AH7" s="157" t="s">
        <v>75</v>
      </c>
      <c r="AI7" s="155" t="s">
        <v>16</v>
      </c>
      <c r="AJ7" s="156" t="s">
        <v>140</v>
      </c>
      <c r="AK7" s="157" t="s">
        <v>75</v>
      </c>
      <c r="AL7" s="155" t="s">
        <v>16</v>
      </c>
      <c r="AM7" s="156" t="s">
        <v>140</v>
      </c>
      <c r="AN7" s="157" t="s">
        <v>75</v>
      </c>
      <c r="AO7" s="155" t="s">
        <v>16</v>
      </c>
      <c r="AP7" s="156" t="s">
        <v>140</v>
      </c>
      <c r="AQ7" s="157" t="s">
        <v>75</v>
      </c>
      <c r="AR7" s="155" t="s">
        <v>16</v>
      </c>
      <c r="AS7" s="156" t="s">
        <v>140</v>
      </c>
      <c r="AT7" s="157" t="s">
        <v>75</v>
      </c>
      <c r="AU7" s="155" t="s">
        <v>16</v>
      </c>
      <c r="AV7" s="156" t="s">
        <v>140</v>
      </c>
      <c r="AW7" s="157" t="s">
        <v>75</v>
      </c>
      <c r="AX7" s="155" t="s">
        <v>16</v>
      </c>
      <c r="AY7" s="156" t="s">
        <v>140</v>
      </c>
      <c r="AZ7" s="157" t="s">
        <v>75</v>
      </c>
      <c r="BA7" s="155" t="s">
        <v>16</v>
      </c>
      <c r="BB7" s="156" t="s">
        <v>140</v>
      </c>
      <c r="BC7" s="157" t="s">
        <v>75</v>
      </c>
      <c r="BD7" s="167" t="s">
        <v>16</v>
      </c>
      <c r="BE7" s="168" t="s">
        <v>140</v>
      </c>
      <c r="BF7" s="169" t="s">
        <v>75</v>
      </c>
      <c r="BG7" s="167" t="s">
        <v>16</v>
      </c>
      <c r="BH7" s="168" t="s">
        <v>140</v>
      </c>
      <c r="BI7" s="169" t="s">
        <v>75</v>
      </c>
      <c r="BJ7" s="167" t="s">
        <v>16</v>
      </c>
      <c r="BK7" s="168" t="s">
        <v>140</v>
      </c>
      <c r="BL7" s="169" t="s">
        <v>75</v>
      </c>
      <c r="BM7" s="167" t="s">
        <v>16</v>
      </c>
      <c r="BN7" s="168" t="s">
        <v>140</v>
      </c>
      <c r="BO7" s="169" t="s">
        <v>75</v>
      </c>
      <c r="BP7" s="167" t="s">
        <v>16</v>
      </c>
      <c r="BQ7" s="168" t="s">
        <v>140</v>
      </c>
      <c r="BR7" s="169" t="s">
        <v>75</v>
      </c>
      <c r="BS7" s="167" t="s">
        <v>16</v>
      </c>
      <c r="BT7" s="168" t="s">
        <v>140</v>
      </c>
      <c r="BU7" s="169" t="s">
        <v>75</v>
      </c>
      <c r="BV7" s="167"/>
      <c r="BW7" s="168"/>
      <c r="BX7" s="169"/>
      <c r="BY7" s="167"/>
      <c r="BZ7" s="168"/>
      <c r="CA7" s="169"/>
    </row>
    <row r="8" ht="15.75" customHeight="1">
      <c r="A8" s="10">
        <v>8.0</v>
      </c>
      <c r="B8" s="165"/>
      <c r="C8" s="145">
        <v>1.0</v>
      </c>
      <c r="D8" s="146" t="s">
        <v>2133</v>
      </c>
      <c r="E8" s="13" t="str">
        <f t="array" ref="E8">XLOOKUP(F8,'PER-SM '!$E$2:$E$1132,'PER-SM '!$D$2:$D$1132," ",0)</f>
        <v>OLAECHEA CAMPOS DAVID ROBERTO</v>
      </c>
      <c r="F8" s="170">
        <v>4.3347148E7</v>
      </c>
      <c r="G8" s="166">
        <v>9.97090823E8</v>
      </c>
      <c r="H8" s="16" t="str">
        <f t="array" ref="H8">XLOOKUP(F8,'PER-SM '!$E$2:$E$1132,'PER-SM '!$G$2:$G$1132,"",0)</f>
        <v>OP OBR</v>
      </c>
      <c r="I8" s="10" t="str">
        <f t="array" ref="I8">XLOOKUP(F8,'PER-SM '!$E$2:$E$1132,'PER-SM '!$I$2:$I$1132,"",0)</f>
        <v>C</v>
      </c>
      <c r="J8" s="10"/>
      <c r="K8" s="13" t="str">
        <f t="array" ref="K8">XLOOKUP(F8,'PER-SM '!$E$2:$E$1132,'PER-SM '!$B$2:$B$1132,"",0)</f>
        <v>PE - Obr Reg Común</v>
      </c>
      <c r="L8" s="10" t="s">
        <v>2135</v>
      </c>
      <c r="M8" s="13" t="str">
        <f t="array" ref="M8">XLOOKUP(F8,'PER-SM '!$E$2:$E$1132,'PER-SM '!$F$2:$F$1132,"",0)</f>
        <v>PUNTERO</v>
      </c>
      <c r="N8" s="158" t="s">
        <v>16</v>
      </c>
      <c r="O8" s="159" t="s">
        <v>140</v>
      </c>
      <c r="P8" s="160" t="s">
        <v>75</v>
      </c>
      <c r="Q8" s="158" t="s">
        <v>16</v>
      </c>
      <c r="R8" s="159" t="s">
        <v>140</v>
      </c>
      <c r="S8" s="160" t="s">
        <v>75</v>
      </c>
      <c r="T8" s="158" t="s">
        <v>16</v>
      </c>
      <c r="U8" s="159" t="s">
        <v>140</v>
      </c>
      <c r="V8" s="160" t="s">
        <v>75</v>
      </c>
      <c r="W8" s="158" t="s">
        <v>16</v>
      </c>
      <c r="X8" s="159" t="s">
        <v>140</v>
      </c>
      <c r="Y8" s="160" t="s">
        <v>75</v>
      </c>
      <c r="Z8" s="158" t="s">
        <v>16</v>
      </c>
      <c r="AA8" s="159" t="s">
        <v>140</v>
      </c>
      <c r="AB8" s="160" t="s">
        <v>75</v>
      </c>
      <c r="AC8" s="158" t="s">
        <v>16</v>
      </c>
      <c r="AD8" s="159" t="s">
        <v>140</v>
      </c>
      <c r="AE8" s="160" t="s">
        <v>75</v>
      </c>
      <c r="AF8" s="158"/>
      <c r="AG8" s="159"/>
      <c r="AH8" s="160"/>
      <c r="AI8" s="158"/>
      <c r="AJ8" s="159"/>
      <c r="AK8" s="160"/>
      <c r="AL8" s="158"/>
      <c r="AM8" s="159"/>
      <c r="AN8" s="160"/>
      <c r="AO8" s="158"/>
      <c r="AP8" s="159"/>
      <c r="AQ8" s="160"/>
      <c r="AR8" s="158"/>
      <c r="AS8" s="159"/>
      <c r="AT8" s="160"/>
      <c r="AU8" s="158"/>
      <c r="AV8" s="159"/>
      <c r="AW8" s="160"/>
      <c r="AX8" s="158"/>
      <c r="AY8" s="159"/>
      <c r="AZ8" s="160"/>
      <c r="BA8" s="158" t="s">
        <v>16</v>
      </c>
      <c r="BB8" s="159" t="s">
        <v>140</v>
      </c>
      <c r="BC8" s="160" t="s">
        <v>75</v>
      </c>
      <c r="BD8" s="158" t="s">
        <v>16</v>
      </c>
      <c r="BE8" s="159" t="s">
        <v>140</v>
      </c>
      <c r="BF8" s="160" t="s">
        <v>75</v>
      </c>
      <c r="BG8" s="158" t="s">
        <v>16</v>
      </c>
      <c r="BH8" s="159" t="s">
        <v>140</v>
      </c>
      <c r="BI8" s="160" t="s">
        <v>75</v>
      </c>
      <c r="BJ8" s="158" t="s">
        <v>16</v>
      </c>
      <c r="BK8" s="159" t="s">
        <v>140</v>
      </c>
      <c r="BL8" s="160" t="s">
        <v>75</v>
      </c>
      <c r="BM8" s="158" t="s">
        <v>16</v>
      </c>
      <c r="BN8" s="159" t="s">
        <v>140</v>
      </c>
      <c r="BO8" s="160" t="s">
        <v>75</v>
      </c>
      <c r="BP8" s="158" t="s">
        <v>16</v>
      </c>
      <c r="BQ8" s="159" t="s">
        <v>140</v>
      </c>
      <c r="BR8" s="160" t="s">
        <v>75</v>
      </c>
      <c r="BS8" s="158" t="s">
        <v>16</v>
      </c>
      <c r="BT8" s="159" t="s">
        <v>140</v>
      </c>
      <c r="BU8" s="160" t="s">
        <v>75</v>
      </c>
      <c r="BV8" s="161" t="s">
        <v>16</v>
      </c>
      <c r="BW8" s="162" t="s">
        <v>140</v>
      </c>
      <c r="BX8" s="163" t="s">
        <v>75</v>
      </c>
      <c r="BY8" s="161" t="s">
        <v>16</v>
      </c>
      <c r="BZ8" s="162" t="s">
        <v>140</v>
      </c>
      <c r="CA8" s="163" t="s">
        <v>75</v>
      </c>
    </row>
    <row r="9" ht="15.75" customHeight="1">
      <c r="A9" s="10">
        <v>9.0</v>
      </c>
      <c r="B9" s="153">
        <v>105.0</v>
      </c>
      <c r="C9" s="145">
        <v>1.0</v>
      </c>
      <c r="D9" s="146" t="s">
        <v>14</v>
      </c>
      <c r="E9" s="38" t="str">
        <f t="array" ref="E9">XLOOKUP(F9,'PER-SM '!$E$2:$E$1132,'PER-SM '!$D$2:$D$1132," ",0)</f>
        <v>JARA CONDORI INGRID INDIRA</v>
      </c>
      <c r="F9" s="166">
        <v>7.1852617E7</v>
      </c>
      <c r="G9" s="166"/>
      <c r="H9" s="16" t="str">
        <f t="array" ref="H9">XLOOKUP(F9,'PER-SM '!$E$2:$E$1132,'PER-SM '!$G$2:$G$1132,"",0)</f>
        <v>OP TER</v>
      </c>
      <c r="I9" s="10" t="str">
        <f t="array" ref="I9">XLOOKUP(F9,'PER-SM '!$E$2:$E$1132,'PER-SM '!$I$2:$I$1132,"",0)</f>
        <v/>
      </c>
      <c r="J9" s="10"/>
      <c r="K9" s="13" t="str">
        <f t="array" ref="K9">XLOOKUP(F9,'PER-SM '!$E$2:$E$1132,'PER-SM '!$B$2:$B$1132,"",0)</f>
        <v>SANTA MONICA</v>
      </c>
      <c r="L9" s="10" t="s">
        <v>2138</v>
      </c>
      <c r="M9" s="13" t="str">
        <f t="array" ref="M9">XLOOKUP(F9,'PER-SM '!$E$2:$E$1132,'PER-SM '!$F$2:$F$1132,"",0)</f>
        <v>AUXILIAR HOTELERIA</v>
      </c>
      <c r="N9" s="158"/>
      <c r="O9" s="159"/>
      <c r="P9" s="160"/>
      <c r="Q9" s="158"/>
      <c r="R9" s="159"/>
      <c r="S9" s="160"/>
      <c r="T9" s="158" t="s">
        <v>16</v>
      </c>
      <c r="U9" s="159" t="s">
        <v>140</v>
      </c>
      <c r="V9" s="160" t="s">
        <v>75</v>
      </c>
      <c r="W9" s="158" t="s">
        <v>16</v>
      </c>
      <c r="X9" s="159" t="s">
        <v>140</v>
      </c>
      <c r="Y9" s="160" t="s">
        <v>75</v>
      </c>
      <c r="Z9" s="158" t="s">
        <v>16</v>
      </c>
      <c r="AA9" s="159" t="s">
        <v>140</v>
      </c>
      <c r="AB9" s="160" t="s">
        <v>75</v>
      </c>
      <c r="AC9" s="158" t="s">
        <v>16</v>
      </c>
      <c r="AD9" s="159" t="s">
        <v>140</v>
      </c>
      <c r="AE9" s="160" t="s">
        <v>75</v>
      </c>
      <c r="AF9" s="158" t="s">
        <v>16</v>
      </c>
      <c r="AG9" s="159" t="s">
        <v>140</v>
      </c>
      <c r="AH9" s="160" t="s">
        <v>75</v>
      </c>
      <c r="AI9" s="158" t="s">
        <v>16</v>
      </c>
      <c r="AJ9" s="159" t="s">
        <v>140</v>
      </c>
      <c r="AK9" s="160" t="s">
        <v>75</v>
      </c>
      <c r="AL9" s="158" t="s">
        <v>16</v>
      </c>
      <c r="AM9" s="159" t="s">
        <v>140</v>
      </c>
      <c r="AN9" s="160" t="s">
        <v>75</v>
      </c>
      <c r="AO9" s="158" t="s">
        <v>16</v>
      </c>
      <c r="AP9" s="159" t="s">
        <v>140</v>
      </c>
      <c r="AQ9" s="160" t="s">
        <v>75</v>
      </c>
      <c r="AR9" s="158" t="s">
        <v>16</v>
      </c>
      <c r="AS9" s="159" t="s">
        <v>140</v>
      </c>
      <c r="AT9" s="160" t="s">
        <v>75</v>
      </c>
      <c r="AU9" s="158" t="s">
        <v>16</v>
      </c>
      <c r="AV9" s="159" t="s">
        <v>140</v>
      </c>
      <c r="AW9" s="160" t="s">
        <v>75</v>
      </c>
      <c r="AX9" s="158" t="s">
        <v>16</v>
      </c>
      <c r="AY9" s="159" t="s">
        <v>140</v>
      </c>
      <c r="AZ9" s="160" t="s">
        <v>75</v>
      </c>
      <c r="BA9" s="158" t="s">
        <v>16</v>
      </c>
      <c r="BB9" s="159" t="s">
        <v>140</v>
      </c>
      <c r="BC9" s="160" t="s">
        <v>75</v>
      </c>
      <c r="BD9" s="158" t="s">
        <v>16</v>
      </c>
      <c r="BE9" s="159" t="s">
        <v>140</v>
      </c>
      <c r="BF9" s="160" t="s">
        <v>75</v>
      </c>
      <c r="BG9" s="158" t="s">
        <v>16</v>
      </c>
      <c r="BH9" s="159" t="s">
        <v>140</v>
      </c>
      <c r="BI9" s="160" t="s">
        <v>75</v>
      </c>
      <c r="BJ9" s="158" t="s">
        <v>16</v>
      </c>
      <c r="BK9" s="159" t="s">
        <v>140</v>
      </c>
      <c r="BL9" s="160" t="s">
        <v>75</v>
      </c>
      <c r="BM9" s="161" t="s">
        <v>0</v>
      </c>
      <c r="BN9" s="162" t="s">
        <v>0</v>
      </c>
      <c r="BO9" s="160"/>
      <c r="BP9" s="161" t="s">
        <v>0</v>
      </c>
      <c r="BQ9" s="162" t="s">
        <v>0</v>
      </c>
      <c r="BR9" s="160"/>
      <c r="BS9" s="161" t="s">
        <v>0</v>
      </c>
      <c r="BT9" s="162" t="s">
        <v>0</v>
      </c>
      <c r="BU9" s="160"/>
      <c r="BV9" s="161"/>
      <c r="BW9" s="162"/>
      <c r="BX9" s="160"/>
      <c r="BY9" s="161"/>
      <c r="BZ9" s="162"/>
      <c r="CA9" s="160"/>
    </row>
    <row r="10" ht="15.75" customHeight="1">
      <c r="A10" s="10">
        <v>10.0</v>
      </c>
      <c r="B10" s="165"/>
      <c r="C10" s="145"/>
      <c r="D10" s="146" t="s">
        <v>14</v>
      </c>
      <c r="E10" s="38" t="str">
        <f t="array" ref="E10">XLOOKUP(F10,'PER-SM '!$E$2:$E$1132,'PER-SM '!$D$2:$D$1132," ",0)</f>
        <v>ALARCON CAYO SUSAN CAROLL</v>
      </c>
      <c r="F10" s="170">
        <v>4.8993772E7</v>
      </c>
      <c r="G10" s="171">
        <v>9.66970475E8</v>
      </c>
      <c r="H10" s="16" t="str">
        <f t="array" ref="H10">XLOOKUP(F10,'PER-SM '!$E$2:$E$1132,'PER-SM '!$G$2:$G$1132,"",0)</f>
        <v>OP TER</v>
      </c>
      <c r="I10" s="10" t="str">
        <f t="array" ref="I10">XLOOKUP(F10,'PER-SM '!$E$2:$E$1132,'PER-SM '!$I$2:$I$1132,"",0)</f>
        <v/>
      </c>
      <c r="J10" s="10"/>
      <c r="K10" s="13" t="str">
        <f t="array" ref="K10">XLOOKUP(F10,'PER-SM '!$E$2:$E$1132,'PER-SM '!$B$2:$B$1132,"",0)</f>
        <v>SANTA MONICA</v>
      </c>
      <c r="L10" s="10" t="s">
        <v>2135</v>
      </c>
      <c r="M10" s="13" t="str">
        <f t="array" ref="M10">XLOOKUP(F10,'PER-SM '!$E$2:$E$1132,'PER-SM '!$F$2:$F$1132,"",0)</f>
        <v>AUXILIAR HOTELERIA</v>
      </c>
      <c r="N10" s="158" t="s">
        <v>16</v>
      </c>
      <c r="O10" s="159" t="s">
        <v>140</v>
      </c>
      <c r="P10" s="160" t="s">
        <v>75</v>
      </c>
      <c r="Q10" s="158" t="s">
        <v>16</v>
      </c>
      <c r="R10" s="159" t="s">
        <v>140</v>
      </c>
      <c r="S10" s="160" t="s">
        <v>75</v>
      </c>
      <c r="T10" s="158"/>
      <c r="U10" s="159"/>
      <c r="V10" s="160"/>
      <c r="W10" s="158"/>
      <c r="X10" s="159"/>
      <c r="Y10" s="160"/>
      <c r="Z10" s="158"/>
      <c r="AA10" s="159"/>
      <c r="AB10" s="160"/>
      <c r="AC10" s="158"/>
      <c r="AD10" s="159"/>
      <c r="AE10" s="160"/>
      <c r="AF10" s="158"/>
      <c r="AG10" s="159"/>
      <c r="AH10" s="160"/>
      <c r="AI10" s="158"/>
      <c r="AJ10" s="159"/>
      <c r="AK10" s="160"/>
      <c r="AL10" s="158"/>
      <c r="AM10" s="159"/>
      <c r="AN10" s="160"/>
      <c r="AO10" s="158"/>
      <c r="AP10" s="159"/>
      <c r="AQ10" s="160"/>
      <c r="AR10" s="158"/>
      <c r="AS10" s="159"/>
      <c r="AT10" s="160"/>
      <c r="AU10" s="158"/>
      <c r="AV10" s="159"/>
      <c r="AW10" s="160"/>
      <c r="AX10" s="158"/>
      <c r="AY10" s="159"/>
      <c r="AZ10" s="160"/>
      <c r="BA10" s="158"/>
      <c r="BB10" s="159"/>
      <c r="BC10" s="160"/>
      <c r="BD10" s="158"/>
      <c r="BE10" s="159"/>
      <c r="BF10" s="160"/>
      <c r="BG10" s="158"/>
      <c r="BH10" s="159"/>
      <c r="BI10" s="160"/>
      <c r="BJ10" s="158"/>
      <c r="BK10" s="159"/>
      <c r="BL10" s="160"/>
      <c r="BM10" s="161" t="s">
        <v>16</v>
      </c>
      <c r="BN10" s="162" t="s">
        <v>140</v>
      </c>
      <c r="BO10" s="163" t="s">
        <v>75</v>
      </c>
      <c r="BP10" s="161" t="s">
        <v>16</v>
      </c>
      <c r="BQ10" s="162" t="s">
        <v>140</v>
      </c>
      <c r="BR10" s="163" t="s">
        <v>75</v>
      </c>
      <c r="BS10" s="161" t="s">
        <v>16</v>
      </c>
      <c r="BT10" s="162" t="s">
        <v>140</v>
      </c>
      <c r="BU10" s="163" t="s">
        <v>75</v>
      </c>
      <c r="BV10" s="161" t="s">
        <v>16</v>
      </c>
      <c r="BW10" s="162" t="s">
        <v>140</v>
      </c>
      <c r="BX10" s="163" t="s">
        <v>75</v>
      </c>
      <c r="BY10" s="161" t="s">
        <v>16</v>
      </c>
      <c r="BZ10" s="162" t="s">
        <v>140</v>
      </c>
      <c r="CA10" s="163" t="s">
        <v>75</v>
      </c>
    </row>
    <row r="11" ht="15.75" customHeight="1">
      <c r="A11" s="10">
        <v>11.0</v>
      </c>
      <c r="B11" s="153" t="s">
        <v>2139</v>
      </c>
      <c r="C11" s="145">
        <v>1.0</v>
      </c>
      <c r="D11" s="146" t="s">
        <v>2133</v>
      </c>
      <c r="E11" s="29" t="str">
        <f t="array" ref="E11">XLOOKUP(F11,'PER-SM '!$E$2:$E$1132,'PER-SM '!$D$2:$D$1132," ",0)</f>
        <v>SAENZ OLIVARES KEVIN JHORDANO</v>
      </c>
      <c r="F11" s="170">
        <v>7.345765E7</v>
      </c>
      <c r="G11" s="166">
        <v>9.15130447E8</v>
      </c>
      <c r="H11" s="16" t="str">
        <f t="array" ref="H11">XLOOKUP(F11,'PER-SM '!$E$2:$E$1132,'PER-SM '!$G$2:$G$1132,"",0)</f>
        <v>EQ OBR</v>
      </c>
      <c r="I11" s="10" t="str">
        <f t="array" ref="I11">XLOOKUP(F11,'PER-SM '!$E$2:$E$1132,'PER-SM '!$I$2:$I$1132,"",0)</f>
        <v>B</v>
      </c>
      <c r="J11" s="10"/>
      <c r="K11" s="13" t="str">
        <f t="array" ref="K11">XLOOKUP(F11,'PER-SM '!$E$2:$E$1132,'PER-SM '!$B$2:$B$1132,"",0)</f>
        <v>PE - Obr Reg Común</v>
      </c>
      <c r="L11" s="10" t="s">
        <v>2135</v>
      </c>
      <c r="M11" s="13" t="str">
        <f t="array" ref="M11">XLOOKUP(F11,'PER-SM '!$E$2:$E$1132,'PER-SM '!$F$2:$F$1132,"",0)</f>
        <v>TITULAR - TECNICO DE LLANTAS</v>
      </c>
      <c r="N11" s="158"/>
      <c r="O11" s="159"/>
      <c r="P11" s="160"/>
      <c r="Q11" s="158"/>
      <c r="R11" s="159"/>
      <c r="S11" s="160"/>
      <c r="T11" s="155" t="s">
        <v>16</v>
      </c>
      <c r="U11" s="156" t="s">
        <v>140</v>
      </c>
      <c r="V11" s="157" t="s">
        <v>75</v>
      </c>
      <c r="W11" s="155" t="s">
        <v>16</v>
      </c>
      <c r="X11" s="156" t="s">
        <v>140</v>
      </c>
      <c r="Y11" s="157" t="s">
        <v>75</v>
      </c>
      <c r="Z11" s="155" t="s">
        <v>16</v>
      </c>
      <c r="AA11" s="156" t="s">
        <v>140</v>
      </c>
      <c r="AB11" s="157" t="s">
        <v>75</v>
      </c>
      <c r="AC11" s="155" t="s">
        <v>16</v>
      </c>
      <c r="AD11" s="156" t="s">
        <v>140</v>
      </c>
      <c r="AE11" s="157" t="s">
        <v>75</v>
      </c>
      <c r="AF11" s="158" t="s">
        <v>16</v>
      </c>
      <c r="AG11" s="159" t="s">
        <v>140</v>
      </c>
      <c r="AH11" s="160" t="s">
        <v>75</v>
      </c>
      <c r="AI11" s="158" t="s">
        <v>16</v>
      </c>
      <c r="AJ11" s="159" t="s">
        <v>140</v>
      </c>
      <c r="AK11" s="160" t="s">
        <v>75</v>
      </c>
      <c r="AL11" s="158" t="s">
        <v>16</v>
      </c>
      <c r="AM11" s="159" t="s">
        <v>140</v>
      </c>
      <c r="AN11" s="160" t="s">
        <v>75</v>
      </c>
      <c r="AO11" s="158" t="s">
        <v>16</v>
      </c>
      <c r="AP11" s="159" t="s">
        <v>140</v>
      </c>
      <c r="AQ11" s="160" t="s">
        <v>75</v>
      </c>
      <c r="AR11" s="158" t="s">
        <v>16</v>
      </c>
      <c r="AS11" s="159" t="s">
        <v>140</v>
      </c>
      <c r="AT11" s="160" t="s">
        <v>75</v>
      </c>
      <c r="AU11" s="158"/>
      <c r="AV11" s="159"/>
      <c r="AW11" s="160"/>
      <c r="AX11" s="158"/>
      <c r="AY11" s="159"/>
      <c r="AZ11" s="160"/>
      <c r="BA11" s="158"/>
      <c r="BB11" s="159"/>
      <c r="BC11" s="160"/>
      <c r="BD11" s="158"/>
      <c r="BE11" s="159"/>
      <c r="BF11" s="160"/>
      <c r="BG11" s="158"/>
      <c r="BH11" s="159"/>
      <c r="BI11" s="160"/>
      <c r="BJ11" s="158"/>
      <c r="BK11" s="159"/>
      <c r="BL11" s="160"/>
      <c r="BM11" s="158"/>
      <c r="BN11" s="159"/>
      <c r="BO11" s="160"/>
      <c r="BP11" s="158"/>
      <c r="BQ11" s="159"/>
      <c r="BR11" s="160"/>
      <c r="BS11" s="158"/>
      <c r="BT11" s="159"/>
      <c r="BU11" s="160"/>
      <c r="BV11" s="158"/>
      <c r="BW11" s="159"/>
      <c r="BX11" s="160"/>
      <c r="BY11" s="158"/>
      <c r="BZ11" s="159"/>
      <c r="CA11" s="160"/>
    </row>
    <row r="12" ht="15.75" customHeight="1">
      <c r="A12" s="10"/>
      <c r="B12" s="172"/>
      <c r="C12" s="145"/>
      <c r="D12" s="146"/>
      <c r="E12" s="13"/>
      <c r="F12" s="170"/>
      <c r="G12" s="166"/>
      <c r="H12" s="10"/>
      <c r="I12" s="10"/>
      <c r="J12" s="10"/>
      <c r="K12" s="13"/>
      <c r="L12" s="10"/>
      <c r="M12" s="13"/>
      <c r="N12" s="158"/>
      <c r="O12" s="159"/>
      <c r="P12" s="160"/>
      <c r="Q12" s="158"/>
      <c r="R12" s="159"/>
      <c r="S12" s="160"/>
      <c r="T12" s="155"/>
      <c r="U12" s="156"/>
      <c r="V12" s="157"/>
      <c r="W12" s="155"/>
      <c r="X12" s="156"/>
      <c r="Y12" s="157"/>
      <c r="Z12" s="155"/>
      <c r="AA12" s="156"/>
      <c r="AB12" s="157"/>
      <c r="AC12" s="155"/>
      <c r="AD12" s="156"/>
      <c r="AE12" s="157"/>
      <c r="AF12" s="158"/>
      <c r="AG12" s="159"/>
      <c r="AH12" s="160"/>
      <c r="AI12" s="158"/>
      <c r="AJ12" s="159"/>
      <c r="AK12" s="160"/>
      <c r="AL12" s="158"/>
      <c r="AM12" s="159"/>
      <c r="AN12" s="160"/>
      <c r="AO12" s="158"/>
      <c r="AP12" s="159"/>
      <c r="AQ12" s="160"/>
      <c r="AR12" s="158"/>
      <c r="AS12" s="159"/>
      <c r="AT12" s="160"/>
      <c r="AU12" s="158"/>
      <c r="AV12" s="159"/>
      <c r="AW12" s="160"/>
      <c r="AX12" s="158"/>
      <c r="AY12" s="159"/>
      <c r="AZ12" s="160"/>
      <c r="BA12" s="158"/>
      <c r="BB12" s="159"/>
      <c r="BC12" s="160"/>
      <c r="BD12" s="158"/>
      <c r="BE12" s="159"/>
      <c r="BF12" s="160"/>
      <c r="BG12" s="158"/>
      <c r="BH12" s="159"/>
      <c r="BI12" s="160"/>
      <c r="BJ12" s="158"/>
      <c r="BK12" s="159"/>
      <c r="BL12" s="160"/>
      <c r="BM12" s="158"/>
      <c r="BN12" s="159"/>
      <c r="BO12" s="160"/>
      <c r="BP12" s="158"/>
      <c r="BQ12" s="159"/>
      <c r="BR12" s="160"/>
      <c r="BS12" s="158"/>
      <c r="BT12" s="159"/>
      <c r="BU12" s="160"/>
      <c r="BV12" s="158"/>
      <c r="BW12" s="159"/>
      <c r="BX12" s="160"/>
      <c r="BY12" s="158"/>
      <c r="BZ12" s="159"/>
      <c r="CA12" s="160"/>
    </row>
    <row r="13" ht="15.75" customHeight="1">
      <c r="A13" s="10">
        <v>12.0</v>
      </c>
      <c r="B13" s="165"/>
      <c r="C13" s="145">
        <v>1.0</v>
      </c>
      <c r="D13" s="146" t="s">
        <v>2133</v>
      </c>
      <c r="E13" s="13" t="str">
        <f t="array" ref="E13">XLOOKUP(F13,'PER-SM '!$E$2:$E$1132,'PER-SM '!$D$2:$D$1132," ",0)</f>
        <v>CANDIOTTE AGUIRRE FREDDY JHONNY</v>
      </c>
      <c r="F13" s="166">
        <v>1.0881354E7</v>
      </c>
      <c r="G13" s="166">
        <v>9.75938833E8</v>
      </c>
      <c r="H13" s="16" t="str">
        <f t="array" ref="H13">XLOOKUP(F13,'PER-SM '!$E$2:$E$1132,'PER-SM '!$G$2:$G$1132,"",0)</f>
        <v>OP OBR</v>
      </c>
      <c r="I13" s="10" t="str">
        <f t="array" ref="I13">XLOOKUP(F13,'PER-SM '!$E$2:$E$1132,'PER-SM '!$I$2:$I$1132,"",0)</f>
        <v>C</v>
      </c>
      <c r="J13" s="10"/>
      <c r="K13" s="13" t="str">
        <f t="array" ref="K13">XLOOKUP(F13,'PER-SM '!$E$2:$E$1132,'PER-SM '!$B$2:$B$1132,"",0)</f>
        <v>PE - Obr Reg Común</v>
      </c>
      <c r="L13" s="10" t="s">
        <v>2135</v>
      </c>
      <c r="M13" s="13" t="str">
        <f t="array" ref="M13">XLOOKUP(F13,'PER-SM '!$E$2:$E$1132,'PER-SM '!$F$2:$F$1132,"",0)</f>
        <v>OPERADOR CAMION MINERO HASTA 240 TONS</v>
      </c>
      <c r="N13" s="158" t="s">
        <v>16</v>
      </c>
      <c r="O13" s="159" t="s">
        <v>140</v>
      </c>
      <c r="P13" s="160" t="s">
        <v>75</v>
      </c>
      <c r="Q13" s="158" t="s">
        <v>16</v>
      </c>
      <c r="R13" s="159" t="s">
        <v>140</v>
      </c>
      <c r="S13" s="160" t="s">
        <v>75</v>
      </c>
      <c r="T13" s="158" t="s">
        <v>16</v>
      </c>
      <c r="U13" s="159" t="s">
        <v>140</v>
      </c>
      <c r="V13" s="160" t="s">
        <v>75</v>
      </c>
      <c r="W13" s="158" t="s">
        <v>16</v>
      </c>
      <c r="X13" s="159" t="s">
        <v>140</v>
      </c>
      <c r="Y13" s="160" t="s">
        <v>75</v>
      </c>
      <c r="Z13" s="158" t="s">
        <v>16</v>
      </c>
      <c r="AA13" s="159" t="s">
        <v>140</v>
      </c>
      <c r="AB13" s="160" t="s">
        <v>75</v>
      </c>
      <c r="AC13" s="158" t="s">
        <v>16</v>
      </c>
      <c r="AD13" s="159" t="s">
        <v>140</v>
      </c>
      <c r="AE13" s="160" t="s">
        <v>75</v>
      </c>
      <c r="AF13" s="158"/>
      <c r="AG13" s="159"/>
      <c r="AH13" s="160"/>
      <c r="AI13" s="158"/>
      <c r="AJ13" s="159"/>
      <c r="AK13" s="160"/>
      <c r="AL13" s="158"/>
      <c r="AM13" s="159"/>
      <c r="AN13" s="160"/>
      <c r="AO13" s="158"/>
      <c r="AP13" s="159"/>
      <c r="AQ13" s="160"/>
      <c r="AR13" s="158"/>
      <c r="AS13" s="159"/>
      <c r="AT13" s="160"/>
      <c r="AU13" s="158"/>
      <c r="AV13" s="159"/>
      <c r="AW13" s="160"/>
      <c r="AX13" s="158"/>
      <c r="AY13" s="159"/>
      <c r="AZ13" s="160"/>
      <c r="BA13" s="158" t="s">
        <v>16</v>
      </c>
      <c r="BB13" s="159" t="s">
        <v>140</v>
      </c>
      <c r="BC13" s="160" t="s">
        <v>75</v>
      </c>
      <c r="BD13" s="158" t="s">
        <v>16</v>
      </c>
      <c r="BE13" s="159" t="s">
        <v>140</v>
      </c>
      <c r="BF13" s="160" t="s">
        <v>75</v>
      </c>
      <c r="BG13" s="158" t="s">
        <v>16</v>
      </c>
      <c r="BH13" s="159" t="s">
        <v>140</v>
      </c>
      <c r="BI13" s="160" t="s">
        <v>75</v>
      </c>
      <c r="BJ13" s="158" t="s">
        <v>16</v>
      </c>
      <c r="BK13" s="159" t="s">
        <v>140</v>
      </c>
      <c r="BL13" s="160" t="s">
        <v>75</v>
      </c>
      <c r="BM13" s="158" t="s">
        <v>16</v>
      </c>
      <c r="BN13" s="159" t="s">
        <v>140</v>
      </c>
      <c r="BO13" s="160" t="s">
        <v>75</v>
      </c>
      <c r="BP13" s="158" t="s">
        <v>16</v>
      </c>
      <c r="BQ13" s="159" t="s">
        <v>140</v>
      </c>
      <c r="BR13" s="160" t="s">
        <v>75</v>
      </c>
      <c r="BS13" s="158" t="s">
        <v>16</v>
      </c>
      <c r="BT13" s="159" t="s">
        <v>140</v>
      </c>
      <c r="BU13" s="160" t="s">
        <v>75</v>
      </c>
      <c r="BV13" s="161" t="s">
        <v>16</v>
      </c>
      <c r="BW13" s="162" t="s">
        <v>140</v>
      </c>
      <c r="BX13" s="163" t="s">
        <v>75</v>
      </c>
      <c r="BY13" s="161" t="s">
        <v>16</v>
      </c>
      <c r="BZ13" s="162" t="s">
        <v>140</v>
      </c>
      <c r="CA13" s="163" t="s">
        <v>75</v>
      </c>
    </row>
    <row r="14" ht="15.75" customHeight="1">
      <c r="A14" s="10">
        <v>13.0</v>
      </c>
      <c r="B14" s="153" t="s">
        <v>2140</v>
      </c>
      <c r="C14" s="145">
        <v>1.0</v>
      </c>
      <c r="D14" s="146" t="s">
        <v>2133</v>
      </c>
      <c r="E14" s="13" t="str">
        <f t="array" ref="E14">XLOOKUP(F14,'PER-SM '!$E$2:$E$1132,'PER-SM '!$D$2:$D$1132," ",0)</f>
        <v>YAURIVILCA JARA NILTON JAVIER</v>
      </c>
      <c r="F14" s="170">
        <v>4.3690851E7</v>
      </c>
      <c r="G14" s="166">
        <v>9.85294379E8</v>
      </c>
      <c r="H14" s="16" t="str">
        <f t="array" ref="H14">XLOOKUP(F14,'PER-SM '!$E$2:$E$1132,'PER-SM '!$G$2:$G$1132,"",0)</f>
        <v>OP OBR</v>
      </c>
      <c r="I14" s="10" t="str">
        <f t="array" ref="I14">XLOOKUP(F14,'PER-SM '!$E$2:$E$1132,'PER-SM '!$I$2:$I$1132,"",0)</f>
        <v>A</v>
      </c>
      <c r="J14" s="10"/>
      <c r="K14" s="13" t="str">
        <f t="array" ref="K14">XLOOKUP(F14,'PER-SM '!$E$2:$E$1132,'PER-SM '!$B$2:$B$1132,"",0)</f>
        <v>PE - Obr Reg Común</v>
      </c>
      <c r="L14" s="10" t="s">
        <v>2135</v>
      </c>
      <c r="M14" s="13" t="str">
        <f t="array" ref="M14">XLOOKUP(F14,'PER-SM '!$E$2:$E$1132,'PER-SM '!$F$2:$F$1132,"",0)</f>
        <v>OPERADOR PERFORADORA HORIZONTAL A</v>
      </c>
      <c r="N14" s="158"/>
      <c r="O14" s="159"/>
      <c r="P14" s="160"/>
      <c r="Q14" s="158"/>
      <c r="R14" s="159"/>
      <c r="S14" s="160"/>
      <c r="T14" s="158"/>
      <c r="U14" s="159"/>
      <c r="V14" s="160"/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5" t="s">
        <v>16</v>
      </c>
      <c r="AJ14" s="156" t="s">
        <v>140</v>
      </c>
      <c r="AK14" s="157" t="s">
        <v>75</v>
      </c>
      <c r="AL14" s="155" t="s">
        <v>16</v>
      </c>
      <c r="AM14" s="156" t="s">
        <v>140</v>
      </c>
      <c r="AN14" s="157" t="s">
        <v>75</v>
      </c>
      <c r="AO14" s="155" t="s">
        <v>16</v>
      </c>
      <c r="AP14" s="156" t="s">
        <v>140</v>
      </c>
      <c r="AQ14" s="157" t="s">
        <v>75</v>
      </c>
      <c r="AR14" s="155" t="s">
        <v>16</v>
      </c>
      <c r="AS14" s="156" t="s">
        <v>140</v>
      </c>
      <c r="AT14" s="157" t="s">
        <v>75</v>
      </c>
      <c r="AU14" s="155" t="s">
        <v>16</v>
      </c>
      <c r="AV14" s="156" t="s">
        <v>140</v>
      </c>
      <c r="AW14" s="157" t="s">
        <v>75</v>
      </c>
      <c r="AX14" s="155" t="s">
        <v>16</v>
      </c>
      <c r="AY14" s="156" t="s">
        <v>140</v>
      </c>
      <c r="AZ14" s="157" t="s">
        <v>75</v>
      </c>
      <c r="BA14" s="155" t="s">
        <v>16</v>
      </c>
      <c r="BB14" s="156" t="s">
        <v>140</v>
      </c>
      <c r="BC14" s="157" t="s">
        <v>75</v>
      </c>
      <c r="BD14" s="155" t="s">
        <v>16</v>
      </c>
      <c r="BE14" s="156" t="s">
        <v>140</v>
      </c>
      <c r="BF14" s="157" t="s">
        <v>75</v>
      </c>
      <c r="BG14" s="155" t="s">
        <v>16</v>
      </c>
      <c r="BH14" s="156" t="s">
        <v>140</v>
      </c>
      <c r="BI14" s="157" t="s">
        <v>75</v>
      </c>
      <c r="BJ14" s="155" t="s">
        <v>16</v>
      </c>
      <c r="BK14" s="156" t="s">
        <v>140</v>
      </c>
      <c r="BL14" s="157" t="s">
        <v>75</v>
      </c>
      <c r="BM14" s="155" t="s">
        <v>16</v>
      </c>
      <c r="BN14" s="156" t="s">
        <v>140</v>
      </c>
      <c r="BO14" s="157" t="s">
        <v>75</v>
      </c>
      <c r="BP14" s="155" t="s">
        <v>16</v>
      </c>
      <c r="BQ14" s="156" t="s">
        <v>140</v>
      </c>
      <c r="BR14" s="157" t="s">
        <v>75</v>
      </c>
      <c r="BS14" s="155" t="s">
        <v>16</v>
      </c>
      <c r="BT14" s="156" t="s">
        <v>140</v>
      </c>
      <c r="BU14" s="157" t="s">
        <v>75</v>
      </c>
      <c r="BV14" s="155"/>
      <c r="BW14" s="156"/>
      <c r="BX14" s="157"/>
      <c r="BY14" s="155"/>
      <c r="BZ14" s="156"/>
      <c r="CA14" s="157"/>
    </row>
    <row r="15" ht="15.75" customHeight="1">
      <c r="A15" s="10">
        <v>14.0</v>
      </c>
      <c r="B15" s="165"/>
      <c r="C15" s="145">
        <v>1.0</v>
      </c>
      <c r="D15" s="146" t="s">
        <v>2133</v>
      </c>
      <c r="E15" s="13" t="str">
        <f t="array" ref="E15">XLOOKUP(F15,'PER-SM '!$E$2:$E$1132,'PER-SM '!$D$2:$D$1132," ",0)</f>
        <v>MAMANI CHECYA RAVEDRANAD</v>
      </c>
      <c r="F15" s="166">
        <v>4.129164E7</v>
      </c>
      <c r="G15" s="166">
        <v>9.6237939E8</v>
      </c>
      <c r="H15" s="16" t="str">
        <f t="array" ref="H15">XLOOKUP(F15,'PER-SM '!$E$2:$E$1132,'PER-SM '!$G$2:$G$1132,"",0)</f>
        <v>OP OBR</v>
      </c>
      <c r="I15" s="10" t="str">
        <f t="array" ref="I15">XLOOKUP(F15,'PER-SM '!$E$2:$E$1132,'PER-SM '!$I$2:$I$1132,"",0)</f>
        <v>B</v>
      </c>
      <c r="J15" s="10"/>
      <c r="K15" s="13" t="str">
        <f t="array" ref="K15">XLOOKUP(F15,'PER-SM '!$E$2:$E$1132,'PER-SM '!$B$2:$B$1132,"",0)</f>
        <v>PE - Obr Reg Común</v>
      </c>
      <c r="L15" s="10" t="s">
        <v>2135</v>
      </c>
      <c r="M15" s="13" t="str">
        <f t="array" ref="M15">XLOOKUP(F15,'PER-SM '!$E$2:$E$1132,'PER-SM '!$F$2:$F$1132,"",0)</f>
        <v>OPERADOR CAMION MINERO HASTA 240 TONS</v>
      </c>
      <c r="N15" s="155" t="s">
        <v>16</v>
      </c>
      <c r="O15" s="156" t="s">
        <v>140</v>
      </c>
      <c r="P15" s="157" t="s">
        <v>75</v>
      </c>
      <c r="Q15" s="155" t="s">
        <v>16</v>
      </c>
      <c r="R15" s="156" t="s">
        <v>140</v>
      </c>
      <c r="S15" s="157" t="s">
        <v>75</v>
      </c>
      <c r="T15" s="155" t="s">
        <v>16</v>
      </c>
      <c r="U15" s="156" t="s">
        <v>140</v>
      </c>
      <c r="V15" s="157" t="s">
        <v>75</v>
      </c>
      <c r="W15" s="155" t="s">
        <v>16</v>
      </c>
      <c r="X15" s="156" t="s">
        <v>140</v>
      </c>
      <c r="Y15" s="157" t="s">
        <v>75</v>
      </c>
      <c r="Z15" s="155" t="s">
        <v>16</v>
      </c>
      <c r="AA15" s="156" t="s">
        <v>140</v>
      </c>
      <c r="AB15" s="157" t="s">
        <v>75</v>
      </c>
      <c r="AC15" s="155" t="s">
        <v>16</v>
      </c>
      <c r="AD15" s="156" t="s">
        <v>140</v>
      </c>
      <c r="AE15" s="157" t="s">
        <v>75</v>
      </c>
      <c r="AF15" s="158" t="s">
        <v>16</v>
      </c>
      <c r="AG15" s="159" t="s">
        <v>140</v>
      </c>
      <c r="AH15" s="160" t="s">
        <v>75</v>
      </c>
      <c r="AI15" s="158" t="s">
        <v>16</v>
      </c>
      <c r="AJ15" s="159" t="s">
        <v>140</v>
      </c>
      <c r="AK15" s="160" t="s">
        <v>75</v>
      </c>
      <c r="AL15" s="158" t="s">
        <v>16</v>
      </c>
      <c r="AM15" s="159" t="s">
        <v>140</v>
      </c>
      <c r="AN15" s="160" t="s">
        <v>75</v>
      </c>
      <c r="AO15" s="158" t="s">
        <v>16</v>
      </c>
      <c r="AP15" s="159" t="s">
        <v>140</v>
      </c>
      <c r="AQ15" s="160" t="s">
        <v>75</v>
      </c>
      <c r="AR15" s="158" t="s">
        <v>16</v>
      </c>
      <c r="AS15" s="159" t="s">
        <v>140</v>
      </c>
      <c r="AT15" s="160" t="s">
        <v>75</v>
      </c>
      <c r="AU15" s="158" t="s">
        <v>16</v>
      </c>
      <c r="AV15" s="159" t="s">
        <v>140</v>
      </c>
      <c r="AW15" s="160" t="s">
        <v>75</v>
      </c>
      <c r="AX15" s="158" t="s">
        <v>16</v>
      </c>
      <c r="AY15" s="159" t="s">
        <v>140</v>
      </c>
      <c r="AZ15" s="160" t="s">
        <v>75</v>
      </c>
      <c r="BA15" s="158" t="s">
        <v>0</v>
      </c>
      <c r="BB15" s="159" t="s">
        <v>0</v>
      </c>
      <c r="BC15" s="160" t="s">
        <v>0</v>
      </c>
      <c r="BD15" s="158" t="s">
        <v>0</v>
      </c>
      <c r="BE15" s="159" t="s">
        <v>0</v>
      </c>
      <c r="BF15" s="160" t="s">
        <v>0</v>
      </c>
      <c r="BG15" s="158" t="s">
        <v>0</v>
      </c>
      <c r="BH15" s="159" t="s">
        <v>0</v>
      </c>
      <c r="BI15" s="160" t="s">
        <v>0</v>
      </c>
      <c r="BJ15" s="158" t="s">
        <v>0</v>
      </c>
      <c r="BK15" s="159" t="s">
        <v>0</v>
      </c>
      <c r="BL15" s="160" t="s">
        <v>0</v>
      </c>
      <c r="BM15" s="158" t="s">
        <v>0</v>
      </c>
      <c r="BN15" s="159" t="s">
        <v>0</v>
      </c>
      <c r="BO15" s="160" t="s">
        <v>0</v>
      </c>
      <c r="BP15" s="158" t="s">
        <v>0</v>
      </c>
      <c r="BQ15" s="159" t="s">
        <v>0</v>
      </c>
      <c r="BR15" s="160" t="s">
        <v>0</v>
      </c>
      <c r="BS15" s="158" t="s">
        <v>0</v>
      </c>
      <c r="BT15" s="159" t="s">
        <v>0</v>
      </c>
      <c r="BU15" s="160" t="s">
        <v>0</v>
      </c>
      <c r="BV15" s="158"/>
      <c r="BW15" s="159"/>
      <c r="BX15" s="160"/>
      <c r="BY15" s="158"/>
      <c r="BZ15" s="159"/>
      <c r="CA15" s="160"/>
    </row>
    <row r="16" ht="15.75" customHeight="1">
      <c r="A16" s="10">
        <v>15.0</v>
      </c>
      <c r="B16" s="145" t="s">
        <v>2141</v>
      </c>
      <c r="C16" s="145">
        <v>1.0</v>
      </c>
      <c r="D16" s="146" t="s">
        <v>14</v>
      </c>
      <c r="E16" s="13" t="str">
        <f t="array" ref="E16">XLOOKUP(F16,'PER-SM '!$E$2:$E$1132,'PER-SM '!$D$2:$D$1132," ",0)</f>
        <v>GASCO GARCIA JUAN WLADIMIR</v>
      </c>
      <c r="F16" s="166">
        <v>4.5502781E7</v>
      </c>
      <c r="G16" s="166">
        <v>9.73498138E8</v>
      </c>
      <c r="H16" s="16" t="str">
        <f t="array" ref="H16">XLOOKUP(F16,'PER-SM '!$E$2:$E$1132,'PER-SM '!$G$2:$G$1132,"",0)</f>
        <v>OP OBR</v>
      </c>
      <c r="I16" s="10" t="str">
        <f t="array" ref="I16">XLOOKUP(F16,'PER-SM '!$E$2:$E$1132,'PER-SM '!$I$2:$I$1132,"",0)</f>
        <v>A</v>
      </c>
      <c r="J16" s="10"/>
      <c r="K16" s="13" t="str">
        <f t="array" ref="K16">XLOOKUP(F16,'PER-SM '!$E$2:$E$1132,'PER-SM '!$B$2:$B$1132,"",0)</f>
        <v>PE - Obr Reg Común</v>
      </c>
      <c r="L16" s="10" t="s">
        <v>2135</v>
      </c>
      <c r="M16" s="13" t="str">
        <f t="array" ref="M16">XLOOKUP(F16,'PER-SM '!$E$2:$E$1132,'PER-SM '!$F$2:$F$1132,"",0)</f>
        <v>AYUDANTE DE TOPOGRAFIA</v>
      </c>
      <c r="N16" s="155" t="s">
        <v>16</v>
      </c>
      <c r="O16" s="156" t="s">
        <v>140</v>
      </c>
      <c r="P16" s="157" t="s">
        <v>75</v>
      </c>
      <c r="Q16" s="155" t="s">
        <v>16</v>
      </c>
      <c r="R16" s="156" t="s">
        <v>140</v>
      </c>
      <c r="S16" s="157" t="s">
        <v>75</v>
      </c>
      <c r="T16" s="155" t="s">
        <v>16</v>
      </c>
      <c r="U16" s="156" t="s">
        <v>140</v>
      </c>
      <c r="V16" s="157" t="s">
        <v>75</v>
      </c>
      <c r="W16" s="155" t="s">
        <v>16</v>
      </c>
      <c r="X16" s="156" t="s">
        <v>140</v>
      </c>
      <c r="Y16" s="157" t="s">
        <v>75</v>
      </c>
      <c r="Z16" s="155" t="s">
        <v>16</v>
      </c>
      <c r="AA16" s="156" t="s">
        <v>140</v>
      </c>
      <c r="AB16" s="157" t="s">
        <v>75</v>
      </c>
      <c r="AC16" s="155" t="s">
        <v>16</v>
      </c>
      <c r="AD16" s="156" t="s">
        <v>140</v>
      </c>
      <c r="AE16" s="157" t="s">
        <v>75</v>
      </c>
      <c r="AF16" s="155" t="s">
        <v>16</v>
      </c>
      <c r="AG16" s="156" t="s">
        <v>140</v>
      </c>
      <c r="AH16" s="157" t="s">
        <v>75</v>
      </c>
      <c r="AI16" s="155" t="s">
        <v>16</v>
      </c>
      <c r="AJ16" s="156" t="s">
        <v>140</v>
      </c>
      <c r="AK16" s="157" t="s">
        <v>75</v>
      </c>
      <c r="AL16" s="155" t="s">
        <v>16</v>
      </c>
      <c r="AM16" s="156" t="s">
        <v>140</v>
      </c>
      <c r="AN16" s="157" t="s">
        <v>75</v>
      </c>
      <c r="AO16" s="155" t="s">
        <v>16</v>
      </c>
      <c r="AP16" s="156" t="s">
        <v>140</v>
      </c>
      <c r="AQ16" s="157" t="s">
        <v>75</v>
      </c>
      <c r="AR16" s="155" t="s">
        <v>16</v>
      </c>
      <c r="AS16" s="156" t="s">
        <v>140</v>
      </c>
      <c r="AT16" s="157" t="s">
        <v>75</v>
      </c>
      <c r="AU16" s="155" t="s">
        <v>16</v>
      </c>
      <c r="AV16" s="156" t="s">
        <v>140</v>
      </c>
      <c r="AW16" s="157" t="s">
        <v>75</v>
      </c>
      <c r="AX16" s="155" t="s">
        <v>16</v>
      </c>
      <c r="AY16" s="156" t="s">
        <v>140</v>
      </c>
      <c r="AZ16" s="157" t="s">
        <v>75</v>
      </c>
      <c r="BA16" s="155" t="s">
        <v>16</v>
      </c>
      <c r="BB16" s="156" t="s">
        <v>140</v>
      </c>
      <c r="BC16" s="157" t="s">
        <v>75</v>
      </c>
      <c r="BD16" s="155" t="s">
        <v>16</v>
      </c>
      <c r="BE16" s="156" t="s">
        <v>140</v>
      </c>
      <c r="BF16" s="157" t="s">
        <v>75</v>
      </c>
      <c r="BG16" s="155" t="s">
        <v>16</v>
      </c>
      <c r="BH16" s="156" t="s">
        <v>140</v>
      </c>
      <c r="BI16" s="157" t="s">
        <v>75</v>
      </c>
      <c r="BJ16" s="155" t="s">
        <v>16</v>
      </c>
      <c r="BK16" s="156" t="s">
        <v>140</v>
      </c>
      <c r="BL16" s="157" t="s">
        <v>75</v>
      </c>
      <c r="BM16" s="155" t="s">
        <v>16</v>
      </c>
      <c r="BN16" s="156" t="s">
        <v>140</v>
      </c>
      <c r="BO16" s="157" t="s">
        <v>75</v>
      </c>
      <c r="BP16" s="155" t="s">
        <v>16</v>
      </c>
      <c r="BQ16" s="156" t="s">
        <v>140</v>
      </c>
      <c r="BR16" s="157" t="s">
        <v>75</v>
      </c>
      <c r="BS16" s="155" t="s">
        <v>16</v>
      </c>
      <c r="BT16" s="156" t="s">
        <v>140</v>
      </c>
      <c r="BU16" s="157" t="s">
        <v>75</v>
      </c>
      <c r="BV16" s="167" t="s">
        <v>16</v>
      </c>
      <c r="BW16" s="168" t="s">
        <v>140</v>
      </c>
      <c r="BX16" s="169" t="s">
        <v>75</v>
      </c>
      <c r="BY16" s="167" t="s">
        <v>16</v>
      </c>
      <c r="BZ16" s="168" t="s">
        <v>140</v>
      </c>
      <c r="CA16" s="169" t="s">
        <v>75</v>
      </c>
    </row>
    <row r="17" ht="15.75" customHeight="1">
      <c r="A17" s="10">
        <v>16.0</v>
      </c>
      <c r="B17" s="145" t="s">
        <v>2142</v>
      </c>
      <c r="C17" s="145">
        <v>1.0</v>
      </c>
      <c r="D17" s="146" t="s">
        <v>14</v>
      </c>
      <c r="E17" s="173" t="str">
        <f t="array" ref="E17">XLOOKUP(F17,'PER-SM '!$E$2:$E$1132,'PER-SM '!$D$2:$D$1132," ",0)</f>
        <v>MEGO BARRANTES SERGIO ADOLFO</v>
      </c>
      <c r="F17" s="166">
        <v>4.2851902E7</v>
      </c>
      <c r="G17" s="166">
        <v>9.3963215E8</v>
      </c>
      <c r="H17" s="16" t="str">
        <f t="array" ref="H17">XLOOKUP(F17,'PER-SM '!$E$2:$E$1132,'PER-SM '!$G$2:$G$1132,"",0)</f>
        <v>EQ OBR</v>
      </c>
      <c r="I17" s="10" t="str">
        <f t="array" ref="I17">XLOOKUP(F17,'PER-SM '!$E$2:$E$1132,'PER-SM '!$I$2:$I$1132,"",0)</f>
        <v>C</v>
      </c>
      <c r="J17" s="10"/>
      <c r="K17" s="13" t="str">
        <f t="array" ref="K17">XLOOKUP(F17,'PER-SM '!$E$2:$E$1132,'PER-SM '!$B$2:$B$1132,"",0)</f>
        <v>PE - Obr Reg Común</v>
      </c>
      <c r="L17" s="10" t="s">
        <v>2135</v>
      </c>
      <c r="M17" s="13" t="str">
        <f t="array" ref="M17">XLOOKUP(F17,'PER-SM '!$E$2:$E$1132,'PER-SM '!$F$2:$F$1132,"",0)</f>
        <v>MECANICO 3</v>
      </c>
      <c r="N17" s="158" t="s">
        <v>16</v>
      </c>
      <c r="O17" s="159" t="s">
        <v>140</v>
      </c>
      <c r="P17" s="160" t="s">
        <v>75</v>
      </c>
      <c r="Q17" s="158" t="s">
        <v>16</v>
      </c>
      <c r="R17" s="159" t="s">
        <v>140</v>
      </c>
      <c r="S17" s="160" t="s">
        <v>75</v>
      </c>
      <c r="T17" s="158" t="s">
        <v>16</v>
      </c>
      <c r="U17" s="159" t="s">
        <v>140</v>
      </c>
      <c r="V17" s="160" t="s">
        <v>75</v>
      </c>
      <c r="W17" s="158" t="s">
        <v>16</v>
      </c>
      <c r="X17" s="159" t="s">
        <v>140</v>
      </c>
      <c r="Y17" s="160" t="s">
        <v>75</v>
      </c>
      <c r="Z17" s="158" t="s">
        <v>16</v>
      </c>
      <c r="AA17" s="159" t="s">
        <v>140</v>
      </c>
      <c r="AB17" s="160" t="s">
        <v>75</v>
      </c>
      <c r="AC17" s="158" t="s">
        <v>16</v>
      </c>
      <c r="AD17" s="159" t="s">
        <v>140</v>
      </c>
      <c r="AE17" s="160" t="s">
        <v>75</v>
      </c>
      <c r="AF17" s="158"/>
      <c r="AG17" s="159"/>
      <c r="AH17" s="160"/>
      <c r="AI17" s="158"/>
      <c r="AJ17" s="159"/>
      <c r="AK17" s="160"/>
      <c r="AL17" s="158"/>
      <c r="AM17" s="159"/>
      <c r="AN17" s="160"/>
      <c r="AO17" s="158"/>
      <c r="AP17" s="159"/>
      <c r="AQ17" s="160"/>
      <c r="AR17" s="158"/>
      <c r="AS17" s="159"/>
      <c r="AT17" s="160"/>
      <c r="AU17" s="158"/>
      <c r="AV17" s="159"/>
      <c r="AW17" s="160"/>
      <c r="AX17" s="158"/>
      <c r="AY17" s="159"/>
      <c r="AZ17" s="160"/>
      <c r="BA17" s="158"/>
      <c r="BB17" s="159"/>
      <c r="BC17" s="160"/>
      <c r="BD17" s="158"/>
      <c r="BE17" s="159"/>
      <c r="BF17" s="160"/>
      <c r="BG17" s="158"/>
      <c r="BH17" s="159"/>
      <c r="BI17" s="160"/>
      <c r="BJ17" s="158"/>
      <c r="BK17" s="159"/>
      <c r="BL17" s="160"/>
      <c r="BM17" s="158"/>
      <c r="BN17" s="159"/>
      <c r="BO17" s="160"/>
      <c r="BP17" s="158"/>
      <c r="BQ17" s="159"/>
      <c r="BR17" s="160"/>
      <c r="BS17" s="158"/>
      <c r="BT17" s="159"/>
      <c r="BU17" s="160"/>
      <c r="BV17" s="158"/>
      <c r="BW17" s="159"/>
      <c r="BX17" s="160"/>
      <c r="BY17" s="158"/>
      <c r="BZ17" s="159"/>
      <c r="CA17" s="160"/>
    </row>
    <row r="18" ht="15.75" customHeight="1">
      <c r="A18" s="10">
        <v>17.0</v>
      </c>
      <c r="B18" s="145" t="s">
        <v>2143</v>
      </c>
      <c r="C18" s="145">
        <v>1.0</v>
      </c>
      <c r="D18" s="146" t="s">
        <v>14</v>
      </c>
      <c r="E18" s="13" t="str">
        <f t="array" ref="E18">XLOOKUP(F18,'PER-SM '!$E$2:$E$1132,'PER-SM '!$D$2:$D$1132," ",0)</f>
        <v>QUISPE TORRES CARLOS ARTURO</v>
      </c>
      <c r="F18" s="166">
        <v>7.3216012E7</v>
      </c>
      <c r="G18" s="166">
        <v>9.3064911E8</v>
      </c>
      <c r="H18" s="16" t="str">
        <f t="array" ref="H18">XLOOKUP(F18,'PER-SM '!$E$2:$E$1132,'PER-SM '!$G$2:$G$1132,"",0)</f>
        <v>EQ EMP</v>
      </c>
      <c r="I18" s="10" t="str">
        <f t="array" ref="I18">XLOOKUP(F18,'PER-SM '!$E$2:$E$1132,'PER-SM '!$I$2:$I$1132,"",0)</f>
        <v>B</v>
      </c>
      <c r="J18" s="10"/>
      <c r="K18" s="13" t="str">
        <f t="array" ref="K18">XLOOKUP(F18,'PER-SM '!$E$2:$E$1132,'PER-SM '!$B$2:$B$1132,"",0)</f>
        <v>PE - Empleados</v>
      </c>
      <c r="L18" s="10" t="s">
        <v>2135</v>
      </c>
      <c r="M18" s="13" t="str">
        <f t="array" ref="M18">XLOOKUP(F18,'PER-SM '!$E$2:$E$1132,'PER-SM '!$F$2:$F$1132,"",0)</f>
        <v>INGENIERO ASISTENTE DE EQUIPOS</v>
      </c>
      <c r="N18" s="158" t="s">
        <v>16</v>
      </c>
      <c r="O18" s="159" t="s">
        <v>140</v>
      </c>
      <c r="P18" s="160" t="s">
        <v>75</v>
      </c>
      <c r="Q18" s="158" t="s">
        <v>16</v>
      </c>
      <c r="R18" s="159" t="s">
        <v>140</v>
      </c>
      <c r="S18" s="160" t="s">
        <v>75</v>
      </c>
      <c r="T18" s="158" t="s">
        <v>16</v>
      </c>
      <c r="U18" s="159" t="s">
        <v>140</v>
      </c>
      <c r="V18" s="160" t="s">
        <v>75</v>
      </c>
      <c r="W18" s="158" t="s">
        <v>16</v>
      </c>
      <c r="X18" s="159" t="s">
        <v>140</v>
      </c>
      <c r="Y18" s="160" t="s">
        <v>75</v>
      </c>
      <c r="Z18" s="158" t="s">
        <v>16</v>
      </c>
      <c r="AA18" s="159" t="s">
        <v>140</v>
      </c>
      <c r="AB18" s="160" t="s">
        <v>75</v>
      </c>
      <c r="AC18" s="158" t="s">
        <v>16</v>
      </c>
      <c r="AD18" s="159" t="s">
        <v>140</v>
      </c>
      <c r="AE18" s="160" t="s">
        <v>75</v>
      </c>
      <c r="AF18" s="158" t="s">
        <v>16</v>
      </c>
      <c r="AG18" s="159" t="s">
        <v>140</v>
      </c>
      <c r="AH18" s="160" t="s">
        <v>75</v>
      </c>
      <c r="AI18" s="158" t="s">
        <v>16</v>
      </c>
      <c r="AJ18" s="159" t="s">
        <v>140</v>
      </c>
      <c r="AK18" s="160" t="s">
        <v>75</v>
      </c>
      <c r="AL18" s="158" t="s">
        <v>16</v>
      </c>
      <c r="AM18" s="159" t="s">
        <v>140</v>
      </c>
      <c r="AN18" s="160" t="s">
        <v>75</v>
      </c>
      <c r="AO18" s="158" t="s">
        <v>16</v>
      </c>
      <c r="AP18" s="159" t="s">
        <v>140</v>
      </c>
      <c r="AQ18" s="160" t="s">
        <v>75</v>
      </c>
      <c r="AR18" s="158" t="s">
        <v>16</v>
      </c>
      <c r="AS18" s="159" t="s">
        <v>140</v>
      </c>
      <c r="AT18" s="160" t="s">
        <v>75</v>
      </c>
      <c r="AU18" s="158" t="s">
        <v>16</v>
      </c>
      <c r="AV18" s="159" t="s">
        <v>140</v>
      </c>
      <c r="AW18" s="160" t="s">
        <v>75</v>
      </c>
      <c r="AX18" s="158" t="s">
        <v>16</v>
      </c>
      <c r="AY18" s="159" t="s">
        <v>140</v>
      </c>
      <c r="AZ18" s="160" t="s">
        <v>75</v>
      </c>
      <c r="BA18" s="158" t="s">
        <v>0</v>
      </c>
      <c r="BB18" s="159" t="s">
        <v>0</v>
      </c>
      <c r="BC18" s="160" t="s">
        <v>0</v>
      </c>
      <c r="BD18" s="158" t="s">
        <v>0</v>
      </c>
      <c r="BE18" s="159" t="s">
        <v>0</v>
      </c>
      <c r="BF18" s="160" t="s">
        <v>0</v>
      </c>
      <c r="BG18" s="158" t="s">
        <v>0</v>
      </c>
      <c r="BH18" s="159" t="s">
        <v>0</v>
      </c>
      <c r="BI18" s="160" t="s">
        <v>0</v>
      </c>
      <c r="BJ18" s="158" t="s">
        <v>0</v>
      </c>
      <c r="BK18" s="159" t="s">
        <v>0</v>
      </c>
      <c r="BL18" s="160" t="s">
        <v>0</v>
      </c>
      <c r="BM18" s="158" t="s">
        <v>0</v>
      </c>
      <c r="BN18" s="159" t="s">
        <v>0</v>
      </c>
      <c r="BO18" s="160" t="s">
        <v>0</v>
      </c>
      <c r="BP18" s="158" t="s">
        <v>0</v>
      </c>
      <c r="BQ18" s="159" t="s">
        <v>0</v>
      </c>
      <c r="BR18" s="160" t="s">
        <v>0</v>
      </c>
      <c r="BS18" s="158" t="s">
        <v>0</v>
      </c>
      <c r="BT18" s="159" t="s">
        <v>0</v>
      </c>
      <c r="BU18" s="160" t="s">
        <v>0</v>
      </c>
      <c r="BV18" s="161" t="s">
        <v>16</v>
      </c>
      <c r="BW18" s="162" t="s">
        <v>140</v>
      </c>
      <c r="BX18" s="163" t="s">
        <v>75</v>
      </c>
      <c r="BY18" s="161" t="s">
        <v>16</v>
      </c>
      <c r="BZ18" s="162" t="s">
        <v>140</v>
      </c>
      <c r="CA18" s="163" t="s">
        <v>75</v>
      </c>
    </row>
    <row r="19" ht="15.75" customHeight="1">
      <c r="A19" s="10">
        <v>18.0</v>
      </c>
      <c r="B19" s="153" t="s">
        <v>2144</v>
      </c>
      <c r="C19" s="145">
        <v>1.0</v>
      </c>
      <c r="D19" s="146" t="s">
        <v>2133</v>
      </c>
      <c r="E19" s="13" t="str">
        <f t="array" ref="E19">XLOOKUP(F19,'PER-SM '!$E$2:$E$1132,'PER-SM '!$D$2:$D$1132," ",0)</f>
        <v>RODRIGUEZ VASQUEZ WUALTER</v>
      </c>
      <c r="F19" s="166">
        <v>4.2016124E7</v>
      </c>
      <c r="G19" s="166">
        <v>9.37252448E8</v>
      </c>
      <c r="H19" s="16" t="str">
        <f t="array" ref="H19">XLOOKUP(F19,'PER-SM '!$E$2:$E$1132,'PER-SM '!$G$2:$G$1132,"",0)</f>
        <v>OP OBR</v>
      </c>
      <c r="I19" s="10" t="str">
        <f t="array" ref="I19">XLOOKUP(F19,'PER-SM '!$E$2:$E$1132,'PER-SM '!$I$2:$I$1132,"",0)</f>
        <v>C</v>
      </c>
      <c r="J19" s="10"/>
      <c r="K19" s="13" t="str">
        <f t="array" ref="K19">XLOOKUP(F19,'PER-SM '!$E$2:$E$1132,'PER-SM '!$B$2:$B$1132,"",0)</f>
        <v>PE - Obr Reg Común</v>
      </c>
      <c r="L19" s="10" t="s">
        <v>2135</v>
      </c>
      <c r="M19" s="13" t="str">
        <f t="array" ref="M19">XLOOKUP(F19,'PER-SM '!$E$2:$E$1132,'PER-SM '!$F$2:$F$1132,"",0)</f>
        <v>OPERADOR CAMION MINERO HASTA 150 TONS</v>
      </c>
      <c r="N19" s="158" t="s">
        <v>16</v>
      </c>
      <c r="O19" s="159" t="s">
        <v>140</v>
      </c>
      <c r="P19" s="160" t="s">
        <v>75</v>
      </c>
      <c r="Q19" s="158" t="s">
        <v>16</v>
      </c>
      <c r="R19" s="159" t="s">
        <v>140</v>
      </c>
      <c r="S19" s="160" t="s">
        <v>75</v>
      </c>
      <c r="T19" s="158" t="s">
        <v>16</v>
      </c>
      <c r="U19" s="159" t="s">
        <v>140</v>
      </c>
      <c r="V19" s="160" t="s">
        <v>75</v>
      </c>
      <c r="W19" s="158" t="s">
        <v>16</v>
      </c>
      <c r="X19" s="159" t="s">
        <v>140</v>
      </c>
      <c r="Y19" s="160" t="s">
        <v>75</v>
      </c>
      <c r="Z19" s="158" t="s">
        <v>16</v>
      </c>
      <c r="AA19" s="159" t="s">
        <v>140</v>
      </c>
      <c r="AB19" s="160" t="s">
        <v>75</v>
      </c>
      <c r="AC19" s="158" t="s">
        <v>16</v>
      </c>
      <c r="AD19" s="159" t="s">
        <v>140</v>
      </c>
      <c r="AE19" s="160" t="s">
        <v>75</v>
      </c>
      <c r="AF19" s="158"/>
      <c r="AG19" s="159"/>
      <c r="AH19" s="160"/>
      <c r="AI19" s="158"/>
      <c r="AJ19" s="159"/>
      <c r="AK19" s="160"/>
      <c r="AL19" s="158"/>
      <c r="AM19" s="159"/>
      <c r="AN19" s="160"/>
      <c r="AO19" s="158"/>
      <c r="AP19" s="159"/>
      <c r="AQ19" s="160"/>
      <c r="AR19" s="158"/>
      <c r="AS19" s="159"/>
      <c r="AT19" s="160"/>
      <c r="AU19" s="158"/>
      <c r="AV19" s="159"/>
      <c r="AW19" s="160"/>
      <c r="AX19" s="158"/>
      <c r="AY19" s="159"/>
      <c r="AZ19" s="160"/>
      <c r="BA19" s="158" t="s">
        <v>16</v>
      </c>
      <c r="BB19" s="159" t="s">
        <v>140</v>
      </c>
      <c r="BC19" s="160" t="s">
        <v>75</v>
      </c>
      <c r="BD19" s="158" t="s">
        <v>16</v>
      </c>
      <c r="BE19" s="159" t="s">
        <v>140</v>
      </c>
      <c r="BF19" s="160" t="s">
        <v>75</v>
      </c>
      <c r="BG19" s="158" t="s">
        <v>16</v>
      </c>
      <c r="BH19" s="159" t="s">
        <v>140</v>
      </c>
      <c r="BI19" s="160" t="s">
        <v>75</v>
      </c>
      <c r="BJ19" s="158" t="s">
        <v>16</v>
      </c>
      <c r="BK19" s="159" t="s">
        <v>140</v>
      </c>
      <c r="BL19" s="160" t="s">
        <v>75</v>
      </c>
      <c r="BM19" s="158" t="s">
        <v>16</v>
      </c>
      <c r="BN19" s="159" t="s">
        <v>140</v>
      </c>
      <c r="BO19" s="160" t="s">
        <v>75</v>
      </c>
      <c r="BP19" s="158" t="s">
        <v>16</v>
      </c>
      <c r="BQ19" s="159" t="s">
        <v>140</v>
      </c>
      <c r="BR19" s="160" t="s">
        <v>75</v>
      </c>
      <c r="BS19" s="158" t="s">
        <v>16</v>
      </c>
      <c r="BT19" s="159" t="s">
        <v>140</v>
      </c>
      <c r="BU19" s="160" t="s">
        <v>75</v>
      </c>
      <c r="BV19" s="161" t="s">
        <v>16</v>
      </c>
      <c r="BW19" s="162" t="s">
        <v>140</v>
      </c>
      <c r="BX19" s="163" t="s">
        <v>75</v>
      </c>
      <c r="BY19" s="161" t="s">
        <v>16</v>
      </c>
      <c r="BZ19" s="162" t="s">
        <v>140</v>
      </c>
      <c r="CA19" s="163" t="s">
        <v>75</v>
      </c>
    </row>
    <row r="20" ht="15.75" customHeight="1">
      <c r="A20" s="10">
        <v>19.0</v>
      </c>
      <c r="B20" s="165"/>
      <c r="C20" s="145">
        <v>1.0</v>
      </c>
      <c r="D20" s="146" t="s">
        <v>2133</v>
      </c>
      <c r="E20" s="13" t="str">
        <f t="array" ref="E20">XLOOKUP(F20,'PER-SM '!$E$2:$E$1132,'PER-SM '!$D$2:$D$1132," ",0)</f>
        <v>FALCON HEREDIA MAYCOL ANTHONY</v>
      </c>
      <c r="F20" s="149">
        <v>7.128881E7</v>
      </c>
      <c r="G20" s="149">
        <v>9.12515161E8</v>
      </c>
      <c r="H20" s="16" t="str">
        <f t="array" ref="H20">XLOOKUP(F20,'PER-SM '!$E$2:$E$1132,'PER-SM '!$G$2:$G$1132,"",0)</f>
        <v>OP OBR</v>
      </c>
      <c r="I20" s="10" t="str">
        <f t="array" ref="I20">XLOOKUP(F20,'PER-SM '!$E$2:$E$1132,'PER-SM '!$I$2:$I$1132,"",0)</f>
        <v>B</v>
      </c>
      <c r="J20" s="10"/>
      <c r="K20" s="13" t="str">
        <f t="array" ref="K20">XLOOKUP(F20,'PER-SM '!$E$2:$E$1132,'PER-SM '!$B$2:$B$1132,"",0)</f>
        <v>PE - Obr Reg Común</v>
      </c>
      <c r="L20" s="10" t="s">
        <v>2135</v>
      </c>
      <c r="M20" s="13" t="str">
        <f t="array" ref="M20">XLOOKUP(F20,'PER-SM '!$E$2:$E$1132,'PER-SM '!$F$2:$F$1132,"",0)</f>
        <v>AYUDANTE DE TOPOGRAFIA</v>
      </c>
      <c r="N20" s="155" t="s">
        <v>16</v>
      </c>
      <c r="O20" s="156" t="s">
        <v>140</v>
      </c>
      <c r="P20" s="157" t="s">
        <v>75</v>
      </c>
      <c r="Q20" s="155" t="s">
        <v>16</v>
      </c>
      <c r="R20" s="156" t="s">
        <v>140</v>
      </c>
      <c r="S20" s="157" t="s">
        <v>75</v>
      </c>
      <c r="T20" s="155" t="s">
        <v>16</v>
      </c>
      <c r="U20" s="156" t="s">
        <v>140</v>
      </c>
      <c r="V20" s="157" t="s">
        <v>75</v>
      </c>
      <c r="W20" s="155" t="s">
        <v>16</v>
      </c>
      <c r="X20" s="156" t="s">
        <v>140</v>
      </c>
      <c r="Y20" s="157" t="s">
        <v>75</v>
      </c>
      <c r="Z20" s="155" t="s">
        <v>16</v>
      </c>
      <c r="AA20" s="156" t="s">
        <v>140</v>
      </c>
      <c r="AB20" s="157" t="s">
        <v>75</v>
      </c>
      <c r="AC20" s="155" t="s">
        <v>16</v>
      </c>
      <c r="AD20" s="156" t="s">
        <v>140</v>
      </c>
      <c r="AE20" s="157" t="s">
        <v>75</v>
      </c>
      <c r="AF20" s="158" t="s">
        <v>16</v>
      </c>
      <c r="AG20" s="159" t="s">
        <v>140</v>
      </c>
      <c r="AH20" s="160" t="s">
        <v>75</v>
      </c>
      <c r="AI20" s="158" t="s">
        <v>16</v>
      </c>
      <c r="AJ20" s="159" t="s">
        <v>140</v>
      </c>
      <c r="AK20" s="160" t="s">
        <v>75</v>
      </c>
      <c r="AL20" s="158" t="s">
        <v>16</v>
      </c>
      <c r="AM20" s="159" t="s">
        <v>140</v>
      </c>
      <c r="AN20" s="160" t="s">
        <v>75</v>
      </c>
      <c r="AO20" s="158" t="s">
        <v>16</v>
      </c>
      <c r="AP20" s="159" t="s">
        <v>140</v>
      </c>
      <c r="AQ20" s="160" t="s">
        <v>75</v>
      </c>
      <c r="AR20" s="158" t="s">
        <v>16</v>
      </c>
      <c r="AS20" s="159" t="s">
        <v>140</v>
      </c>
      <c r="AT20" s="160" t="s">
        <v>75</v>
      </c>
      <c r="AU20" s="158" t="s">
        <v>16</v>
      </c>
      <c r="AV20" s="159" t="s">
        <v>140</v>
      </c>
      <c r="AW20" s="160" t="s">
        <v>75</v>
      </c>
      <c r="AX20" s="158" t="s">
        <v>16</v>
      </c>
      <c r="AY20" s="159" t="s">
        <v>140</v>
      </c>
      <c r="AZ20" s="160" t="s">
        <v>75</v>
      </c>
      <c r="BA20" s="158" t="s">
        <v>0</v>
      </c>
      <c r="BB20" s="159" t="s">
        <v>0</v>
      </c>
      <c r="BC20" s="160" t="s">
        <v>0</v>
      </c>
      <c r="BD20" s="158" t="s">
        <v>0</v>
      </c>
      <c r="BE20" s="159" t="s">
        <v>0</v>
      </c>
      <c r="BF20" s="160" t="s">
        <v>0</v>
      </c>
      <c r="BG20" s="158" t="s">
        <v>0</v>
      </c>
      <c r="BH20" s="159" t="s">
        <v>0</v>
      </c>
      <c r="BI20" s="160" t="s">
        <v>0</v>
      </c>
      <c r="BJ20" s="158" t="s">
        <v>0</v>
      </c>
      <c r="BK20" s="159" t="s">
        <v>0</v>
      </c>
      <c r="BL20" s="160" t="s">
        <v>0</v>
      </c>
      <c r="BM20" s="158" t="s">
        <v>0</v>
      </c>
      <c r="BN20" s="159" t="s">
        <v>0</v>
      </c>
      <c r="BO20" s="160" t="s">
        <v>0</v>
      </c>
      <c r="BP20" s="158" t="s">
        <v>0</v>
      </c>
      <c r="BQ20" s="159" t="s">
        <v>0</v>
      </c>
      <c r="BR20" s="160" t="s">
        <v>0</v>
      </c>
      <c r="BS20" s="158" t="s">
        <v>0</v>
      </c>
      <c r="BT20" s="159" t="s">
        <v>0</v>
      </c>
      <c r="BU20" s="160" t="s">
        <v>0</v>
      </c>
      <c r="BV20" s="161" t="s">
        <v>16</v>
      </c>
      <c r="BW20" s="162" t="s">
        <v>140</v>
      </c>
      <c r="BX20" s="163" t="s">
        <v>75</v>
      </c>
      <c r="BY20" s="161" t="s">
        <v>16</v>
      </c>
      <c r="BZ20" s="162" t="s">
        <v>140</v>
      </c>
      <c r="CA20" s="163" t="s">
        <v>75</v>
      </c>
    </row>
    <row r="21" ht="15.75" customHeight="1">
      <c r="A21" s="10">
        <v>20.0</v>
      </c>
      <c r="B21" s="153">
        <v>112.0</v>
      </c>
      <c r="C21" s="145">
        <v>1.0</v>
      </c>
      <c r="D21" s="146" t="s">
        <v>2133</v>
      </c>
      <c r="E21" s="13" t="str">
        <f t="array" ref="E21">XLOOKUP(F21,'PER-SM '!$E$2:$E$1132,'PER-SM '!$D$2:$D$1132," ",0)</f>
        <v>ALVARADO CHAVEZ NICOLAS</v>
      </c>
      <c r="F21" s="166">
        <v>4.2062726E7</v>
      </c>
      <c r="G21" s="166">
        <v>9.30878788E8</v>
      </c>
      <c r="H21" s="16" t="str">
        <f t="array" ref="H21">XLOOKUP(F21,'PER-SM '!$E$2:$E$1132,'PER-SM '!$G$2:$G$1132,"",0)</f>
        <v>OP OBR</v>
      </c>
      <c r="I21" s="10" t="str">
        <f t="array" ref="I21">XLOOKUP(F21,'PER-SM '!$E$2:$E$1132,'PER-SM '!$I$2:$I$1132,"",0)</f>
        <v>B</v>
      </c>
      <c r="J21" s="10"/>
      <c r="K21" s="13" t="str">
        <f t="array" ref="K21">XLOOKUP(F21,'PER-SM '!$E$2:$E$1132,'PER-SM '!$B$2:$B$1132,"",0)</f>
        <v>PE - Obr Reg Común</v>
      </c>
      <c r="L21" s="10" t="s">
        <v>2135</v>
      </c>
      <c r="M21" s="13" t="str">
        <f t="array" ref="M21">XLOOKUP(F21,'PER-SM '!$E$2:$E$1132,'PER-SM '!$F$2:$F$1132,"",0)</f>
        <v>OPERADOR CAMION MINERO HASTA 150 TONS</v>
      </c>
      <c r="N21" s="158"/>
      <c r="O21" s="159"/>
      <c r="P21" s="160"/>
      <c r="Q21" s="158"/>
      <c r="R21" s="159"/>
      <c r="S21" s="160"/>
      <c r="T21" s="158"/>
      <c r="U21" s="159"/>
      <c r="V21" s="160"/>
      <c r="W21" s="158"/>
      <c r="X21" s="159"/>
      <c r="Y21" s="160"/>
      <c r="Z21" s="158"/>
      <c r="AA21" s="159"/>
      <c r="AB21" s="160"/>
      <c r="AC21" s="158"/>
      <c r="AD21" s="159"/>
      <c r="AE21" s="160"/>
      <c r="AF21" s="158" t="s">
        <v>16</v>
      </c>
      <c r="AG21" s="159" t="s">
        <v>140</v>
      </c>
      <c r="AH21" s="160" t="s">
        <v>75</v>
      </c>
      <c r="AI21" s="158" t="s">
        <v>16</v>
      </c>
      <c r="AJ21" s="159" t="s">
        <v>140</v>
      </c>
      <c r="AK21" s="160" t="s">
        <v>75</v>
      </c>
      <c r="AL21" s="158" t="s">
        <v>16</v>
      </c>
      <c r="AM21" s="159" t="s">
        <v>140</v>
      </c>
      <c r="AN21" s="160" t="s">
        <v>75</v>
      </c>
      <c r="AO21" s="158" t="s">
        <v>16</v>
      </c>
      <c r="AP21" s="159" t="s">
        <v>140</v>
      </c>
      <c r="AQ21" s="160" t="s">
        <v>75</v>
      </c>
      <c r="AR21" s="158" t="s">
        <v>16</v>
      </c>
      <c r="AS21" s="159" t="s">
        <v>140</v>
      </c>
      <c r="AT21" s="160" t="s">
        <v>75</v>
      </c>
      <c r="AU21" s="158" t="s">
        <v>16</v>
      </c>
      <c r="AV21" s="159" t="s">
        <v>140</v>
      </c>
      <c r="AW21" s="160" t="s">
        <v>75</v>
      </c>
      <c r="AX21" s="158" t="s">
        <v>16</v>
      </c>
      <c r="AY21" s="159" t="s">
        <v>140</v>
      </c>
      <c r="AZ21" s="160" t="s">
        <v>75</v>
      </c>
      <c r="BA21" s="158" t="s">
        <v>0</v>
      </c>
      <c r="BB21" s="159" t="s">
        <v>0</v>
      </c>
      <c r="BC21" s="160" t="s">
        <v>0</v>
      </c>
      <c r="BD21" s="158" t="s">
        <v>0</v>
      </c>
      <c r="BE21" s="159" t="s">
        <v>0</v>
      </c>
      <c r="BF21" s="160" t="s">
        <v>0</v>
      </c>
      <c r="BG21" s="158" t="s">
        <v>0</v>
      </c>
      <c r="BH21" s="159" t="s">
        <v>0</v>
      </c>
      <c r="BI21" s="160" t="s">
        <v>0</v>
      </c>
      <c r="BJ21" s="158" t="s">
        <v>0</v>
      </c>
      <c r="BK21" s="159" t="s">
        <v>0</v>
      </c>
      <c r="BL21" s="160" t="s">
        <v>0</v>
      </c>
      <c r="BM21" s="158" t="s">
        <v>0</v>
      </c>
      <c r="BN21" s="159" t="s">
        <v>0</v>
      </c>
      <c r="BO21" s="160" t="s">
        <v>0</v>
      </c>
      <c r="BP21" s="158" t="s">
        <v>0</v>
      </c>
      <c r="BQ21" s="159" t="s">
        <v>0</v>
      </c>
      <c r="BR21" s="160" t="s">
        <v>0</v>
      </c>
      <c r="BS21" s="158" t="s">
        <v>0</v>
      </c>
      <c r="BT21" s="159" t="s">
        <v>0</v>
      </c>
      <c r="BU21" s="160" t="s">
        <v>0</v>
      </c>
      <c r="BV21" s="161" t="s">
        <v>16</v>
      </c>
      <c r="BW21" s="162" t="s">
        <v>140</v>
      </c>
      <c r="BX21" s="163" t="s">
        <v>75</v>
      </c>
      <c r="BY21" s="161" t="s">
        <v>16</v>
      </c>
      <c r="BZ21" s="162" t="s">
        <v>140</v>
      </c>
      <c r="CA21" s="163" t="s">
        <v>75</v>
      </c>
    </row>
    <row r="22" ht="15.75" customHeight="1">
      <c r="A22" s="10">
        <v>21.0</v>
      </c>
      <c r="B22" s="174"/>
      <c r="C22" s="145">
        <v>1.0</v>
      </c>
      <c r="D22" s="146" t="s">
        <v>2133</v>
      </c>
      <c r="E22" s="13" t="str">
        <f t="array" ref="E22">XLOOKUP(F22,'PER-SM '!$E$2:$E$1132,'PER-SM '!$D$2:$D$1132," ",0)</f>
        <v>MAMANI JORA JOSE LUIS</v>
      </c>
      <c r="F22" s="175">
        <v>4.0912825E7</v>
      </c>
      <c r="G22" s="154"/>
      <c r="H22" s="16" t="str">
        <f t="array" ref="H22">XLOOKUP(F22,'PER-SM '!$E$2:$E$1132,'PER-SM '!$G$2:$G$1132,"",0)</f>
        <v>OP OBR</v>
      </c>
      <c r="I22" s="10" t="str">
        <f t="array" ref="I22">XLOOKUP(F22,'PER-SM '!$E$2:$E$1132,'PER-SM '!$I$2:$I$1132,"",0)</f>
        <v>A</v>
      </c>
      <c r="J22" s="10"/>
      <c r="K22" s="13" t="str">
        <f t="array" ref="K22">XLOOKUP(F22,'PER-SM '!$E$2:$E$1132,'PER-SM '!$B$2:$B$1132,"",0)</f>
        <v>PE - Obr Reg Común</v>
      </c>
      <c r="L22" s="10" t="s">
        <v>2135</v>
      </c>
      <c r="M22" s="13" t="str">
        <f t="array" ref="M22">XLOOKUP(F22,'PER-SM '!$E$2:$E$1132,'PER-SM '!$F$2:$F$1132,"",0)</f>
        <v>OPERADOR DE CAMION DE SERVICIO</v>
      </c>
      <c r="N22" s="158"/>
      <c r="O22" s="159"/>
      <c r="P22" s="160"/>
      <c r="Q22" s="158"/>
      <c r="R22" s="159"/>
      <c r="S22" s="160"/>
      <c r="T22" s="158"/>
      <c r="U22" s="159"/>
      <c r="V22" s="160"/>
      <c r="W22" s="158"/>
      <c r="X22" s="159"/>
      <c r="Y22" s="160"/>
      <c r="Z22" s="158"/>
      <c r="AA22" s="159"/>
      <c r="AB22" s="160"/>
      <c r="AC22" s="158"/>
      <c r="AD22" s="159"/>
      <c r="AE22" s="160"/>
      <c r="AF22" s="158" t="s">
        <v>16</v>
      </c>
      <c r="AG22" s="159" t="s">
        <v>140</v>
      </c>
      <c r="AH22" s="160" t="s">
        <v>75</v>
      </c>
      <c r="AI22" s="158" t="s">
        <v>16</v>
      </c>
      <c r="AJ22" s="159" t="s">
        <v>140</v>
      </c>
      <c r="AK22" s="160" t="s">
        <v>75</v>
      </c>
      <c r="AL22" s="158" t="s">
        <v>16</v>
      </c>
      <c r="AM22" s="159" t="s">
        <v>140</v>
      </c>
      <c r="AN22" s="160" t="s">
        <v>75</v>
      </c>
      <c r="AO22" s="158" t="s">
        <v>16</v>
      </c>
      <c r="AP22" s="159" t="s">
        <v>140</v>
      </c>
      <c r="AQ22" s="160" t="s">
        <v>75</v>
      </c>
      <c r="AR22" s="158" t="s">
        <v>16</v>
      </c>
      <c r="AS22" s="159" t="s">
        <v>140</v>
      </c>
      <c r="AT22" s="160" t="s">
        <v>75</v>
      </c>
      <c r="AU22" s="158" t="s">
        <v>16</v>
      </c>
      <c r="AV22" s="159" t="s">
        <v>140</v>
      </c>
      <c r="AW22" s="160" t="s">
        <v>75</v>
      </c>
      <c r="AX22" s="158" t="s">
        <v>16</v>
      </c>
      <c r="AY22" s="159" t="s">
        <v>140</v>
      </c>
      <c r="AZ22" s="160" t="s">
        <v>75</v>
      </c>
      <c r="BA22" s="158" t="s">
        <v>16</v>
      </c>
      <c r="BB22" s="159" t="s">
        <v>140</v>
      </c>
      <c r="BC22" s="160" t="s">
        <v>75</v>
      </c>
      <c r="BD22" s="158" t="s">
        <v>16</v>
      </c>
      <c r="BE22" s="159" t="s">
        <v>140</v>
      </c>
      <c r="BF22" s="160" t="s">
        <v>75</v>
      </c>
      <c r="BG22" s="158" t="s">
        <v>16</v>
      </c>
      <c r="BH22" s="159" t="s">
        <v>140</v>
      </c>
      <c r="BI22" s="160" t="s">
        <v>75</v>
      </c>
      <c r="BJ22" s="158" t="s">
        <v>16</v>
      </c>
      <c r="BK22" s="159" t="s">
        <v>140</v>
      </c>
      <c r="BL22" s="160" t="s">
        <v>75</v>
      </c>
      <c r="BM22" s="158" t="s">
        <v>16</v>
      </c>
      <c r="BN22" s="159" t="s">
        <v>140</v>
      </c>
      <c r="BO22" s="160" t="s">
        <v>75</v>
      </c>
      <c r="BP22" s="158" t="s">
        <v>16</v>
      </c>
      <c r="BQ22" s="159" t="s">
        <v>140</v>
      </c>
      <c r="BR22" s="160" t="s">
        <v>75</v>
      </c>
      <c r="BS22" s="158" t="s">
        <v>16</v>
      </c>
      <c r="BT22" s="159" t="s">
        <v>140</v>
      </c>
      <c r="BU22" s="160" t="s">
        <v>75</v>
      </c>
      <c r="BV22" s="158"/>
      <c r="BW22" s="159"/>
      <c r="BX22" s="160"/>
      <c r="BY22" s="158"/>
      <c r="BZ22" s="159"/>
      <c r="CA22" s="160"/>
    </row>
    <row r="23" ht="15.75" customHeight="1">
      <c r="A23" s="10">
        <v>22.0</v>
      </c>
      <c r="B23" s="153" t="s">
        <v>2145</v>
      </c>
      <c r="C23" s="145">
        <v>1.0</v>
      </c>
      <c r="D23" s="146" t="s">
        <v>2133</v>
      </c>
      <c r="E23" s="13" t="str">
        <f t="array" ref="E23">XLOOKUP(F23,'PER-SM '!$E$2:$E$1132,'PER-SM '!$D$2:$D$1132," ",0)</f>
        <v>PALOMINO VILLARROEL MARCO ANTONIO</v>
      </c>
      <c r="F23" s="154">
        <v>4.3041625E7</v>
      </c>
      <c r="G23" s="154">
        <v>9.51507298E8</v>
      </c>
      <c r="H23" s="16" t="str">
        <f t="array" ref="H23">XLOOKUP(F23,'PER-SM '!$E$2:$E$1132,'PER-SM '!$G$2:$G$1132,"",0)</f>
        <v>OP OBR</v>
      </c>
      <c r="I23" s="10" t="str">
        <f t="array" ref="I23">XLOOKUP(F23,'PER-SM '!$E$2:$E$1132,'PER-SM '!$I$2:$I$1132,"",0)</f>
        <v>B</v>
      </c>
      <c r="J23" s="10"/>
      <c r="K23" s="13" t="str">
        <f t="array" ref="K23">XLOOKUP(F23,'PER-SM '!$E$2:$E$1132,'PER-SM '!$B$2:$B$1132,"",0)</f>
        <v>PE - Obr Reg Común</v>
      </c>
      <c r="L23" s="10" t="s">
        <v>2135</v>
      </c>
      <c r="M23" s="13" t="str">
        <f t="array" ref="M23">XLOOKUP(F23,'PER-SM '!$E$2:$E$1132,'PER-SM '!$F$2:$F$1132,"",0)</f>
        <v>OPERADOR DE RODILLO HASTA 12 TONS</v>
      </c>
      <c r="N23" s="158"/>
      <c r="O23" s="159"/>
      <c r="P23" s="160"/>
      <c r="Q23" s="158"/>
      <c r="R23" s="159"/>
      <c r="S23" s="160"/>
      <c r="T23" s="158"/>
      <c r="U23" s="159"/>
      <c r="V23" s="160"/>
      <c r="W23" s="158"/>
      <c r="X23" s="159"/>
      <c r="Y23" s="160"/>
      <c r="Z23" s="158"/>
      <c r="AA23" s="159"/>
      <c r="AB23" s="160"/>
      <c r="AC23" s="158"/>
      <c r="AD23" s="159"/>
      <c r="AE23" s="160"/>
      <c r="AF23" s="158" t="s">
        <v>16</v>
      </c>
      <c r="AG23" s="159" t="s">
        <v>140</v>
      </c>
      <c r="AH23" s="160" t="s">
        <v>75</v>
      </c>
      <c r="AI23" s="158" t="s">
        <v>16</v>
      </c>
      <c r="AJ23" s="159" t="s">
        <v>140</v>
      </c>
      <c r="AK23" s="160" t="s">
        <v>75</v>
      </c>
      <c r="AL23" s="158" t="s">
        <v>16</v>
      </c>
      <c r="AM23" s="159" t="s">
        <v>140</v>
      </c>
      <c r="AN23" s="160" t="s">
        <v>75</v>
      </c>
      <c r="AO23" s="158" t="s">
        <v>16</v>
      </c>
      <c r="AP23" s="159" t="s">
        <v>140</v>
      </c>
      <c r="AQ23" s="160" t="s">
        <v>75</v>
      </c>
      <c r="AR23" s="158" t="s">
        <v>16</v>
      </c>
      <c r="AS23" s="159" t="s">
        <v>140</v>
      </c>
      <c r="AT23" s="160" t="s">
        <v>75</v>
      </c>
      <c r="AU23" s="158" t="s">
        <v>16</v>
      </c>
      <c r="AV23" s="159" t="s">
        <v>140</v>
      </c>
      <c r="AW23" s="160" t="s">
        <v>75</v>
      </c>
      <c r="AX23" s="158" t="s">
        <v>16</v>
      </c>
      <c r="AY23" s="159" t="s">
        <v>140</v>
      </c>
      <c r="AZ23" s="160" t="s">
        <v>75</v>
      </c>
      <c r="BA23" s="158" t="s">
        <v>16</v>
      </c>
      <c r="BB23" s="159" t="s">
        <v>140</v>
      </c>
      <c r="BC23" s="160" t="s">
        <v>75</v>
      </c>
      <c r="BD23" s="158" t="s">
        <v>16</v>
      </c>
      <c r="BE23" s="159" t="s">
        <v>140</v>
      </c>
      <c r="BF23" s="160" t="s">
        <v>75</v>
      </c>
      <c r="BG23" s="158" t="s">
        <v>16</v>
      </c>
      <c r="BH23" s="159" t="s">
        <v>140</v>
      </c>
      <c r="BI23" s="160" t="s">
        <v>75</v>
      </c>
      <c r="BJ23" s="158" t="s">
        <v>16</v>
      </c>
      <c r="BK23" s="159" t="s">
        <v>140</v>
      </c>
      <c r="BL23" s="160" t="s">
        <v>75</v>
      </c>
      <c r="BM23" s="158" t="s">
        <v>16</v>
      </c>
      <c r="BN23" s="159" t="s">
        <v>140</v>
      </c>
      <c r="BO23" s="160" t="s">
        <v>75</v>
      </c>
      <c r="BP23" s="158" t="s">
        <v>16</v>
      </c>
      <c r="BQ23" s="159" t="s">
        <v>140</v>
      </c>
      <c r="BR23" s="160" t="s">
        <v>75</v>
      </c>
      <c r="BS23" s="158"/>
      <c r="BT23" s="159"/>
      <c r="BU23" s="160"/>
      <c r="BV23" s="158"/>
      <c r="BW23" s="159"/>
      <c r="BX23" s="160"/>
      <c r="BY23" s="158"/>
      <c r="BZ23" s="159"/>
      <c r="CA23" s="160"/>
    </row>
    <row r="24" ht="15.75" customHeight="1">
      <c r="A24" s="10">
        <v>23.0</v>
      </c>
      <c r="B24" s="174"/>
      <c r="C24" s="145">
        <v>1.0</v>
      </c>
      <c r="D24" s="146" t="s">
        <v>2133</v>
      </c>
      <c r="E24" s="13" t="str">
        <f t="array" ref="E24">XLOOKUP(F24,'PER-SM '!$E$2:$E$1132,'PER-SM '!$D$2:$D$1132," ",0)</f>
        <v>MIRANDA BARRIOS DAVID</v>
      </c>
      <c r="F24" s="166">
        <v>4.2240264E7</v>
      </c>
      <c r="G24" s="166">
        <v>9.81258525E8</v>
      </c>
      <c r="H24" s="16" t="str">
        <f t="array" ref="H24">XLOOKUP(F24,'PER-SM '!$E$2:$E$1132,'PER-SM '!$G$2:$G$1132,"",0)</f>
        <v>OP OBR</v>
      </c>
      <c r="I24" s="10" t="str">
        <f t="array" ref="I24">XLOOKUP(F24,'PER-SM '!$E$2:$E$1132,'PER-SM '!$I$2:$I$1132,"",0)</f>
        <v>C</v>
      </c>
      <c r="J24" s="10"/>
      <c r="K24" s="13" t="str">
        <f t="array" ref="K24">XLOOKUP(F24,'PER-SM '!$E$2:$E$1132,'PER-SM '!$B$2:$B$1132,"",0)</f>
        <v>PE - Obr Reg Común</v>
      </c>
      <c r="L24" s="10" t="s">
        <v>2135</v>
      </c>
      <c r="M24" s="13" t="str">
        <f t="array" ref="M24">XLOOKUP(F24,'PER-SM '!$E$2:$E$1132,'PER-SM '!$F$2:$F$1132,"",0)</f>
        <v>OPERADOR DE CAMION DE SERVICIO</v>
      </c>
      <c r="N24" s="158" t="s">
        <v>16</v>
      </c>
      <c r="O24" s="159" t="s">
        <v>140</v>
      </c>
      <c r="P24" s="160" t="s">
        <v>75</v>
      </c>
      <c r="Q24" s="158" t="s">
        <v>16</v>
      </c>
      <c r="R24" s="159" t="s">
        <v>140</v>
      </c>
      <c r="S24" s="160" t="s">
        <v>75</v>
      </c>
      <c r="T24" s="158" t="s">
        <v>16</v>
      </c>
      <c r="U24" s="159" t="s">
        <v>140</v>
      </c>
      <c r="V24" s="160" t="s">
        <v>75</v>
      </c>
      <c r="W24" s="158" t="s">
        <v>16</v>
      </c>
      <c r="X24" s="159" t="s">
        <v>140</v>
      </c>
      <c r="Y24" s="160" t="s">
        <v>75</v>
      </c>
      <c r="Z24" s="158" t="s">
        <v>16</v>
      </c>
      <c r="AA24" s="159" t="s">
        <v>140</v>
      </c>
      <c r="AB24" s="160" t="s">
        <v>75</v>
      </c>
      <c r="AC24" s="158" t="s">
        <v>16</v>
      </c>
      <c r="AD24" s="159" t="s">
        <v>140</v>
      </c>
      <c r="AE24" s="160" t="s">
        <v>75</v>
      </c>
      <c r="AF24" s="158"/>
      <c r="AG24" s="159"/>
      <c r="AH24" s="160"/>
      <c r="AI24" s="158"/>
      <c r="AJ24" s="159"/>
      <c r="AK24" s="160"/>
      <c r="AL24" s="158"/>
      <c r="AM24" s="159"/>
      <c r="AN24" s="160"/>
      <c r="AO24" s="158"/>
      <c r="AP24" s="159"/>
      <c r="AQ24" s="160"/>
      <c r="AR24" s="158"/>
      <c r="AS24" s="159"/>
      <c r="AT24" s="160"/>
      <c r="AU24" s="158"/>
      <c r="AV24" s="159"/>
      <c r="AW24" s="160"/>
      <c r="AX24" s="158"/>
      <c r="AY24" s="159"/>
      <c r="AZ24" s="160"/>
      <c r="BA24" s="158" t="s">
        <v>16</v>
      </c>
      <c r="BB24" s="159" t="s">
        <v>140</v>
      </c>
      <c r="BC24" s="160" t="s">
        <v>75</v>
      </c>
      <c r="BD24" s="158" t="s">
        <v>16</v>
      </c>
      <c r="BE24" s="159" t="s">
        <v>140</v>
      </c>
      <c r="BF24" s="160" t="s">
        <v>75</v>
      </c>
      <c r="BG24" s="158" t="s">
        <v>16</v>
      </c>
      <c r="BH24" s="159" t="s">
        <v>140</v>
      </c>
      <c r="BI24" s="160" t="s">
        <v>75</v>
      </c>
      <c r="BJ24" s="158" t="s">
        <v>16</v>
      </c>
      <c r="BK24" s="159" t="s">
        <v>140</v>
      </c>
      <c r="BL24" s="160" t="s">
        <v>75</v>
      </c>
      <c r="BM24" s="158" t="s">
        <v>16</v>
      </c>
      <c r="BN24" s="159" t="s">
        <v>140</v>
      </c>
      <c r="BO24" s="160" t="s">
        <v>75</v>
      </c>
      <c r="BP24" s="158" t="s">
        <v>16</v>
      </c>
      <c r="BQ24" s="159" t="s">
        <v>140</v>
      </c>
      <c r="BR24" s="160" t="s">
        <v>75</v>
      </c>
      <c r="BS24" s="158" t="s">
        <v>16</v>
      </c>
      <c r="BT24" s="159" t="s">
        <v>140</v>
      </c>
      <c r="BU24" s="160" t="s">
        <v>75</v>
      </c>
      <c r="BV24" s="161" t="s">
        <v>16</v>
      </c>
      <c r="BW24" s="162" t="s">
        <v>140</v>
      </c>
      <c r="BX24" s="163" t="s">
        <v>75</v>
      </c>
      <c r="BY24" s="161" t="s">
        <v>16</v>
      </c>
      <c r="BZ24" s="162" t="s">
        <v>140</v>
      </c>
      <c r="CA24" s="163" t="s">
        <v>75</v>
      </c>
    </row>
    <row r="25" ht="15.75" customHeight="1">
      <c r="A25" s="10">
        <v>24.0</v>
      </c>
      <c r="B25" s="172">
        <v>114.0</v>
      </c>
      <c r="C25" s="145">
        <v>1.0</v>
      </c>
      <c r="D25" s="146" t="s">
        <v>2133</v>
      </c>
      <c r="E25" s="13" t="str">
        <f t="array" ref="E25">XLOOKUP(F25,'PER-SM '!$E$2:$E$1132,'PER-SM '!$D$2:$D$1132," ",0)</f>
        <v>LACUÑA APAZA ALEX MICHAEL</v>
      </c>
      <c r="F25" s="176">
        <v>4.7533844E7</v>
      </c>
      <c r="G25" s="166"/>
      <c r="H25" s="10" t="str">
        <f t="array" ref="H25">XLOOKUP(F25,'PER-SM '!$E$2:$E$1132,'PER-SM '!$G$2:$G$1132,"",0)</f>
        <v>OP OBR</v>
      </c>
      <c r="I25" s="10" t="str">
        <f t="array" ref="I25">XLOOKUP(F25,'PER-SM '!$E$2:$E$1132,'PER-SM '!$I$2:$I$1132,"",0)</f>
        <v>A</v>
      </c>
      <c r="J25" s="10"/>
      <c r="K25" s="13" t="str">
        <f t="array" ref="K25">XLOOKUP(F25,'PER-SM '!$E$2:$E$1132,'PER-SM '!$B$2:$B$1132,"",0)</f>
        <v>PE-Obr Reg comun</v>
      </c>
      <c r="L25" s="10" t="s">
        <v>2135</v>
      </c>
      <c r="M25" s="31" t="str">
        <f t="array" ref="M25">XLOOKUP(F25,'PER-SM '!$E$2:$E$1132,'PER-SM '!$F$2:$F$1132,"",0)</f>
        <v>TITULAR SOLDADOR</v>
      </c>
      <c r="N25" s="158"/>
      <c r="O25" s="159"/>
      <c r="P25" s="160"/>
      <c r="Q25" s="158"/>
      <c r="R25" s="159"/>
      <c r="S25" s="160"/>
      <c r="T25" s="158"/>
      <c r="U25" s="159"/>
      <c r="V25" s="160"/>
      <c r="W25" s="158"/>
      <c r="X25" s="159"/>
      <c r="Y25" s="160"/>
      <c r="Z25" s="158"/>
      <c r="AA25" s="159"/>
      <c r="AB25" s="160"/>
      <c r="AC25" s="158"/>
      <c r="AD25" s="159"/>
      <c r="AE25" s="160"/>
      <c r="AF25" s="158" t="s">
        <v>16</v>
      </c>
      <c r="AG25" s="159" t="s">
        <v>140</v>
      </c>
      <c r="AH25" s="160" t="s">
        <v>75</v>
      </c>
      <c r="AI25" s="158" t="s">
        <v>16</v>
      </c>
      <c r="AJ25" s="159" t="s">
        <v>140</v>
      </c>
      <c r="AK25" s="160" t="s">
        <v>75</v>
      </c>
      <c r="AL25" s="158" t="s">
        <v>16</v>
      </c>
      <c r="AM25" s="159" t="s">
        <v>140</v>
      </c>
      <c r="AN25" s="160" t="s">
        <v>75</v>
      </c>
      <c r="AO25" s="158" t="s">
        <v>16</v>
      </c>
      <c r="AP25" s="159" t="s">
        <v>140</v>
      </c>
      <c r="AQ25" s="160" t="s">
        <v>75</v>
      </c>
      <c r="AR25" s="158" t="s">
        <v>16</v>
      </c>
      <c r="AS25" s="159" t="s">
        <v>140</v>
      </c>
      <c r="AT25" s="160" t="s">
        <v>75</v>
      </c>
      <c r="AU25" s="158" t="s">
        <v>16</v>
      </c>
      <c r="AV25" s="159" t="s">
        <v>140</v>
      </c>
      <c r="AW25" s="160" t="s">
        <v>75</v>
      </c>
      <c r="AX25" s="158" t="s">
        <v>16</v>
      </c>
      <c r="AY25" s="159" t="s">
        <v>140</v>
      </c>
      <c r="AZ25" s="160" t="s">
        <v>75</v>
      </c>
      <c r="BA25" s="158" t="s">
        <v>16</v>
      </c>
      <c r="BB25" s="159" t="s">
        <v>140</v>
      </c>
      <c r="BC25" s="160" t="s">
        <v>75</v>
      </c>
      <c r="BD25" s="158" t="s">
        <v>16</v>
      </c>
      <c r="BE25" s="159" t="s">
        <v>140</v>
      </c>
      <c r="BF25" s="160" t="s">
        <v>75</v>
      </c>
      <c r="BG25" s="158" t="s">
        <v>16</v>
      </c>
      <c r="BH25" s="159" t="s">
        <v>140</v>
      </c>
      <c r="BI25" s="160" t="s">
        <v>75</v>
      </c>
      <c r="BJ25" s="158" t="s">
        <v>16</v>
      </c>
      <c r="BK25" s="159" t="s">
        <v>140</v>
      </c>
      <c r="BL25" s="160" t="s">
        <v>75</v>
      </c>
      <c r="BM25" s="158" t="s">
        <v>16</v>
      </c>
      <c r="BN25" s="159" t="s">
        <v>140</v>
      </c>
      <c r="BO25" s="160" t="s">
        <v>75</v>
      </c>
      <c r="BP25" s="158" t="s">
        <v>16</v>
      </c>
      <c r="BQ25" s="159" t="s">
        <v>140</v>
      </c>
      <c r="BR25" s="160" t="s">
        <v>75</v>
      </c>
      <c r="BS25" s="158" t="s">
        <v>16</v>
      </c>
      <c r="BT25" s="159" t="s">
        <v>140</v>
      </c>
      <c r="BU25" s="160" t="s">
        <v>75</v>
      </c>
      <c r="BV25" s="158"/>
      <c r="BW25" s="159"/>
      <c r="BX25" s="160"/>
      <c r="BY25" s="158"/>
      <c r="BZ25" s="159"/>
      <c r="CA25" s="160"/>
    </row>
    <row r="26" ht="15.75" customHeight="1">
      <c r="A26" s="10">
        <v>25.0</v>
      </c>
      <c r="B26" s="174"/>
      <c r="C26" s="145">
        <v>1.0</v>
      </c>
      <c r="D26" s="146" t="s">
        <v>2133</v>
      </c>
      <c r="E26" s="173" t="str">
        <f t="array" ref="E26">XLOOKUP(F26,'PER-SM '!$E$2:$E$1132,'PER-SM '!$D$2:$D$1132," ",0)</f>
        <v>MINAYA CORDOVA JAIME ALEXANDER</v>
      </c>
      <c r="F26" s="154">
        <v>4437388.0</v>
      </c>
      <c r="G26" s="154">
        <v>9.45532065E8</v>
      </c>
      <c r="H26" s="16" t="str">
        <f t="array" ref="H26">XLOOKUP(F26,'PER-SM '!$E$2:$E$1132,'PER-SM '!$G$2:$G$1132,"",0)</f>
        <v>OP OBR</v>
      </c>
      <c r="I26" s="10" t="str">
        <f t="array" ref="I26">XLOOKUP(F26,'PER-SM '!$E$2:$E$1132,'PER-SM '!$I$2:$I$1132,"",0)</f>
        <v>B</v>
      </c>
      <c r="J26" s="10"/>
      <c r="K26" s="13" t="str">
        <f t="array" ref="K26">XLOOKUP(F26,'PER-SM '!$E$2:$E$1132,'PER-SM '!$B$2:$B$1132,"",0)</f>
        <v>PE - Obr Reg Común</v>
      </c>
      <c r="L26" s="10" t="s">
        <v>2135</v>
      </c>
      <c r="M26" s="13" t="str">
        <f t="array" ref="M26">XLOOKUP(F26,'PER-SM '!$E$2:$E$1132,'PER-SM '!$F$2:$F$1132,"",0)</f>
        <v>OPERADOR CAMION MINERO HASTA 100 TONS</v>
      </c>
      <c r="N26" s="158"/>
      <c r="O26" s="159"/>
      <c r="P26" s="160"/>
      <c r="Q26" s="158"/>
      <c r="R26" s="159"/>
      <c r="S26" s="160"/>
      <c r="T26" s="158"/>
      <c r="U26" s="159"/>
      <c r="V26" s="160"/>
      <c r="W26" s="158"/>
      <c r="X26" s="159"/>
      <c r="Y26" s="160"/>
      <c r="Z26" s="158"/>
      <c r="AA26" s="159"/>
      <c r="AB26" s="160"/>
      <c r="AC26" s="158"/>
      <c r="AD26" s="159"/>
      <c r="AE26" s="160"/>
      <c r="AF26" s="158"/>
      <c r="AG26" s="159"/>
      <c r="AH26" s="160"/>
      <c r="AI26" s="158"/>
      <c r="AJ26" s="159"/>
      <c r="AK26" s="160"/>
      <c r="AL26" s="158"/>
      <c r="AM26" s="159"/>
      <c r="AN26" s="160"/>
      <c r="AO26" s="158"/>
      <c r="AP26" s="159"/>
      <c r="AQ26" s="160"/>
      <c r="AR26" s="158"/>
      <c r="AS26" s="159"/>
      <c r="AT26" s="160"/>
      <c r="AU26" s="158"/>
      <c r="AV26" s="159"/>
      <c r="AW26" s="160"/>
      <c r="AX26" s="158"/>
      <c r="AY26" s="159"/>
      <c r="AZ26" s="160"/>
      <c r="BA26" s="158"/>
      <c r="BB26" s="159"/>
      <c r="BC26" s="160"/>
      <c r="BD26" s="158"/>
      <c r="BE26" s="159"/>
      <c r="BF26" s="160"/>
      <c r="BG26" s="158"/>
      <c r="BH26" s="159"/>
      <c r="BI26" s="160"/>
      <c r="BJ26" s="158"/>
      <c r="BK26" s="159"/>
      <c r="BL26" s="160"/>
      <c r="BM26" s="158"/>
      <c r="BN26" s="159"/>
      <c r="BO26" s="160"/>
      <c r="BP26" s="158"/>
      <c r="BQ26" s="159"/>
      <c r="BR26" s="160"/>
      <c r="BS26" s="158"/>
      <c r="BT26" s="159"/>
      <c r="BU26" s="160"/>
      <c r="BV26" s="161" t="s">
        <v>16</v>
      </c>
      <c r="BW26" s="162" t="s">
        <v>140</v>
      </c>
      <c r="BX26" s="163" t="s">
        <v>75</v>
      </c>
      <c r="BY26" s="161" t="s">
        <v>16</v>
      </c>
      <c r="BZ26" s="162" t="s">
        <v>140</v>
      </c>
      <c r="CA26" s="163" t="s">
        <v>75</v>
      </c>
    </row>
    <row r="27" ht="15.75" customHeight="1">
      <c r="A27" s="10">
        <v>26.0</v>
      </c>
      <c r="B27" s="153" t="s">
        <v>2146</v>
      </c>
      <c r="C27" s="145">
        <v>1.0</v>
      </c>
      <c r="D27" s="146" t="s">
        <v>2133</v>
      </c>
      <c r="E27" s="13" t="str">
        <f t="array" ref="E27">XLOOKUP(F27,'PER-SM '!$E$2:$E$1132,'PER-SM '!$D$2:$D$1132," ",0)</f>
        <v>MUÑOZ HEREDIA RICHARD ANTONIO</v>
      </c>
      <c r="F27" s="166">
        <v>9654593.0</v>
      </c>
      <c r="G27" s="166">
        <v>9.70911272E8</v>
      </c>
      <c r="H27" s="16" t="str">
        <f t="array" ref="H27">XLOOKUP(F27,'PER-SM '!$E$2:$E$1132,'PER-SM '!$G$2:$G$1132,"",0)</f>
        <v>EQ OBR</v>
      </c>
      <c r="I27" s="10" t="str">
        <f t="array" ref="I27">XLOOKUP(F27,'PER-SM '!$E$2:$E$1132,'PER-SM '!$I$2:$I$1132,"",0)</f>
        <v>A</v>
      </c>
      <c r="J27" s="10"/>
      <c r="K27" s="13" t="str">
        <f t="array" ref="K27">XLOOKUP(F27,'PER-SM '!$E$2:$E$1132,'PER-SM '!$B$2:$B$1132,"",0)</f>
        <v>PE - Obr Reg Común</v>
      </c>
      <c r="L27" s="10" t="s">
        <v>2135</v>
      </c>
      <c r="M27" s="13" t="str">
        <f t="array" ref="M27">XLOOKUP(F27,'PER-SM '!$E$2:$E$1132,'PER-SM '!$F$2:$F$1132,"",0)</f>
        <v>MECANICO 3</v>
      </c>
      <c r="N27" s="158"/>
      <c r="O27" s="159"/>
      <c r="P27" s="160"/>
      <c r="Q27" s="158"/>
      <c r="R27" s="159"/>
      <c r="S27" s="160"/>
      <c r="T27" s="158"/>
      <c r="U27" s="159"/>
      <c r="V27" s="160"/>
      <c r="W27" s="155" t="s">
        <v>16</v>
      </c>
      <c r="X27" s="156" t="s">
        <v>140</v>
      </c>
      <c r="Y27" s="157" t="s">
        <v>75</v>
      </c>
      <c r="Z27" s="155" t="s">
        <v>16</v>
      </c>
      <c r="AA27" s="156" t="s">
        <v>140</v>
      </c>
      <c r="AB27" s="157" t="s">
        <v>75</v>
      </c>
      <c r="AC27" s="155" t="s">
        <v>16</v>
      </c>
      <c r="AD27" s="156" t="s">
        <v>140</v>
      </c>
      <c r="AE27" s="157" t="s">
        <v>75</v>
      </c>
      <c r="AF27" s="158" t="s">
        <v>16</v>
      </c>
      <c r="AG27" s="159" t="s">
        <v>140</v>
      </c>
      <c r="AH27" s="160" t="s">
        <v>75</v>
      </c>
      <c r="AI27" s="158" t="s">
        <v>16</v>
      </c>
      <c r="AJ27" s="159" t="s">
        <v>140</v>
      </c>
      <c r="AK27" s="160" t="s">
        <v>75</v>
      </c>
      <c r="AL27" s="158" t="s">
        <v>16</v>
      </c>
      <c r="AM27" s="159" t="s">
        <v>140</v>
      </c>
      <c r="AN27" s="160" t="s">
        <v>75</v>
      </c>
      <c r="AO27" s="158" t="s">
        <v>16</v>
      </c>
      <c r="AP27" s="159" t="s">
        <v>140</v>
      </c>
      <c r="AQ27" s="160" t="s">
        <v>75</v>
      </c>
      <c r="AR27" s="158" t="s">
        <v>16</v>
      </c>
      <c r="AS27" s="159" t="s">
        <v>140</v>
      </c>
      <c r="AT27" s="160" t="s">
        <v>75</v>
      </c>
      <c r="AU27" s="158" t="s">
        <v>16</v>
      </c>
      <c r="AV27" s="159" t="s">
        <v>140</v>
      </c>
      <c r="AW27" s="160" t="s">
        <v>75</v>
      </c>
      <c r="AX27" s="158" t="s">
        <v>16</v>
      </c>
      <c r="AY27" s="159" t="s">
        <v>140</v>
      </c>
      <c r="AZ27" s="160" t="s">
        <v>75</v>
      </c>
      <c r="BA27" s="158" t="s">
        <v>16</v>
      </c>
      <c r="BB27" s="159" t="s">
        <v>140</v>
      </c>
      <c r="BC27" s="160" t="s">
        <v>75</v>
      </c>
      <c r="BD27" s="158" t="s">
        <v>16</v>
      </c>
      <c r="BE27" s="159" t="s">
        <v>140</v>
      </c>
      <c r="BF27" s="160" t="s">
        <v>75</v>
      </c>
      <c r="BG27" s="158" t="s">
        <v>16</v>
      </c>
      <c r="BH27" s="159" t="s">
        <v>140</v>
      </c>
      <c r="BI27" s="160" t="s">
        <v>75</v>
      </c>
      <c r="BJ27" s="158" t="s">
        <v>16</v>
      </c>
      <c r="BK27" s="159" t="s">
        <v>140</v>
      </c>
      <c r="BL27" s="160" t="s">
        <v>75</v>
      </c>
      <c r="BM27" s="158" t="s">
        <v>16</v>
      </c>
      <c r="BN27" s="159" t="s">
        <v>140</v>
      </c>
      <c r="BO27" s="160" t="s">
        <v>75</v>
      </c>
      <c r="BP27" s="158" t="s">
        <v>16</v>
      </c>
      <c r="BQ27" s="159" t="s">
        <v>140</v>
      </c>
      <c r="BR27" s="160" t="s">
        <v>75</v>
      </c>
      <c r="BS27" s="158" t="s">
        <v>16</v>
      </c>
      <c r="BT27" s="159" t="s">
        <v>140</v>
      </c>
      <c r="BU27" s="160" t="s">
        <v>75</v>
      </c>
      <c r="BV27" s="158"/>
      <c r="BW27" s="159"/>
      <c r="BX27" s="163" t="s">
        <v>0</v>
      </c>
      <c r="BY27" s="158"/>
      <c r="BZ27" s="159"/>
      <c r="CA27" s="163" t="s">
        <v>0</v>
      </c>
    </row>
    <row r="28" ht="15.75" customHeight="1">
      <c r="A28" s="10">
        <v>27.0</v>
      </c>
      <c r="B28" s="174"/>
      <c r="C28" s="145">
        <v>1.0</v>
      </c>
      <c r="D28" s="146" t="s">
        <v>2133</v>
      </c>
      <c r="E28" s="13" t="str">
        <f t="array" ref="E28">XLOOKUP(F28,'PER-SM '!$E$2:$E$1132,'PER-SM '!$D$2:$D$1132," ",0)</f>
        <v>PAREDES FLOREZ CESAR</v>
      </c>
      <c r="F28" s="166">
        <v>4.4117673E7</v>
      </c>
      <c r="G28" s="166">
        <v>9.87894022E8</v>
      </c>
      <c r="H28" s="16" t="str">
        <f t="array" ref="H28">XLOOKUP(F28,'PER-SM '!$E$2:$E$1132,'PER-SM '!$G$2:$G$1132,"",0)</f>
        <v>OP OBR</v>
      </c>
      <c r="I28" s="10" t="str">
        <f t="array" ref="I28">XLOOKUP(F28,'PER-SM '!$E$2:$E$1132,'PER-SM '!$I$2:$I$1132,"",0)</f>
        <v>C</v>
      </c>
      <c r="J28" s="10"/>
      <c r="K28" s="13" t="str">
        <f t="array" ref="K28">XLOOKUP(F28,'PER-SM '!$E$2:$E$1132,'PER-SM '!$B$2:$B$1132,"",0)</f>
        <v>PE - Obr Reg Común</v>
      </c>
      <c r="L28" s="10" t="s">
        <v>2135</v>
      </c>
      <c r="M28" s="13" t="str">
        <f t="array" ref="M28">XLOOKUP(F28,'PER-SM '!$E$2:$E$1132,'PER-SM '!$F$2:$F$1132,"",0)</f>
        <v>OPERADOR DE MOTONIVELADORA HASTA 190 HP</v>
      </c>
      <c r="N28" s="155" t="s">
        <v>16</v>
      </c>
      <c r="O28" s="156" t="s">
        <v>140</v>
      </c>
      <c r="P28" s="157" t="s">
        <v>75</v>
      </c>
      <c r="Q28" s="155" t="s">
        <v>16</v>
      </c>
      <c r="R28" s="156" t="s">
        <v>140</v>
      </c>
      <c r="S28" s="157" t="s">
        <v>75</v>
      </c>
      <c r="T28" s="155" t="s">
        <v>16</v>
      </c>
      <c r="U28" s="156" t="s">
        <v>140</v>
      </c>
      <c r="V28" s="157" t="s">
        <v>75</v>
      </c>
      <c r="W28" s="155" t="s">
        <v>16</v>
      </c>
      <c r="X28" s="156" t="s">
        <v>140</v>
      </c>
      <c r="Y28" s="157" t="s">
        <v>75</v>
      </c>
      <c r="Z28" s="155" t="s">
        <v>16</v>
      </c>
      <c r="AA28" s="156" t="s">
        <v>140</v>
      </c>
      <c r="AB28" s="157" t="s">
        <v>75</v>
      </c>
      <c r="AC28" s="155" t="s">
        <v>16</v>
      </c>
      <c r="AD28" s="156" t="s">
        <v>140</v>
      </c>
      <c r="AE28" s="157" t="s">
        <v>75</v>
      </c>
      <c r="AF28" s="158"/>
      <c r="AG28" s="159"/>
      <c r="AH28" s="160"/>
      <c r="AI28" s="158"/>
      <c r="AJ28" s="159"/>
      <c r="AK28" s="160"/>
      <c r="AL28" s="158"/>
      <c r="AM28" s="159"/>
      <c r="AN28" s="160"/>
      <c r="AO28" s="158"/>
      <c r="AP28" s="159"/>
      <c r="AQ28" s="160"/>
      <c r="AR28" s="158"/>
      <c r="AS28" s="159"/>
      <c r="AT28" s="160"/>
      <c r="AU28" s="158"/>
      <c r="AV28" s="159"/>
      <c r="AW28" s="160"/>
      <c r="AX28" s="158"/>
      <c r="AY28" s="159"/>
      <c r="AZ28" s="160"/>
      <c r="BA28" s="158" t="s">
        <v>16</v>
      </c>
      <c r="BB28" s="159" t="s">
        <v>140</v>
      </c>
      <c r="BC28" s="160" t="s">
        <v>75</v>
      </c>
      <c r="BD28" s="158" t="s">
        <v>16</v>
      </c>
      <c r="BE28" s="159" t="s">
        <v>140</v>
      </c>
      <c r="BF28" s="160" t="s">
        <v>75</v>
      </c>
      <c r="BG28" s="158" t="s">
        <v>16</v>
      </c>
      <c r="BH28" s="159" t="s">
        <v>140</v>
      </c>
      <c r="BI28" s="160" t="s">
        <v>75</v>
      </c>
      <c r="BJ28" s="158" t="s">
        <v>16</v>
      </c>
      <c r="BK28" s="159" t="s">
        <v>140</v>
      </c>
      <c r="BL28" s="160" t="s">
        <v>75</v>
      </c>
      <c r="BM28" s="158" t="s">
        <v>16</v>
      </c>
      <c r="BN28" s="159" t="s">
        <v>140</v>
      </c>
      <c r="BO28" s="160" t="s">
        <v>75</v>
      </c>
      <c r="BP28" s="158" t="s">
        <v>16</v>
      </c>
      <c r="BQ28" s="159" t="s">
        <v>140</v>
      </c>
      <c r="BR28" s="160" t="s">
        <v>75</v>
      </c>
      <c r="BS28" s="158" t="s">
        <v>16</v>
      </c>
      <c r="BT28" s="159" t="s">
        <v>140</v>
      </c>
      <c r="BU28" s="160" t="s">
        <v>75</v>
      </c>
      <c r="BV28" s="161" t="s">
        <v>16</v>
      </c>
      <c r="BW28" s="162" t="s">
        <v>140</v>
      </c>
      <c r="BX28" s="163" t="s">
        <v>75</v>
      </c>
      <c r="BY28" s="161" t="s">
        <v>16</v>
      </c>
      <c r="BZ28" s="162" t="s">
        <v>140</v>
      </c>
      <c r="CA28" s="163" t="s">
        <v>75</v>
      </c>
    </row>
    <row r="29" ht="15.75" customHeight="1">
      <c r="A29" s="10">
        <v>28.0</v>
      </c>
      <c r="B29" s="153">
        <v>116.0</v>
      </c>
      <c r="C29" s="145">
        <v>1.0</v>
      </c>
      <c r="D29" s="146" t="s">
        <v>2133</v>
      </c>
      <c r="E29" s="13" t="str">
        <f t="array" ref="E29">XLOOKUP(F29,'PER-SM '!$E$2:$E$1132,'PER-SM '!$D$2:$D$1132," ",0)</f>
        <v>PEREZ DAVALOS CESAR LUIS</v>
      </c>
      <c r="F29" s="166">
        <v>4.5694337E7</v>
      </c>
      <c r="G29" s="166"/>
      <c r="H29" s="10" t="str">
        <f t="array" ref="H29">XLOOKUP(F29,'PER-SM '!$E$2:$E$1132,'PER-SM '!$G$2:$G$1132,"",0)</f>
        <v>EQ OBR</v>
      </c>
      <c r="I29" s="10"/>
      <c r="J29" s="10"/>
      <c r="K29" s="13" t="str">
        <f t="array" ref="K29">XLOOKUP(F29,'PER-SM '!$E$2:$E$1132,'PER-SM '!$B$2:$B$1132,"",0)</f>
        <v>PE-Obr Reg comun</v>
      </c>
      <c r="L29" s="10" t="s">
        <v>2147</v>
      </c>
      <c r="M29" s="31" t="str">
        <f t="array" ref="M29">XLOOKUP(F29,'PER-SM '!$E$2:$E$1132,'PER-SM '!$F$2:$F$1132,"",0)</f>
        <v>MAESTRO TECNICO EN LLANTAS</v>
      </c>
      <c r="N29" s="158"/>
      <c r="O29" s="159"/>
      <c r="P29" s="160"/>
      <c r="Q29" s="158"/>
      <c r="R29" s="159"/>
      <c r="S29" s="160"/>
      <c r="T29" s="155" t="s">
        <v>16</v>
      </c>
      <c r="U29" s="156" t="s">
        <v>140</v>
      </c>
      <c r="V29" s="157" t="s">
        <v>75</v>
      </c>
      <c r="W29" s="155" t="s">
        <v>16</v>
      </c>
      <c r="X29" s="156" t="s">
        <v>140</v>
      </c>
      <c r="Y29" s="157" t="s">
        <v>75</v>
      </c>
      <c r="Z29" s="155" t="s">
        <v>16</v>
      </c>
      <c r="AA29" s="156" t="s">
        <v>140</v>
      </c>
      <c r="AB29" s="157" t="s">
        <v>75</v>
      </c>
      <c r="AC29" s="155" t="s">
        <v>16</v>
      </c>
      <c r="AD29" s="156" t="s">
        <v>140</v>
      </c>
      <c r="AE29" s="157" t="s">
        <v>75</v>
      </c>
      <c r="AF29" s="158" t="s">
        <v>16</v>
      </c>
      <c r="AG29" s="159" t="s">
        <v>140</v>
      </c>
      <c r="AH29" s="160" t="s">
        <v>75</v>
      </c>
      <c r="AI29" s="158" t="s">
        <v>16</v>
      </c>
      <c r="AJ29" s="159" t="s">
        <v>140</v>
      </c>
      <c r="AK29" s="160" t="s">
        <v>75</v>
      </c>
      <c r="AL29" s="158" t="s">
        <v>16</v>
      </c>
      <c r="AM29" s="159" t="s">
        <v>140</v>
      </c>
      <c r="AN29" s="160" t="s">
        <v>75</v>
      </c>
      <c r="AO29" s="158" t="s">
        <v>16</v>
      </c>
      <c r="AP29" s="159" t="s">
        <v>140</v>
      </c>
      <c r="AQ29" s="160" t="s">
        <v>75</v>
      </c>
      <c r="AR29" s="158" t="s">
        <v>16</v>
      </c>
      <c r="AS29" s="159" t="s">
        <v>140</v>
      </c>
      <c r="AT29" s="160" t="s">
        <v>75</v>
      </c>
      <c r="AU29" s="158" t="s">
        <v>16</v>
      </c>
      <c r="AV29" s="159" t="s">
        <v>140</v>
      </c>
      <c r="AW29" s="160" t="s">
        <v>75</v>
      </c>
      <c r="AX29" s="158" t="s">
        <v>16</v>
      </c>
      <c r="AY29" s="159" t="s">
        <v>140</v>
      </c>
      <c r="AZ29" s="160" t="s">
        <v>75</v>
      </c>
      <c r="BA29" s="158" t="s">
        <v>0</v>
      </c>
      <c r="BB29" s="159" t="s">
        <v>0</v>
      </c>
      <c r="BC29" s="160" t="s">
        <v>0</v>
      </c>
      <c r="BD29" s="158" t="s">
        <v>0</v>
      </c>
      <c r="BE29" s="159" t="s">
        <v>0</v>
      </c>
      <c r="BF29" s="160" t="s">
        <v>0</v>
      </c>
      <c r="BG29" s="158" t="s">
        <v>0</v>
      </c>
      <c r="BH29" s="159" t="s">
        <v>0</v>
      </c>
      <c r="BI29" s="160" t="s">
        <v>0</v>
      </c>
      <c r="BJ29" s="158" t="s">
        <v>0</v>
      </c>
      <c r="BK29" s="159" t="s">
        <v>0</v>
      </c>
      <c r="BL29" s="160" t="s">
        <v>0</v>
      </c>
      <c r="BM29" s="158" t="s">
        <v>0</v>
      </c>
      <c r="BN29" s="159" t="s">
        <v>0</v>
      </c>
      <c r="BO29" s="160" t="s">
        <v>0</v>
      </c>
      <c r="BP29" s="158" t="s">
        <v>0</v>
      </c>
      <c r="BQ29" s="159" t="s">
        <v>0</v>
      </c>
      <c r="BR29" s="160" t="s">
        <v>0</v>
      </c>
      <c r="BS29" s="158" t="s">
        <v>0</v>
      </c>
      <c r="BT29" s="159" t="s">
        <v>0</v>
      </c>
      <c r="BU29" s="160" t="s">
        <v>0</v>
      </c>
      <c r="BV29" s="161" t="s">
        <v>16</v>
      </c>
      <c r="BW29" s="162" t="s">
        <v>140</v>
      </c>
      <c r="BX29" s="163" t="s">
        <v>75</v>
      </c>
      <c r="BY29" s="161" t="s">
        <v>16</v>
      </c>
      <c r="BZ29" s="162" t="s">
        <v>140</v>
      </c>
      <c r="CA29" s="163" t="s">
        <v>75</v>
      </c>
    </row>
    <row r="30" ht="15.75" customHeight="1">
      <c r="A30" s="10">
        <v>29.0</v>
      </c>
      <c r="B30" s="174"/>
      <c r="C30" s="145">
        <v>1.0</v>
      </c>
      <c r="D30" s="146" t="s">
        <v>2133</v>
      </c>
      <c r="E30" s="13" t="str">
        <f t="array" ref="E30">XLOOKUP(F30,'PER-SM '!$E$2:$E$1132,'PER-SM '!$D$2:$D$1132," ",0)</f>
        <v>BORJAS DEL CASTILLO JOEL MARTIN</v>
      </c>
      <c r="F30" s="166">
        <v>4.0103729E7</v>
      </c>
      <c r="G30" s="166">
        <v>9.91344219E8</v>
      </c>
      <c r="H30" s="16" t="str">
        <f t="array" ref="H30">XLOOKUP(F30,'PER-SM '!$E$2:$E$1132,'PER-SM '!$G$2:$G$1132,"",0)</f>
        <v>OP OBR</v>
      </c>
      <c r="I30" s="10" t="str">
        <f t="array" ref="I30">XLOOKUP(F30,'PER-SM '!$E$2:$E$1132,'PER-SM '!$I$2:$I$1132,"",0)</f>
        <v>A</v>
      </c>
      <c r="J30" s="10"/>
      <c r="K30" s="13" t="str">
        <f t="array" ref="K30">XLOOKUP(F30,'PER-SM '!$E$2:$E$1132,'PER-SM '!$B$2:$B$1132,"",0)</f>
        <v>PE - Obr Reg Común</v>
      </c>
      <c r="L30" s="10" t="s">
        <v>2135</v>
      </c>
      <c r="M30" s="13" t="str">
        <f t="array" ref="M30">XLOOKUP(F30,'PER-SM '!$E$2:$E$1132,'PER-SM '!$F$2:$F$1132,"",0)</f>
        <v>OPERADOR PERFORADORA HORIZONTAL A</v>
      </c>
      <c r="N30" s="158"/>
      <c r="O30" s="159"/>
      <c r="P30" s="160"/>
      <c r="Q30" s="158"/>
      <c r="R30" s="159"/>
      <c r="S30" s="160"/>
      <c r="T30" s="158"/>
      <c r="U30" s="159"/>
      <c r="V30" s="160"/>
      <c r="W30" s="158"/>
      <c r="X30" s="159"/>
      <c r="Y30" s="160"/>
      <c r="Z30" s="158"/>
      <c r="AA30" s="159"/>
      <c r="AB30" s="160"/>
      <c r="AC30" s="158"/>
      <c r="AD30" s="159"/>
      <c r="AE30" s="160" t="s">
        <v>75</v>
      </c>
      <c r="AF30" s="158" t="s">
        <v>16</v>
      </c>
      <c r="AG30" s="159" t="s">
        <v>140</v>
      </c>
      <c r="AH30" s="160" t="s">
        <v>75</v>
      </c>
      <c r="AI30" s="158" t="s">
        <v>16</v>
      </c>
      <c r="AJ30" s="159" t="s">
        <v>140</v>
      </c>
      <c r="AK30" s="160" t="s">
        <v>75</v>
      </c>
      <c r="AL30" s="158" t="s">
        <v>16</v>
      </c>
      <c r="AM30" s="159" t="s">
        <v>140</v>
      </c>
      <c r="AN30" s="160" t="s">
        <v>75</v>
      </c>
      <c r="AO30" s="158" t="s">
        <v>16</v>
      </c>
      <c r="AP30" s="159" t="s">
        <v>140</v>
      </c>
      <c r="AQ30" s="160" t="s">
        <v>75</v>
      </c>
      <c r="AR30" s="158" t="s">
        <v>16</v>
      </c>
      <c r="AS30" s="159" t="s">
        <v>140</v>
      </c>
      <c r="AT30" s="160" t="s">
        <v>75</v>
      </c>
      <c r="AU30" s="158" t="s">
        <v>16</v>
      </c>
      <c r="AV30" s="159" t="s">
        <v>140</v>
      </c>
      <c r="AW30" s="160" t="s">
        <v>75</v>
      </c>
      <c r="AX30" s="158" t="s">
        <v>16</v>
      </c>
      <c r="AY30" s="159" t="s">
        <v>140</v>
      </c>
      <c r="AZ30" s="160" t="s">
        <v>75</v>
      </c>
      <c r="BA30" s="158" t="s">
        <v>16</v>
      </c>
      <c r="BB30" s="159" t="s">
        <v>140</v>
      </c>
      <c r="BC30" s="160" t="s">
        <v>75</v>
      </c>
      <c r="BD30" s="158" t="s">
        <v>16</v>
      </c>
      <c r="BE30" s="159" t="s">
        <v>140</v>
      </c>
      <c r="BF30" s="160" t="s">
        <v>75</v>
      </c>
      <c r="BG30" s="158" t="s">
        <v>16</v>
      </c>
      <c r="BH30" s="159" t="s">
        <v>140</v>
      </c>
      <c r="BI30" s="160" t="s">
        <v>75</v>
      </c>
      <c r="BJ30" s="158" t="s">
        <v>16</v>
      </c>
      <c r="BK30" s="159" t="s">
        <v>140</v>
      </c>
      <c r="BL30" s="160" t="s">
        <v>75</v>
      </c>
      <c r="BM30" s="158" t="s">
        <v>16</v>
      </c>
      <c r="BN30" s="159" t="s">
        <v>140</v>
      </c>
      <c r="BO30" s="160" t="s">
        <v>75</v>
      </c>
      <c r="BP30" s="158" t="s">
        <v>16</v>
      </c>
      <c r="BQ30" s="159" t="s">
        <v>140</v>
      </c>
      <c r="BR30" s="160" t="s">
        <v>75</v>
      </c>
      <c r="BS30" s="158" t="s">
        <v>16</v>
      </c>
      <c r="BT30" s="159" t="s">
        <v>140</v>
      </c>
      <c r="BU30" s="160" t="s">
        <v>75</v>
      </c>
      <c r="BV30" s="158"/>
      <c r="BW30" s="159"/>
      <c r="BX30" s="160"/>
      <c r="BY30" s="158"/>
      <c r="BZ30" s="159"/>
      <c r="CA30" s="160"/>
    </row>
    <row r="31" ht="15.75" customHeight="1">
      <c r="A31" s="10">
        <v>30.0</v>
      </c>
      <c r="B31" s="145" t="s">
        <v>2148</v>
      </c>
      <c r="C31" s="145">
        <v>1.0</v>
      </c>
      <c r="D31" s="146" t="s">
        <v>14</v>
      </c>
      <c r="E31" s="13" t="str">
        <f t="array" ref="E31">XLOOKUP(F31,'PER-SM '!$E$2:$E$1132,'PER-SM '!$D$2:$D$1132," ",0)</f>
        <v>PINZAS SIFUENTES HERACLIDES</v>
      </c>
      <c r="F31" s="149">
        <v>3.2731902E7</v>
      </c>
      <c r="G31" s="149">
        <v>9.92550991E8</v>
      </c>
      <c r="H31" s="16" t="str">
        <f t="array" ref="H31">XLOOKUP(F31,'PER-SM '!$E$2:$E$1132,'PER-SM '!$G$2:$G$1132,"",0)</f>
        <v>OP OBR</v>
      </c>
      <c r="I31" s="10" t="str">
        <f t="array" ref="I31">XLOOKUP(F31,'PER-SM '!$E$2:$E$1132,'PER-SM '!$I$2:$I$1132,"",0)</f>
        <v>C</v>
      </c>
      <c r="J31" s="10"/>
      <c r="K31" s="13" t="str">
        <f t="array" ref="K31">XLOOKUP(F31,'PER-SM '!$E$2:$E$1132,'PER-SM '!$B$2:$B$1132,"",0)</f>
        <v>PE - Obr Reg Común</v>
      </c>
      <c r="L31" s="10" t="s">
        <v>2135</v>
      </c>
      <c r="M31" s="13" t="str">
        <f t="array" ref="M31">XLOOKUP(F31,'PER-SM '!$E$2:$E$1132,'PER-SM '!$F$2:$F$1132,"",0)</f>
        <v>OPERADOR PERFORADORA HORIZONTAL A</v>
      </c>
      <c r="N31" s="158"/>
      <c r="O31" s="159"/>
      <c r="P31" s="160"/>
      <c r="Q31" s="158"/>
      <c r="R31" s="159"/>
      <c r="S31" s="160"/>
      <c r="T31" s="158"/>
      <c r="U31" s="159"/>
      <c r="V31" s="160"/>
      <c r="W31" s="158"/>
      <c r="X31" s="159"/>
      <c r="Y31" s="160"/>
      <c r="Z31" s="158"/>
      <c r="AA31" s="159"/>
      <c r="AB31" s="160"/>
      <c r="AC31" s="158"/>
      <c r="AD31" s="159"/>
      <c r="AE31" s="160"/>
      <c r="AF31" s="158"/>
      <c r="AG31" s="159"/>
      <c r="AH31" s="160"/>
      <c r="AI31" s="158"/>
      <c r="AJ31" s="159"/>
      <c r="AK31" s="160"/>
      <c r="AL31" s="158"/>
      <c r="AM31" s="159"/>
      <c r="AN31" s="160"/>
      <c r="AO31" s="158"/>
      <c r="AP31" s="159"/>
      <c r="AQ31" s="160"/>
      <c r="AR31" s="158"/>
      <c r="AS31" s="159"/>
      <c r="AT31" s="160"/>
      <c r="AU31" s="158"/>
      <c r="AV31" s="159"/>
      <c r="AW31" s="160"/>
      <c r="AX31" s="158"/>
      <c r="AY31" s="159"/>
      <c r="AZ31" s="160"/>
      <c r="BA31" s="158" t="s">
        <v>16</v>
      </c>
      <c r="BB31" s="159" t="s">
        <v>140</v>
      </c>
      <c r="BC31" s="160" t="s">
        <v>75</v>
      </c>
      <c r="BD31" s="158" t="s">
        <v>16</v>
      </c>
      <c r="BE31" s="159" t="s">
        <v>140</v>
      </c>
      <c r="BF31" s="160" t="s">
        <v>75</v>
      </c>
      <c r="BG31" s="158" t="s">
        <v>16</v>
      </c>
      <c r="BH31" s="159" t="s">
        <v>140</v>
      </c>
      <c r="BI31" s="160" t="s">
        <v>75</v>
      </c>
      <c r="BJ31" s="158" t="s">
        <v>16</v>
      </c>
      <c r="BK31" s="159" t="s">
        <v>140</v>
      </c>
      <c r="BL31" s="160" t="s">
        <v>75</v>
      </c>
      <c r="BM31" s="158" t="s">
        <v>16</v>
      </c>
      <c r="BN31" s="159" t="s">
        <v>140</v>
      </c>
      <c r="BO31" s="160" t="s">
        <v>75</v>
      </c>
      <c r="BP31" s="158" t="s">
        <v>16</v>
      </c>
      <c r="BQ31" s="159" t="s">
        <v>140</v>
      </c>
      <c r="BR31" s="160" t="s">
        <v>75</v>
      </c>
      <c r="BS31" s="158" t="s">
        <v>16</v>
      </c>
      <c r="BT31" s="159" t="s">
        <v>140</v>
      </c>
      <c r="BU31" s="160" t="s">
        <v>75</v>
      </c>
      <c r="BV31" s="161" t="s">
        <v>16</v>
      </c>
      <c r="BW31" s="162" t="s">
        <v>140</v>
      </c>
      <c r="BX31" s="163" t="s">
        <v>75</v>
      </c>
      <c r="BY31" s="161" t="s">
        <v>16</v>
      </c>
      <c r="BZ31" s="162" t="s">
        <v>140</v>
      </c>
      <c r="CA31" s="163" t="s">
        <v>75</v>
      </c>
    </row>
    <row r="32" ht="15.75" customHeight="1">
      <c r="A32" s="10">
        <v>31.0</v>
      </c>
      <c r="B32" s="153" t="s">
        <v>2149</v>
      </c>
      <c r="C32" s="145">
        <v>1.0</v>
      </c>
      <c r="D32" s="146" t="s">
        <v>2133</v>
      </c>
      <c r="E32" s="13" t="str">
        <f t="array" ref="E32">XLOOKUP(F32,'PER-SM '!$E$2:$E$1132,'PER-SM '!$D$2:$D$1132," ",0)</f>
        <v>CAMACHO TERAN WALTER</v>
      </c>
      <c r="F32" s="170">
        <v>2.6728087E7</v>
      </c>
      <c r="G32" s="166">
        <v>9.76394475E8</v>
      </c>
      <c r="H32" s="16" t="str">
        <f t="array" ref="H32">XLOOKUP(F32,'PER-SM '!$E$2:$E$1132,'PER-SM '!$G$2:$G$1132,"",0)</f>
        <v>OP OBR</v>
      </c>
      <c r="I32" s="10" t="str">
        <f t="array" ref="I32">XLOOKUP(F32,'PER-SM '!$E$2:$E$1132,'PER-SM '!$I$2:$I$1132,"",0)</f>
        <v>C</v>
      </c>
      <c r="J32" s="10"/>
      <c r="K32" s="13" t="str">
        <f t="array" ref="K32">XLOOKUP(F32,'PER-SM '!$E$2:$E$1132,'PER-SM '!$B$2:$B$1132,"",0)</f>
        <v>PE - Obr Reg Común</v>
      </c>
      <c r="L32" s="10" t="s">
        <v>2135</v>
      </c>
      <c r="M32" s="13" t="str">
        <f t="array" ref="M32">XLOOKUP(F32,'PER-SM '!$E$2:$E$1132,'PER-SM '!$F$2:$F$1132,"",0)</f>
        <v>OPERADOR CAMION MINERO HASTA 150 TONS</v>
      </c>
      <c r="N32" s="158" t="s">
        <v>16</v>
      </c>
      <c r="O32" s="159" t="s">
        <v>140</v>
      </c>
      <c r="P32" s="160" t="s">
        <v>75</v>
      </c>
      <c r="Q32" s="158" t="s">
        <v>16</v>
      </c>
      <c r="R32" s="159" t="s">
        <v>140</v>
      </c>
      <c r="S32" s="160" t="s">
        <v>75</v>
      </c>
      <c r="T32" s="158" t="s">
        <v>16</v>
      </c>
      <c r="U32" s="159" t="s">
        <v>140</v>
      </c>
      <c r="V32" s="160" t="s">
        <v>75</v>
      </c>
      <c r="W32" s="158" t="s">
        <v>16</v>
      </c>
      <c r="X32" s="159" t="s">
        <v>140</v>
      </c>
      <c r="Y32" s="160" t="s">
        <v>75</v>
      </c>
      <c r="Z32" s="158" t="s">
        <v>16</v>
      </c>
      <c r="AA32" s="159" t="s">
        <v>140</v>
      </c>
      <c r="AB32" s="160" t="s">
        <v>75</v>
      </c>
      <c r="AC32" s="158" t="s">
        <v>16</v>
      </c>
      <c r="AD32" s="159" t="s">
        <v>140</v>
      </c>
      <c r="AE32" s="160" t="s">
        <v>75</v>
      </c>
      <c r="AF32" s="158"/>
      <c r="AG32" s="159"/>
      <c r="AH32" s="160"/>
      <c r="AI32" s="158"/>
      <c r="AJ32" s="159"/>
      <c r="AK32" s="160"/>
      <c r="AL32" s="158"/>
      <c r="AM32" s="159"/>
      <c r="AN32" s="160"/>
      <c r="AO32" s="158"/>
      <c r="AP32" s="159"/>
      <c r="AQ32" s="160"/>
      <c r="AR32" s="158"/>
      <c r="AS32" s="159"/>
      <c r="AT32" s="160"/>
      <c r="AU32" s="158"/>
      <c r="AV32" s="159"/>
      <c r="AW32" s="160"/>
      <c r="AX32" s="158"/>
      <c r="AY32" s="159"/>
      <c r="AZ32" s="160"/>
      <c r="BA32" s="158" t="s">
        <v>16</v>
      </c>
      <c r="BB32" s="159" t="s">
        <v>140</v>
      </c>
      <c r="BC32" s="160" t="s">
        <v>75</v>
      </c>
      <c r="BD32" s="158" t="s">
        <v>16</v>
      </c>
      <c r="BE32" s="159" t="s">
        <v>140</v>
      </c>
      <c r="BF32" s="160" t="s">
        <v>75</v>
      </c>
      <c r="BG32" s="158" t="s">
        <v>16</v>
      </c>
      <c r="BH32" s="159" t="s">
        <v>140</v>
      </c>
      <c r="BI32" s="160" t="s">
        <v>75</v>
      </c>
      <c r="BJ32" s="158" t="s">
        <v>16</v>
      </c>
      <c r="BK32" s="159" t="s">
        <v>140</v>
      </c>
      <c r="BL32" s="160" t="s">
        <v>75</v>
      </c>
      <c r="BM32" s="158" t="s">
        <v>16</v>
      </c>
      <c r="BN32" s="159" t="s">
        <v>140</v>
      </c>
      <c r="BO32" s="160" t="s">
        <v>75</v>
      </c>
      <c r="BP32" s="158" t="s">
        <v>16</v>
      </c>
      <c r="BQ32" s="159" t="s">
        <v>140</v>
      </c>
      <c r="BR32" s="160" t="s">
        <v>75</v>
      </c>
      <c r="BS32" s="158" t="s">
        <v>16</v>
      </c>
      <c r="BT32" s="159" t="s">
        <v>140</v>
      </c>
      <c r="BU32" s="160" t="s">
        <v>75</v>
      </c>
      <c r="BV32" s="161" t="s">
        <v>16</v>
      </c>
      <c r="BW32" s="162" t="s">
        <v>140</v>
      </c>
      <c r="BX32" s="163" t="s">
        <v>75</v>
      </c>
      <c r="BY32" s="161" t="s">
        <v>16</v>
      </c>
      <c r="BZ32" s="162" t="s">
        <v>140</v>
      </c>
      <c r="CA32" s="163" t="s">
        <v>75</v>
      </c>
    </row>
    <row r="33" ht="15.75" customHeight="1">
      <c r="A33" s="10">
        <v>32.0</v>
      </c>
      <c r="B33" s="174"/>
      <c r="C33" s="153">
        <v>1.0</v>
      </c>
      <c r="D33" s="146" t="s">
        <v>2133</v>
      </c>
      <c r="E33" s="13" t="str">
        <f t="array" ref="E33">XLOOKUP(F33,'PER-SM '!$E$2:$E$1132,'PER-SM '!$D$2:$D$1132," ",0)</f>
        <v>CONDORI VILLAVICENCIO ALFREDO HIPOLITO</v>
      </c>
      <c r="F33" s="177">
        <v>4.1481732E7</v>
      </c>
      <c r="G33" s="149">
        <v>9.58731478E8</v>
      </c>
      <c r="H33" s="16" t="str">
        <f t="array" ref="H33">XLOOKUP(F33,'PER-SM '!$E$2:$E$1132,'PER-SM '!$G$2:$G$1132,"",0)</f>
        <v>EQ OBR</v>
      </c>
      <c r="I33" s="10" t="str">
        <f t="array" ref="I33">XLOOKUP(F33,'PER-SM '!$E$2:$E$1132,'PER-SM '!$I$2:$I$1132,"",0)</f>
        <v>B</v>
      </c>
      <c r="J33" s="10"/>
      <c r="K33" s="13" t="str">
        <f t="array" ref="K33">XLOOKUP(F33,'PER-SM '!$E$2:$E$1132,'PER-SM '!$B$2:$B$1132,"",0)</f>
        <v>PE - Obr Reg Común</v>
      </c>
      <c r="L33" s="10" t="s">
        <v>2135</v>
      </c>
      <c r="M33" s="13" t="str">
        <f t="array" ref="M33">XLOOKUP(F33,'PER-SM '!$E$2:$E$1132,'PER-SM '!$F$2:$F$1132,"",0)</f>
        <v>MAESTRO - LUBRICADOR</v>
      </c>
      <c r="N33" s="178" t="s">
        <v>16</v>
      </c>
      <c r="O33" s="179" t="s">
        <v>140</v>
      </c>
      <c r="P33" s="180" t="s">
        <v>75</v>
      </c>
      <c r="Q33" s="178" t="s">
        <v>16</v>
      </c>
      <c r="R33" s="179" t="s">
        <v>140</v>
      </c>
      <c r="S33" s="180" t="s">
        <v>75</v>
      </c>
      <c r="T33" s="178" t="s">
        <v>16</v>
      </c>
      <c r="U33" s="179" t="s">
        <v>140</v>
      </c>
      <c r="V33" s="180" t="s">
        <v>75</v>
      </c>
      <c r="W33" s="178" t="s">
        <v>16</v>
      </c>
      <c r="X33" s="179" t="s">
        <v>140</v>
      </c>
      <c r="Y33" s="180" t="s">
        <v>75</v>
      </c>
      <c r="Z33" s="178" t="s">
        <v>16</v>
      </c>
      <c r="AA33" s="179" t="s">
        <v>140</v>
      </c>
      <c r="AB33" s="180" t="s">
        <v>75</v>
      </c>
      <c r="AC33" s="178" t="s">
        <v>16</v>
      </c>
      <c r="AD33" s="179" t="s">
        <v>140</v>
      </c>
      <c r="AE33" s="180" t="s">
        <v>75</v>
      </c>
      <c r="AF33" s="158" t="s">
        <v>16</v>
      </c>
      <c r="AG33" s="159" t="s">
        <v>140</v>
      </c>
      <c r="AH33" s="160" t="s">
        <v>75</v>
      </c>
      <c r="AI33" s="158" t="s">
        <v>16</v>
      </c>
      <c r="AJ33" s="159" t="s">
        <v>140</v>
      </c>
      <c r="AK33" s="160" t="s">
        <v>75</v>
      </c>
      <c r="AL33" s="158" t="s">
        <v>16</v>
      </c>
      <c r="AM33" s="159" t="s">
        <v>140</v>
      </c>
      <c r="AN33" s="160" t="s">
        <v>75</v>
      </c>
      <c r="AO33" s="158" t="s">
        <v>16</v>
      </c>
      <c r="AP33" s="159" t="s">
        <v>140</v>
      </c>
      <c r="AQ33" s="160" t="s">
        <v>75</v>
      </c>
      <c r="AR33" s="158" t="s">
        <v>16</v>
      </c>
      <c r="AS33" s="159" t="s">
        <v>140</v>
      </c>
      <c r="AT33" s="160" t="s">
        <v>75</v>
      </c>
      <c r="AU33" s="158" t="s">
        <v>16</v>
      </c>
      <c r="AV33" s="159" t="s">
        <v>140</v>
      </c>
      <c r="AW33" s="160" t="s">
        <v>75</v>
      </c>
      <c r="AX33" s="158" t="s">
        <v>16</v>
      </c>
      <c r="AY33" s="159" t="s">
        <v>140</v>
      </c>
      <c r="AZ33" s="160" t="s">
        <v>75</v>
      </c>
      <c r="BA33" s="158" t="s">
        <v>0</v>
      </c>
      <c r="BB33" s="159" t="s">
        <v>0</v>
      </c>
      <c r="BC33" s="160" t="s">
        <v>0</v>
      </c>
      <c r="BD33" s="158" t="s">
        <v>0</v>
      </c>
      <c r="BE33" s="159" t="s">
        <v>0</v>
      </c>
      <c r="BF33" s="160" t="s">
        <v>0</v>
      </c>
      <c r="BG33" s="158" t="s">
        <v>0</v>
      </c>
      <c r="BH33" s="159" t="s">
        <v>0</v>
      </c>
      <c r="BI33" s="160" t="s">
        <v>0</v>
      </c>
      <c r="BJ33" s="158" t="s">
        <v>0</v>
      </c>
      <c r="BK33" s="159" t="s">
        <v>0</v>
      </c>
      <c r="BL33" s="160" t="s">
        <v>0</v>
      </c>
      <c r="BM33" s="158" t="s">
        <v>0</v>
      </c>
      <c r="BN33" s="159" t="s">
        <v>0</v>
      </c>
      <c r="BO33" s="160" t="s">
        <v>0</v>
      </c>
      <c r="BP33" s="158" t="s">
        <v>0</v>
      </c>
      <c r="BQ33" s="159" t="s">
        <v>0</v>
      </c>
      <c r="BR33" s="160" t="s">
        <v>0</v>
      </c>
      <c r="BS33" s="158" t="s">
        <v>0</v>
      </c>
      <c r="BT33" s="159" t="s">
        <v>0</v>
      </c>
      <c r="BU33" s="160" t="s">
        <v>0</v>
      </c>
      <c r="BV33" s="161" t="s">
        <v>16</v>
      </c>
      <c r="BW33" s="162" t="s">
        <v>140</v>
      </c>
      <c r="BX33" s="163" t="s">
        <v>75</v>
      </c>
      <c r="BY33" s="161" t="s">
        <v>16</v>
      </c>
      <c r="BZ33" s="162" t="s">
        <v>140</v>
      </c>
      <c r="CA33" s="163" t="s">
        <v>75</v>
      </c>
    </row>
    <row r="34" ht="15.75" customHeight="1">
      <c r="A34" s="10">
        <v>33.0</v>
      </c>
      <c r="B34" s="153">
        <v>119.0</v>
      </c>
      <c r="C34" s="181">
        <v>1.0</v>
      </c>
      <c r="D34" s="182" t="s">
        <v>2133</v>
      </c>
      <c r="E34" s="13" t="str">
        <f t="array" ref="E34">XLOOKUP(F34,'PER-SM '!$E$2:$E$1132,'PER-SM '!$D$2:$D$1132," ",0)</f>
        <v>ALARCON CRUZ SANTIAGO</v>
      </c>
      <c r="F34" s="149">
        <v>8.0264495E7</v>
      </c>
      <c r="G34" s="149"/>
      <c r="H34" s="10" t="str">
        <f t="array" ref="H34">XLOOKUP(F34,'PER-SM '!$E$2:$E$1132,'PER-SM '!$G$2:$G$1132,"",0)</f>
        <v>EQ OBR</v>
      </c>
      <c r="I34" s="10"/>
      <c r="J34" s="10"/>
      <c r="K34" s="13" t="str">
        <f t="array" ref="K34">XLOOKUP(F34,'PER-SM '!$E$2:$E$1132,'PER-SM '!$B$2:$B$1132,"",0)</f>
        <v>PE-Obr Reg comun</v>
      </c>
      <c r="L34" s="10" t="s">
        <v>2147</v>
      </c>
      <c r="M34" s="31" t="str">
        <f t="array" ref="M34">XLOOKUP(F34,'PER-SM '!$E$2:$E$1132,'PER-SM '!$F$2:$F$1132,"",0)</f>
        <v>MECANICO DE EQUIPOS</v>
      </c>
      <c r="N34" s="158"/>
      <c r="O34" s="159"/>
      <c r="P34" s="160"/>
      <c r="Q34" s="158"/>
      <c r="R34" s="159"/>
      <c r="S34" s="160"/>
      <c r="T34" s="158"/>
      <c r="U34" s="159"/>
      <c r="V34" s="160"/>
      <c r="W34" s="158"/>
      <c r="X34" s="159"/>
      <c r="Y34" s="160"/>
      <c r="Z34" s="158"/>
      <c r="AA34" s="159"/>
      <c r="AB34" s="160"/>
      <c r="AC34" s="158"/>
      <c r="AD34" s="159"/>
      <c r="AE34" s="160"/>
      <c r="AF34" s="158" t="s">
        <v>16</v>
      </c>
      <c r="AG34" s="159" t="s">
        <v>140</v>
      </c>
      <c r="AH34" s="160" t="s">
        <v>75</v>
      </c>
      <c r="AI34" s="158" t="s">
        <v>16</v>
      </c>
      <c r="AJ34" s="159" t="s">
        <v>140</v>
      </c>
      <c r="AK34" s="160" t="s">
        <v>75</v>
      </c>
      <c r="AL34" s="158" t="s">
        <v>16</v>
      </c>
      <c r="AM34" s="159" t="s">
        <v>140</v>
      </c>
      <c r="AN34" s="160" t="s">
        <v>75</v>
      </c>
      <c r="AO34" s="158" t="s">
        <v>16</v>
      </c>
      <c r="AP34" s="159" t="s">
        <v>140</v>
      </c>
      <c r="AQ34" s="160" t="s">
        <v>75</v>
      </c>
      <c r="AR34" s="158" t="s">
        <v>16</v>
      </c>
      <c r="AS34" s="159" t="s">
        <v>140</v>
      </c>
      <c r="AT34" s="160" t="s">
        <v>75</v>
      </c>
      <c r="AU34" s="158" t="s">
        <v>16</v>
      </c>
      <c r="AV34" s="159" t="s">
        <v>140</v>
      </c>
      <c r="AW34" s="160" t="s">
        <v>75</v>
      </c>
      <c r="AX34" s="158" t="s">
        <v>16</v>
      </c>
      <c r="AY34" s="159" t="s">
        <v>140</v>
      </c>
      <c r="AZ34" s="160" t="s">
        <v>75</v>
      </c>
      <c r="BA34" s="158" t="s">
        <v>16</v>
      </c>
      <c r="BB34" s="159" t="s">
        <v>140</v>
      </c>
      <c r="BC34" s="160" t="s">
        <v>75</v>
      </c>
      <c r="BD34" s="158" t="s">
        <v>16</v>
      </c>
      <c r="BE34" s="159" t="s">
        <v>140</v>
      </c>
      <c r="BF34" s="160" t="s">
        <v>75</v>
      </c>
      <c r="BG34" s="158" t="s">
        <v>16</v>
      </c>
      <c r="BH34" s="159" t="s">
        <v>140</v>
      </c>
      <c r="BI34" s="160" t="s">
        <v>75</v>
      </c>
      <c r="BJ34" s="158" t="s">
        <v>16</v>
      </c>
      <c r="BK34" s="159" t="s">
        <v>140</v>
      </c>
      <c r="BL34" s="160" t="s">
        <v>75</v>
      </c>
      <c r="BM34" s="158" t="s">
        <v>16</v>
      </c>
      <c r="BN34" s="159" t="s">
        <v>140</v>
      </c>
      <c r="BO34" s="160" t="s">
        <v>75</v>
      </c>
      <c r="BP34" s="158" t="s">
        <v>16</v>
      </c>
      <c r="BQ34" s="159" t="s">
        <v>140</v>
      </c>
      <c r="BR34" s="160" t="s">
        <v>75</v>
      </c>
      <c r="BS34" s="158" t="s">
        <v>16</v>
      </c>
      <c r="BT34" s="159" t="s">
        <v>140</v>
      </c>
      <c r="BU34" s="160" t="s">
        <v>75</v>
      </c>
      <c r="BV34" s="158"/>
      <c r="BW34" s="159"/>
      <c r="BX34" s="160"/>
      <c r="BY34" s="158"/>
      <c r="BZ34" s="159"/>
      <c r="CA34" s="160"/>
    </row>
    <row r="35" ht="15.75" customHeight="1">
      <c r="A35" s="10">
        <v>34.0</v>
      </c>
      <c r="B35" s="172"/>
      <c r="C35" s="183">
        <v>1.0</v>
      </c>
      <c r="D35" s="182" t="s">
        <v>2133</v>
      </c>
      <c r="E35" s="13" t="str">
        <f t="array" ref="E35">XLOOKUP(F35,'PER-SM '!$E$2:$E$1132,'PER-SM '!$D$2:$D$1132," ",0)</f>
        <v>GAMBOA GUEVARA SEGUNDO MANUEL</v>
      </c>
      <c r="F35" s="184">
        <v>1.8150854E7</v>
      </c>
      <c r="G35" s="184">
        <v>9.92588356E8</v>
      </c>
      <c r="H35" s="16" t="str">
        <f t="array" ref="H35">XLOOKUP(F35,'PER-SM '!$E$2:$E$1132,'PER-SM '!$G$2:$G$1132,"",0)</f>
        <v>OP OBR</v>
      </c>
      <c r="I35" s="10" t="str">
        <f t="array" ref="I35">XLOOKUP(F35,'PER-SM '!$E$2:$E$1132,'PER-SM '!$I$2:$I$1132,"",0)</f>
        <v>B</v>
      </c>
      <c r="J35" s="10"/>
      <c r="K35" s="13" t="str">
        <f t="array" ref="K35">XLOOKUP(F35,'PER-SM '!$E$2:$E$1132,'PER-SM '!$B$2:$B$1132,"",0)</f>
        <v>PE - Obr Reg Común</v>
      </c>
      <c r="L35" s="10" t="s">
        <v>2135</v>
      </c>
      <c r="M35" s="13" t="str">
        <f t="array" ref="M35">XLOOKUP(F35,'PER-SM '!$E$2:$E$1132,'PER-SM '!$F$2:$F$1132,"",0)</f>
        <v>OPERADOR CAMION MINERO HASTA 150 TONS</v>
      </c>
      <c r="N35" s="155" t="s">
        <v>16</v>
      </c>
      <c r="O35" s="156" t="s">
        <v>140</v>
      </c>
      <c r="P35" s="157" t="s">
        <v>75</v>
      </c>
      <c r="Q35" s="155" t="s">
        <v>16</v>
      </c>
      <c r="R35" s="156" t="s">
        <v>140</v>
      </c>
      <c r="S35" s="157" t="s">
        <v>75</v>
      </c>
      <c r="T35" s="155" t="s">
        <v>16</v>
      </c>
      <c r="U35" s="156" t="s">
        <v>140</v>
      </c>
      <c r="V35" s="157" t="s">
        <v>75</v>
      </c>
      <c r="W35" s="155" t="s">
        <v>16</v>
      </c>
      <c r="X35" s="156" t="s">
        <v>140</v>
      </c>
      <c r="Y35" s="157" t="s">
        <v>75</v>
      </c>
      <c r="Z35" s="155" t="s">
        <v>16</v>
      </c>
      <c r="AA35" s="156" t="s">
        <v>140</v>
      </c>
      <c r="AB35" s="157" t="s">
        <v>75</v>
      </c>
      <c r="AC35" s="155" t="s">
        <v>16</v>
      </c>
      <c r="AD35" s="156" t="s">
        <v>140</v>
      </c>
      <c r="AE35" s="157" t="s">
        <v>75</v>
      </c>
      <c r="AF35" s="158" t="s">
        <v>16</v>
      </c>
      <c r="AG35" s="159" t="s">
        <v>140</v>
      </c>
      <c r="AH35" s="160" t="s">
        <v>75</v>
      </c>
      <c r="AI35" s="158" t="s">
        <v>16</v>
      </c>
      <c r="AJ35" s="159" t="s">
        <v>140</v>
      </c>
      <c r="AK35" s="160" t="s">
        <v>75</v>
      </c>
      <c r="AL35" s="158" t="s">
        <v>16</v>
      </c>
      <c r="AM35" s="159" t="s">
        <v>140</v>
      </c>
      <c r="AN35" s="160" t="s">
        <v>75</v>
      </c>
      <c r="AO35" s="158" t="s">
        <v>16</v>
      </c>
      <c r="AP35" s="159" t="s">
        <v>140</v>
      </c>
      <c r="AQ35" s="160" t="s">
        <v>75</v>
      </c>
      <c r="AR35" s="158" t="s">
        <v>16</v>
      </c>
      <c r="AS35" s="159" t="s">
        <v>140</v>
      </c>
      <c r="AT35" s="160" t="s">
        <v>75</v>
      </c>
      <c r="AU35" s="158" t="s">
        <v>16</v>
      </c>
      <c r="AV35" s="159" t="s">
        <v>140</v>
      </c>
      <c r="AW35" s="160" t="s">
        <v>75</v>
      </c>
      <c r="AX35" s="158" t="s">
        <v>16</v>
      </c>
      <c r="AY35" s="159" t="s">
        <v>140</v>
      </c>
      <c r="AZ35" s="160" t="s">
        <v>75</v>
      </c>
      <c r="BA35" s="158" t="s">
        <v>0</v>
      </c>
      <c r="BB35" s="159" t="s">
        <v>0</v>
      </c>
      <c r="BC35" s="160" t="s">
        <v>0</v>
      </c>
      <c r="BD35" s="158" t="s">
        <v>0</v>
      </c>
      <c r="BE35" s="159" t="s">
        <v>0</v>
      </c>
      <c r="BF35" s="160" t="s">
        <v>0</v>
      </c>
      <c r="BG35" s="158" t="s">
        <v>0</v>
      </c>
      <c r="BH35" s="159" t="s">
        <v>0</v>
      </c>
      <c r="BI35" s="160" t="s">
        <v>0</v>
      </c>
      <c r="BJ35" s="158" t="s">
        <v>0</v>
      </c>
      <c r="BK35" s="159" t="s">
        <v>0</v>
      </c>
      <c r="BL35" s="160" t="s">
        <v>0</v>
      </c>
      <c r="BM35" s="158" t="s">
        <v>0</v>
      </c>
      <c r="BN35" s="159" t="s">
        <v>0</v>
      </c>
      <c r="BO35" s="160" t="s">
        <v>0</v>
      </c>
      <c r="BP35" s="158" t="s">
        <v>0</v>
      </c>
      <c r="BQ35" s="159" t="s">
        <v>0</v>
      </c>
      <c r="BR35" s="160" t="s">
        <v>0</v>
      </c>
      <c r="BS35" s="158" t="s">
        <v>0</v>
      </c>
      <c r="BT35" s="159" t="s">
        <v>0</v>
      </c>
      <c r="BU35" s="160" t="s">
        <v>0</v>
      </c>
      <c r="BV35" s="161" t="s">
        <v>16</v>
      </c>
      <c r="BW35" s="162" t="s">
        <v>140</v>
      </c>
      <c r="BX35" s="163" t="s">
        <v>75</v>
      </c>
      <c r="BY35" s="161" t="s">
        <v>16</v>
      </c>
      <c r="BZ35" s="162" t="s">
        <v>140</v>
      </c>
      <c r="CA35" s="163" t="s">
        <v>75</v>
      </c>
    </row>
    <row r="36" ht="15.75" customHeight="1">
      <c r="A36" s="10">
        <v>35.0</v>
      </c>
      <c r="B36" s="153">
        <v>120.0</v>
      </c>
      <c r="C36" s="174">
        <v>1.0</v>
      </c>
      <c r="D36" s="185" t="s">
        <v>2133</v>
      </c>
      <c r="E36" s="173" t="str">
        <f t="array" ref="E36">XLOOKUP(F36,'PER-SM '!$E$2:$E$1132,'PER-SM '!$D$2:$D$1132," ",0)</f>
        <v>MORAN MORMORES DAVID EDUARDO</v>
      </c>
      <c r="F36" s="166">
        <v>2.156239E7</v>
      </c>
      <c r="G36" s="166">
        <v>9.54187434E8</v>
      </c>
      <c r="H36" s="16" t="str">
        <f t="array" ref="H36">XLOOKUP(F36,'PER-SM '!$E$2:$E$1132,'PER-SM '!$G$2:$G$1132,"",0)</f>
        <v>EQ OBR</v>
      </c>
      <c r="I36" s="10" t="str">
        <f t="array" ref="I36">XLOOKUP(F36,'PER-SM '!$E$2:$E$1132,'PER-SM '!$I$2:$I$1132,"",0)</f>
        <v>B</v>
      </c>
      <c r="J36" s="10"/>
      <c r="K36" s="13" t="str">
        <f t="array" ref="K36">XLOOKUP(F36,'PER-SM '!$E$2:$E$1132,'PER-SM '!$B$2:$B$1132,"",0)</f>
        <v>PE - Obr Reg Común</v>
      </c>
      <c r="L36" s="10" t="s">
        <v>2135</v>
      </c>
      <c r="M36" s="13" t="str">
        <f t="array" ref="M36">XLOOKUP(F36,'PER-SM '!$E$2:$E$1132,'PER-SM '!$F$2:$F$1132,"",0)</f>
        <v>MAESTRO - ELECTRICISTA</v>
      </c>
      <c r="N36" s="158"/>
      <c r="O36" s="159"/>
      <c r="P36" s="160"/>
      <c r="Q36" s="158"/>
      <c r="R36" s="159"/>
      <c r="S36" s="160"/>
      <c r="T36" s="158"/>
      <c r="U36" s="159"/>
      <c r="V36" s="160"/>
      <c r="W36" s="158"/>
      <c r="X36" s="159"/>
      <c r="Y36" s="160"/>
      <c r="Z36" s="158"/>
      <c r="AA36" s="159"/>
      <c r="AB36" s="160"/>
      <c r="AC36" s="158"/>
      <c r="AD36" s="159"/>
      <c r="AE36" s="160"/>
      <c r="AF36" s="158"/>
      <c r="AG36" s="159"/>
      <c r="AH36" s="160"/>
      <c r="AI36" s="158"/>
      <c r="AJ36" s="159"/>
      <c r="AK36" s="160"/>
      <c r="AL36" s="158"/>
      <c r="AM36" s="159"/>
      <c r="AN36" s="160"/>
      <c r="AO36" s="158"/>
      <c r="AP36" s="159"/>
      <c r="AQ36" s="160"/>
      <c r="AR36" s="158"/>
      <c r="AS36" s="159"/>
      <c r="AT36" s="160"/>
      <c r="AU36" s="158"/>
      <c r="AV36" s="159"/>
      <c r="AW36" s="160"/>
      <c r="AX36" s="158"/>
      <c r="AY36" s="159"/>
      <c r="AZ36" s="160"/>
      <c r="BA36" s="158"/>
      <c r="BB36" s="159"/>
      <c r="BC36" s="160"/>
      <c r="BD36" s="158"/>
      <c r="BE36" s="159"/>
      <c r="BF36" s="160"/>
      <c r="BG36" s="158"/>
      <c r="BH36" s="159"/>
      <c r="BI36" s="160"/>
      <c r="BJ36" s="158"/>
      <c r="BK36" s="159"/>
      <c r="BL36" s="160"/>
      <c r="BM36" s="158"/>
      <c r="BN36" s="159"/>
      <c r="BO36" s="160"/>
      <c r="BP36" s="158"/>
      <c r="BQ36" s="159"/>
      <c r="BR36" s="160"/>
      <c r="BS36" s="158"/>
      <c r="BT36" s="159"/>
      <c r="BU36" s="160"/>
      <c r="BV36" s="161" t="s">
        <v>16</v>
      </c>
      <c r="BW36" s="162" t="s">
        <v>140</v>
      </c>
      <c r="BX36" s="163" t="s">
        <v>75</v>
      </c>
      <c r="BY36" s="161" t="s">
        <v>16</v>
      </c>
      <c r="BZ36" s="162" t="s">
        <v>140</v>
      </c>
      <c r="CA36" s="163" t="s">
        <v>75</v>
      </c>
    </row>
    <row r="37" ht="15.75" customHeight="1">
      <c r="A37" s="10">
        <v>36.0</v>
      </c>
      <c r="B37" s="174"/>
      <c r="C37" s="145">
        <v>1.0</v>
      </c>
      <c r="D37" s="146" t="s">
        <v>2133</v>
      </c>
      <c r="E37" s="13" t="str">
        <f t="array" ref="E37">XLOOKUP(F37,'PER-SM '!$E$2:$E$1132,'PER-SM '!$D$2:$D$1132," ",0)</f>
        <v>CAUSSO ALFARO JAMES ERICK</v>
      </c>
      <c r="F37" s="186">
        <v>7.3937854E7</v>
      </c>
      <c r="G37" s="186">
        <v>9.56217166E8</v>
      </c>
      <c r="H37" s="16" t="str">
        <f t="array" ref="H37">XLOOKUP(F37,'PER-SM '!$E$2:$E$1132,'PER-SM '!$G$2:$G$1132,"",0)</f>
        <v>EQ OBR</v>
      </c>
      <c r="I37" s="10" t="str">
        <f t="array" ref="I37">XLOOKUP(F37,'PER-SM '!$E$2:$E$1132,'PER-SM '!$I$2:$I$1132,"",0)</f>
        <v>C</v>
      </c>
      <c r="J37" s="10"/>
      <c r="K37" s="13" t="str">
        <f t="array" ref="K37">XLOOKUP(F37,'PER-SM '!$E$2:$E$1132,'PER-SM '!$B$2:$B$1132,"",0)</f>
        <v>PE - Obr Reg Común</v>
      </c>
      <c r="L37" s="10" t="s">
        <v>2135</v>
      </c>
      <c r="M37" s="13" t="str">
        <f t="array" ref="M37">XLOOKUP(F37,'PER-SM '!$E$2:$E$1132,'PER-SM '!$F$2:$F$1132,"",0)</f>
        <v>TITULAR - ELECTRICISTA</v>
      </c>
      <c r="N37" s="158" t="s">
        <v>16</v>
      </c>
      <c r="O37" s="159" t="s">
        <v>140</v>
      </c>
      <c r="P37" s="160" t="s">
        <v>75</v>
      </c>
      <c r="Q37" s="158" t="s">
        <v>16</v>
      </c>
      <c r="R37" s="159" t="s">
        <v>140</v>
      </c>
      <c r="S37" s="160" t="s">
        <v>75</v>
      </c>
      <c r="T37" s="158" t="s">
        <v>16</v>
      </c>
      <c r="U37" s="159" t="s">
        <v>140</v>
      </c>
      <c r="V37" s="160" t="s">
        <v>75</v>
      </c>
      <c r="W37" s="158" t="s">
        <v>16</v>
      </c>
      <c r="X37" s="159" t="s">
        <v>140</v>
      </c>
      <c r="Y37" s="160" t="s">
        <v>75</v>
      </c>
      <c r="Z37" s="158" t="s">
        <v>16</v>
      </c>
      <c r="AA37" s="159" t="s">
        <v>140</v>
      </c>
      <c r="AB37" s="160" t="s">
        <v>75</v>
      </c>
      <c r="AC37" s="158" t="s">
        <v>16</v>
      </c>
      <c r="AD37" s="159" t="s">
        <v>140</v>
      </c>
      <c r="AE37" s="160" t="s">
        <v>75</v>
      </c>
      <c r="AF37" s="158"/>
      <c r="AG37" s="159"/>
      <c r="AH37" s="160"/>
      <c r="AI37" s="158"/>
      <c r="AJ37" s="159"/>
      <c r="AK37" s="160"/>
      <c r="AL37" s="158"/>
      <c r="AM37" s="159"/>
      <c r="AN37" s="160"/>
      <c r="AO37" s="158"/>
      <c r="AP37" s="159"/>
      <c r="AQ37" s="160"/>
      <c r="AR37" s="158"/>
      <c r="AS37" s="159"/>
      <c r="AT37" s="160"/>
      <c r="AU37" s="158"/>
      <c r="AV37" s="159"/>
      <c r="AW37" s="160"/>
      <c r="AX37" s="158"/>
      <c r="AY37" s="159"/>
      <c r="AZ37" s="160"/>
      <c r="BA37" s="158" t="s">
        <v>16</v>
      </c>
      <c r="BB37" s="159" t="s">
        <v>140</v>
      </c>
      <c r="BC37" s="160" t="s">
        <v>75</v>
      </c>
      <c r="BD37" s="158" t="s">
        <v>16</v>
      </c>
      <c r="BE37" s="159" t="s">
        <v>140</v>
      </c>
      <c r="BF37" s="160" t="s">
        <v>75</v>
      </c>
      <c r="BG37" s="158" t="s">
        <v>16</v>
      </c>
      <c r="BH37" s="159" t="s">
        <v>140</v>
      </c>
      <c r="BI37" s="160" t="s">
        <v>75</v>
      </c>
      <c r="BJ37" s="158" t="s">
        <v>16</v>
      </c>
      <c r="BK37" s="159" t="s">
        <v>140</v>
      </c>
      <c r="BL37" s="160" t="s">
        <v>75</v>
      </c>
      <c r="BM37" s="158" t="s">
        <v>16</v>
      </c>
      <c r="BN37" s="159" t="s">
        <v>140</v>
      </c>
      <c r="BO37" s="160" t="s">
        <v>75</v>
      </c>
      <c r="BP37" s="158" t="s">
        <v>16</v>
      </c>
      <c r="BQ37" s="159" t="s">
        <v>140</v>
      </c>
      <c r="BR37" s="160" t="s">
        <v>75</v>
      </c>
      <c r="BS37" s="158" t="s">
        <v>16</v>
      </c>
      <c r="BT37" s="159" t="s">
        <v>140</v>
      </c>
      <c r="BU37" s="160" t="s">
        <v>75</v>
      </c>
      <c r="BV37" s="161" t="s">
        <v>16</v>
      </c>
      <c r="BW37" s="162" t="s">
        <v>140</v>
      </c>
      <c r="BX37" s="163" t="s">
        <v>75</v>
      </c>
      <c r="BY37" s="161" t="s">
        <v>16</v>
      </c>
      <c r="BZ37" s="162" t="s">
        <v>140</v>
      </c>
      <c r="CA37" s="163" t="s">
        <v>75</v>
      </c>
    </row>
    <row r="38" ht="15.75" customHeight="1">
      <c r="A38" s="10">
        <v>37.0</v>
      </c>
      <c r="B38" s="153" t="s">
        <v>2150</v>
      </c>
      <c r="C38" s="145">
        <v>1.0</v>
      </c>
      <c r="D38" s="146" t="s">
        <v>2133</v>
      </c>
      <c r="E38" s="13" t="str">
        <f t="array" ref="E38">XLOOKUP(F38,'PER-SM '!$E$2:$E$1132,'PER-SM '!$D$2:$D$1132," ",0)</f>
        <v>DONATO BETETA MACARIO</v>
      </c>
      <c r="F38" s="187">
        <v>1.0514873E7</v>
      </c>
      <c r="G38" s="149">
        <v>9.95451323E8</v>
      </c>
      <c r="H38" s="16" t="str">
        <f t="array" ref="H38">XLOOKUP(F38,'PER-SM '!$E$2:$E$1132,'PER-SM '!$G$2:$G$1132,"",0)</f>
        <v>OP OBR</v>
      </c>
      <c r="I38" s="10" t="str">
        <f t="array" ref="I38">XLOOKUP(F38,'PER-SM '!$E$2:$E$1132,'PER-SM '!$I$2:$I$1132,"",0)</f>
        <v>B</v>
      </c>
      <c r="J38" s="10"/>
      <c r="K38" s="13" t="str">
        <f t="array" ref="K38">XLOOKUP(F38,'PER-SM '!$E$2:$E$1132,'PER-SM '!$B$2:$B$1132,"",0)</f>
        <v>PE - Obr Reg Común</v>
      </c>
      <c r="L38" s="10" t="s">
        <v>2135</v>
      </c>
      <c r="M38" s="13" t="str">
        <f t="array" ref="M38">XLOOKUP(F38,'PER-SM '!$E$2:$E$1132,'PER-SM '!$F$2:$F$1132,"",0)</f>
        <v>OPERADOR CAMION MINERO HASTA 150 TONS</v>
      </c>
      <c r="N38" s="158" t="s">
        <v>16</v>
      </c>
      <c r="O38" s="159" t="s">
        <v>140</v>
      </c>
      <c r="P38" s="160" t="s">
        <v>75</v>
      </c>
      <c r="Q38" s="158" t="s">
        <v>16</v>
      </c>
      <c r="R38" s="159" t="s">
        <v>140</v>
      </c>
      <c r="S38" s="160" t="s">
        <v>75</v>
      </c>
      <c r="T38" s="158" t="s">
        <v>16</v>
      </c>
      <c r="U38" s="159" t="s">
        <v>140</v>
      </c>
      <c r="V38" s="160" t="s">
        <v>75</v>
      </c>
      <c r="W38" s="158" t="s">
        <v>16</v>
      </c>
      <c r="X38" s="159" t="s">
        <v>140</v>
      </c>
      <c r="Y38" s="160" t="s">
        <v>75</v>
      </c>
      <c r="Z38" s="158" t="s">
        <v>16</v>
      </c>
      <c r="AA38" s="159" t="s">
        <v>140</v>
      </c>
      <c r="AB38" s="160" t="s">
        <v>75</v>
      </c>
      <c r="AC38" s="158" t="s">
        <v>16</v>
      </c>
      <c r="AD38" s="159" t="s">
        <v>140</v>
      </c>
      <c r="AE38" s="160" t="s">
        <v>75</v>
      </c>
      <c r="AF38" s="158" t="s">
        <v>16</v>
      </c>
      <c r="AG38" s="159" t="s">
        <v>140</v>
      </c>
      <c r="AH38" s="160" t="s">
        <v>75</v>
      </c>
      <c r="AI38" s="158" t="s">
        <v>16</v>
      </c>
      <c r="AJ38" s="159" t="s">
        <v>140</v>
      </c>
      <c r="AK38" s="160" t="s">
        <v>75</v>
      </c>
      <c r="AL38" s="158" t="s">
        <v>16</v>
      </c>
      <c r="AM38" s="159" t="s">
        <v>140</v>
      </c>
      <c r="AN38" s="160" t="s">
        <v>75</v>
      </c>
      <c r="AO38" s="158" t="s">
        <v>16</v>
      </c>
      <c r="AP38" s="159" t="s">
        <v>140</v>
      </c>
      <c r="AQ38" s="160" t="s">
        <v>75</v>
      </c>
      <c r="AR38" s="158" t="s">
        <v>16</v>
      </c>
      <c r="AS38" s="159" t="s">
        <v>140</v>
      </c>
      <c r="AT38" s="160" t="s">
        <v>75</v>
      </c>
      <c r="AU38" s="158" t="s">
        <v>16</v>
      </c>
      <c r="AV38" s="159" t="s">
        <v>140</v>
      </c>
      <c r="AW38" s="160" t="s">
        <v>75</v>
      </c>
      <c r="AX38" s="158" t="s">
        <v>16</v>
      </c>
      <c r="AY38" s="159" t="s">
        <v>140</v>
      </c>
      <c r="AZ38" s="160" t="s">
        <v>75</v>
      </c>
      <c r="BA38" s="158" t="s">
        <v>0</v>
      </c>
      <c r="BB38" s="159" t="s">
        <v>0</v>
      </c>
      <c r="BC38" s="160" t="s">
        <v>0</v>
      </c>
      <c r="BD38" s="158" t="s">
        <v>0</v>
      </c>
      <c r="BE38" s="159" t="s">
        <v>0</v>
      </c>
      <c r="BF38" s="160" t="s">
        <v>0</v>
      </c>
      <c r="BG38" s="158" t="s">
        <v>0</v>
      </c>
      <c r="BH38" s="159" t="s">
        <v>0</v>
      </c>
      <c r="BI38" s="160" t="s">
        <v>0</v>
      </c>
      <c r="BJ38" s="158" t="s">
        <v>0</v>
      </c>
      <c r="BK38" s="159" t="s">
        <v>0</v>
      </c>
      <c r="BL38" s="160" t="s">
        <v>0</v>
      </c>
      <c r="BM38" s="158" t="s">
        <v>0</v>
      </c>
      <c r="BN38" s="159" t="s">
        <v>0</v>
      </c>
      <c r="BO38" s="160" t="s">
        <v>0</v>
      </c>
      <c r="BP38" s="158" t="s">
        <v>0</v>
      </c>
      <c r="BQ38" s="159" t="s">
        <v>0</v>
      </c>
      <c r="BR38" s="160" t="s">
        <v>0</v>
      </c>
      <c r="BS38" s="158" t="s">
        <v>0</v>
      </c>
      <c r="BT38" s="159" t="s">
        <v>0</v>
      </c>
      <c r="BU38" s="160" t="s">
        <v>0</v>
      </c>
      <c r="BV38" s="161" t="s">
        <v>16</v>
      </c>
      <c r="BW38" s="162" t="s">
        <v>140</v>
      </c>
      <c r="BX38" s="163" t="s">
        <v>75</v>
      </c>
      <c r="BY38" s="161" t="s">
        <v>16</v>
      </c>
      <c r="BZ38" s="162" t="s">
        <v>140</v>
      </c>
      <c r="CA38" s="163" t="s">
        <v>75</v>
      </c>
    </row>
    <row r="39" ht="15.75" customHeight="1">
      <c r="A39" s="10">
        <v>38.0</v>
      </c>
      <c r="B39" s="174"/>
      <c r="C39" s="145">
        <v>1.0</v>
      </c>
      <c r="D39" s="146" t="s">
        <v>2133</v>
      </c>
      <c r="E39" s="13" t="str">
        <f t="array" ref="E39">XLOOKUP(F39,'PER-SM '!$E$2:$E$1132,'PER-SM '!$D$2:$D$1132," ",0)</f>
        <v>SERNAQUE NAVARRO ELVIS ARMANDO</v>
      </c>
      <c r="F39" s="188">
        <v>4.6673761E7</v>
      </c>
      <c r="G39" s="189"/>
      <c r="H39" s="16" t="str">
        <f t="array" ref="H39">XLOOKUP(F39,'PER-SM '!$E$2:$E$1132,'PER-SM '!$G$2:$G$1132,"",0)</f>
        <v>OP OBR</v>
      </c>
      <c r="I39" s="10" t="str">
        <f t="array" ref="I39">XLOOKUP(F39,'PER-SM '!$E$2:$E$1132,'PER-SM '!$I$2:$I$1132,"",0)</f>
        <v>C</v>
      </c>
      <c r="J39" s="10"/>
      <c r="K39" s="13" t="str">
        <f t="array" ref="K39">XLOOKUP(F39,'PER-SM '!$E$2:$E$1132,'PER-SM '!$B$2:$B$1132,"",0)</f>
        <v>PE - Obr Reg Común</v>
      </c>
      <c r="L39" s="10" t="s">
        <v>2138</v>
      </c>
      <c r="M39" s="13" t="str">
        <f t="array" ref="M39">XLOOKUP(F39,'PER-SM '!$E$2:$E$1132,'PER-SM '!$F$2:$F$1132,"",0)</f>
        <v>OPERADOR DE EXCAVADORA HASTA 5M3</v>
      </c>
      <c r="N39" s="158" t="s">
        <v>16</v>
      </c>
      <c r="O39" s="159" t="s">
        <v>140</v>
      </c>
      <c r="P39" s="160" t="s">
        <v>75</v>
      </c>
      <c r="Q39" s="158"/>
      <c r="R39" s="159"/>
      <c r="S39" s="160"/>
      <c r="T39" s="158"/>
      <c r="U39" s="159"/>
      <c r="V39" s="160"/>
      <c r="W39" s="158"/>
      <c r="X39" s="159"/>
      <c r="Y39" s="160"/>
      <c r="Z39" s="158"/>
      <c r="AA39" s="159"/>
      <c r="AB39" s="160"/>
      <c r="AC39" s="158"/>
      <c r="AD39" s="159"/>
      <c r="AE39" s="160"/>
      <c r="AF39" s="158"/>
      <c r="AG39" s="159"/>
      <c r="AH39" s="160"/>
      <c r="AI39" s="158"/>
      <c r="AJ39" s="159"/>
      <c r="AK39" s="160"/>
      <c r="AL39" s="158"/>
      <c r="AM39" s="159"/>
      <c r="AN39" s="160"/>
      <c r="AO39" s="158"/>
      <c r="AP39" s="159"/>
      <c r="AQ39" s="160"/>
      <c r="AR39" s="158"/>
      <c r="AS39" s="159"/>
      <c r="AT39" s="160"/>
      <c r="AU39" s="158"/>
      <c r="AV39" s="159"/>
      <c r="AW39" s="160"/>
      <c r="AX39" s="158"/>
      <c r="AY39" s="159"/>
      <c r="AZ39" s="160"/>
      <c r="BA39" s="158" t="s">
        <v>16</v>
      </c>
      <c r="BB39" s="159" t="s">
        <v>140</v>
      </c>
      <c r="BC39" s="160" t="s">
        <v>75</v>
      </c>
      <c r="BD39" s="158" t="s">
        <v>16</v>
      </c>
      <c r="BE39" s="159" t="s">
        <v>140</v>
      </c>
      <c r="BF39" s="160" t="s">
        <v>75</v>
      </c>
      <c r="BG39" s="158" t="s">
        <v>16</v>
      </c>
      <c r="BH39" s="159" t="s">
        <v>140</v>
      </c>
      <c r="BI39" s="160" t="s">
        <v>75</v>
      </c>
      <c r="BJ39" s="158" t="s">
        <v>16</v>
      </c>
      <c r="BK39" s="159" t="s">
        <v>140</v>
      </c>
      <c r="BL39" s="160" t="s">
        <v>75</v>
      </c>
      <c r="BM39" s="158" t="s">
        <v>16</v>
      </c>
      <c r="BN39" s="159" t="s">
        <v>140</v>
      </c>
      <c r="BO39" s="160" t="s">
        <v>75</v>
      </c>
      <c r="BP39" s="158" t="s">
        <v>16</v>
      </c>
      <c r="BQ39" s="159" t="s">
        <v>140</v>
      </c>
      <c r="BR39" s="160" t="s">
        <v>75</v>
      </c>
      <c r="BS39" s="158" t="s">
        <v>16</v>
      </c>
      <c r="BT39" s="159" t="s">
        <v>140</v>
      </c>
      <c r="BU39" s="160" t="s">
        <v>75</v>
      </c>
      <c r="BV39" s="161" t="s">
        <v>16</v>
      </c>
      <c r="BW39" s="162" t="s">
        <v>140</v>
      </c>
      <c r="BX39" s="163" t="s">
        <v>75</v>
      </c>
      <c r="BY39" s="161" t="s">
        <v>16</v>
      </c>
      <c r="BZ39" s="162" t="s">
        <v>140</v>
      </c>
      <c r="CA39" s="163" t="s">
        <v>75</v>
      </c>
    </row>
    <row r="40" ht="15.75" customHeight="1">
      <c r="A40" s="10">
        <v>39.0</v>
      </c>
      <c r="B40" s="153" t="s">
        <v>2151</v>
      </c>
      <c r="C40" s="145">
        <v>1.0</v>
      </c>
      <c r="D40" s="146" t="s">
        <v>2133</v>
      </c>
      <c r="E40" s="13" t="str">
        <f t="array" ref="E40">XLOOKUP(F40,'PER-SM '!$E$2:$E$1132,'PER-SM '!$D$2:$D$1132," ",0)</f>
        <v>VARA MAMANI FAVIO LUCHO</v>
      </c>
      <c r="F40" s="149">
        <v>8.0358399E7</v>
      </c>
      <c r="G40" s="149">
        <v>9.59464028E8</v>
      </c>
      <c r="H40" s="16" t="str">
        <f t="array" ref="H40">XLOOKUP(F40,'PER-SM '!$E$2:$E$1132,'PER-SM '!$G$2:$G$1132,"",0)</f>
        <v>OP OBR</v>
      </c>
      <c r="I40" s="10" t="str">
        <f t="array" ref="I40">XLOOKUP(F40,'PER-SM '!$E$2:$E$1132,'PER-SM '!$I$2:$I$1132,"",0)</f>
        <v>C</v>
      </c>
      <c r="J40" s="10"/>
      <c r="K40" s="13" t="str">
        <f t="array" ref="K40">XLOOKUP(F40,'PER-SM '!$E$2:$E$1132,'PER-SM '!$B$2:$B$1132,"",0)</f>
        <v>PE - Obr Reg Común</v>
      </c>
      <c r="L40" s="10" t="s">
        <v>2135</v>
      </c>
      <c r="M40" s="13" t="str">
        <f t="array" ref="M40">XLOOKUP(F40,'PER-SM '!$E$2:$E$1132,'PER-SM '!$F$2:$F$1132,"",0)</f>
        <v>OPERADOR CAMION MINERO HASTA 150 TONS</v>
      </c>
      <c r="N40" s="158" t="s">
        <v>16</v>
      </c>
      <c r="O40" s="159" t="s">
        <v>140</v>
      </c>
      <c r="P40" s="160" t="s">
        <v>75</v>
      </c>
      <c r="Q40" s="158" t="s">
        <v>16</v>
      </c>
      <c r="R40" s="159" t="s">
        <v>140</v>
      </c>
      <c r="S40" s="160" t="s">
        <v>75</v>
      </c>
      <c r="T40" s="158" t="s">
        <v>16</v>
      </c>
      <c r="U40" s="159" t="s">
        <v>140</v>
      </c>
      <c r="V40" s="160" t="s">
        <v>75</v>
      </c>
      <c r="W40" s="158" t="s">
        <v>16</v>
      </c>
      <c r="X40" s="159" t="s">
        <v>140</v>
      </c>
      <c r="Y40" s="160" t="s">
        <v>75</v>
      </c>
      <c r="Z40" s="158" t="s">
        <v>16</v>
      </c>
      <c r="AA40" s="159" t="s">
        <v>140</v>
      </c>
      <c r="AB40" s="160" t="s">
        <v>75</v>
      </c>
      <c r="AC40" s="158" t="s">
        <v>16</v>
      </c>
      <c r="AD40" s="159" t="s">
        <v>140</v>
      </c>
      <c r="AE40" s="160" t="s">
        <v>75</v>
      </c>
      <c r="AF40" s="158"/>
      <c r="AG40" s="159"/>
      <c r="AH40" s="160"/>
      <c r="AI40" s="158" t="s">
        <v>16</v>
      </c>
      <c r="AJ40" s="159" t="s">
        <v>140</v>
      </c>
      <c r="AK40" s="160" t="s">
        <v>75</v>
      </c>
      <c r="AL40" s="158" t="s">
        <v>16</v>
      </c>
      <c r="AM40" s="159" t="s">
        <v>140</v>
      </c>
      <c r="AN40" s="160" t="s">
        <v>75</v>
      </c>
      <c r="AO40" s="158" t="s">
        <v>16</v>
      </c>
      <c r="AP40" s="159" t="s">
        <v>140</v>
      </c>
      <c r="AQ40" s="160" t="s">
        <v>75</v>
      </c>
      <c r="AR40" s="158" t="s">
        <v>16</v>
      </c>
      <c r="AS40" s="159" t="s">
        <v>140</v>
      </c>
      <c r="AT40" s="160" t="s">
        <v>75</v>
      </c>
      <c r="AU40" s="158" t="s">
        <v>16</v>
      </c>
      <c r="AV40" s="159" t="s">
        <v>140</v>
      </c>
      <c r="AW40" s="160" t="s">
        <v>75</v>
      </c>
      <c r="AX40" s="158" t="s">
        <v>16</v>
      </c>
      <c r="AY40" s="159" t="s">
        <v>140</v>
      </c>
      <c r="AZ40" s="160" t="s">
        <v>75</v>
      </c>
      <c r="BA40" s="158" t="s">
        <v>16</v>
      </c>
      <c r="BB40" s="159" t="s">
        <v>140</v>
      </c>
      <c r="BC40" s="160" t="s">
        <v>75</v>
      </c>
      <c r="BD40" s="158" t="s">
        <v>16</v>
      </c>
      <c r="BE40" s="159" t="s">
        <v>140</v>
      </c>
      <c r="BF40" s="160" t="s">
        <v>75</v>
      </c>
      <c r="BG40" s="158" t="s">
        <v>16</v>
      </c>
      <c r="BH40" s="159" t="s">
        <v>140</v>
      </c>
      <c r="BI40" s="160" t="s">
        <v>75</v>
      </c>
      <c r="BJ40" s="158" t="s">
        <v>16</v>
      </c>
      <c r="BK40" s="159" t="s">
        <v>140</v>
      </c>
      <c r="BL40" s="160" t="s">
        <v>75</v>
      </c>
      <c r="BM40" s="158" t="s">
        <v>16</v>
      </c>
      <c r="BN40" s="159" t="s">
        <v>140</v>
      </c>
      <c r="BO40" s="160" t="s">
        <v>75</v>
      </c>
      <c r="BP40" s="158" t="s">
        <v>16</v>
      </c>
      <c r="BQ40" s="159" t="s">
        <v>140</v>
      </c>
      <c r="BR40" s="160" t="s">
        <v>75</v>
      </c>
      <c r="BS40" s="158" t="s">
        <v>16</v>
      </c>
      <c r="BT40" s="159" t="s">
        <v>140</v>
      </c>
      <c r="BU40" s="160" t="s">
        <v>75</v>
      </c>
      <c r="BV40" s="161" t="s">
        <v>16</v>
      </c>
      <c r="BW40" s="162" t="s">
        <v>140</v>
      </c>
      <c r="BX40" s="163" t="s">
        <v>75</v>
      </c>
      <c r="BY40" s="161" t="s">
        <v>16</v>
      </c>
      <c r="BZ40" s="162" t="s">
        <v>140</v>
      </c>
      <c r="CA40" s="163" t="s">
        <v>75</v>
      </c>
    </row>
    <row r="41" ht="15.75" customHeight="1">
      <c r="A41" s="10">
        <v>40.0</v>
      </c>
      <c r="B41" s="174"/>
      <c r="C41" s="145">
        <v>1.0</v>
      </c>
      <c r="D41" s="146" t="s">
        <v>2133</v>
      </c>
      <c r="E41" s="13" t="str">
        <f t="array" ref="E41">XLOOKUP(F41,'PER-SM '!$E$2:$E$1132,'PER-SM '!$D$2:$D$1132," ",0)</f>
        <v>QUICAÑO CHIPANA FREY RAUL</v>
      </c>
      <c r="F41" s="184">
        <v>4427665.0</v>
      </c>
      <c r="G41" s="184">
        <v>9.43771211E8</v>
      </c>
      <c r="H41" s="16" t="str">
        <f t="array" ref="H41">XLOOKUP(F41,'PER-SM '!$E$2:$E$1132,'PER-SM '!$G$2:$G$1132,"",0)</f>
        <v>OP OBR</v>
      </c>
      <c r="I41" s="10" t="str">
        <f t="array" ref="I41">XLOOKUP(F41,'PER-SM '!$E$2:$E$1132,'PER-SM '!$I$2:$I$1132,"",0)</f>
        <v>A</v>
      </c>
      <c r="J41" s="10"/>
      <c r="K41" s="13" t="str">
        <f t="array" ref="K41">XLOOKUP(F41,'PER-SM '!$E$2:$E$1132,'PER-SM '!$B$2:$B$1132,"",0)</f>
        <v>PE - Obr Reg Común</v>
      </c>
      <c r="L41" s="10" t="s">
        <v>2135</v>
      </c>
      <c r="M41" s="13" t="str">
        <f t="array" ref="M41">XLOOKUP(F41,'PER-SM '!$E$2:$E$1132,'PER-SM '!$F$2:$F$1132,"",0)</f>
        <v>OPERADOR CAMION MINERO HASTA 150 TONS</v>
      </c>
      <c r="N41" s="158"/>
      <c r="O41" s="159"/>
      <c r="P41" s="160"/>
      <c r="Q41" s="158"/>
      <c r="R41" s="159"/>
      <c r="S41" s="160"/>
      <c r="T41" s="158"/>
      <c r="U41" s="159"/>
      <c r="V41" s="160"/>
      <c r="W41" s="158"/>
      <c r="X41" s="159"/>
      <c r="Y41" s="160"/>
      <c r="Z41" s="158"/>
      <c r="AA41" s="159"/>
      <c r="AB41" s="160"/>
      <c r="AC41" s="158"/>
      <c r="AD41" s="159"/>
      <c r="AE41" s="160"/>
      <c r="AF41" s="158"/>
      <c r="AG41" s="159"/>
      <c r="AH41" s="160"/>
      <c r="AI41" s="158"/>
      <c r="AJ41" s="159"/>
      <c r="AK41" s="160"/>
      <c r="AL41" s="158"/>
      <c r="AM41" s="159"/>
      <c r="AN41" s="160"/>
      <c r="AO41" s="158"/>
      <c r="AP41" s="159"/>
      <c r="AQ41" s="160"/>
      <c r="AR41" s="158"/>
      <c r="AS41" s="159"/>
      <c r="AT41" s="160"/>
      <c r="AU41" s="158"/>
      <c r="AV41" s="159"/>
      <c r="AW41" s="160"/>
      <c r="AX41" s="158"/>
      <c r="AY41" s="159"/>
      <c r="AZ41" s="160"/>
      <c r="BA41" s="158" t="s">
        <v>16</v>
      </c>
      <c r="BB41" s="159" t="s">
        <v>140</v>
      </c>
      <c r="BC41" s="160" t="s">
        <v>75</v>
      </c>
      <c r="BD41" s="158" t="s">
        <v>16</v>
      </c>
      <c r="BE41" s="159" t="s">
        <v>140</v>
      </c>
      <c r="BF41" s="160" t="s">
        <v>75</v>
      </c>
      <c r="BG41" s="158" t="s">
        <v>16</v>
      </c>
      <c r="BH41" s="159" t="s">
        <v>140</v>
      </c>
      <c r="BI41" s="160" t="s">
        <v>75</v>
      </c>
      <c r="BJ41" s="158" t="s">
        <v>16</v>
      </c>
      <c r="BK41" s="159" t="s">
        <v>140</v>
      </c>
      <c r="BL41" s="160" t="s">
        <v>75</v>
      </c>
      <c r="BM41" s="158" t="s">
        <v>16</v>
      </c>
      <c r="BN41" s="159" t="s">
        <v>140</v>
      </c>
      <c r="BO41" s="160" t="s">
        <v>75</v>
      </c>
      <c r="BP41" s="158" t="s">
        <v>16</v>
      </c>
      <c r="BQ41" s="159" t="s">
        <v>140</v>
      </c>
      <c r="BR41" s="160" t="s">
        <v>75</v>
      </c>
      <c r="BS41" s="158" t="s">
        <v>16</v>
      </c>
      <c r="BT41" s="159" t="s">
        <v>140</v>
      </c>
      <c r="BU41" s="160" t="s">
        <v>75</v>
      </c>
      <c r="BV41" s="158"/>
      <c r="BW41" s="159"/>
      <c r="BX41" s="160"/>
      <c r="BY41" s="158"/>
      <c r="BZ41" s="159"/>
      <c r="CA41" s="160"/>
    </row>
    <row r="42" ht="15.75" customHeight="1">
      <c r="A42" s="10">
        <v>41.0</v>
      </c>
      <c r="B42" s="153">
        <v>203.0</v>
      </c>
      <c r="C42" s="145">
        <v>1.0</v>
      </c>
      <c r="D42" s="146" t="s">
        <v>2133</v>
      </c>
      <c r="E42" s="13" t="str">
        <f t="array" ref="E42">XLOOKUP(F42,'PER-SM '!$E$2:$E$1132,'PER-SM '!$D$2:$D$1132," ",0)</f>
        <v>CHALA MERIZ PEDRO MARCIAL</v>
      </c>
      <c r="F42" s="154">
        <v>4.0172937E7</v>
      </c>
      <c r="G42" s="154"/>
      <c r="H42" s="16" t="str">
        <f t="array" ref="H42">XLOOKUP(F42,'PER-SM '!$E$2:$E$1132,'PER-SM '!$G$2:$G$1132,"",0)</f>
        <v>OP OBR</v>
      </c>
      <c r="I42" s="10" t="str">
        <f t="array" ref="I42">XLOOKUP(F42,'PER-SM '!$E$2:$E$1132,'PER-SM '!$I$2:$I$1132,"",0)</f>
        <v>C</v>
      </c>
      <c r="J42" s="10"/>
      <c r="K42" s="13" t="str">
        <f t="array" ref="K42">XLOOKUP(F42,'PER-SM '!$E$2:$E$1132,'PER-SM '!$B$2:$B$1132,"",0)</f>
        <v>PE - Obr Reg Común</v>
      </c>
      <c r="L42" s="10" t="s">
        <v>2135</v>
      </c>
      <c r="M42" s="13" t="str">
        <f t="array" ref="M42">XLOOKUP(F42,'PER-SM '!$E$2:$E$1132,'PER-SM '!$F$2:$F$1132,"",0)</f>
        <v>OPERADOR DE RODILLO HASTA 12 TONS</v>
      </c>
      <c r="N42" s="158" t="s">
        <v>16</v>
      </c>
      <c r="O42" s="159" t="s">
        <v>140</v>
      </c>
      <c r="P42" s="160" t="s">
        <v>75</v>
      </c>
      <c r="Q42" s="158" t="s">
        <v>16</v>
      </c>
      <c r="R42" s="159" t="s">
        <v>140</v>
      </c>
      <c r="S42" s="160" t="s">
        <v>75</v>
      </c>
      <c r="T42" s="158" t="s">
        <v>16</v>
      </c>
      <c r="U42" s="159" t="s">
        <v>140</v>
      </c>
      <c r="V42" s="160" t="s">
        <v>75</v>
      </c>
      <c r="W42" s="158" t="s">
        <v>16</v>
      </c>
      <c r="X42" s="159" t="s">
        <v>140</v>
      </c>
      <c r="Y42" s="160" t="s">
        <v>75</v>
      </c>
      <c r="Z42" s="158" t="s">
        <v>16</v>
      </c>
      <c r="AA42" s="159" t="s">
        <v>140</v>
      </c>
      <c r="AB42" s="160" t="s">
        <v>75</v>
      </c>
      <c r="AC42" s="158" t="s">
        <v>16</v>
      </c>
      <c r="AD42" s="159" t="s">
        <v>140</v>
      </c>
      <c r="AE42" s="160" t="s">
        <v>75</v>
      </c>
      <c r="AF42" s="158"/>
      <c r="AG42" s="159"/>
      <c r="AH42" s="160"/>
      <c r="AI42" s="158"/>
      <c r="AJ42" s="159"/>
      <c r="AK42" s="160"/>
      <c r="AL42" s="158"/>
      <c r="AM42" s="159"/>
      <c r="AN42" s="160"/>
      <c r="AO42" s="158"/>
      <c r="AP42" s="159"/>
      <c r="AQ42" s="160"/>
      <c r="AR42" s="158"/>
      <c r="AS42" s="159"/>
      <c r="AT42" s="160"/>
      <c r="AU42" s="158"/>
      <c r="AV42" s="159"/>
      <c r="AW42" s="160"/>
      <c r="AX42" s="158"/>
      <c r="AY42" s="159"/>
      <c r="AZ42" s="160"/>
      <c r="BA42" s="158" t="s">
        <v>16</v>
      </c>
      <c r="BB42" s="159" t="s">
        <v>140</v>
      </c>
      <c r="BC42" s="160" t="s">
        <v>75</v>
      </c>
      <c r="BD42" s="158" t="s">
        <v>16</v>
      </c>
      <c r="BE42" s="159" t="s">
        <v>140</v>
      </c>
      <c r="BF42" s="160" t="s">
        <v>75</v>
      </c>
      <c r="BG42" s="158" t="s">
        <v>16</v>
      </c>
      <c r="BH42" s="159" t="s">
        <v>140</v>
      </c>
      <c r="BI42" s="160" t="s">
        <v>75</v>
      </c>
      <c r="BJ42" s="158" t="s">
        <v>16</v>
      </c>
      <c r="BK42" s="159" t="s">
        <v>140</v>
      </c>
      <c r="BL42" s="160" t="s">
        <v>75</v>
      </c>
      <c r="BM42" s="158" t="s">
        <v>16</v>
      </c>
      <c r="BN42" s="159" t="s">
        <v>140</v>
      </c>
      <c r="BO42" s="160" t="s">
        <v>75</v>
      </c>
      <c r="BP42" s="158" t="s">
        <v>16</v>
      </c>
      <c r="BQ42" s="159" t="s">
        <v>140</v>
      </c>
      <c r="BR42" s="160" t="s">
        <v>75</v>
      </c>
      <c r="BS42" s="158" t="s">
        <v>16</v>
      </c>
      <c r="BT42" s="159" t="s">
        <v>140</v>
      </c>
      <c r="BU42" s="160" t="s">
        <v>75</v>
      </c>
      <c r="BV42" s="161" t="s">
        <v>16</v>
      </c>
      <c r="BW42" s="162" t="s">
        <v>140</v>
      </c>
      <c r="BX42" s="163" t="s">
        <v>75</v>
      </c>
      <c r="BY42" s="161" t="s">
        <v>16</v>
      </c>
      <c r="BZ42" s="162" t="s">
        <v>140</v>
      </c>
      <c r="CA42" s="163" t="s">
        <v>75</v>
      </c>
    </row>
    <row r="43" ht="15.75" customHeight="1">
      <c r="A43" s="10">
        <v>42.0</v>
      </c>
      <c r="B43" s="174"/>
      <c r="C43" s="145">
        <v>1.0</v>
      </c>
      <c r="D43" s="146" t="s">
        <v>2133</v>
      </c>
      <c r="E43" s="13" t="str">
        <f t="array" ref="E43">XLOOKUP(F43,'PER-SM '!$E$2:$E$1132,'PER-SM '!$D$2:$D$1132," ",0)</f>
        <v>VARGAS GUTIERREZ VICTOR RAFAEL</v>
      </c>
      <c r="F43" s="187">
        <v>1.8841815E7</v>
      </c>
      <c r="G43" s="149">
        <v>9.45960368E8</v>
      </c>
      <c r="H43" s="16" t="str">
        <f t="array" ref="H43">XLOOKUP(F43,'PER-SM '!$E$2:$E$1132,'PER-SM '!$G$2:$G$1132,"",0)</f>
        <v>OP OBR</v>
      </c>
      <c r="I43" s="10" t="str">
        <f t="array" ref="I43">XLOOKUP(F43,'PER-SM '!$E$2:$E$1132,'PER-SM '!$I$2:$I$1132,"",0)</f>
        <v>B</v>
      </c>
      <c r="J43" s="10"/>
      <c r="K43" s="13" t="str">
        <f t="array" ref="K43">XLOOKUP(F43,'PER-SM '!$E$2:$E$1132,'PER-SM '!$B$2:$B$1132,"",0)</f>
        <v>PE - Obr Reg Común</v>
      </c>
      <c r="L43" s="10" t="s">
        <v>2135</v>
      </c>
      <c r="M43" s="13" t="str">
        <f t="array" ref="M43">XLOOKUP(F43,'PER-SM '!$E$2:$E$1132,'PER-SM '!$F$2:$F$1132,"",0)</f>
        <v>OPERADOR CARGADOR FRONTAL HASTA 5M3</v>
      </c>
      <c r="N43" s="158"/>
      <c r="O43" s="159"/>
      <c r="P43" s="160"/>
      <c r="Q43" s="158"/>
      <c r="R43" s="159"/>
      <c r="S43" s="160"/>
      <c r="T43" s="158"/>
      <c r="U43" s="159"/>
      <c r="V43" s="160"/>
      <c r="W43" s="158"/>
      <c r="X43" s="159"/>
      <c r="Y43" s="160"/>
      <c r="Z43" s="158"/>
      <c r="AA43" s="159"/>
      <c r="AB43" s="160"/>
      <c r="AC43" s="158"/>
      <c r="AD43" s="159"/>
      <c r="AE43" s="160"/>
      <c r="AF43" s="158"/>
      <c r="AG43" s="159"/>
      <c r="AH43" s="160"/>
      <c r="AI43" s="158"/>
      <c r="AJ43" s="159"/>
      <c r="AK43" s="160"/>
      <c r="AL43" s="158"/>
      <c r="AM43" s="159"/>
      <c r="AN43" s="160"/>
      <c r="AO43" s="158"/>
      <c r="AP43" s="159"/>
      <c r="AQ43" s="160"/>
      <c r="AR43" s="158"/>
      <c r="AS43" s="159"/>
      <c r="AT43" s="160"/>
      <c r="AU43" s="158"/>
      <c r="AV43" s="159"/>
      <c r="AW43" s="160"/>
      <c r="AX43" s="158"/>
      <c r="AY43" s="159"/>
      <c r="AZ43" s="160"/>
      <c r="BA43" s="158"/>
      <c r="BB43" s="159"/>
      <c r="BC43" s="160"/>
      <c r="BD43" s="158"/>
      <c r="BE43" s="159"/>
      <c r="BF43" s="160"/>
      <c r="BG43" s="158"/>
      <c r="BH43" s="159"/>
      <c r="BI43" s="160"/>
      <c r="BJ43" s="158"/>
      <c r="BK43" s="159"/>
      <c r="BL43" s="160"/>
      <c r="BM43" s="158"/>
      <c r="BN43" s="159"/>
      <c r="BO43" s="160"/>
      <c r="BP43" s="158"/>
      <c r="BQ43" s="159"/>
      <c r="BR43" s="160"/>
      <c r="BS43" s="158"/>
      <c r="BT43" s="159"/>
      <c r="BU43" s="160"/>
      <c r="BV43" s="158"/>
      <c r="BW43" s="159"/>
      <c r="BX43" s="160"/>
      <c r="BY43" s="158"/>
      <c r="BZ43" s="159"/>
      <c r="CA43" s="160"/>
    </row>
    <row r="44" ht="15.75" customHeight="1">
      <c r="A44" s="10">
        <v>43.0</v>
      </c>
      <c r="B44" s="145" t="s">
        <v>2152</v>
      </c>
      <c r="C44" s="145">
        <v>1.0</v>
      </c>
      <c r="D44" s="146" t="s">
        <v>14</v>
      </c>
      <c r="E44" s="173" t="str">
        <f t="array" ref="E44">XLOOKUP(F44,'PER-SM '!$E$2:$E$1132,'PER-SM '!$D$2:$D$1132," ",0)</f>
        <v>LOYOLA YACTAYO NICOLAS GUSTAVO</v>
      </c>
      <c r="F44" s="187">
        <v>1.5396933E7</v>
      </c>
      <c r="G44" s="149">
        <v>9.90223828E8</v>
      </c>
      <c r="H44" s="16" t="str">
        <f t="array" ref="H44">XLOOKUP(F44,'PER-SM '!$E$2:$E$1132,'PER-SM '!$G$2:$G$1132,"",0)</f>
        <v>OP OBR</v>
      </c>
      <c r="I44" s="10" t="str">
        <f t="array" ref="I44">XLOOKUP(F44,'PER-SM '!$E$2:$E$1132,'PER-SM '!$I$2:$I$1132,"",0)</f>
        <v>A</v>
      </c>
      <c r="J44" s="10"/>
      <c r="K44" s="13" t="str">
        <f t="array" ref="K44">XLOOKUP(F44,'PER-SM '!$E$2:$E$1132,'PER-SM '!$B$2:$B$1132,"",0)</f>
        <v>PE - Obr Reg Común</v>
      </c>
      <c r="L44" s="10" t="s">
        <v>2135</v>
      </c>
      <c r="M44" s="13" t="str">
        <f t="array" ref="M44">XLOOKUP(F44,'PER-SM '!$E$2:$E$1132,'PER-SM '!$F$2:$F$1132,"",0)</f>
        <v>OPERADOR CAMION MINERO HASTA 240 TONS</v>
      </c>
      <c r="N44" s="158"/>
      <c r="O44" s="159"/>
      <c r="P44" s="160"/>
      <c r="Q44" s="158"/>
      <c r="R44" s="159"/>
      <c r="S44" s="160"/>
      <c r="T44" s="158"/>
      <c r="U44" s="159"/>
      <c r="V44" s="160"/>
      <c r="W44" s="158"/>
      <c r="X44" s="159"/>
      <c r="Y44" s="160"/>
      <c r="Z44" s="158"/>
      <c r="AA44" s="159"/>
      <c r="AB44" s="160"/>
      <c r="AC44" s="158"/>
      <c r="AD44" s="159"/>
      <c r="AE44" s="160"/>
      <c r="AF44" s="158"/>
      <c r="AG44" s="159"/>
      <c r="AH44" s="160"/>
      <c r="AI44" s="158"/>
      <c r="AJ44" s="159"/>
      <c r="AK44" s="160"/>
      <c r="AL44" s="158"/>
      <c r="AM44" s="159"/>
      <c r="AN44" s="160"/>
      <c r="AO44" s="158"/>
      <c r="AP44" s="159"/>
      <c r="AQ44" s="160"/>
      <c r="AR44" s="158"/>
      <c r="AS44" s="159"/>
      <c r="AT44" s="160"/>
      <c r="AU44" s="158"/>
      <c r="AV44" s="159"/>
      <c r="AW44" s="160"/>
      <c r="AX44" s="158"/>
      <c r="AY44" s="159"/>
      <c r="AZ44" s="160"/>
      <c r="BA44" s="158"/>
      <c r="BB44" s="159"/>
      <c r="BC44" s="160"/>
      <c r="BD44" s="158"/>
      <c r="BE44" s="159"/>
      <c r="BF44" s="160"/>
      <c r="BG44" s="158"/>
      <c r="BH44" s="159"/>
      <c r="BI44" s="160"/>
      <c r="BJ44" s="158"/>
      <c r="BK44" s="159"/>
      <c r="BL44" s="160"/>
      <c r="BM44" s="158"/>
      <c r="BN44" s="159"/>
      <c r="BO44" s="160"/>
      <c r="BP44" s="158"/>
      <c r="BQ44" s="159"/>
      <c r="BR44" s="160"/>
      <c r="BS44" s="158"/>
      <c r="BT44" s="159"/>
      <c r="BU44" s="160"/>
      <c r="BV44" s="158"/>
      <c r="BW44" s="159"/>
      <c r="BX44" s="160"/>
      <c r="BY44" s="158"/>
      <c r="BZ44" s="159"/>
      <c r="CA44" s="160"/>
    </row>
    <row r="45" ht="15.75" customHeight="1">
      <c r="A45" s="10">
        <v>44.0</v>
      </c>
      <c r="B45" s="153" t="s">
        <v>2153</v>
      </c>
      <c r="C45" s="145">
        <v>1.0</v>
      </c>
      <c r="D45" s="146" t="s">
        <v>2133</v>
      </c>
      <c r="E45" s="13" t="str">
        <f t="array" ref="E45">XLOOKUP(F45,'PER-SM '!$E$2:$E$1132,'PER-SM '!$D$2:$D$1132," ",0)</f>
        <v>GUTIERREZ ANCORI JULIAN</v>
      </c>
      <c r="F45" s="187">
        <v>4.0191026E7</v>
      </c>
      <c r="G45" s="149">
        <v>9.84188877E8</v>
      </c>
      <c r="H45" s="16" t="str">
        <f t="array" ref="H45">XLOOKUP(F45,'PER-SM '!$E$2:$E$1132,'PER-SM '!$G$2:$G$1132,"",0)</f>
        <v>OP OBR</v>
      </c>
      <c r="I45" s="10" t="str">
        <f t="array" ref="I45">XLOOKUP(F45,'PER-SM '!$E$2:$E$1132,'PER-SM '!$I$2:$I$1132,"",0)</f>
        <v>A</v>
      </c>
      <c r="J45" s="10"/>
      <c r="K45" s="13" t="str">
        <f t="array" ref="K45">XLOOKUP(F45,'PER-SM '!$E$2:$E$1132,'PER-SM '!$B$2:$B$1132,"",0)</f>
        <v>PE - Obr Reg Común</v>
      </c>
      <c r="L45" s="10" t="s">
        <v>2135</v>
      </c>
      <c r="M45" s="13" t="str">
        <f t="array" ref="M45">XLOOKUP(F45,'PER-SM '!$E$2:$E$1132,'PER-SM '!$F$2:$F$1132,"",0)</f>
        <v>OPERADOR CAMION MINERO HASTA 240 TONS</v>
      </c>
      <c r="N45" s="158"/>
      <c r="O45" s="159"/>
      <c r="P45" s="160"/>
      <c r="Q45" s="158"/>
      <c r="R45" s="159"/>
      <c r="S45" s="160"/>
      <c r="T45" s="158"/>
      <c r="U45" s="159"/>
      <c r="V45" s="160"/>
      <c r="W45" s="158"/>
      <c r="X45" s="159"/>
      <c r="Y45" s="160"/>
      <c r="Z45" s="158"/>
      <c r="AA45" s="159"/>
      <c r="AB45" s="160"/>
      <c r="AC45" s="158"/>
      <c r="AD45" s="159"/>
      <c r="AE45" s="160"/>
      <c r="AF45" s="158" t="s">
        <v>16</v>
      </c>
      <c r="AG45" s="159" t="s">
        <v>140</v>
      </c>
      <c r="AH45" s="160" t="s">
        <v>75</v>
      </c>
      <c r="AI45" s="158" t="s">
        <v>16</v>
      </c>
      <c r="AJ45" s="159" t="s">
        <v>140</v>
      </c>
      <c r="AK45" s="160" t="s">
        <v>75</v>
      </c>
      <c r="AL45" s="158" t="s">
        <v>16</v>
      </c>
      <c r="AM45" s="159" t="s">
        <v>140</v>
      </c>
      <c r="AN45" s="160" t="s">
        <v>75</v>
      </c>
      <c r="AO45" s="158" t="s">
        <v>16</v>
      </c>
      <c r="AP45" s="159" t="s">
        <v>140</v>
      </c>
      <c r="AQ45" s="160" t="s">
        <v>75</v>
      </c>
      <c r="AR45" s="158" t="s">
        <v>16</v>
      </c>
      <c r="AS45" s="159" t="s">
        <v>140</v>
      </c>
      <c r="AT45" s="160" t="s">
        <v>75</v>
      </c>
      <c r="AU45" s="158" t="s">
        <v>16</v>
      </c>
      <c r="AV45" s="159" t="s">
        <v>140</v>
      </c>
      <c r="AW45" s="160" t="s">
        <v>75</v>
      </c>
      <c r="AX45" s="158" t="s">
        <v>16</v>
      </c>
      <c r="AY45" s="159" t="s">
        <v>140</v>
      </c>
      <c r="AZ45" s="160" t="s">
        <v>75</v>
      </c>
      <c r="BA45" s="158" t="s">
        <v>16</v>
      </c>
      <c r="BB45" s="159" t="s">
        <v>140</v>
      </c>
      <c r="BC45" s="160" t="s">
        <v>75</v>
      </c>
      <c r="BD45" s="158" t="s">
        <v>16</v>
      </c>
      <c r="BE45" s="159" t="s">
        <v>140</v>
      </c>
      <c r="BF45" s="160" t="s">
        <v>75</v>
      </c>
      <c r="BG45" s="158" t="s">
        <v>16</v>
      </c>
      <c r="BH45" s="159" t="s">
        <v>140</v>
      </c>
      <c r="BI45" s="160" t="s">
        <v>75</v>
      </c>
      <c r="BJ45" s="158" t="s">
        <v>16</v>
      </c>
      <c r="BK45" s="159" t="s">
        <v>140</v>
      </c>
      <c r="BL45" s="160" t="s">
        <v>75</v>
      </c>
      <c r="BM45" s="158" t="s">
        <v>16</v>
      </c>
      <c r="BN45" s="159" t="s">
        <v>140</v>
      </c>
      <c r="BO45" s="160" t="s">
        <v>75</v>
      </c>
      <c r="BP45" s="158" t="s">
        <v>16</v>
      </c>
      <c r="BQ45" s="159" t="s">
        <v>140</v>
      </c>
      <c r="BR45" s="160" t="s">
        <v>75</v>
      </c>
      <c r="BS45" s="158" t="s">
        <v>16</v>
      </c>
      <c r="BT45" s="159" t="s">
        <v>140</v>
      </c>
      <c r="BU45" s="160" t="s">
        <v>75</v>
      </c>
      <c r="BV45" s="158"/>
      <c r="BW45" s="159"/>
      <c r="BX45" s="160"/>
      <c r="BY45" s="158"/>
      <c r="BZ45" s="159"/>
      <c r="CA45" s="160"/>
    </row>
    <row r="46" ht="15.75" customHeight="1">
      <c r="A46" s="10">
        <v>45.0</v>
      </c>
      <c r="B46" s="172"/>
      <c r="C46" s="145">
        <v>1.0</v>
      </c>
      <c r="D46" s="146" t="s">
        <v>2133</v>
      </c>
      <c r="E46" s="13" t="str">
        <f t="array" ref="E46">XLOOKUP(F46,'PER-SM '!$E$2:$E$1132,'PER-SM '!$D$2:$D$1132," ",0)</f>
        <v>FERNANDEZ ARANIBAR ALDAIR REGGIS</v>
      </c>
      <c r="F46" s="187">
        <v>7.2290083E7</v>
      </c>
      <c r="G46" s="149"/>
      <c r="H46" s="10" t="str">
        <f t="array" ref="H46">XLOOKUP(F46,'PER-SM '!$E$2:$E$1132,'PER-SM '!$G$2:$G$1132,"",0)</f>
        <v>OP OBR</v>
      </c>
      <c r="I46" s="10" t="str">
        <f t="array" ref="I46">XLOOKUP(F46,'PER-SM '!$E$2:$E$1132,'PER-SM '!$I$2:$I$1132,"",0)</f>
        <v>B</v>
      </c>
      <c r="J46" s="10"/>
      <c r="K46" s="13" t="str">
        <f t="array" ref="K46">XLOOKUP(F46,'PER-SM '!$E$2:$E$1132,'PER-SM '!$B$2:$B$1132,"",0)</f>
        <v>PE-Obr Reg comun</v>
      </c>
      <c r="L46" s="10" t="s">
        <v>2135</v>
      </c>
      <c r="M46" s="31" t="str">
        <f t="array" ref="M46">XLOOKUP(F46,'PER-SM '!$E$2:$E$1132,'PER-SM '!$F$2:$F$1132,"",0)</f>
        <v>PUNTERO</v>
      </c>
      <c r="N46" s="155" t="s">
        <v>16</v>
      </c>
      <c r="O46" s="156" t="s">
        <v>140</v>
      </c>
      <c r="P46" s="157" t="s">
        <v>75</v>
      </c>
      <c r="Q46" s="155" t="s">
        <v>16</v>
      </c>
      <c r="R46" s="156" t="s">
        <v>140</v>
      </c>
      <c r="S46" s="157" t="s">
        <v>75</v>
      </c>
      <c r="T46" s="155" t="s">
        <v>16</v>
      </c>
      <c r="U46" s="156" t="s">
        <v>140</v>
      </c>
      <c r="V46" s="157" t="s">
        <v>75</v>
      </c>
      <c r="W46" s="155" t="s">
        <v>16</v>
      </c>
      <c r="X46" s="156" t="s">
        <v>140</v>
      </c>
      <c r="Y46" s="157" t="s">
        <v>75</v>
      </c>
      <c r="Z46" s="155" t="s">
        <v>16</v>
      </c>
      <c r="AA46" s="156" t="s">
        <v>140</v>
      </c>
      <c r="AB46" s="157" t="s">
        <v>75</v>
      </c>
      <c r="AC46" s="155" t="s">
        <v>16</v>
      </c>
      <c r="AD46" s="156" t="s">
        <v>140</v>
      </c>
      <c r="AE46" s="157" t="s">
        <v>75</v>
      </c>
      <c r="AF46" s="158" t="s">
        <v>16</v>
      </c>
      <c r="AG46" s="159" t="s">
        <v>140</v>
      </c>
      <c r="AH46" s="160" t="s">
        <v>75</v>
      </c>
      <c r="AI46" s="158" t="s">
        <v>16</v>
      </c>
      <c r="AJ46" s="159" t="s">
        <v>140</v>
      </c>
      <c r="AK46" s="160" t="s">
        <v>75</v>
      </c>
      <c r="AL46" s="158" t="s">
        <v>16</v>
      </c>
      <c r="AM46" s="159" t="s">
        <v>140</v>
      </c>
      <c r="AN46" s="160" t="s">
        <v>75</v>
      </c>
      <c r="AO46" s="158" t="s">
        <v>16</v>
      </c>
      <c r="AP46" s="159" t="s">
        <v>140</v>
      </c>
      <c r="AQ46" s="160" t="s">
        <v>75</v>
      </c>
      <c r="AR46" s="158" t="s">
        <v>16</v>
      </c>
      <c r="AS46" s="159" t="s">
        <v>140</v>
      </c>
      <c r="AT46" s="160" t="s">
        <v>75</v>
      </c>
      <c r="AU46" s="158" t="s">
        <v>16</v>
      </c>
      <c r="AV46" s="159" t="s">
        <v>140</v>
      </c>
      <c r="AW46" s="160" t="s">
        <v>75</v>
      </c>
      <c r="AX46" s="158" t="s">
        <v>16</v>
      </c>
      <c r="AY46" s="159" t="s">
        <v>140</v>
      </c>
      <c r="AZ46" s="160" t="s">
        <v>75</v>
      </c>
      <c r="BA46" s="158" t="s">
        <v>0</v>
      </c>
      <c r="BB46" s="159" t="s">
        <v>0</v>
      </c>
      <c r="BC46" s="160" t="s">
        <v>0</v>
      </c>
      <c r="BD46" s="158" t="s">
        <v>0</v>
      </c>
      <c r="BE46" s="159" t="s">
        <v>0</v>
      </c>
      <c r="BF46" s="160" t="s">
        <v>0</v>
      </c>
      <c r="BG46" s="158" t="s">
        <v>0</v>
      </c>
      <c r="BH46" s="159" t="s">
        <v>0</v>
      </c>
      <c r="BI46" s="160" t="s">
        <v>0</v>
      </c>
      <c r="BJ46" s="158" t="s">
        <v>0</v>
      </c>
      <c r="BK46" s="159" t="s">
        <v>0</v>
      </c>
      <c r="BL46" s="160" t="s">
        <v>0</v>
      </c>
      <c r="BM46" s="158" t="s">
        <v>0</v>
      </c>
      <c r="BN46" s="159" t="s">
        <v>0</v>
      </c>
      <c r="BO46" s="160" t="s">
        <v>0</v>
      </c>
      <c r="BP46" s="158" t="s">
        <v>0</v>
      </c>
      <c r="BQ46" s="159" t="s">
        <v>0</v>
      </c>
      <c r="BR46" s="160" t="s">
        <v>0</v>
      </c>
      <c r="BS46" s="158" t="s">
        <v>0</v>
      </c>
      <c r="BT46" s="159" t="s">
        <v>0</v>
      </c>
      <c r="BU46" s="160" t="s">
        <v>0</v>
      </c>
      <c r="BV46" s="161" t="s">
        <v>16</v>
      </c>
      <c r="BW46" s="162" t="s">
        <v>140</v>
      </c>
      <c r="BX46" s="163" t="s">
        <v>75</v>
      </c>
      <c r="BY46" s="161" t="s">
        <v>16</v>
      </c>
      <c r="BZ46" s="162" t="s">
        <v>140</v>
      </c>
      <c r="CA46" s="163" t="s">
        <v>75</v>
      </c>
    </row>
    <row r="47" ht="15.75" customHeight="1">
      <c r="A47" s="10">
        <v>47.0</v>
      </c>
      <c r="B47" s="145" t="s">
        <v>2154</v>
      </c>
      <c r="C47" s="145">
        <v>1.0</v>
      </c>
      <c r="D47" s="146" t="s">
        <v>14</v>
      </c>
      <c r="E47" s="13" t="str">
        <f t="array" ref="E47">XLOOKUP(F47,'PER-SM '!$E$2:$E$1132,'PER-SM '!$D$2:$D$1132," ",0)</f>
        <v>HUAMAN MEDINA RICARDO ABEL</v>
      </c>
      <c r="F47" s="177">
        <v>4.7547664E7</v>
      </c>
      <c r="G47" s="149">
        <v>9.15368068E8</v>
      </c>
      <c r="H47" s="16" t="str">
        <f t="array" ref="H47">XLOOKUP(F47,'PER-SM '!$E$2:$E$1132,'PER-SM '!$G$2:$G$1132,"",0)</f>
        <v>OP OBR</v>
      </c>
      <c r="I47" s="10" t="str">
        <f t="array" ref="I47">XLOOKUP(F47,'PER-SM '!$E$2:$E$1132,'PER-SM '!$I$2:$I$1132,"",0)</f>
        <v>B</v>
      </c>
      <c r="J47" s="10"/>
      <c r="K47" s="13" t="str">
        <f t="array" ref="K47">XLOOKUP(F47,'PER-SM '!$E$2:$E$1132,'PER-SM '!$B$2:$B$1132,"",0)</f>
        <v>PE - Obr Reg Común</v>
      </c>
      <c r="L47" s="10" t="s">
        <v>2135</v>
      </c>
      <c r="M47" s="13" t="str">
        <f t="array" ref="M47">XLOOKUP(F47,'PER-SM '!$E$2:$E$1132,'PER-SM '!$F$2:$F$1132,"",0)</f>
        <v>AUXILIAR DE SERV. GNRLS DE PROYECTO</v>
      </c>
      <c r="N47" s="158"/>
      <c r="O47" s="159"/>
      <c r="P47" s="160"/>
      <c r="Q47" s="158"/>
      <c r="R47" s="159"/>
      <c r="S47" s="160"/>
      <c r="T47" s="155" t="s">
        <v>16</v>
      </c>
      <c r="U47" s="156" t="s">
        <v>140</v>
      </c>
      <c r="V47" s="157" t="s">
        <v>75</v>
      </c>
      <c r="W47" s="155" t="s">
        <v>16</v>
      </c>
      <c r="X47" s="156" t="s">
        <v>140</v>
      </c>
      <c r="Y47" s="157" t="s">
        <v>75</v>
      </c>
      <c r="Z47" s="155" t="s">
        <v>16</v>
      </c>
      <c r="AA47" s="156" t="s">
        <v>140</v>
      </c>
      <c r="AB47" s="157" t="s">
        <v>75</v>
      </c>
      <c r="AC47" s="155" t="s">
        <v>16</v>
      </c>
      <c r="AD47" s="156" t="s">
        <v>140</v>
      </c>
      <c r="AE47" s="157" t="s">
        <v>75</v>
      </c>
      <c r="AF47" s="158" t="s">
        <v>16</v>
      </c>
      <c r="AG47" s="159" t="s">
        <v>140</v>
      </c>
      <c r="AH47" s="160" t="s">
        <v>75</v>
      </c>
      <c r="AI47" s="158" t="s">
        <v>16</v>
      </c>
      <c r="AJ47" s="159" t="s">
        <v>140</v>
      </c>
      <c r="AK47" s="160" t="s">
        <v>75</v>
      </c>
      <c r="AL47" s="158" t="s">
        <v>16</v>
      </c>
      <c r="AM47" s="159" t="s">
        <v>140</v>
      </c>
      <c r="AN47" s="160" t="s">
        <v>75</v>
      </c>
      <c r="AO47" s="158" t="s">
        <v>16</v>
      </c>
      <c r="AP47" s="159" t="s">
        <v>140</v>
      </c>
      <c r="AQ47" s="160" t="s">
        <v>75</v>
      </c>
      <c r="AR47" s="158" t="s">
        <v>16</v>
      </c>
      <c r="AS47" s="159" t="s">
        <v>140</v>
      </c>
      <c r="AT47" s="160" t="s">
        <v>75</v>
      </c>
      <c r="AU47" s="158" t="s">
        <v>16</v>
      </c>
      <c r="AV47" s="159" t="s">
        <v>140</v>
      </c>
      <c r="AW47" s="160" t="s">
        <v>75</v>
      </c>
      <c r="AX47" s="158" t="s">
        <v>16</v>
      </c>
      <c r="AY47" s="159" t="s">
        <v>140</v>
      </c>
      <c r="AZ47" s="160" t="s">
        <v>75</v>
      </c>
      <c r="BA47" s="158" t="s">
        <v>0</v>
      </c>
      <c r="BB47" s="159" t="s">
        <v>0</v>
      </c>
      <c r="BC47" s="160" t="s">
        <v>0</v>
      </c>
      <c r="BD47" s="158" t="s">
        <v>0</v>
      </c>
      <c r="BE47" s="159" t="s">
        <v>0</v>
      </c>
      <c r="BF47" s="160" t="s">
        <v>0</v>
      </c>
      <c r="BG47" s="158" t="s">
        <v>0</v>
      </c>
      <c r="BH47" s="159" t="s">
        <v>0</v>
      </c>
      <c r="BI47" s="160" t="s">
        <v>0</v>
      </c>
      <c r="BJ47" s="158" t="s">
        <v>0</v>
      </c>
      <c r="BK47" s="159" t="s">
        <v>0</v>
      </c>
      <c r="BL47" s="160" t="s">
        <v>0</v>
      </c>
      <c r="BM47" s="158" t="s">
        <v>0</v>
      </c>
      <c r="BN47" s="159" t="s">
        <v>0</v>
      </c>
      <c r="BO47" s="160" t="s">
        <v>0</v>
      </c>
      <c r="BP47" s="158" t="s">
        <v>0</v>
      </c>
      <c r="BQ47" s="159" t="s">
        <v>0</v>
      </c>
      <c r="BR47" s="160" t="s">
        <v>0</v>
      </c>
      <c r="BS47" s="158" t="s">
        <v>0</v>
      </c>
      <c r="BT47" s="159" t="s">
        <v>0</v>
      </c>
      <c r="BU47" s="160" t="s">
        <v>0</v>
      </c>
      <c r="BV47" s="161" t="s">
        <v>16</v>
      </c>
      <c r="BW47" s="162" t="s">
        <v>140</v>
      </c>
      <c r="BX47" s="163" t="s">
        <v>75</v>
      </c>
      <c r="BY47" s="161" t="s">
        <v>16</v>
      </c>
      <c r="BZ47" s="162" t="s">
        <v>140</v>
      </c>
      <c r="CA47" s="163" t="s">
        <v>75</v>
      </c>
    </row>
    <row r="48" ht="15.75" customHeight="1">
      <c r="A48" s="10">
        <v>48.0</v>
      </c>
      <c r="B48" s="153" t="s">
        <v>2155</v>
      </c>
      <c r="C48" s="145">
        <v>1.0</v>
      </c>
      <c r="D48" s="146" t="s">
        <v>2133</v>
      </c>
      <c r="E48" s="13" t="str">
        <f t="array" ref="E48">XLOOKUP(F48,'PER-SM '!$E$2:$E$1132,'PER-SM '!$D$2:$D$1132," ",0)</f>
        <v>NAPAN HUAPAYA DENNIS YSAIAS</v>
      </c>
      <c r="F48" s="177">
        <v>4.2577496E7</v>
      </c>
      <c r="G48" s="149">
        <v>9.86350296E8</v>
      </c>
      <c r="H48" s="16" t="str">
        <f t="array" ref="H48">XLOOKUP(F48,'PER-SM '!$E$2:$E$1132,'PER-SM '!$G$2:$G$1132,"",0)</f>
        <v>OP OBR</v>
      </c>
      <c r="I48" s="10" t="str">
        <f t="array" ref="I48">XLOOKUP(F48,'PER-SM '!$E$2:$E$1132,'PER-SM '!$I$2:$I$1132,"",0)</f>
        <v>A</v>
      </c>
      <c r="J48" s="10"/>
      <c r="K48" s="13" t="str">
        <f t="array" ref="K48">XLOOKUP(F48,'PER-SM '!$E$2:$E$1132,'PER-SM '!$B$2:$B$1132,"",0)</f>
        <v>PE - Obr Reg Común</v>
      </c>
      <c r="L48" s="10" t="s">
        <v>2135</v>
      </c>
      <c r="M48" s="13" t="str">
        <f t="array" ref="M48">XLOOKUP(F48,'PER-SM '!$E$2:$E$1132,'PER-SM '!$F$2:$F$1132,"",0)</f>
        <v>OPERADOR CAMION MINERO HASTA 150 TONS</v>
      </c>
      <c r="N48" s="158"/>
      <c r="O48" s="159"/>
      <c r="P48" s="160"/>
      <c r="Q48" s="158"/>
      <c r="R48" s="159"/>
      <c r="S48" s="160"/>
      <c r="T48" s="158"/>
      <c r="U48" s="159"/>
      <c r="V48" s="160"/>
      <c r="W48" s="158"/>
      <c r="X48" s="159"/>
      <c r="Y48" s="160"/>
      <c r="Z48" s="158"/>
      <c r="AA48" s="159"/>
      <c r="AB48" s="160"/>
      <c r="AC48" s="158"/>
      <c r="AD48" s="159"/>
      <c r="AE48" s="160" t="s">
        <v>75</v>
      </c>
      <c r="AF48" s="158" t="s">
        <v>16</v>
      </c>
      <c r="AG48" s="159" t="s">
        <v>140</v>
      </c>
      <c r="AH48" s="160" t="s">
        <v>75</v>
      </c>
      <c r="AI48" s="158" t="s">
        <v>16</v>
      </c>
      <c r="AJ48" s="159" t="s">
        <v>140</v>
      </c>
      <c r="AK48" s="160" t="s">
        <v>75</v>
      </c>
      <c r="AL48" s="158" t="s">
        <v>16</v>
      </c>
      <c r="AM48" s="159" t="s">
        <v>140</v>
      </c>
      <c r="AN48" s="160" t="s">
        <v>75</v>
      </c>
      <c r="AO48" s="158" t="s">
        <v>16</v>
      </c>
      <c r="AP48" s="159" t="s">
        <v>140</v>
      </c>
      <c r="AQ48" s="160" t="s">
        <v>75</v>
      </c>
      <c r="AR48" s="158" t="s">
        <v>16</v>
      </c>
      <c r="AS48" s="159" t="s">
        <v>140</v>
      </c>
      <c r="AT48" s="160" t="s">
        <v>75</v>
      </c>
      <c r="AU48" s="158" t="s">
        <v>16</v>
      </c>
      <c r="AV48" s="159" t="s">
        <v>140</v>
      </c>
      <c r="AW48" s="160" t="s">
        <v>75</v>
      </c>
      <c r="AX48" s="158" t="s">
        <v>16</v>
      </c>
      <c r="AY48" s="159" t="s">
        <v>140</v>
      </c>
      <c r="AZ48" s="160" t="s">
        <v>75</v>
      </c>
      <c r="BA48" s="158" t="s">
        <v>16</v>
      </c>
      <c r="BB48" s="159" t="s">
        <v>140</v>
      </c>
      <c r="BC48" s="160" t="s">
        <v>75</v>
      </c>
      <c r="BD48" s="158" t="s">
        <v>16</v>
      </c>
      <c r="BE48" s="159" t="s">
        <v>140</v>
      </c>
      <c r="BF48" s="160" t="s">
        <v>75</v>
      </c>
      <c r="BG48" s="158" t="s">
        <v>16</v>
      </c>
      <c r="BH48" s="159" t="s">
        <v>140</v>
      </c>
      <c r="BI48" s="160" t="s">
        <v>75</v>
      </c>
      <c r="BJ48" s="158" t="s">
        <v>16</v>
      </c>
      <c r="BK48" s="159" t="s">
        <v>140</v>
      </c>
      <c r="BL48" s="160" t="s">
        <v>75</v>
      </c>
      <c r="BM48" s="158" t="s">
        <v>16</v>
      </c>
      <c r="BN48" s="159" t="s">
        <v>140</v>
      </c>
      <c r="BO48" s="160" t="s">
        <v>75</v>
      </c>
      <c r="BP48" s="158" t="s">
        <v>16</v>
      </c>
      <c r="BQ48" s="159" t="s">
        <v>140</v>
      </c>
      <c r="BR48" s="160" t="s">
        <v>75</v>
      </c>
      <c r="BS48" s="158" t="s">
        <v>16</v>
      </c>
      <c r="BT48" s="159" t="s">
        <v>140</v>
      </c>
      <c r="BU48" s="160" t="s">
        <v>75</v>
      </c>
      <c r="BV48" s="158"/>
      <c r="BW48" s="159"/>
      <c r="BX48" s="160"/>
      <c r="BY48" s="158"/>
      <c r="BZ48" s="159"/>
      <c r="CA48" s="160"/>
    </row>
    <row r="49" ht="15.75" customHeight="1">
      <c r="A49" s="10">
        <v>49.0</v>
      </c>
      <c r="B49" s="174"/>
      <c r="C49" s="145">
        <v>1.0</v>
      </c>
      <c r="D49" s="146" t="s">
        <v>2133</v>
      </c>
      <c r="E49" s="173" t="str">
        <f t="array" ref="E49">XLOOKUP(F49,'PER-SM '!$E$2:$E$1132,'PER-SM '!$D$2:$D$1132," ",0)</f>
        <v>AGUILAR RUIZ LUIS MIGUEL</v>
      </c>
      <c r="F49" s="149">
        <v>4.5439298E7</v>
      </c>
      <c r="G49" s="149">
        <v>9.48491592E8</v>
      </c>
      <c r="H49" s="16" t="str">
        <f t="array" ref="H49">XLOOKUP(F49,'PER-SM '!$E$2:$E$1132,'PER-SM '!$G$2:$G$1132,"",0)</f>
        <v>EQ OBR</v>
      </c>
      <c r="I49" s="10" t="str">
        <f t="array" ref="I49">XLOOKUP(F49,'PER-SM '!$E$2:$E$1132,'PER-SM '!$I$2:$I$1132,"",0)</f>
        <v>B</v>
      </c>
      <c r="J49" s="10"/>
      <c r="K49" s="13" t="str">
        <f t="array" ref="K49">XLOOKUP(F49,'PER-SM '!$E$2:$E$1132,'PER-SM '!$B$2:$B$1132,"",0)</f>
        <v>PE - Obr Reg Común</v>
      </c>
      <c r="L49" s="10" t="s">
        <v>2135</v>
      </c>
      <c r="M49" s="13" t="str">
        <f t="array" ref="M49">XLOOKUP(F49,'PER-SM '!$E$2:$E$1132,'PER-SM '!$F$2:$F$1132,"",0)</f>
        <v>MECANICO 1</v>
      </c>
      <c r="N49" s="158"/>
      <c r="O49" s="159"/>
      <c r="P49" s="160"/>
      <c r="Q49" s="158"/>
      <c r="R49" s="159"/>
      <c r="S49" s="160"/>
      <c r="T49" s="158"/>
      <c r="U49" s="159"/>
      <c r="V49" s="160"/>
      <c r="W49" s="158"/>
      <c r="X49" s="159"/>
      <c r="Y49" s="160"/>
      <c r="Z49" s="158"/>
      <c r="AA49" s="159"/>
      <c r="AB49" s="160"/>
      <c r="AC49" s="158"/>
      <c r="AD49" s="159"/>
      <c r="AE49" s="160"/>
      <c r="AF49" s="158"/>
      <c r="AG49" s="159"/>
      <c r="AH49" s="160"/>
      <c r="AI49" s="158"/>
      <c r="AJ49" s="159"/>
      <c r="AK49" s="160"/>
      <c r="AL49" s="158"/>
      <c r="AM49" s="159"/>
      <c r="AN49" s="160"/>
      <c r="AO49" s="158"/>
      <c r="AP49" s="159"/>
      <c r="AQ49" s="160"/>
      <c r="AR49" s="158"/>
      <c r="AS49" s="159"/>
      <c r="AT49" s="160"/>
      <c r="AU49" s="158"/>
      <c r="AV49" s="159"/>
      <c r="AW49" s="160"/>
      <c r="AX49" s="158"/>
      <c r="AY49" s="159"/>
      <c r="AZ49" s="160"/>
      <c r="BA49" s="158"/>
      <c r="BB49" s="159"/>
      <c r="BC49" s="160"/>
      <c r="BD49" s="158"/>
      <c r="BE49" s="159"/>
      <c r="BF49" s="160"/>
      <c r="BG49" s="158"/>
      <c r="BH49" s="159"/>
      <c r="BI49" s="160"/>
      <c r="BJ49" s="158"/>
      <c r="BK49" s="159"/>
      <c r="BL49" s="160"/>
      <c r="BM49" s="158"/>
      <c r="BN49" s="159"/>
      <c r="BO49" s="160"/>
      <c r="BP49" s="158"/>
      <c r="BQ49" s="159"/>
      <c r="BR49" s="160"/>
      <c r="BS49" s="158"/>
      <c r="BT49" s="159"/>
      <c r="BU49" s="160"/>
      <c r="BV49" s="161" t="s">
        <v>16</v>
      </c>
      <c r="BW49" s="162" t="s">
        <v>140</v>
      </c>
      <c r="BX49" s="163" t="s">
        <v>75</v>
      </c>
      <c r="BY49" s="161" t="s">
        <v>16</v>
      </c>
      <c r="BZ49" s="162" t="s">
        <v>140</v>
      </c>
      <c r="CA49" s="163" t="s">
        <v>75</v>
      </c>
    </row>
    <row r="50" ht="15.75" customHeight="1">
      <c r="A50" s="10">
        <v>50.0</v>
      </c>
      <c r="B50" s="145" t="s">
        <v>2156</v>
      </c>
      <c r="C50" s="145">
        <v>1.0</v>
      </c>
      <c r="D50" s="146" t="s">
        <v>14</v>
      </c>
      <c r="E50" s="13" t="str">
        <f t="array" ref="E50">XLOOKUP(F50,'PER-SM '!$E$2:$E$1132,'PER-SM '!$D$2:$D$1132," ",0)</f>
        <v>LOPEZ ORELLANA DAVID</v>
      </c>
      <c r="F50" s="149">
        <v>4.1997764E7</v>
      </c>
      <c r="G50" s="149">
        <v>9.41238343E8</v>
      </c>
      <c r="H50" s="16" t="str">
        <f t="array" ref="H50">XLOOKUP(F50,'PER-SM '!$E$2:$E$1132,'PER-SM '!$G$2:$G$1132,"",0)</f>
        <v>OP OBR</v>
      </c>
      <c r="I50" s="10" t="str">
        <f t="array" ref="I50">XLOOKUP(F50,'PER-SM '!$E$2:$E$1132,'PER-SM '!$I$2:$I$1132,"",0)</f>
        <v>C</v>
      </c>
      <c r="J50" s="10"/>
      <c r="K50" s="13" t="str">
        <f t="array" ref="K50">XLOOKUP(F50,'PER-SM '!$E$2:$E$1132,'PER-SM '!$B$2:$B$1132,"",0)</f>
        <v>PE - Obr Reg Común</v>
      </c>
      <c r="L50" s="10" t="s">
        <v>2135</v>
      </c>
      <c r="M50" s="13" t="str">
        <f t="array" ref="M50">XLOOKUP(F50,'PER-SM '!$E$2:$E$1132,'PER-SM '!$F$2:$F$1132,"",0)</f>
        <v>AUXILIAR DE SERV. GNRLS DE PROYECTO</v>
      </c>
      <c r="N50" s="155" t="s">
        <v>16</v>
      </c>
      <c r="O50" s="156" t="s">
        <v>140</v>
      </c>
      <c r="P50" s="157" t="s">
        <v>75</v>
      </c>
      <c r="Q50" s="155" t="s">
        <v>16</v>
      </c>
      <c r="R50" s="156" t="s">
        <v>140</v>
      </c>
      <c r="S50" s="157" t="s">
        <v>75</v>
      </c>
      <c r="T50" s="155" t="s">
        <v>16</v>
      </c>
      <c r="U50" s="156" t="s">
        <v>140</v>
      </c>
      <c r="V50" s="157" t="s">
        <v>75</v>
      </c>
      <c r="W50" s="155" t="s">
        <v>16</v>
      </c>
      <c r="X50" s="156" t="s">
        <v>140</v>
      </c>
      <c r="Y50" s="157" t="s">
        <v>75</v>
      </c>
      <c r="Z50" s="155" t="s">
        <v>16</v>
      </c>
      <c r="AA50" s="156" t="s">
        <v>140</v>
      </c>
      <c r="AB50" s="157" t="s">
        <v>75</v>
      </c>
      <c r="AC50" s="155" t="s">
        <v>16</v>
      </c>
      <c r="AD50" s="156" t="s">
        <v>140</v>
      </c>
      <c r="AE50" s="157" t="s">
        <v>75</v>
      </c>
      <c r="AF50" s="158"/>
      <c r="AG50" s="159"/>
      <c r="AH50" s="160"/>
      <c r="AI50" s="158"/>
      <c r="AJ50" s="159"/>
      <c r="AK50" s="160"/>
      <c r="AL50" s="158"/>
      <c r="AM50" s="159"/>
      <c r="AN50" s="160"/>
      <c r="AO50" s="158"/>
      <c r="AP50" s="159"/>
      <c r="AQ50" s="160"/>
      <c r="AR50" s="158"/>
      <c r="AS50" s="159"/>
      <c r="AT50" s="160"/>
      <c r="AU50" s="158"/>
      <c r="AV50" s="159"/>
      <c r="AW50" s="160"/>
      <c r="AX50" s="158"/>
      <c r="AY50" s="159"/>
      <c r="AZ50" s="160"/>
      <c r="BA50" s="158" t="s">
        <v>16</v>
      </c>
      <c r="BB50" s="159" t="s">
        <v>140</v>
      </c>
      <c r="BC50" s="160" t="s">
        <v>75</v>
      </c>
      <c r="BD50" s="158" t="s">
        <v>16</v>
      </c>
      <c r="BE50" s="159" t="s">
        <v>140</v>
      </c>
      <c r="BF50" s="160" t="s">
        <v>75</v>
      </c>
      <c r="BG50" s="158" t="s">
        <v>16</v>
      </c>
      <c r="BH50" s="159" t="s">
        <v>140</v>
      </c>
      <c r="BI50" s="160" t="s">
        <v>75</v>
      </c>
      <c r="BJ50" s="158" t="s">
        <v>16</v>
      </c>
      <c r="BK50" s="159" t="s">
        <v>140</v>
      </c>
      <c r="BL50" s="160" t="s">
        <v>75</v>
      </c>
      <c r="BM50" s="158" t="s">
        <v>16</v>
      </c>
      <c r="BN50" s="159" t="s">
        <v>140</v>
      </c>
      <c r="BO50" s="160" t="s">
        <v>75</v>
      </c>
      <c r="BP50" s="158" t="s">
        <v>16</v>
      </c>
      <c r="BQ50" s="159" t="s">
        <v>140</v>
      </c>
      <c r="BR50" s="160" t="s">
        <v>75</v>
      </c>
      <c r="BS50" s="158" t="s">
        <v>16</v>
      </c>
      <c r="BT50" s="159" t="s">
        <v>140</v>
      </c>
      <c r="BU50" s="160" t="s">
        <v>75</v>
      </c>
      <c r="BV50" s="161" t="s">
        <v>16</v>
      </c>
      <c r="BW50" s="162" t="s">
        <v>140</v>
      </c>
      <c r="BX50" s="163" t="s">
        <v>75</v>
      </c>
      <c r="BY50" s="161" t="s">
        <v>16</v>
      </c>
      <c r="BZ50" s="162" t="s">
        <v>140</v>
      </c>
      <c r="CA50" s="163" t="s">
        <v>75</v>
      </c>
    </row>
    <row r="51" ht="15.75" customHeight="1">
      <c r="A51" s="10">
        <v>51.0</v>
      </c>
      <c r="B51" s="153">
        <v>209.0</v>
      </c>
      <c r="C51" s="145">
        <v>1.0</v>
      </c>
      <c r="D51" s="146" t="s">
        <v>2133</v>
      </c>
      <c r="E51" s="13" t="str">
        <f t="array" ref="E51">XLOOKUP(F51,'PER-SM '!$E$2:$E$1132,'PER-SM '!$D$2:$D$1132," ",0)</f>
        <v>CERVANTES HUAMANI EDGAR ELESPURO</v>
      </c>
      <c r="F51" s="190">
        <v>4.0330123E7</v>
      </c>
      <c r="G51" s="191"/>
      <c r="H51" s="16" t="str">
        <f t="array" ref="H51">XLOOKUP(F51,'PER-SM '!$E$2:$E$1132,'PER-SM '!$G$2:$G$1132,"",0)</f>
        <v>OP OBR</v>
      </c>
      <c r="I51" s="10" t="str">
        <f t="array" ref="I51">XLOOKUP(F51,'PER-SM '!$E$2:$E$1132,'PER-SM '!$I$2:$I$1132,"",0)</f>
        <v>B</v>
      </c>
      <c r="J51" s="10"/>
      <c r="K51" s="13" t="str">
        <f t="array" ref="K51">XLOOKUP(F51,'PER-SM '!$E$2:$E$1132,'PER-SM '!$B$2:$B$1132,"",0)</f>
        <v>PE - Obr Reg Común</v>
      </c>
      <c r="L51" s="10" t="s">
        <v>2135</v>
      </c>
      <c r="M51" s="13" t="str">
        <f t="array" ref="M51">XLOOKUP(F51,'PER-SM '!$E$2:$E$1132,'PER-SM '!$F$2:$F$1132,"",0)</f>
        <v>OPERADOR CAMION MINERO HASTA 150 TONS</v>
      </c>
      <c r="N51" s="155" t="s">
        <v>16</v>
      </c>
      <c r="O51" s="156" t="s">
        <v>140</v>
      </c>
      <c r="P51" s="157" t="s">
        <v>75</v>
      </c>
      <c r="Q51" s="155" t="s">
        <v>16</v>
      </c>
      <c r="R51" s="156" t="s">
        <v>140</v>
      </c>
      <c r="S51" s="157" t="s">
        <v>75</v>
      </c>
      <c r="T51" s="155" t="s">
        <v>16</v>
      </c>
      <c r="U51" s="156" t="s">
        <v>140</v>
      </c>
      <c r="V51" s="157" t="s">
        <v>75</v>
      </c>
      <c r="W51" s="155" t="s">
        <v>16</v>
      </c>
      <c r="X51" s="156" t="s">
        <v>140</v>
      </c>
      <c r="Y51" s="157" t="s">
        <v>75</v>
      </c>
      <c r="Z51" s="155" t="s">
        <v>16</v>
      </c>
      <c r="AA51" s="156" t="s">
        <v>140</v>
      </c>
      <c r="AB51" s="157" t="s">
        <v>75</v>
      </c>
      <c r="AC51" s="155" t="s">
        <v>16</v>
      </c>
      <c r="AD51" s="156" t="s">
        <v>140</v>
      </c>
      <c r="AE51" s="157" t="s">
        <v>75</v>
      </c>
      <c r="AF51" s="158" t="s">
        <v>16</v>
      </c>
      <c r="AG51" s="159" t="s">
        <v>140</v>
      </c>
      <c r="AH51" s="160" t="s">
        <v>75</v>
      </c>
      <c r="AI51" s="158" t="s">
        <v>16</v>
      </c>
      <c r="AJ51" s="159" t="s">
        <v>140</v>
      </c>
      <c r="AK51" s="160" t="s">
        <v>75</v>
      </c>
      <c r="AL51" s="158" t="s">
        <v>16</v>
      </c>
      <c r="AM51" s="159" t="s">
        <v>140</v>
      </c>
      <c r="AN51" s="160" t="s">
        <v>75</v>
      </c>
      <c r="AO51" s="158" t="s">
        <v>16</v>
      </c>
      <c r="AP51" s="159" t="s">
        <v>140</v>
      </c>
      <c r="AQ51" s="160" t="s">
        <v>75</v>
      </c>
      <c r="AR51" s="158" t="s">
        <v>16</v>
      </c>
      <c r="AS51" s="159" t="s">
        <v>140</v>
      </c>
      <c r="AT51" s="160" t="s">
        <v>75</v>
      </c>
      <c r="AU51" s="158" t="s">
        <v>16</v>
      </c>
      <c r="AV51" s="159" t="s">
        <v>140</v>
      </c>
      <c r="AW51" s="160" t="s">
        <v>75</v>
      </c>
      <c r="AX51" s="158" t="s">
        <v>16</v>
      </c>
      <c r="AY51" s="159" t="s">
        <v>140</v>
      </c>
      <c r="AZ51" s="160" t="s">
        <v>75</v>
      </c>
      <c r="BA51" s="158" t="s">
        <v>0</v>
      </c>
      <c r="BB51" s="159" t="s">
        <v>0</v>
      </c>
      <c r="BC51" s="160" t="s">
        <v>0</v>
      </c>
      <c r="BD51" s="158" t="s">
        <v>0</v>
      </c>
      <c r="BE51" s="159" t="s">
        <v>0</v>
      </c>
      <c r="BF51" s="160" t="s">
        <v>0</v>
      </c>
      <c r="BG51" s="158" t="s">
        <v>0</v>
      </c>
      <c r="BH51" s="159" t="s">
        <v>0</v>
      </c>
      <c r="BI51" s="160" t="s">
        <v>0</v>
      </c>
      <c r="BJ51" s="158" t="s">
        <v>0</v>
      </c>
      <c r="BK51" s="159" t="s">
        <v>0</v>
      </c>
      <c r="BL51" s="160" t="s">
        <v>0</v>
      </c>
      <c r="BM51" s="158" t="s">
        <v>0</v>
      </c>
      <c r="BN51" s="159" t="s">
        <v>0</v>
      </c>
      <c r="BO51" s="160" t="s">
        <v>0</v>
      </c>
      <c r="BP51" s="158" t="s">
        <v>0</v>
      </c>
      <c r="BQ51" s="159" t="s">
        <v>0</v>
      </c>
      <c r="BR51" s="160" t="s">
        <v>0</v>
      </c>
      <c r="BS51" s="158" t="s">
        <v>0</v>
      </c>
      <c r="BT51" s="159" t="s">
        <v>0</v>
      </c>
      <c r="BU51" s="160" t="s">
        <v>0</v>
      </c>
      <c r="BV51" s="161" t="s">
        <v>16</v>
      </c>
      <c r="BW51" s="162" t="s">
        <v>140</v>
      </c>
      <c r="BX51" s="163" t="s">
        <v>75</v>
      </c>
      <c r="BY51" s="161" t="s">
        <v>16</v>
      </c>
      <c r="BZ51" s="162" t="s">
        <v>140</v>
      </c>
      <c r="CA51" s="163" t="s">
        <v>75</v>
      </c>
    </row>
    <row r="52" ht="15.75" customHeight="1">
      <c r="A52" s="10">
        <v>52.0</v>
      </c>
      <c r="B52" s="174"/>
      <c r="C52" s="145">
        <v>1.0</v>
      </c>
      <c r="D52" s="146" t="s">
        <v>2133</v>
      </c>
      <c r="E52" s="13" t="str">
        <f t="array" ref="E52">XLOOKUP(F52,'PER-SM '!$E$2:$E$1132,'PER-SM '!$D$2:$D$1132," ",0)</f>
        <v>VIVAS JUAN DE DIOS RAUL LUIS</v>
      </c>
      <c r="F52" s="192">
        <v>4.130163E7</v>
      </c>
      <c r="G52" s="154">
        <v>9.76347121E8</v>
      </c>
      <c r="H52" s="16" t="str">
        <f t="array" ref="H52">XLOOKUP(F52,'PER-SM '!$E$2:$E$1132,'PER-SM '!$G$2:$G$1132,"",0)</f>
        <v>OP OBR</v>
      </c>
      <c r="I52" s="10" t="str">
        <f t="array" ref="I52">XLOOKUP(F52,'PER-SM '!$E$2:$E$1132,'PER-SM '!$I$2:$I$1132,"",0)</f>
        <v>A</v>
      </c>
      <c r="J52" s="10"/>
      <c r="K52" s="13" t="str">
        <f t="array" ref="K52">XLOOKUP(F52,'PER-SM '!$E$2:$E$1132,'PER-SM '!$B$2:$B$1132,"",0)</f>
        <v>PE - Obr Reg Común</v>
      </c>
      <c r="L52" s="10" t="s">
        <v>2135</v>
      </c>
      <c r="M52" s="13" t="str">
        <f t="array" ref="M52">XLOOKUP(F52,'PER-SM '!$E$2:$E$1132,'PER-SM '!$F$2:$F$1132,"",0)</f>
        <v>OPERADOR DE CAMION DE SERVICIO</v>
      </c>
      <c r="N52" s="158"/>
      <c r="O52" s="159"/>
      <c r="P52" s="160"/>
      <c r="Q52" s="158"/>
      <c r="R52" s="159"/>
      <c r="S52" s="160"/>
      <c r="T52" s="158"/>
      <c r="U52" s="159"/>
      <c r="V52" s="160"/>
      <c r="W52" s="158"/>
      <c r="X52" s="159"/>
      <c r="Y52" s="160"/>
      <c r="Z52" s="158"/>
      <c r="AA52" s="159"/>
      <c r="AB52" s="160"/>
      <c r="AC52" s="158"/>
      <c r="AD52" s="159"/>
      <c r="AE52" s="160"/>
      <c r="AF52" s="158" t="s">
        <v>16</v>
      </c>
      <c r="AG52" s="159" t="s">
        <v>140</v>
      </c>
      <c r="AH52" s="160" t="s">
        <v>75</v>
      </c>
      <c r="AI52" s="158" t="s">
        <v>16</v>
      </c>
      <c r="AJ52" s="159" t="s">
        <v>140</v>
      </c>
      <c r="AK52" s="160" t="s">
        <v>75</v>
      </c>
      <c r="AL52" s="158" t="s">
        <v>16</v>
      </c>
      <c r="AM52" s="159" t="s">
        <v>140</v>
      </c>
      <c r="AN52" s="160" t="s">
        <v>75</v>
      </c>
      <c r="AO52" s="158" t="s">
        <v>16</v>
      </c>
      <c r="AP52" s="159" t="s">
        <v>140</v>
      </c>
      <c r="AQ52" s="160" t="s">
        <v>75</v>
      </c>
      <c r="AR52" s="158" t="s">
        <v>16</v>
      </c>
      <c r="AS52" s="159" t="s">
        <v>140</v>
      </c>
      <c r="AT52" s="160" t="s">
        <v>75</v>
      </c>
      <c r="AU52" s="158" t="s">
        <v>16</v>
      </c>
      <c r="AV52" s="159" t="s">
        <v>140</v>
      </c>
      <c r="AW52" s="160" t="s">
        <v>75</v>
      </c>
      <c r="AX52" s="158" t="s">
        <v>16</v>
      </c>
      <c r="AY52" s="159" t="s">
        <v>140</v>
      </c>
      <c r="AZ52" s="160" t="s">
        <v>75</v>
      </c>
      <c r="BA52" s="158" t="s">
        <v>16</v>
      </c>
      <c r="BB52" s="159" t="s">
        <v>140</v>
      </c>
      <c r="BC52" s="160" t="s">
        <v>75</v>
      </c>
      <c r="BD52" s="158" t="s">
        <v>16</v>
      </c>
      <c r="BE52" s="159" t="s">
        <v>140</v>
      </c>
      <c r="BF52" s="160" t="s">
        <v>75</v>
      </c>
      <c r="BG52" s="158" t="s">
        <v>16</v>
      </c>
      <c r="BH52" s="159" t="s">
        <v>140</v>
      </c>
      <c r="BI52" s="160" t="s">
        <v>75</v>
      </c>
      <c r="BJ52" s="158" t="s">
        <v>16</v>
      </c>
      <c r="BK52" s="159" t="s">
        <v>140</v>
      </c>
      <c r="BL52" s="160" t="s">
        <v>75</v>
      </c>
      <c r="BM52" s="158" t="s">
        <v>16</v>
      </c>
      <c r="BN52" s="159" t="s">
        <v>140</v>
      </c>
      <c r="BO52" s="160" t="s">
        <v>75</v>
      </c>
      <c r="BP52" s="158" t="s">
        <v>16</v>
      </c>
      <c r="BQ52" s="159" t="s">
        <v>140</v>
      </c>
      <c r="BR52" s="160" t="s">
        <v>75</v>
      </c>
      <c r="BS52" s="158" t="s">
        <v>16</v>
      </c>
      <c r="BT52" s="159" t="s">
        <v>140</v>
      </c>
      <c r="BU52" s="160" t="s">
        <v>75</v>
      </c>
      <c r="BV52" s="158"/>
      <c r="BW52" s="159"/>
      <c r="BX52" s="160"/>
      <c r="BY52" s="158"/>
      <c r="BZ52" s="159"/>
      <c r="CA52" s="160"/>
    </row>
    <row r="53" ht="15.75" customHeight="1">
      <c r="A53" s="10">
        <v>53.0</v>
      </c>
      <c r="B53" s="153" t="s">
        <v>2157</v>
      </c>
      <c r="C53" s="145">
        <v>1.0</v>
      </c>
      <c r="D53" s="146" t="s">
        <v>2133</v>
      </c>
      <c r="E53" s="13" t="str">
        <f t="array" ref="E53">XLOOKUP(F53,'PER-SM '!$E$2:$E$1132,'PER-SM '!$D$2:$D$1132," ",0)</f>
        <v>MUCHA NINAHUANCA PERCI </v>
      </c>
      <c r="F53" s="193">
        <v>2.0703311E7</v>
      </c>
      <c r="G53" s="189"/>
      <c r="H53" s="10" t="str">
        <f t="array" ref="H53">XLOOKUP(F53,'PER-SM '!$E$2:$E$1132,'PER-SM '!$G$2:$G$1132,"",0)</f>
        <v>OP OBR</v>
      </c>
      <c r="I53" s="10" t="str">
        <f t="array" ref="I53">XLOOKUP(F53,'PER-SM '!$E$2:$E$1132,'PER-SM '!$I$2:$I$1132,"",0)</f>
        <v>C</v>
      </c>
      <c r="J53" s="10"/>
      <c r="K53" s="13" t="str">
        <f t="array" ref="K53">XLOOKUP(F53,'PER-SM '!$E$2:$E$1132,'PER-SM '!$B$2:$B$1132,"",0)</f>
        <v>PE-Obr Reg comun</v>
      </c>
      <c r="L53" s="10" t="s">
        <v>2138</v>
      </c>
      <c r="M53" s="31" t="str">
        <f t="array" ref="M53">XLOOKUP(F53,'PER-SM '!$E$2:$E$1132,'PER-SM '!$F$2:$F$1132,"",0)</f>
        <v>CISTERNERO </v>
      </c>
      <c r="N53" s="155" t="s">
        <v>16</v>
      </c>
      <c r="O53" s="156" t="s">
        <v>140</v>
      </c>
      <c r="P53" s="157" t="s">
        <v>75</v>
      </c>
      <c r="Q53" s="155" t="s">
        <v>16</v>
      </c>
      <c r="R53" s="156" t="s">
        <v>140</v>
      </c>
      <c r="S53" s="157" t="s">
        <v>75</v>
      </c>
      <c r="T53" s="155" t="s">
        <v>16</v>
      </c>
      <c r="U53" s="156" t="s">
        <v>140</v>
      </c>
      <c r="V53" s="157" t="s">
        <v>75</v>
      </c>
      <c r="W53" s="155" t="s">
        <v>16</v>
      </c>
      <c r="X53" s="156" t="s">
        <v>140</v>
      </c>
      <c r="Y53" s="157" t="s">
        <v>75</v>
      </c>
      <c r="Z53" s="155" t="s">
        <v>16</v>
      </c>
      <c r="AA53" s="156" t="s">
        <v>140</v>
      </c>
      <c r="AB53" s="157" t="s">
        <v>75</v>
      </c>
      <c r="AC53" s="155" t="s">
        <v>16</v>
      </c>
      <c r="AD53" s="156" t="s">
        <v>140</v>
      </c>
      <c r="AE53" s="157" t="s">
        <v>75</v>
      </c>
      <c r="AF53" s="158"/>
      <c r="AG53" s="159"/>
      <c r="AH53" s="160"/>
      <c r="AI53" s="158"/>
      <c r="AJ53" s="159"/>
      <c r="AK53" s="160"/>
      <c r="AL53" s="158"/>
      <c r="AM53" s="159"/>
      <c r="AN53" s="160"/>
      <c r="AO53" s="158"/>
      <c r="AP53" s="159"/>
      <c r="AQ53" s="160"/>
      <c r="AR53" s="158"/>
      <c r="AS53" s="159"/>
      <c r="AT53" s="160"/>
      <c r="AU53" s="158"/>
      <c r="AV53" s="159"/>
      <c r="AW53" s="160"/>
      <c r="AX53" s="158"/>
      <c r="AY53" s="159"/>
      <c r="AZ53" s="160"/>
      <c r="BA53" s="158" t="s">
        <v>16</v>
      </c>
      <c r="BB53" s="159" t="s">
        <v>140</v>
      </c>
      <c r="BC53" s="160" t="s">
        <v>75</v>
      </c>
      <c r="BD53" s="158" t="s">
        <v>16</v>
      </c>
      <c r="BE53" s="159" t="s">
        <v>140</v>
      </c>
      <c r="BF53" s="160" t="s">
        <v>75</v>
      </c>
      <c r="BG53" s="158" t="s">
        <v>16</v>
      </c>
      <c r="BH53" s="159" t="s">
        <v>140</v>
      </c>
      <c r="BI53" s="160" t="s">
        <v>75</v>
      </c>
      <c r="BJ53" s="158" t="s">
        <v>16</v>
      </c>
      <c r="BK53" s="159" t="s">
        <v>140</v>
      </c>
      <c r="BL53" s="160" t="s">
        <v>75</v>
      </c>
      <c r="BM53" s="158" t="s">
        <v>16</v>
      </c>
      <c r="BN53" s="159" t="s">
        <v>140</v>
      </c>
      <c r="BO53" s="160" t="s">
        <v>75</v>
      </c>
      <c r="BP53" s="158" t="s">
        <v>16</v>
      </c>
      <c r="BQ53" s="159" t="s">
        <v>140</v>
      </c>
      <c r="BR53" s="160" t="s">
        <v>75</v>
      </c>
      <c r="BS53" s="158" t="s">
        <v>16</v>
      </c>
      <c r="BT53" s="159" t="s">
        <v>140</v>
      </c>
      <c r="BU53" s="160" t="s">
        <v>75</v>
      </c>
      <c r="BV53" s="161" t="s">
        <v>16</v>
      </c>
      <c r="BW53" s="162" t="s">
        <v>140</v>
      </c>
      <c r="BX53" s="163" t="s">
        <v>75</v>
      </c>
      <c r="BY53" s="161" t="s">
        <v>16</v>
      </c>
      <c r="BZ53" s="162" t="s">
        <v>140</v>
      </c>
      <c r="CA53" s="163" t="s">
        <v>75</v>
      </c>
    </row>
    <row r="54" ht="15.75" customHeight="1">
      <c r="A54" s="10">
        <v>54.0</v>
      </c>
      <c r="B54" s="174"/>
      <c r="C54" s="145">
        <v>1.0</v>
      </c>
      <c r="D54" s="146" t="s">
        <v>2133</v>
      </c>
      <c r="E54" s="13" t="str">
        <f t="array" ref="E54">XLOOKUP(F54,'PER-SM '!$E$2:$E$1132,'PER-SM '!$D$2:$D$1132," ",0)</f>
        <v>TARAZONA AGUIRRE ASBEL BENJAMIN</v>
      </c>
      <c r="F54" s="190">
        <v>4.7522967E7</v>
      </c>
      <c r="G54" s="190">
        <v>9.57304778E8</v>
      </c>
      <c r="H54" s="16" t="str">
        <f t="array" ref="H54">XLOOKUP(F54,'PER-SM '!$E$2:$E$1132,'PER-SM '!$G$2:$G$1132,"",0)</f>
        <v>EQ OBR</v>
      </c>
      <c r="I54" s="10" t="str">
        <f t="array" ref="I54">XLOOKUP(F54,'PER-SM '!$E$2:$E$1132,'PER-SM '!$I$2:$I$1132,"",0)</f>
        <v>B</v>
      </c>
      <c r="J54" s="10"/>
      <c r="K54" s="13" t="str">
        <f t="array" ref="K54">XLOOKUP(F54,'PER-SM '!$E$2:$E$1132,'PER-SM '!$B$2:$B$1132,"",0)</f>
        <v>PE - Obr Reg Común</v>
      </c>
      <c r="L54" s="10" t="s">
        <v>2135</v>
      </c>
      <c r="M54" s="13" t="str">
        <f t="array" ref="M54">XLOOKUP(F54,'PER-SM '!$E$2:$E$1132,'PER-SM '!$F$2:$F$1132,"",0)</f>
        <v>MAESTRO - ELECTRICISTA</v>
      </c>
      <c r="N54" s="155" t="s">
        <v>16</v>
      </c>
      <c r="O54" s="156" t="s">
        <v>140</v>
      </c>
      <c r="P54" s="157" t="s">
        <v>75</v>
      </c>
      <c r="Q54" s="155" t="s">
        <v>16</v>
      </c>
      <c r="R54" s="156" t="s">
        <v>140</v>
      </c>
      <c r="S54" s="157" t="s">
        <v>75</v>
      </c>
      <c r="T54" s="155" t="s">
        <v>16</v>
      </c>
      <c r="U54" s="156" t="s">
        <v>140</v>
      </c>
      <c r="V54" s="157" t="s">
        <v>75</v>
      </c>
      <c r="W54" s="155" t="s">
        <v>16</v>
      </c>
      <c r="X54" s="156" t="s">
        <v>140</v>
      </c>
      <c r="Y54" s="157" t="s">
        <v>75</v>
      </c>
      <c r="Z54" s="155" t="s">
        <v>16</v>
      </c>
      <c r="AA54" s="156" t="s">
        <v>140</v>
      </c>
      <c r="AB54" s="157" t="s">
        <v>75</v>
      </c>
      <c r="AC54" s="155" t="s">
        <v>16</v>
      </c>
      <c r="AD54" s="156" t="s">
        <v>140</v>
      </c>
      <c r="AE54" s="157" t="s">
        <v>75</v>
      </c>
      <c r="AF54" s="158" t="s">
        <v>16</v>
      </c>
      <c r="AG54" s="159" t="s">
        <v>140</v>
      </c>
      <c r="AH54" s="160" t="s">
        <v>75</v>
      </c>
      <c r="AI54" s="158" t="s">
        <v>16</v>
      </c>
      <c r="AJ54" s="159" t="s">
        <v>140</v>
      </c>
      <c r="AK54" s="160" t="s">
        <v>75</v>
      </c>
      <c r="AL54" s="158" t="s">
        <v>16</v>
      </c>
      <c r="AM54" s="159" t="s">
        <v>140</v>
      </c>
      <c r="AN54" s="160" t="s">
        <v>75</v>
      </c>
      <c r="AO54" s="158" t="s">
        <v>16</v>
      </c>
      <c r="AP54" s="159" t="s">
        <v>140</v>
      </c>
      <c r="AQ54" s="160" t="s">
        <v>75</v>
      </c>
      <c r="AR54" s="158" t="s">
        <v>16</v>
      </c>
      <c r="AS54" s="159" t="s">
        <v>140</v>
      </c>
      <c r="AT54" s="160" t="s">
        <v>75</v>
      </c>
      <c r="AU54" s="158" t="s">
        <v>16</v>
      </c>
      <c r="AV54" s="159" t="s">
        <v>140</v>
      </c>
      <c r="AW54" s="160" t="s">
        <v>75</v>
      </c>
      <c r="AX54" s="158" t="s">
        <v>16</v>
      </c>
      <c r="AY54" s="159" t="s">
        <v>140</v>
      </c>
      <c r="AZ54" s="160" t="s">
        <v>75</v>
      </c>
      <c r="BA54" s="158" t="s">
        <v>0</v>
      </c>
      <c r="BB54" s="159" t="s">
        <v>0</v>
      </c>
      <c r="BC54" s="160" t="s">
        <v>0</v>
      </c>
      <c r="BD54" s="158" t="s">
        <v>0</v>
      </c>
      <c r="BE54" s="159" t="s">
        <v>0</v>
      </c>
      <c r="BF54" s="160" t="s">
        <v>0</v>
      </c>
      <c r="BG54" s="158" t="s">
        <v>0</v>
      </c>
      <c r="BH54" s="159" t="s">
        <v>0</v>
      </c>
      <c r="BI54" s="160" t="s">
        <v>0</v>
      </c>
      <c r="BJ54" s="158" t="s">
        <v>0</v>
      </c>
      <c r="BK54" s="159" t="s">
        <v>0</v>
      </c>
      <c r="BL54" s="160" t="s">
        <v>0</v>
      </c>
      <c r="BM54" s="158" t="s">
        <v>0</v>
      </c>
      <c r="BN54" s="159" t="s">
        <v>0</v>
      </c>
      <c r="BO54" s="160" t="s">
        <v>0</v>
      </c>
      <c r="BP54" s="158" t="s">
        <v>0</v>
      </c>
      <c r="BQ54" s="159" t="s">
        <v>0</v>
      </c>
      <c r="BR54" s="160" t="s">
        <v>0</v>
      </c>
      <c r="BS54" s="158" t="s">
        <v>0</v>
      </c>
      <c r="BT54" s="159" t="s">
        <v>0</v>
      </c>
      <c r="BU54" s="160" t="s">
        <v>0</v>
      </c>
      <c r="BV54" s="161" t="s">
        <v>16</v>
      </c>
      <c r="BW54" s="162" t="s">
        <v>140</v>
      </c>
      <c r="BX54" s="163" t="s">
        <v>75</v>
      </c>
      <c r="BY54" s="161" t="s">
        <v>16</v>
      </c>
      <c r="BZ54" s="162" t="s">
        <v>140</v>
      </c>
      <c r="CA54" s="163" t="s">
        <v>75</v>
      </c>
    </row>
    <row r="55" ht="15.75" customHeight="1">
      <c r="A55" s="10">
        <v>55.0</v>
      </c>
      <c r="B55" s="145" t="s">
        <v>2158</v>
      </c>
      <c r="C55" s="145">
        <v>1.0</v>
      </c>
      <c r="D55" s="146" t="s">
        <v>14</v>
      </c>
      <c r="E55" s="13" t="str">
        <f t="array" ref="E55">XLOOKUP(F55,'PER-SM '!$E$2:$E$1132,'PER-SM '!$D$2:$D$1132," ",0)</f>
        <v>YAUCE ZAPATA FERNANDO MANUEL</v>
      </c>
      <c r="F55" s="192">
        <v>7.6167432E7</v>
      </c>
      <c r="G55" s="154">
        <v>9.23043739E8</v>
      </c>
      <c r="H55" s="16" t="str">
        <f t="array" ref="H55">XLOOKUP(F55,'PER-SM '!$E$2:$E$1132,'PER-SM '!$G$2:$G$1132,"",0)</f>
        <v>OP OBR</v>
      </c>
      <c r="I55" s="10" t="str">
        <f t="array" ref="I55">XLOOKUP(F55,'PER-SM '!$E$2:$E$1132,'PER-SM '!$I$2:$I$1132,"",0)</f>
        <v>A</v>
      </c>
      <c r="J55" s="10"/>
      <c r="K55" s="13" t="str">
        <f t="array" ref="K55">XLOOKUP(F55,'PER-SM '!$E$2:$E$1132,'PER-SM '!$B$2:$B$1132,"",0)</f>
        <v>PE - Obr Reg Común</v>
      </c>
      <c r="L55" s="10" t="s">
        <v>2135</v>
      </c>
      <c r="M55" s="13" t="str">
        <f t="array" ref="M55">XLOOKUP(F55,'PER-SM '!$E$2:$E$1132,'PER-SM '!$F$2:$F$1132,"",0)</f>
        <v>AUXILIAR DE SERV. GNRLS DE PROYECTO</v>
      </c>
      <c r="N55" s="158"/>
      <c r="O55" s="159"/>
      <c r="P55" s="160"/>
      <c r="Q55" s="158"/>
      <c r="R55" s="159"/>
      <c r="S55" s="160"/>
      <c r="T55" s="158"/>
      <c r="U55" s="159"/>
      <c r="V55" s="160"/>
      <c r="W55" s="158"/>
      <c r="X55" s="159"/>
      <c r="Y55" s="160"/>
      <c r="Z55" s="158"/>
      <c r="AA55" s="159"/>
      <c r="AB55" s="160"/>
      <c r="AC55" s="158"/>
      <c r="AD55" s="159"/>
      <c r="AE55" s="160"/>
      <c r="AF55" s="158"/>
      <c r="AG55" s="159"/>
      <c r="AH55" s="160"/>
      <c r="AI55" s="158"/>
      <c r="AJ55" s="159"/>
      <c r="AK55" s="160"/>
      <c r="AL55" s="158"/>
      <c r="AM55" s="159"/>
      <c r="AN55" s="160"/>
      <c r="AO55" s="158"/>
      <c r="AP55" s="159"/>
      <c r="AQ55" s="160"/>
      <c r="AR55" s="158" t="s">
        <v>16</v>
      </c>
      <c r="AS55" s="159" t="s">
        <v>140</v>
      </c>
      <c r="AT55" s="160" t="s">
        <v>75</v>
      </c>
      <c r="AU55" s="158" t="s">
        <v>16</v>
      </c>
      <c r="AV55" s="159" t="s">
        <v>140</v>
      </c>
      <c r="AW55" s="160" t="s">
        <v>75</v>
      </c>
      <c r="AX55" s="158" t="s">
        <v>16</v>
      </c>
      <c r="AY55" s="159" t="s">
        <v>140</v>
      </c>
      <c r="AZ55" s="160" t="s">
        <v>75</v>
      </c>
      <c r="BA55" s="158" t="s">
        <v>16</v>
      </c>
      <c r="BB55" s="159" t="s">
        <v>140</v>
      </c>
      <c r="BC55" s="160" t="s">
        <v>75</v>
      </c>
      <c r="BD55" s="158" t="s">
        <v>16</v>
      </c>
      <c r="BE55" s="159" t="s">
        <v>140</v>
      </c>
      <c r="BF55" s="160" t="s">
        <v>75</v>
      </c>
      <c r="BG55" s="158" t="s">
        <v>16</v>
      </c>
      <c r="BH55" s="159" t="s">
        <v>140</v>
      </c>
      <c r="BI55" s="160" t="s">
        <v>75</v>
      </c>
      <c r="BJ55" s="158" t="s">
        <v>16</v>
      </c>
      <c r="BK55" s="159" t="s">
        <v>140</v>
      </c>
      <c r="BL55" s="160" t="s">
        <v>75</v>
      </c>
      <c r="BM55" s="158" t="s">
        <v>16</v>
      </c>
      <c r="BN55" s="159" t="s">
        <v>140</v>
      </c>
      <c r="BO55" s="160" t="s">
        <v>75</v>
      </c>
      <c r="BP55" s="158" t="s">
        <v>16</v>
      </c>
      <c r="BQ55" s="159" t="s">
        <v>140</v>
      </c>
      <c r="BR55" s="160" t="s">
        <v>75</v>
      </c>
      <c r="BS55" s="158" t="s">
        <v>16</v>
      </c>
      <c r="BT55" s="159" t="s">
        <v>140</v>
      </c>
      <c r="BU55" s="160" t="s">
        <v>75</v>
      </c>
      <c r="BV55" s="158"/>
      <c r="BW55" s="159"/>
      <c r="BX55" s="160"/>
      <c r="BY55" s="158"/>
      <c r="BZ55" s="159"/>
      <c r="CA55" s="160"/>
    </row>
    <row r="56" ht="15.75" customHeight="1">
      <c r="A56" s="10">
        <v>56.0</v>
      </c>
      <c r="B56" s="153" t="s">
        <v>2159</v>
      </c>
      <c r="C56" s="145">
        <v>1.0</v>
      </c>
      <c r="D56" s="146" t="s">
        <v>2133</v>
      </c>
      <c r="E56" s="13" t="str">
        <f t="array" ref="E56">XLOOKUP(F56,'PER-SM '!$E$2:$E$1132,'PER-SM '!$D$2:$D$1132," ",0)</f>
        <v>MEDINA CAPRISTAN JUAN ALONSO</v>
      </c>
      <c r="F56" s="154">
        <v>4.8145635E7</v>
      </c>
      <c r="G56" s="154">
        <v>9.55328801E8</v>
      </c>
      <c r="H56" s="16" t="str">
        <f t="array" ref="H56">XLOOKUP(F56,'PER-SM '!$E$2:$E$1132,'PER-SM '!$G$2:$G$1132,"",0)</f>
        <v>EQ OBR</v>
      </c>
      <c r="I56" s="10" t="str">
        <f t="array" ref="I56">XLOOKUP(F56,'PER-SM '!$E$2:$E$1132,'PER-SM '!$I$2:$I$1132,"",0)</f>
        <v>A</v>
      </c>
      <c r="J56" s="10"/>
      <c r="K56" s="13" t="str">
        <f t="array" ref="K56">XLOOKUP(F56,'PER-SM '!$E$2:$E$1132,'PER-SM '!$B$2:$B$1132,"",0)</f>
        <v>PE - Obr Reg Común</v>
      </c>
      <c r="L56" s="10" t="s">
        <v>2135</v>
      </c>
      <c r="M56" s="13" t="str">
        <f t="array" ref="M56">XLOOKUP(F56,'PER-SM '!$E$2:$E$1132,'PER-SM '!$F$2:$F$1132,"",0)</f>
        <v>MECANICO 1</v>
      </c>
      <c r="N56" s="158"/>
      <c r="O56" s="159"/>
      <c r="P56" s="160"/>
      <c r="Q56" s="158"/>
      <c r="R56" s="159"/>
      <c r="S56" s="160"/>
      <c r="T56" s="158"/>
      <c r="U56" s="159"/>
      <c r="V56" s="160"/>
      <c r="W56" s="158"/>
      <c r="X56" s="159"/>
      <c r="Y56" s="160"/>
      <c r="Z56" s="158"/>
      <c r="AA56" s="159"/>
      <c r="AB56" s="160"/>
      <c r="AC56" s="158"/>
      <c r="AD56" s="159"/>
      <c r="AE56" s="160"/>
      <c r="AF56" s="158" t="s">
        <v>16</v>
      </c>
      <c r="AG56" s="159" t="s">
        <v>140</v>
      </c>
      <c r="AH56" s="160" t="s">
        <v>75</v>
      </c>
      <c r="AI56" s="158" t="s">
        <v>16</v>
      </c>
      <c r="AJ56" s="159" t="s">
        <v>140</v>
      </c>
      <c r="AK56" s="160" t="s">
        <v>75</v>
      </c>
      <c r="AL56" s="158" t="s">
        <v>16</v>
      </c>
      <c r="AM56" s="159" t="s">
        <v>140</v>
      </c>
      <c r="AN56" s="160" t="s">
        <v>75</v>
      </c>
      <c r="AO56" s="158" t="s">
        <v>16</v>
      </c>
      <c r="AP56" s="159" t="s">
        <v>140</v>
      </c>
      <c r="AQ56" s="160" t="s">
        <v>75</v>
      </c>
      <c r="AR56" s="158" t="s">
        <v>16</v>
      </c>
      <c r="AS56" s="159" t="s">
        <v>140</v>
      </c>
      <c r="AT56" s="160" t="s">
        <v>75</v>
      </c>
      <c r="AU56" s="158" t="s">
        <v>16</v>
      </c>
      <c r="AV56" s="159" t="s">
        <v>140</v>
      </c>
      <c r="AW56" s="160" t="s">
        <v>75</v>
      </c>
      <c r="AX56" s="158" t="s">
        <v>16</v>
      </c>
      <c r="AY56" s="159" t="s">
        <v>140</v>
      </c>
      <c r="AZ56" s="160" t="s">
        <v>75</v>
      </c>
      <c r="BA56" s="158" t="s">
        <v>0</v>
      </c>
      <c r="BB56" s="159" t="s">
        <v>0</v>
      </c>
      <c r="BC56" s="160" t="s">
        <v>0</v>
      </c>
      <c r="BD56" s="158" t="s">
        <v>0</v>
      </c>
      <c r="BE56" s="159" t="s">
        <v>0</v>
      </c>
      <c r="BF56" s="160" t="s">
        <v>0</v>
      </c>
      <c r="BG56" s="158" t="s">
        <v>0</v>
      </c>
      <c r="BH56" s="159" t="s">
        <v>0</v>
      </c>
      <c r="BI56" s="160" t="s">
        <v>0</v>
      </c>
      <c r="BJ56" s="158" t="s">
        <v>0</v>
      </c>
      <c r="BK56" s="159" t="s">
        <v>0</v>
      </c>
      <c r="BL56" s="160" t="s">
        <v>0</v>
      </c>
      <c r="BM56" s="158" t="s">
        <v>0</v>
      </c>
      <c r="BN56" s="159" t="s">
        <v>0</v>
      </c>
      <c r="BO56" s="160" t="s">
        <v>0</v>
      </c>
      <c r="BP56" s="158" t="s">
        <v>0</v>
      </c>
      <c r="BQ56" s="159" t="s">
        <v>0</v>
      </c>
      <c r="BR56" s="160" t="s">
        <v>0</v>
      </c>
      <c r="BS56" s="158" t="s">
        <v>0</v>
      </c>
      <c r="BT56" s="159" t="s">
        <v>0</v>
      </c>
      <c r="BU56" s="160" t="s">
        <v>0</v>
      </c>
      <c r="BV56" s="158"/>
      <c r="BW56" s="159"/>
      <c r="BX56" s="160"/>
      <c r="BY56" s="158"/>
      <c r="BZ56" s="159"/>
      <c r="CA56" s="160"/>
    </row>
    <row r="57" ht="15.75" customHeight="1">
      <c r="A57" s="10">
        <v>57.0</v>
      </c>
      <c r="B57" s="174"/>
      <c r="C57" s="145">
        <v>1.0</v>
      </c>
      <c r="D57" s="146" t="s">
        <v>2133</v>
      </c>
      <c r="E57" s="13" t="str">
        <f t="array" ref="E57">XLOOKUP(F57,'PER-SM '!$E$2:$E$1132,'PER-SM '!$D$2:$D$1132," ",0)</f>
        <v>PULLCHS ARIAS KLAUS ROLF</v>
      </c>
      <c r="F57" s="187">
        <v>4.5236812E7</v>
      </c>
      <c r="G57" s="154">
        <v>9.62518395E8</v>
      </c>
      <c r="H57" s="16" t="str">
        <f t="array" ref="H57">XLOOKUP(F57,'PER-SM '!$E$2:$E$1132,'PER-SM '!$G$2:$G$1132,"",0)</f>
        <v>EQ OBR</v>
      </c>
      <c r="I57" s="10" t="str">
        <f t="array" ref="I57">XLOOKUP(F57,'PER-SM '!$E$2:$E$1132,'PER-SM '!$I$2:$I$1132,"",0)</f>
        <v>B</v>
      </c>
      <c r="J57" s="10"/>
      <c r="K57" s="13" t="str">
        <f t="array" ref="K57">XLOOKUP(F57,'PER-SM '!$E$2:$E$1132,'PER-SM '!$B$2:$B$1132,"",0)</f>
        <v>PE - Obr Reg Común</v>
      </c>
      <c r="L57" s="10" t="s">
        <v>2135</v>
      </c>
      <c r="M57" s="13" t="str">
        <f t="array" ref="M57">XLOOKUP(F57,'PER-SM '!$E$2:$E$1132,'PER-SM '!$F$2:$F$1132,"",0)</f>
        <v>MECANICO 3</v>
      </c>
      <c r="N57" s="155" t="s">
        <v>16</v>
      </c>
      <c r="O57" s="156" t="s">
        <v>140</v>
      </c>
      <c r="P57" s="157" t="s">
        <v>75</v>
      </c>
      <c r="Q57" s="155" t="s">
        <v>16</v>
      </c>
      <c r="R57" s="156" t="s">
        <v>140</v>
      </c>
      <c r="S57" s="157" t="s">
        <v>75</v>
      </c>
      <c r="T57" s="155" t="s">
        <v>16</v>
      </c>
      <c r="U57" s="156" t="s">
        <v>140</v>
      </c>
      <c r="V57" s="157" t="s">
        <v>75</v>
      </c>
      <c r="W57" s="155" t="s">
        <v>16</v>
      </c>
      <c r="X57" s="156" t="s">
        <v>140</v>
      </c>
      <c r="Y57" s="157" t="s">
        <v>75</v>
      </c>
      <c r="Z57" s="155" t="s">
        <v>16</v>
      </c>
      <c r="AA57" s="156" t="s">
        <v>140</v>
      </c>
      <c r="AB57" s="157" t="s">
        <v>75</v>
      </c>
      <c r="AC57" s="155" t="s">
        <v>16</v>
      </c>
      <c r="AD57" s="156" t="s">
        <v>140</v>
      </c>
      <c r="AE57" s="157" t="s">
        <v>75</v>
      </c>
      <c r="AF57" s="158" t="s">
        <v>16</v>
      </c>
      <c r="AG57" s="159" t="s">
        <v>140</v>
      </c>
      <c r="AH57" s="160" t="s">
        <v>75</v>
      </c>
      <c r="AI57" s="158" t="s">
        <v>16</v>
      </c>
      <c r="AJ57" s="159" t="s">
        <v>140</v>
      </c>
      <c r="AK57" s="160" t="s">
        <v>75</v>
      </c>
      <c r="AL57" s="158" t="s">
        <v>16</v>
      </c>
      <c r="AM57" s="159" t="s">
        <v>140</v>
      </c>
      <c r="AN57" s="160" t="s">
        <v>75</v>
      </c>
      <c r="AO57" s="158" t="s">
        <v>16</v>
      </c>
      <c r="AP57" s="159" t="s">
        <v>140</v>
      </c>
      <c r="AQ57" s="160" t="s">
        <v>75</v>
      </c>
      <c r="AR57" s="158" t="s">
        <v>16</v>
      </c>
      <c r="AS57" s="159" t="s">
        <v>140</v>
      </c>
      <c r="AT57" s="160" t="s">
        <v>75</v>
      </c>
      <c r="AU57" s="158" t="s">
        <v>16</v>
      </c>
      <c r="AV57" s="159" t="s">
        <v>140</v>
      </c>
      <c r="AW57" s="160" t="s">
        <v>75</v>
      </c>
      <c r="AX57" s="158" t="s">
        <v>16</v>
      </c>
      <c r="AY57" s="159" t="s">
        <v>140</v>
      </c>
      <c r="AZ57" s="160" t="s">
        <v>75</v>
      </c>
      <c r="BA57" s="158" t="s">
        <v>0</v>
      </c>
      <c r="BB57" s="159" t="s">
        <v>0</v>
      </c>
      <c r="BC57" s="160" t="s">
        <v>0</v>
      </c>
      <c r="BD57" s="158" t="s">
        <v>0</v>
      </c>
      <c r="BE57" s="159" t="s">
        <v>0</v>
      </c>
      <c r="BF57" s="160" t="s">
        <v>0</v>
      </c>
      <c r="BG57" s="158" t="s">
        <v>0</v>
      </c>
      <c r="BH57" s="159" t="s">
        <v>0</v>
      </c>
      <c r="BI57" s="160" t="s">
        <v>0</v>
      </c>
      <c r="BJ57" s="158" t="s">
        <v>0</v>
      </c>
      <c r="BK57" s="159" t="s">
        <v>0</v>
      </c>
      <c r="BL57" s="160" t="s">
        <v>0</v>
      </c>
      <c r="BM57" s="158" t="s">
        <v>0</v>
      </c>
      <c r="BN57" s="159" t="s">
        <v>0</v>
      </c>
      <c r="BO57" s="160" t="s">
        <v>0</v>
      </c>
      <c r="BP57" s="158" t="s">
        <v>0</v>
      </c>
      <c r="BQ57" s="159" t="s">
        <v>0</v>
      </c>
      <c r="BR57" s="160" t="s">
        <v>0</v>
      </c>
      <c r="BS57" s="158" t="s">
        <v>0</v>
      </c>
      <c r="BT57" s="159" t="s">
        <v>0</v>
      </c>
      <c r="BU57" s="160" t="s">
        <v>0</v>
      </c>
      <c r="BV57" s="161" t="s">
        <v>16</v>
      </c>
      <c r="BW57" s="162" t="s">
        <v>140</v>
      </c>
      <c r="BX57" s="163" t="s">
        <v>75</v>
      </c>
      <c r="BY57" s="161" t="s">
        <v>16</v>
      </c>
      <c r="BZ57" s="162" t="s">
        <v>140</v>
      </c>
      <c r="CA57" s="163" t="s">
        <v>75</v>
      </c>
    </row>
    <row r="58" ht="16.5" customHeight="1">
      <c r="A58" s="10">
        <v>58.0</v>
      </c>
      <c r="B58" s="145">
        <v>303.0</v>
      </c>
      <c r="C58" s="145">
        <v>1.0</v>
      </c>
      <c r="D58" s="146" t="s">
        <v>14</v>
      </c>
      <c r="E58" s="13" t="str">
        <f t="array" ref="E58">XLOOKUP(F58,'PER-SM '!$E$2:$E$1132,'PER-SM '!$D$2:$D$1132," ",0)</f>
        <v>CASIANO MARTINEZ EVERT FRANCISCO</v>
      </c>
      <c r="F58" s="149">
        <v>4.4887391E7</v>
      </c>
      <c r="G58" s="149">
        <v>9.74176798E8</v>
      </c>
      <c r="H58" s="16" t="str">
        <f t="array" ref="H58">XLOOKUP(F58,'PER-SM '!$E$2:$E$1132,'PER-SM '!$G$2:$G$1132,"",0)</f>
        <v>EQ OBR</v>
      </c>
      <c r="I58" s="10" t="str">
        <f t="array" ref="I58">XLOOKUP(F58,'PER-SM '!$E$2:$E$1132,'PER-SM '!$I$2:$I$1132,"",0)</f>
        <v>A</v>
      </c>
      <c r="J58" s="10"/>
      <c r="K58" s="13" t="str">
        <f t="array" ref="K58">XLOOKUP(F58,'PER-SM '!$E$2:$E$1132,'PER-SM '!$B$2:$B$1132,"",0)</f>
        <v>PE - Obr Reg Común</v>
      </c>
      <c r="L58" s="10" t="s">
        <v>2135</v>
      </c>
      <c r="M58" s="13" t="str">
        <f t="array" ref="M58">XLOOKUP(F58,'PER-SM '!$E$2:$E$1132,'PER-SM '!$F$2:$F$1132,"",0)</f>
        <v>TITULAR - SOLDADOR</v>
      </c>
      <c r="N58" s="158"/>
      <c r="O58" s="159"/>
      <c r="P58" s="160"/>
      <c r="Q58" s="158"/>
      <c r="R58" s="159"/>
      <c r="S58" s="160"/>
      <c r="T58" s="158"/>
      <c r="U58" s="159"/>
      <c r="V58" s="160"/>
      <c r="W58" s="158"/>
      <c r="X58" s="159"/>
      <c r="Y58" s="160"/>
      <c r="Z58" s="158"/>
      <c r="AA58" s="159"/>
      <c r="AB58" s="160"/>
      <c r="AC58" s="158"/>
      <c r="AD58" s="159"/>
      <c r="AE58" s="160"/>
      <c r="AF58" s="158"/>
      <c r="AG58" s="159"/>
      <c r="AH58" s="160"/>
      <c r="AI58" s="158" t="s">
        <v>16</v>
      </c>
      <c r="AJ58" s="159" t="s">
        <v>140</v>
      </c>
      <c r="AK58" s="160" t="s">
        <v>75</v>
      </c>
      <c r="AL58" s="158" t="s">
        <v>16</v>
      </c>
      <c r="AM58" s="159" t="s">
        <v>140</v>
      </c>
      <c r="AN58" s="160" t="s">
        <v>75</v>
      </c>
      <c r="AO58" s="158" t="s">
        <v>16</v>
      </c>
      <c r="AP58" s="159" t="s">
        <v>140</v>
      </c>
      <c r="AQ58" s="160" t="s">
        <v>75</v>
      </c>
      <c r="AR58" s="158" t="s">
        <v>16</v>
      </c>
      <c r="AS58" s="159" t="s">
        <v>140</v>
      </c>
      <c r="AT58" s="160" t="s">
        <v>75</v>
      </c>
      <c r="AU58" s="158" t="s">
        <v>16</v>
      </c>
      <c r="AV58" s="159" t="s">
        <v>140</v>
      </c>
      <c r="AW58" s="160" t="s">
        <v>75</v>
      </c>
      <c r="AX58" s="158" t="s">
        <v>16</v>
      </c>
      <c r="AY58" s="159" t="s">
        <v>140</v>
      </c>
      <c r="AZ58" s="160" t="s">
        <v>75</v>
      </c>
      <c r="BA58" s="158" t="s">
        <v>0</v>
      </c>
      <c r="BB58" s="159" t="s">
        <v>0</v>
      </c>
      <c r="BC58" s="160" t="s">
        <v>0</v>
      </c>
      <c r="BD58" s="158" t="s">
        <v>0</v>
      </c>
      <c r="BE58" s="159" t="s">
        <v>0</v>
      </c>
      <c r="BF58" s="160" t="s">
        <v>0</v>
      </c>
      <c r="BG58" s="158" t="s">
        <v>0</v>
      </c>
      <c r="BH58" s="159" t="s">
        <v>0</v>
      </c>
      <c r="BI58" s="160" t="s">
        <v>0</v>
      </c>
      <c r="BJ58" s="158" t="s">
        <v>0</v>
      </c>
      <c r="BK58" s="159" t="s">
        <v>0</v>
      </c>
      <c r="BL58" s="160" t="s">
        <v>0</v>
      </c>
      <c r="BM58" s="158" t="s">
        <v>0</v>
      </c>
      <c r="BN58" s="159" t="s">
        <v>0</v>
      </c>
      <c r="BO58" s="160" t="s">
        <v>0</v>
      </c>
      <c r="BP58" s="158" t="s">
        <v>0</v>
      </c>
      <c r="BQ58" s="159" t="s">
        <v>0</v>
      </c>
      <c r="BR58" s="160" t="s">
        <v>0</v>
      </c>
      <c r="BS58" s="158" t="s">
        <v>0</v>
      </c>
      <c r="BT58" s="159" t="s">
        <v>0</v>
      </c>
      <c r="BU58" s="160" t="s">
        <v>0</v>
      </c>
      <c r="BV58" s="158"/>
      <c r="BW58" s="159"/>
      <c r="BX58" s="160"/>
      <c r="BY58" s="158"/>
      <c r="BZ58" s="159"/>
      <c r="CA58" s="160"/>
    </row>
    <row r="59" ht="15.75" customHeight="1">
      <c r="A59" s="10">
        <v>59.0</v>
      </c>
      <c r="B59" s="145" t="s">
        <v>2160</v>
      </c>
      <c r="C59" s="145">
        <v>1.0</v>
      </c>
      <c r="D59" s="146" t="s">
        <v>14</v>
      </c>
      <c r="E59" s="13" t="str">
        <f t="array" ref="E59">XLOOKUP(F59,'PER-SM '!$E$2:$E$1132,'PER-SM '!$D$2:$D$1132," ",0)</f>
        <v>CORDOVA MEJIA CIRO OLIVER</v>
      </c>
      <c r="F59" s="149">
        <v>1.0776738E7</v>
      </c>
      <c r="G59" s="149">
        <v>9.74416313E8</v>
      </c>
      <c r="H59" s="16" t="str">
        <f t="array" ref="H59">XLOOKUP(F59,'PER-SM '!$E$2:$E$1132,'PER-SM '!$G$2:$G$1132,"",0)</f>
        <v>OP OBR</v>
      </c>
      <c r="I59" s="10" t="str">
        <f t="array" ref="I59">XLOOKUP(F59,'PER-SM '!$E$2:$E$1132,'PER-SM '!$I$2:$I$1132,"",0)</f>
        <v>A</v>
      </c>
      <c r="J59" s="10"/>
      <c r="K59" s="13" t="str">
        <f t="array" ref="K59">XLOOKUP(F59,'PER-SM '!$E$2:$E$1132,'PER-SM '!$B$2:$B$1132,"",0)</f>
        <v>PE - Obr Reg Común</v>
      </c>
      <c r="L59" s="10" t="s">
        <v>2135</v>
      </c>
      <c r="M59" s="13" t="str">
        <f t="array" ref="M59">XLOOKUP(F59,'PER-SM '!$E$2:$E$1132,'PER-SM '!$F$2:$F$1132,"",0)</f>
        <v>OPERADOR CAMION MINERO HASTA 150 TONS</v>
      </c>
      <c r="N59" s="194"/>
      <c r="O59" s="195"/>
      <c r="P59" s="196"/>
      <c r="Q59" s="194"/>
      <c r="R59" s="195"/>
      <c r="S59" s="196"/>
      <c r="T59" s="194"/>
      <c r="U59" s="195"/>
      <c r="V59" s="196"/>
      <c r="W59" s="194"/>
      <c r="X59" s="195"/>
      <c r="Y59" s="196"/>
      <c r="Z59" s="194"/>
      <c r="AA59" s="195"/>
      <c r="AB59" s="196"/>
      <c r="AC59" s="194"/>
      <c r="AD59" s="195"/>
      <c r="AE59" s="196"/>
      <c r="AF59" s="194" t="s">
        <v>16</v>
      </c>
      <c r="AG59" s="195" t="s">
        <v>140</v>
      </c>
      <c r="AH59" s="196" t="s">
        <v>75</v>
      </c>
      <c r="AI59" s="194" t="s">
        <v>16</v>
      </c>
      <c r="AJ59" s="195" t="s">
        <v>140</v>
      </c>
      <c r="AK59" s="196" t="s">
        <v>75</v>
      </c>
      <c r="AL59" s="194" t="s">
        <v>16</v>
      </c>
      <c r="AM59" s="195" t="s">
        <v>140</v>
      </c>
      <c r="AN59" s="196" t="s">
        <v>75</v>
      </c>
      <c r="AO59" s="194" t="s">
        <v>16</v>
      </c>
      <c r="AP59" s="195" t="s">
        <v>140</v>
      </c>
      <c r="AQ59" s="196" t="s">
        <v>75</v>
      </c>
      <c r="AR59" s="194" t="s">
        <v>16</v>
      </c>
      <c r="AS59" s="195" t="s">
        <v>140</v>
      </c>
      <c r="AT59" s="196" t="s">
        <v>75</v>
      </c>
      <c r="AU59" s="194" t="s">
        <v>16</v>
      </c>
      <c r="AV59" s="195" t="s">
        <v>140</v>
      </c>
      <c r="AW59" s="196" t="s">
        <v>75</v>
      </c>
      <c r="AX59" s="194" t="s">
        <v>16</v>
      </c>
      <c r="AY59" s="195" t="s">
        <v>140</v>
      </c>
      <c r="AZ59" s="196" t="s">
        <v>75</v>
      </c>
      <c r="BA59" s="194" t="s">
        <v>16</v>
      </c>
      <c r="BB59" s="195" t="s">
        <v>140</v>
      </c>
      <c r="BC59" s="196" t="s">
        <v>75</v>
      </c>
      <c r="BD59" s="194" t="s">
        <v>16</v>
      </c>
      <c r="BE59" s="195" t="s">
        <v>140</v>
      </c>
      <c r="BF59" s="196" t="s">
        <v>75</v>
      </c>
      <c r="BG59" s="194" t="s">
        <v>16</v>
      </c>
      <c r="BH59" s="195" t="s">
        <v>140</v>
      </c>
      <c r="BI59" s="196" t="s">
        <v>75</v>
      </c>
      <c r="BJ59" s="194" t="s">
        <v>16</v>
      </c>
      <c r="BK59" s="195" t="s">
        <v>140</v>
      </c>
      <c r="BL59" s="196" t="s">
        <v>75</v>
      </c>
      <c r="BM59" s="194" t="s">
        <v>16</v>
      </c>
      <c r="BN59" s="195" t="s">
        <v>140</v>
      </c>
      <c r="BO59" s="196" t="s">
        <v>75</v>
      </c>
      <c r="BP59" s="194" t="s">
        <v>16</v>
      </c>
      <c r="BQ59" s="195" t="s">
        <v>140</v>
      </c>
      <c r="BR59" s="196" t="s">
        <v>75</v>
      </c>
      <c r="BS59" s="194" t="s">
        <v>16</v>
      </c>
      <c r="BT59" s="195" t="s">
        <v>140</v>
      </c>
      <c r="BU59" s="196" t="s">
        <v>75</v>
      </c>
      <c r="BV59" s="194"/>
      <c r="BW59" s="195"/>
      <c r="BX59" s="196"/>
      <c r="BY59" s="194"/>
      <c r="BZ59" s="195"/>
      <c r="CA59" s="196"/>
    </row>
    <row r="60" ht="14.25" customHeight="1">
      <c r="A60" s="43"/>
      <c r="B60" s="44"/>
      <c r="C60" s="44">
        <f>SUM(C2:C59)</f>
        <v>56</v>
      </c>
      <c r="D60" s="44"/>
      <c r="E60" s="197" t="s">
        <v>36</v>
      </c>
      <c r="F60" s="52">
        <f>COUNTBLANK(F2:F59)</f>
        <v>1</v>
      </c>
      <c r="H60" s="43"/>
      <c r="I60" s="43"/>
      <c r="J60" s="43"/>
      <c r="L60" s="43"/>
      <c r="N60" s="198">
        <f>COUNTIF(N2:N59,"D")</f>
        <v>26</v>
      </c>
      <c r="O60" s="198">
        <f>COUNTIF(O2:O59,"A")</f>
        <v>26</v>
      </c>
      <c r="P60" s="198">
        <f>COUNTIF(P2:P59,"C")</f>
        <v>26</v>
      </c>
      <c r="Q60" s="198">
        <f>COUNTIF(Q2:Q59,"D")</f>
        <v>26</v>
      </c>
      <c r="R60" s="198">
        <f>COUNTIF(R2:R59,"A")</f>
        <v>26</v>
      </c>
      <c r="S60" s="198">
        <f>COUNTIF(S2:S59,"C")</f>
        <v>26</v>
      </c>
      <c r="T60" s="198">
        <f>COUNTIF(T2:T59,"D")</f>
        <v>29</v>
      </c>
      <c r="U60" s="198">
        <f>COUNTIF(U2:U59,"A")</f>
        <v>29</v>
      </c>
      <c r="V60" s="198">
        <f>COUNTIF(V2:V59,"C")</f>
        <v>29</v>
      </c>
      <c r="W60" s="198">
        <f>COUNTIF(W2:W59,"D")</f>
        <v>30</v>
      </c>
      <c r="X60" s="198">
        <f>COUNTIF(X2:X59,"A")</f>
        <v>30</v>
      </c>
      <c r="Y60" s="198">
        <f>COUNTIF(Y2:Y59,"C")</f>
        <v>30</v>
      </c>
      <c r="Z60" s="198">
        <f>COUNTIF(Z2:Z59,"D")</f>
        <v>30</v>
      </c>
      <c r="AA60" s="198">
        <f>COUNTIF(AA2:AA59,"A")</f>
        <v>30</v>
      </c>
      <c r="AB60" s="198">
        <f>COUNTIF(AB2:AB59,"C")</f>
        <v>30</v>
      </c>
      <c r="AC60" s="198">
        <f>COUNTIF(AC2:AC59,"D")</f>
        <v>30</v>
      </c>
      <c r="AD60" s="198">
        <f>COUNTIF(AD2:AD59,"A")</f>
        <v>30</v>
      </c>
      <c r="AE60" s="198">
        <f>COUNTIF(AE2:AE59,"C")</f>
        <v>32</v>
      </c>
      <c r="AF60" s="198">
        <f>COUNTIF(AF2:AF59,"D")</f>
        <v>31</v>
      </c>
      <c r="AG60" s="198">
        <f>COUNTIF(AG2:AG59,"A")</f>
        <v>31</v>
      </c>
      <c r="AH60" s="198">
        <f>COUNTIF(AH2:AH59,"C")</f>
        <v>31</v>
      </c>
      <c r="AI60" s="198">
        <f>COUNTIF(AI2:AI59,"D")</f>
        <v>34</v>
      </c>
      <c r="AJ60" s="198">
        <f>COUNTIF(AJ2:AJ59,"A")</f>
        <v>34</v>
      </c>
      <c r="AK60" s="198">
        <f>COUNTIF(AK2:AK59,"C")</f>
        <v>34</v>
      </c>
      <c r="AL60" s="198">
        <f>COUNTIF(AL2:AL59,"D")</f>
        <v>34</v>
      </c>
      <c r="AM60" s="198">
        <f>COUNTIF(AM2:AM59,"A")</f>
        <v>34</v>
      </c>
      <c r="AN60" s="198">
        <f>COUNTIF(AN2:AN59,"C")</f>
        <v>34</v>
      </c>
      <c r="AO60" s="198">
        <f>COUNTIF(AO2:AO59,"D")</f>
        <v>34</v>
      </c>
      <c r="AP60" s="198">
        <f>COUNTIF(AP2:AP59,"A")</f>
        <v>34</v>
      </c>
      <c r="AQ60" s="198">
        <f>COUNTIF(AQ2:AQ59,"C")</f>
        <v>34</v>
      </c>
      <c r="AR60" s="198">
        <f>COUNTIF(AR2:AR59,"D")</f>
        <v>35</v>
      </c>
      <c r="AS60" s="198">
        <f>COUNTIF(AS2:AS59,"A")</f>
        <v>35</v>
      </c>
      <c r="AT60" s="198">
        <f>COUNTIF(AT2:AT59,"C")</f>
        <v>35</v>
      </c>
      <c r="AU60" s="198">
        <f>COUNTIF(AU2:AU59,"D")</f>
        <v>34</v>
      </c>
      <c r="AV60" s="198">
        <f>COUNTIF(AV2:AV59,"A")</f>
        <v>34</v>
      </c>
      <c r="AW60" s="198">
        <f>COUNTIF(AW2:AW59,"C")</f>
        <v>34</v>
      </c>
      <c r="AX60" s="198">
        <f>COUNTIF(AX2:AX59,"D")</f>
        <v>34</v>
      </c>
      <c r="AY60" s="198">
        <f>COUNTIF(AY2:AY59,"A")</f>
        <v>34</v>
      </c>
      <c r="AZ60" s="198">
        <f>COUNTIF(AZ2:AZ59,"C")</f>
        <v>34</v>
      </c>
      <c r="BA60" s="198">
        <f>COUNTIF(BA2:BA59,"D")</f>
        <v>31</v>
      </c>
      <c r="BB60" s="198">
        <f>COUNTIF(BB2:BB59,"A")</f>
        <v>31</v>
      </c>
      <c r="BC60" s="198">
        <f>COUNTIF(BC2:BC59,"C")</f>
        <v>31</v>
      </c>
      <c r="BD60" s="198">
        <f>COUNTIF(BD2:BD59,"D")</f>
        <v>31</v>
      </c>
      <c r="BE60" s="198">
        <f>COUNTIF(BE2:BE59,"A")</f>
        <v>31</v>
      </c>
      <c r="BF60" s="198">
        <f>COUNTIF(BF2:BF59,"C")</f>
        <v>31</v>
      </c>
      <c r="BG60" s="198">
        <f>COUNTIF(BG2:BG59,"D")</f>
        <v>31</v>
      </c>
      <c r="BH60" s="198">
        <f>COUNTIF(BH2:BH59,"A")</f>
        <v>31</v>
      </c>
      <c r="BI60" s="198">
        <f>COUNTIF(BI2:BI59,"C")</f>
        <v>31</v>
      </c>
      <c r="BJ60" s="198">
        <f>COUNTIF(BJ2:BJ59,"D")</f>
        <v>31</v>
      </c>
      <c r="BK60" s="198">
        <f>COUNTIF(BK2:BK59,"A")</f>
        <v>31</v>
      </c>
      <c r="BL60" s="198">
        <f>COUNTIF(BL2:BL59,"C")</f>
        <v>31</v>
      </c>
      <c r="BM60" s="198">
        <f>COUNTIF(BM2:BM59,"D")</f>
        <v>31</v>
      </c>
      <c r="BN60" s="198">
        <f>COUNTIF(BN2:BN59,"A")</f>
        <v>31</v>
      </c>
      <c r="BO60" s="198">
        <f>COUNTIF(BO2:BO59,"C")</f>
        <v>31</v>
      </c>
      <c r="BP60" s="198">
        <f>COUNTIF(BP2:BP59,"D")</f>
        <v>31</v>
      </c>
      <c r="BQ60" s="198">
        <f>COUNTIF(BQ2:BQ59,"A")</f>
        <v>31</v>
      </c>
      <c r="BR60" s="198">
        <f>COUNTIF(BR2:BR59,"C")</f>
        <v>31</v>
      </c>
      <c r="BS60" s="198">
        <f>COUNTIF(BS2:BS59,"D")</f>
        <v>30</v>
      </c>
      <c r="BT60" s="198">
        <f>COUNTIF(BT2:BT59,"A")</f>
        <v>30</v>
      </c>
      <c r="BU60" s="198">
        <f>COUNTIF(BU2:BU59,"C")</f>
        <v>30</v>
      </c>
      <c r="BV60" s="198">
        <f>COUNTIF(BV2:BV59,"D")</f>
        <v>33</v>
      </c>
      <c r="BW60" s="198">
        <f>COUNTIF(BW2:BW59,"A")</f>
        <v>33</v>
      </c>
      <c r="BX60" s="198">
        <f>COUNTIF(BX2:BX59,"C")</f>
        <v>33</v>
      </c>
      <c r="BY60" s="198">
        <f>COUNTIF(BY2:BY59,"D")</f>
        <v>33</v>
      </c>
      <c r="BZ60" s="198">
        <f>COUNTIF(BZ2:BZ59,"A")</f>
        <v>33</v>
      </c>
      <c r="CA60" s="198">
        <f>COUNTIF(CA2:CA59,"C")</f>
        <v>33</v>
      </c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5.0" customHeight="1">
      <c r="A66" s="43"/>
      <c r="B66" s="44"/>
      <c r="C66" s="44"/>
      <c r="D66" s="44"/>
      <c r="E66" s="51" t="s">
        <v>37</v>
      </c>
      <c r="F66" s="52">
        <f>COUNTBLANK(F2:F59)</f>
        <v>1</v>
      </c>
      <c r="H66" s="43"/>
      <c r="I66" s="43"/>
      <c r="J66" s="43"/>
      <c r="L66" s="43"/>
    </row>
    <row r="67" ht="14.25" customHeight="1">
      <c r="A67" s="43"/>
      <c r="B67" s="44"/>
      <c r="C67" s="44"/>
      <c r="D67" s="44"/>
      <c r="E67" s="51" t="s">
        <v>38</v>
      </c>
      <c r="F67" s="53">
        <f>COUNT(F43:F59)</f>
        <v>17</v>
      </c>
      <c r="H67" s="43"/>
      <c r="I67" s="43"/>
      <c r="J67" s="43"/>
      <c r="L67" s="43"/>
    </row>
    <row r="68" ht="14.25" customHeight="1">
      <c r="A68" s="43"/>
      <c r="B68" s="44"/>
      <c r="C68" s="44"/>
      <c r="D68" s="44"/>
      <c r="E68" s="51" t="s">
        <v>39</v>
      </c>
      <c r="F68" s="54">
        <f>COUNTIF(J43:J59,"INHABILITADA")</f>
        <v>0</v>
      </c>
      <c r="H68" s="43"/>
      <c r="I68" s="43"/>
      <c r="J68" s="43"/>
      <c r="L68" s="43"/>
    </row>
    <row r="69" ht="14.25" customHeight="1">
      <c r="A69" s="43"/>
      <c r="B69" s="44"/>
      <c r="C69" s="44"/>
      <c r="D69" s="44"/>
      <c r="E69" s="51" t="s">
        <v>40</v>
      </c>
      <c r="F69" s="54">
        <v>0.0</v>
      </c>
      <c r="H69" s="43"/>
      <c r="I69" s="43"/>
      <c r="J69" s="43"/>
      <c r="L69" s="43"/>
    </row>
    <row r="70" ht="14.25" customHeight="1">
      <c r="A70" s="43"/>
      <c r="B70" s="44"/>
      <c r="C70" s="44"/>
      <c r="D70" s="44"/>
      <c r="E70" s="51" t="s">
        <v>41</v>
      </c>
      <c r="F70" s="54">
        <v>0.0</v>
      </c>
      <c r="H70" s="43"/>
      <c r="I70" s="43"/>
      <c r="J70" s="43"/>
      <c r="L70" s="43"/>
    </row>
    <row r="71" ht="14.25" customHeight="1">
      <c r="A71" s="43"/>
      <c r="B71" s="44"/>
      <c r="C71" s="44"/>
      <c r="D71" s="44"/>
      <c r="E71" s="55" t="s">
        <v>42</v>
      </c>
      <c r="F71" s="56">
        <v>60.0</v>
      </c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M$60"/>
  <mergeCells count="22">
    <mergeCell ref="N1:P1"/>
    <mergeCell ref="Q1:S1"/>
    <mergeCell ref="T1:V1"/>
    <mergeCell ref="W1:Y1"/>
    <mergeCell ref="Z1:AB1"/>
    <mergeCell ref="AC1:AE1"/>
    <mergeCell ref="AF1:AH1"/>
    <mergeCell ref="BD1:BF1"/>
    <mergeCell ref="BG1:BI1"/>
    <mergeCell ref="BJ1:BL1"/>
    <mergeCell ref="BM1:BO1"/>
    <mergeCell ref="BP1:BR1"/>
    <mergeCell ref="BS1:BU1"/>
    <mergeCell ref="BV1:BX1"/>
    <mergeCell ref="BY1:CA1"/>
    <mergeCell ref="AI1:AK1"/>
    <mergeCell ref="AL1:AN1"/>
    <mergeCell ref="AO1:AQ1"/>
    <mergeCell ref="AR1:AT1"/>
    <mergeCell ref="AU1:AW1"/>
    <mergeCell ref="AX1:AZ1"/>
    <mergeCell ref="BA1:BC1"/>
  </mergeCells>
  <dataValidations>
    <dataValidation type="list" allowBlank="1" showErrorMessage="1" sqref="F1:J1 H17:J59">
      <formula1>DNI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4.29"/>
    <col customWidth="1" min="2" max="2" width="13.0"/>
    <col customWidth="1" min="3" max="3" width="13.29"/>
    <col customWidth="1" min="4" max="4" width="13.86"/>
    <col customWidth="1" min="5" max="5" width="45.14"/>
    <col customWidth="1" min="6" max="6" width="11.57"/>
    <col customWidth="1" min="7" max="7" width="17.86"/>
    <col customWidth="1" min="8" max="8" width="15.71"/>
    <col customWidth="1" min="9" max="9" width="16.71"/>
    <col customWidth="1" min="10" max="10" width="11.71"/>
    <col customWidth="1" min="11" max="11" width="28.29"/>
    <col customWidth="1" min="12" max="12" width="19.14"/>
    <col customWidth="1" min="13" max="13" width="38.57"/>
    <col customWidth="1" min="14" max="61" width="3.29"/>
    <col customWidth="1" min="62" max="81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199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00">
        <v>44945.0</v>
      </c>
      <c r="O1" s="201"/>
      <c r="P1" s="202"/>
      <c r="Q1" s="200">
        <v>44946.0</v>
      </c>
      <c r="R1" s="201"/>
      <c r="S1" s="202"/>
      <c r="T1" s="200">
        <v>44947.0</v>
      </c>
      <c r="U1" s="201"/>
      <c r="V1" s="202"/>
      <c r="W1" s="200">
        <v>44948.0</v>
      </c>
      <c r="X1" s="201"/>
      <c r="Y1" s="202"/>
      <c r="Z1" s="200">
        <v>44949.0</v>
      </c>
      <c r="AA1" s="201"/>
      <c r="AB1" s="202"/>
      <c r="AC1" s="200">
        <v>44950.0</v>
      </c>
      <c r="AD1" s="201"/>
      <c r="AE1" s="202"/>
      <c r="AF1" s="200">
        <v>44951.0</v>
      </c>
      <c r="AG1" s="201"/>
      <c r="AH1" s="202"/>
      <c r="AI1" s="200">
        <v>44952.0</v>
      </c>
      <c r="AJ1" s="201"/>
      <c r="AK1" s="202"/>
      <c r="AL1" s="200">
        <v>44953.0</v>
      </c>
      <c r="AM1" s="201"/>
      <c r="AN1" s="202"/>
      <c r="AO1" s="200">
        <v>44954.0</v>
      </c>
      <c r="AP1" s="201"/>
      <c r="AQ1" s="202"/>
      <c r="AR1" s="200">
        <v>44955.0</v>
      </c>
      <c r="AS1" s="201"/>
      <c r="AT1" s="202"/>
      <c r="AU1" s="200">
        <v>44956.0</v>
      </c>
      <c r="AV1" s="201"/>
      <c r="AW1" s="202"/>
      <c r="AX1" s="200">
        <v>44957.0</v>
      </c>
      <c r="AY1" s="201"/>
      <c r="AZ1" s="202"/>
      <c r="BA1" s="200">
        <v>44958.0</v>
      </c>
      <c r="BB1" s="201"/>
      <c r="BC1" s="202"/>
      <c r="BD1" s="200">
        <v>44959.0</v>
      </c>
      <c r="BE1" s="201"/>
      <c r="BF1" s="202"/>
      <c r="BG1" s="200">
        <v>44960.0</v>
      </c>
      <c r="BH1" s="201"/>
      <c r="BI1" s="202"/>
      <c r="BJ1" s="200">
        <v>44961.0</v>
      </c>
      <c r="BK1" s="201"/>
      <c r="BL1" s="202"/>
      <c r="BM1" s="200">
        <v>44962.0</v>
      </c>
      <c r="BN1" s="201"/>
      <c r="BO1" s="202"/>
      <c r="BP1" s="200">
        <v>44963.0</v>
      </c>
      <c r="BQ1" s="201"/>
      <c r="BR1" s="202"/>
      <c r="BS1" s="200">
        <v>44964.0</v>
      </c>
      <c r="BT1" s="201"/>
      <c r="BU1" s="202"/>
      <c r="BV1" s="200">
        <v>44965.0</v>
      </c>
      <c r="BW1" s="201"/>
      <c r="BX1" s="202"/>
      <c r="BY1" s="200">
        <v>44966.0</v>
      </c>
      <c r="BZ1" s="201"/>
      <c r="CA1" s="202"/>
      <c r="CB1" s="144"/>
      <c r="CC1" s="144"/>
    </row>
    <row r="2" ht="15.75" customHeight="1">
      <c r="A2" s="10">
        <v>1.0</v>
      </c>
      <c r="B2" s="203" t="s">
        <v>2150</v>
      </c>
      <c r="C2" s="204">
        <v>1.0</v>
      </c>
      <c r="D2" s="203" t="s">
        <v>14</v>
      </c>
      <c r="E2" s="205" t="str">
        <f t="array" ref="E2">XLOOKUP(F2,'PER-SM '!$E$2:$E$1132,'PER-SM '!$D$2:$D$1132," ",0)</f>
        <v>TORRES TALAVERANO JULIO BRAYAM</v>
      </c>
      <c r="F2" s="184">
        <v>4.7321135E7</v>
      </c>
      <c r="G2" s="206">
        <v>9.63590006E8</v>
      </c>
      <c r="H2" s="207" t="str">
        <f t="array" ref="H2">XLOOKUP(F2,'PER-SM '!$E$2:$E$1132,'PER-SM '!$G$2:$G$1132,"",0)</f>
        <v>OP OBR</v>
      </c>
      <c r="I2" s="208">
        <v>0.0</v>
      </c>
      <c r="J2" s="209" t="s">
        <v>2161</v>
      </c>
      <c r="K2" s="210" t="str">
        <f t="array" ref="K2">XLOOKUP(F2,'PER-SM '!$E$2:$E$1132,'PER-SM '!$B$2:$B$1132,"",0)</f>
        <v>PE - Obr Reg Común</v>
      </c>
      <c r="L2" s="208" t="s">
        <v>2138</v>
      </c>
      <c r="M2" s="210" t="str">
        <f t="array" ref="M2">XLOOKUP(F2,'PER-SM '!$E$2:$E$1132,'PER-SM '!$F$2:$F$1132,"",0)</f>
        <v>AYUDANTE DE PERFORACIÃ“N Y VOLADURA</v>
      </c>
      <c r="N2" s="211" t="s">
        <v>16</v>
      </c>
      <c r="O2" s="212" t="s">
        <v>140</v>
      </c>
      <c r="P2" s="213" t="s">
        <v>75</v>
      </c>
      <c r="Q2" s="211" t="s">
        <v>16</v>
      </c>
      <c r="R2" s="212" t="s">
        <v>140</v>
      </c>
      <c r="S2" s="213" t="s">
        <v>75</v>
      </c>
      <c r="T2" s="211" t="s">
        <v>16</v>
      </c>
      <c r="U2" s="212" t="s">
        <v>140</v>
      </c>
      <c r="V2" s="213" t="s">
        <v>75</v>
      </c>
      <c r="W2" s="211" t="s">
        <v>16</v>
      </c>
      <c r="X2" s="212" t="s">
        <v>140</v>
      </c>
      <c r="Y2" s="213" t="s">
        <v>75</v>
      </c>
      <c r="Z2" s="211" t="s">
        <v>16</v>
      </c>
      <c r="AA2" s="212" t="s">
        <v>140</v>
      </c>
      <c r="AB2" s="213" t="s">
        <v>75</v>
      </c>
      <c r="AC2" s="211" t="s">
        <v>16</v>
      </c>
      <c r="AD2" s="212" t="s">
        <v>140</v>
      </c>
      <c r="AE2" s="213" t="s">
        <v>75</v>
      </c>
      <c r="AF2" s="211" t="s">
        <v>16</v>
      </c>
      <c r="AG2" s="212" t="s">
        <v>140</v>
      </c>
      <c r="AH2" s="213" t="s">
        <v>75</v>
      </c>
      <c r="AI2" s="211"/>
      <c r="AJ2" s="212"/>
      <c r="AK2" s="213"/>
      <c r="AL2" s="211"/>
      <c r="AM2" s="212"/>
      <c r="AN2" s="213"/>
      <c r="AO2" s="211"/>
      <c r="AP2" s="212"/>
      <c r="AQ2" s="213"/>
      <c r="AR2" s="211"/>
      <c r="AS2" s="212"/>
      <c r="AT2" s="213"/>
      <c r="AU2" s="211"/>
      <c r="AV2" s="212"/>
      <c r="AW2" s="213"/>
      <c r="AX2" s="211"/>
      <c r="AY2" s="212"/>
      <c r="AZ2" s="213"/>
      <c r="BA2" s="211"/>
      <c r="BB2" s="212"/>
      <c r="BC2" s="213"/>
      <c r="BD2" s="211" t="s">
        <v>16</v>
      </c>
      <c r="BE2" s="212" t="s">
        <v>140</v>
      </c>
      <c r="BF2" s="213" t="s">
        <v>75</v>
      </c>
      <c r="BG2" s="211" t="s">
        <v>16</v>
      </c>
      <c r="BH2" s="212" t="s">
        <v>140</v>
      </c>
      <c r="BI2" s="213" t="s">
        <v>75</v>
      </c>
      <c r="BJ2" s="214"/>
      <c r="BK2" s="215"/>
      <c r="BL2" s="216"/>
      <c r="BM2" s="214"/>
      <c r="BN2" s="215"/>
      <c r="BO2" s="216"/>
      <c r="BP2" s="214"/>
      <c r="BQ2" s="215"/>
      <c r="BR2" s="216"/>
      <c r="BS2" s="214"/>
      <c r="BT2" s="215"/>
      <c r="BU2" s="216"/>
      <c r="BV2" s="214"/>
      <c r="BW2" s="215"/>
      <c r="BX2" s="216"/>
      <c r="BY2" s="214"/>
      <c r="BZ2" s="215"/>
      <c r="CA2" s="216"/>
    </row>
    <row r="3" ht="15.75" customHeight="1">
      <c r="A3" s="10"/>
      <c r="B3" s="217"/>
      <c r="C3" s="204"/>
      <c r="D3" s="218"/>
      <c r="E3" s="205"/>
      <c r="F3" s="219">
        <v>0.0</v>
      </c>
      <c r="G3" s="206"/>
      <c r="H3" s="208"/>
      <c r="I3" s="208"/>
      <c r="J3" s="209"/>
      <c r="K3" s="210"/>
      <c r="L3" s="208"/>
      <c r="M3" s="210"/>
      <c r="N3" s="211"/>
      <c r="O3" s="212"/>
      <c r="P3" s="213"/>
      <c r="Q3" s="211"/>
      <c r="R3" s="212"/>
      <c r="S3" s="213"/>
      <c r="T3" s="211"/>
      <c r="U3" s="212"/>
      <c r="V3" s="213"/>
      <c r="W3" s="211"/>
      <c r="X3" s="212"/>
      <c r="Y3" s="213"/>
      <c r="Z3" s="211"/>
      <c r="AA3" s="212"/>
      <c r="AB3" s="213"/>
      <c r="AC3" s="211"/>
      <c r="AD3" s="212"/>
      <c r="AE3" s="213"/>
      <c r="AF3" s="211"/>
      <c r="AG3" s="212"/>
      <c r="AH3" s="213"/>
      <c r="AI3" s="211"/>
      <c r="AJ3" s="212"/>
      <c r="AK3" s="213"/>
      <c r="AL3" s="211"/>
      <c r="AM3" s="212"/>
      <c r="AN3" s="213"/>
      <c r="AO3" s="211"/>
      <c r="AP3" s="212"/>
      <c r="AQ3" s="213"/>
      <c r="AR3" s="211"/>
      <c r="AS3" s="212"/>
      <c r="AT3" s="213"/>
      <c r="AU3" s="211"/>
      <c r="AV3" s="212"/>
      <c r="AW3" s="213"/>
      <c r="AX3" s="211"/>
      <c r="AY3" s="212"/>
      <c r="AZ3" s="213"/>
      <c r="BA3" s="211"/>
      <c r="BB3" s="212"/>
      <c r="BC3" s="213"/>
      <c r="BD3" s="211"/>
      <c r="BE3" s="212"/>
      <c r="BF3" s="213"/>
      <c r="BG3" s="211"/>
      <c r="BH3" s="212"/>
      <c r="BI3" s="213"/>
      <c r="BJ3" s="214"/>
      <c r="BK3" s="215"/>
      <c r="BL3" s="216"/>
      <c r="BM3" s="214"/>
      <c r="BN3" s="215"/>
      <c r="BO3" s="216"/>
      <c r="BP3" s="214"/>
      <c r="BQ3" s="215"/>
      <c r="BR3" s="216"/>
      <c r="BS3" s="214"/>
      <c r="BT3" s="215"/>
      <c r="BU3" s="216"/>
      <c r="BV3" s="214"/>
      <c r="BW3" s="215"/>
      <c r="BX3" s="216"/>
      <c r="BY3" s="214" t="s">
        <v>16</v>
      </c>
      <c r="BZ3" s="215" t="s">
        <v>140</v>
      </c>
      <c r="CA3" s="216" t="s">
        <v>75</v>
      </c>
    </row>
    <row r="4" ht="15.75" customHeight="1">
      <c r="A4" s="10">
        <v>2.0</v>
      </c>
      <c r="B4" s="220" t="s">
        <v>2151</v>
      </c>
      <c r="C4" s="221">
        <v>1.0</v>
      </c>
      <c r="D4" s="222" t="s">
        <v>14</v>
      </c>
      <c r="E4" s="223" t="str">
        <f t="array" ref="E4">XLOOKUP(F4,'PER-SM '!$E$2:$E$1132,'PER-SM '!$D$2:$D$1132," ",0)</f>
        <v>BARRETO ESCATE MARIA DE LOS ANGELES</v>
      </c>
      <c r="F4" s="184">
        <v>7.0342157E7</v>
      </c>
      <c r="G4" s="206"/>
      <c r="H4" s="207" t="str">
        <f t="array" ref="H4">XLOOKUP(F4,'PER-SM '!$E$2:$E$1132,'PER-SM '!$G$2:$G$1132,"",0)</f>
        <v>OP TER</v>
      </c>
      <c r="I4" s="208">
        <v>0.0</v>
      </c>
      <c r="J4" s="209"/>
      <c r="K4" s="210" t="str">
        <f t="array" ref="K4">XLOOKUP(F4,'PER-SM '!$E$2:$E$1132,'PER-SM '!$B$2:$B$1132,"",0)</f>
        <v>SANTA MONICA</v>
      </c>
      <c r="L4" s="208" t="s">
        <v>2138</v>
      </c>
      <c r="M4" s="210" t="str">
        <f t="array" ref="M4">XLOOKUP(F4,'PER-SM '!$E$2:$E$1132,'PER-SM '!$F$2:$F$1132,"",0)</f>
        <v>AUXILIAR HOTELERIA</v>
      </c>
      <c r="N4" s="224"/>
      <c r="O4" s="225"/>
      <c r="P4" s="226"/>
      <c r="Q4" s="224"/>
      <c r="R4" s="225"/>
      <c r="S4" s="226"/>
      <c r="T4" s="224"/>
      <c r="U4" s="225"/>
      <c r="V4" s="226"/>
      <c r="W4" s="224"/>
      <c r="X4" s="225"/>
      <c r="Y4" s="226"/>
      <c r="Z4" s="224"/>
      <c r="AA4" s="225"/>
      <c r="AB4" s="226"/>
      <c r="AC4" s="224"/>
      <c r="AD4" s="225"/>
      <c r="AE4" s="226"/>
      <c r="AF4" s="224"/>
      <c r="AG4" s="225"/>
      <c r="AH4" s="226"/>
      <c r="AI4" s="224"/>
      <c r="AJ4" s="225"/>
      <c r="AK4" s="226"/>
      <c r="AL4" s="224"/>
      <c r="AM4" s="225"/>
      <c r="AN4" s="226"/>
      <c r="AO4" s="224"/>
      <c r="AP4" s="225"/>
      <c r="AQ4" s="226"/>
      <c r="AR4" s="224"/>
      <c r="AS4" s="225"/>
      <c r="AT4" s="226"/>
      <c r="AU4" s="224"/>
      <c r="AV4" s="225"/>
      <c r="AW4" s="226"/>
      <c r="AX4" s="224"/>
      <c r="AY4" s="225"/>
      <c r="AZ4" s="226"/>
      <c r="BA4" s="224"/>
      <c r="BB4" s="225"/>
      <c r="BC4" s="226"/>
      <c r="BD4" s="224"/>
      <c r="BE4" s="225"/>
      <c r="BF4" s="226"/>
      <c r="BG4" s="224"/>
      <c r="BH4" s="225"/>
      <c r="BI4" s="226"/>
      <c r="BJ4" s="224"/>
      <c r="BK4" s="225"/>
      <c r="BL4" s="226"/>
      <c r="BM4" s="224"/>
      <c r="BN4" s="225"/>
      <c r="BO4" s="226"/>
      <c r="BP4" s="224"/>
      <c r="BQ4" s="225"/>
      <c r="BR4" s="226"/>
      <c r="BS4" s="224"/>
      <c r="BT4" s="225"/>
      <c r="BU4" s="226"/>
      <c r="BV4" s="224"/>
      <c r="BW4" s="225"/>
      <c r="BX4" s="226"/>
      <c r="BY4" s="224"/>
      <c r="BZ4" s="225"/>
      <c r="CA4" s="226"/>
    </row>
    <row r="5" ht="15.75" customHeight="1">
      <c r="A5" s="10"/>
      <c r="B5" s="227"/>
      <c r="C5" s="204"/>
      <c r="D5" s="222"/>
      <c r="E5" s="223" t="str">
        <f t="array" ref="E5">XLOOKUP(F5,'PER-SM '!$E$2:$E$1132,'PER-SM '!$D$2:$D$1132," ",0)</f>
        <v>PAUCAR HUAMAN ELOISA</v>
      </c>
      <c r="F5" s="228">
        <v>1.044458E7</v>
      </c>
      <c r="G5" s="206">
        <v>9.63590007E8</v>
      </c>
      <c r="H5" s="208" t="str">
        <f t="array" ref="H5">XLOOKUP(F5,'PER-SM '!$E$2:$E$1132,'PER-SM '!$G$2:$G$1132,"",0)</f>
        <v>OP TER</v>
      </c>
      <c r="I5" s="208">
        <v>0.0</v>
      </c>
      <c r="J5" s="209" t="s">
        <v>2161</v>
      </c>
      <c r="K5" s="210" t="str">
        <f t="array" ref="K5">XLOOKUP(F5,'PER-SM '!$E$2:$E$1132,'PER-SM '!$B$2:$B$1132,"",0)</f>
        <v>SANTA MONICA</v>
      </c>
      <c r="L5" s="208" t="s">
        <v>2138</v>
      </c>
      <c r="M5" s="229" t="str">
        <f t="array" ref="M5">XLOOKUP(F5,'PER-SM '!$E$2:$E$1132,'PER-SM '!$F$2:$F$1132,"",0)</f>
        <v>AUXILIAR EN HOTELERIA</v>
      </c>
      <c r="N5" s="224"/>
      <c r="O5" s="225"/>
      <c r="P5" s="226"/>
      <c r="Q5" s="224"/>
      <c r="R5" s="225"/>
      <c r="S5" s="226"/>
      <c r="T5" s="224"/>
      <c r="U5" s="225"/>
      <c r="V5" s="226"/>
      <c r="W5" s="224"/>
      <c r="X5" s="225"/>
      <c r="Y5" s="226"/>
      <c r="Z5" s="224"/>
      <c r="AA5" s="225"/>
      <c r="AB5" s="226"/>
      <c r="AC5" s="224"/>
      <c r="AD5" s="225"/>
      <c r="AE5" s="226"/>
      <c r="AF5" s="224"/>
      <c r="AG5" s="225"/>
      <c r="AH5" s="226"/>
      <c r="AI5" s="224"/>
      <c r="AJ5" s="225"/>
      <c r="AK5" s="226"/>
      <c r="AL5" s="224"/>
      <c r="AM5" s="225"/>
      <c r="AN5" s="226"/>
      <c r="AO5" s="224"/>
      <c r="AP5" s="225"/>
      <c r="AQ5" s="226"/>
      <c r="AR5" s="224"/>
      <c r="AS5" s="225"/>
      <c r="AT5" s="226"/>
      <c r="AU5" s="224"/>
      <c r="AV5" s="225"/>
      <c r="AW5" s="226"/>
      <c r="AX5" s="224"/>
      <c r="AY5" s="225"/>
      <c r="AZ5" s="226"/>
      <c r="BA5" s="224"/>
      <c r="BB5" s="225"/>
      <c r="BC5" s="226"/>
      <c r="BD5" s="230" t="s">
        <v>16</v>
      </c>
      <c r="BE5" s="231" t="s">
        <v>140</v>
      </c>
      <c r="BF5" s="232" t="s">
        <v>75</v>
      </c>
      <c r="BG5" s="230" t="s">
        <v>16</v>
      </c>
      <c r="BH5" s="231" t="s">
        <v>140</v>
      </c>
      <c r="BI5" s="232" t="s">
        <v>75</v>
      </c>
      <c r="BJ5" s="230" t="s">
        <v>16</v>
      </c>
      <c r="BK5" s="231" t="s">
        <v>140</v>
      </c>
      <c r="BL5" s="232" t="s">
        <v>75</v>
      </c>
      <c r="BM5" s="230" t="s">
        <v>16</v>
      </c>
      <c r="BN5" s="231" t="s">
        <v>140</v>
      </c>
      <c r="BO5" s="232" t="s">
        <v>75</v>
      </c>
      <c r="BP5" s="230"/>
      <c r="BQ5" s="231"/>
      <c r="BR5" s="232"/>
      <c r="BS5" s="230"/>
      <c r="BT5" s="231"/>
      <c r="BU5" s="232"/>
      <c r="BV5" s="230"/>
      <c r="BW5" s="231"/>
      <c r="BX5" s="232"/>
      <c r="BY5" s="230"/>
      <c r="BZ5" s="231"/>
      <c r="CA5" s="232"/>
    </row>
    <row r="6" ht="15.75" customHeight="1">
      <c r="A6" s="10">
        <v>3.0</v>
      </c>
      <c r="B6" s="227"/>
      <c r="C6" s="204"/>
      <c r="D6" s="222" t="s">
        <v>14</v>
      </c>
      <c r="E6" s="223" t="str">
        <f t="array" ref="E6">XLOOKUP(F6,'PER-SM '!$E$2:$E$1132,'PER-SM '!$D$2:$D$1132," ",0)</f>
        <v>CALED MAHATMA CONTRERAS RAMOS</v>
      </c>
      <c r="F6" s="228">
        <v>7.810907E7</v>
      </c>
      <c r="G6" s="206"/>
      <c r="H6" s="208" t="str">
        <f t="array" ref="H6">XLOOKUP(F6,'PER-SM '!$E$2:$E$1132,'PER-SM '!$G$2:$G$1132,"",0)</f>
        <v>OP TER</v>
      </c>
      <c r="I6" s="208"/>
      <c r="J6" s="209"/>
      <c r="K6" s="210" t="str">
        <f t="array" ref="K6">XLOOKUP(F6,'PER-SM '!$E$2:$E$1132,'PER-SM '!$B$2:$B$1132,"",0)</f>
        <v>SANTA MONICA</v>
      </c>
      <c r="L6" s="208" t="s">
        <v>2138</v>
      </c>
      <c r="M6" s="229" t="str">
        <f t="array" ref="M6">XLOOKUP(F6,'PER-SM '!$E$2:$E$1132,'PER-SM '!$F$2:$F$1132,"",0)</f>
        <v>AUXILIAR DE HOTELERIA </v>
      </c>
      <c r="N6" s="224" t="s">
        <v>16</v>
      </c>
      <c r="O6" s="225" t="s">
        <v>140</v>
      </c>
      <c r="P6" s="226" t="s">
        <v>75</v>
      </c>
      <c r="Q6" s="224" t="s">
        <v>16</v>
      </c>
      <c r="R6" s="225" t="s">
        <v>140</v>
      </c>
      <c r="S6" s="226" t="s">
        <v>75</v>
      </c>
      <c r="T6" s="224" t="s">
        <v>16</v>
      </c>
      <c r="U6" s="225" t="s">
        <v>140</v>
      </c>
      <c r="V6" s="226" t="s">
        <v>75</v>
      </c>
      <c r="W6" s="224" t="s">
        <v>16</v>
      </c>
      <c r="X6" s="225" t="s">
        <v>140</v>
      </c>
      <c r="Y6" s="226" t="s">
        <v>75</v>
      </c>
      <c r="Z6" s="224" t="s">
        <v>16</v>
      </c>
      <c r="AA6" s="225" t="s">
        <v>140</v>
      </c>
      <c r="AB6" s="226" t="s">
        <v>75</v>
      </c>
      <c r="AC6" s="224" t="s">
        <v>16</v>
      </c>
      <c r="AD6" s="225" t="s">
        <v>140</v>
      </c>
      <c r="AE6" s="226" t="s">
        <v>75</v>
      </c>
      <c r="AF6" s="224" t="s">
        <v>16</v>
      </c>
      <c r="AG6" s="225" t="s">
        <v>140</v>
      </c>
      <c r="AH6" s="226" t="s">
        <v>75</v>
      </c>
      <c r="AI6" s="224" t="s">
        <v>16</v>
      </c>
      <c r="AJ6" s="225" t="s">
        <v>140</v>
      </c>
      <c r="AK6" s="226" t="s">
        <v>75</v>
      </c>
      <c r="AL6" s="224" t="s">
        <v>16</v>
      </c>
      <c r="AM6" s="225" t="s">
        <v>140</v>
      </c>
      <c r="AN6" s="226" t="s">
        <v>75</v>
      </c>
      <c r="AO6" s="224" t="s">
        <v>16</v>
      </c>
      <c r="AP6" s="225" t="s">
        <v>140</v>
      </c>
      <c r="AQ6" s="226" t="s">
        <v>75</v>
      </c>
      <c r="AR6" s="224" t="s">
        <v>16</v>
      </c>
      <c r="AS6" s="225" t="s">
        <v>140</v>
      </c>
      <c r="AT6" s="226" t="s">
        <v>75</v>
      </c>
      <c r="AU6" s="224" t="s">
        <v>16</v>
      </c>
      <c r="AV6" s="225" t="s">
        <v>140</v>
      </c>
      <c r="AW6" s="226" t="s">
        <v>75</v>
      </c>
      <c r="AX6" s="224" t="s">
        <v>16</v>
      </c>
      <c r="AY6" s="225" t="s">
        <v>140</v>
      </c>
      <c r="AZ6" s="226" t="s">
        <v>75</v>
      </c>
      <c r="BA6" s="224" t="s">
        <v>16</v>
      </c>
      <c r="BB6" s="225" t="s">
        <v>140</v>
      </c>
      <c r="BC6" s="226" t="s">
        <v>75</v>
      </c>
      <c r="BD6" s="224"/>
      <c r="BE6" s="225"/>
      <c r="BF6" s="226"/>
      <c r="BG6" s="224"/>
      <c r="BH6" s="225"/>
      <c r="BI6" s="226"/>
      <c r="BJ6" s="224"/>
      <c r="BK6" s="225"/>
      <c r="BL6" s="226"/>
      <c r="BM6" s="224"/>
      <c r="BN6" s="225"/>
      <c r="BO6" s="226"/>
      <c r="BP6" s="224"/>
      <c r="BQ6" s="225"/>
      <c r="BR6" s="226"/>
      <c r="BS6" s="224"/>
      <c r="BT6" s="225"/>
      <c r="BU6" s="226"/>
      <c r="BV6" s="224"/>
      <c r="BW6" s="225"/>
      <c r="BX6" s="226"/>
      <c r="BY6" s="224"/>
      <c r="BZ6" s="225"/>
      <c r="CA6" s="226"/>
    </row>
    <row r="7" ht="15.75" customHeight="1">
      <c r="A7" s="10">
        <v>4.0</v>
      </c>
      <c r="B7" s="233"/>
      <c r="C7" s="204"/>
      <c r="D7" s="222" t="s">
        <v>14</v>
      </c>
      <c r="E7" s="223" t="str">
        <f t="array" ref="E7">XLOOKUP(F7,'PER-SM '!$E$2:$E$1132,'PER-SM '!$D$2:$D$1132," ",0)</f>
        <v>CHUMBIAUCA LEA EMILIO EDMUNDO EUSEBIO</v>
      </c>
      <c r="F7" s="30">
        <v>4.3001723E7</v>
      </c>
      <c r="G7" s="234">
        <v>9.40617025E8</v>
      </c>
      <c r="H7" s="207" t="str">
        <f t="array" ref="H7">XLOOKUP(F7,'PER-SM '!$E$2:$E$1132,'PER-SM '!$G$2:$G$1132,"",0)</f>
        <v>OP TER</v>
      </c>
      <c r="I7" s="208">
        <v>0.0</v>
      </c>
      <c r="J7" s="208"/>
      <c r="K7" s="210" t="str">
        <f t="array" ref="K7">XLOOKUP(F7,'PER-SM '!$E$2:$E$1132,'PER-SM '!$B$2:$B$1132,"",0)</f>
        <v>SANTA MONICA</v>
      </c>
      <c r="L7" s="208" t="s">
        <v>2138</v>
      </c>
      <c r="M7" s="210" t="str">
        <f t="array" ref="M7">XLOOKUP(F7,'PER-SM '!$E$2:$E$1132,'PER-SM '!$F$2:$F$1132,"",0)</f>
        <v>AUXILIAR HOTELERIA</v>
      </c>
      <c r="N7" s="224"/>
      <c r="O7" s="225"/>
      <c r="P7" s="226"/>
      <c r="Q7" s="224"/>
      <c r="R7" s="225"/>
      <c r="S7" s="226"/>
      <c r="T7" s="224"/>
      <c r="U7" s="225"/>
      <c r="V7" s="226"/>
      <c r="W7" s="224"/>
      <c r="X7" s="225"/>
      <c r="Y7" s="226"/>
      <c r="Z7" s="224"/>
      <c r="AA7" s="225"/>
      <c r="AB7" s="226"/>
      <c r="AC7" s="224"/>
      <c r="AD7" s="225"/>
      <c r="AE7" s="226"/>
      <c r="AF7" s="224"/>
      <c r="AG7" s="225"/>
      <c r="AH7" s="226"/>
      <c r="AI7" s="224"/>
      <c r="AJ7" s="225"/>
      <c r="AK7" s="226"/>
      <c r="AL7" s="224"/>
      <c r="AM7" s="225"/>
      <c r="AN7" s="226"/>
      <c r="AO7" s="224"/>
      <c r="AP7" s="225"/>
      <c r="AQ7" s="226"/>
      <c r="AR7" s="224"/>
      <c r="AS7" s="225"/>
      <c r="AT7" s="226"/>
      <c r="AU7" s="224"/>
      <c r="AV7" s="225"/>
      <c r="AW7" s="226"/>
      <c r="AX7" s="224"/>
      <c r="AY7" s="225"/>
      <c r="AZ7" s="226"/>
      <c r="BA7" s="224"/>
      <c r="BB7" s="225"/>
      <c r="BC7" s="226"/>
      <c r="BD7" s="224"/>
      <c r="BE7" s="225"/>
      <c r="BF7" s="226"/>
      <c r="BG7" s="224"/>
      <c r="BH7" s="225"/>
      <c r="BI7" s="226"/>
      <c r="BJ7" s="224"/>
      <c r="BK7" s="225"/>
      <c r="BL7" s="226"/>
      <c r="BM7" s="230"/>
      <c r="BN7" s="231"/>
      <c r="BO7" s="232"/>
      <c r="BP7" s="230" t="s">
        <v>16</v>
      </c>
      <c r="BQ7" s="231" t="s">
        <v>140</v>
      </c>
      <c r="BR7" s="232" t="s">
        <v>75</v>
      </c>
      <c r="BS7" s="230" t="s">
        <v>16</v>
      </c>
      <c r="BT7" s="231" t="s">
        <v>140</v>
      </c>
      <c r="BU7" s="232" t="s">
        <v>75</v>
      </c>
      <c r="BV7" s="230" t="s">
        <v>16</v>
      </c>
      <c r="BW7" s="231" t="s">
        <v>140</v>
      </c>
      <c r="BX7" s="232" t="s">
        <v>75</v>
      </c>
      <c r="BY7" s="230" t="s">
        <v>16</v>
      </c>
      <c r="BZ7" s="231" t="s">
        <v>140</v>
      </c>
      <c r="CA7" s="232" t="s">
        <v>75</v>
      </c>
    </row>
    <row r="8" ht="15.75" customHeight="1">
      <c r="A8" s="10">
        <v>5.0</v>
      </c>
      <c r="B8" s="203" t="s">
        <v>2162</v>
      </c>
      <c r="C8" s="204">
        <v>1.0</v>
      </c>
      <c r="D8" s="222" t="s">
        <v>14</v>
      </c>
      <c r="E8" s="205" t="str">
        <f t="array" ref="E8">XLOOKUP(F8,'PER-SM '!$E$2:$E$1132,'PER-SM '!$D$2:$D$1132," ",0)</f>
        <v>OSORIO TINOCO HUMBERTO JOSE</v>
      </c>
      <c r="F8" s="184">
        <v>2.1060418E7</v>
      </c>
      <c r="G8" s="235">
        <v>9.94408505E8</v>
      </c>
      <c r="H8" s="207" t="str">
        <f t="array" ref="H8">XLOOKUP(F8,'PER-SM '!$E$2:$E$1132,'PER-SM '!$G$2:$G$1132,"",0)</f>
        <v>OP OBR</v>
      </c>
      <c r="I8" s="208" t="str">
        <f t="array" ref="I8">XLOOKUP(F8,'PER-SM '!$E$2:$E$1132,'PER-SM '!$I$2:$I$1132,"",0)</f>
        <v>B</v>
      </c>
      <c r="J8" s="208"/>
      <c r="K8" s="210" t="str">
        <f t="array" ref="K8">XLOOKUP(F8,'PER-SM '!$E$2:$E$1132,'PER-SM '!$B$2:$B$1132,"",0)</f>
        <v>PE - Obr Reg Común</v>
      </c>
      <c r="L8" s="208" t="s">
        <v>2138</v>
      </c>
      <c r="M8" s="210" t="str">
        <f t="array" ref="M8">XLOOKUP(F8,'PER-SM '!$E$2:$E$1132,'PER-SM '!$F$2:$F$1132,"",0)</f>
        <v>OPERADOR PERFORADORA HORIZONTAL B</v>
      </c>
      <c r="N8" s="236" t="s">
        <v>16</v>
      </c>
      <c r="O8" s="237" t="s">
        <v>140</v>
      </c>
      <c r="P8" s="238" t="s">
        <v>75</v>
      </c>
      <c r="Q8" s="236" t="s">
        <v>16</v>
      </c>
      <c r="R8" s="237" t="s">
        <v>140</v>
      </c>
      <c r="S8" s="238" t="s">
        <v>75</v>
      </c>
      <c r="T8" s="236" t="s">
        <v>16</v>
      </c>
      <c r="U8" s="237" t="s">
        <v>140</v>
      </c>
      <c r="V8" s="238" t="s">
        <v>75</v>
      </c>
      <c r="W8" s="236" t="s">
        <v>16</v>
      </c>
      <c r="X8" s="237" t="s">
        <v>140</v>
      </c>
      <c r="Y8" s="238" t="s">
        <v>75</v>
      </c>
      <c r="Z8" s="236" t="s">
        <v>16</v>
      </c>
      <c r="AA8" s="237" t="s">
        <v>140</v>
      </c>
      <c r="AB8" s="238" t="s">
        <v>75</v>
      </c>
      <c r="AC8" s="236" t="s">
        <v>16</v>
      </c>
      <c r="AD8" s="237" t="s">
        <v>140</v>
      </c>
      <c r="AE8" s="238" t="s">
        <v>75</v>
      </c>
      <c r="AF8" s="236" t="s">
        <v>16</v>
      </c>
      <c r="AG8" s="237" t="s">
        <v>140</v>
      </c>
      <c r="AH8" s="238" t="s">
        <v>75</v>
      </c>
      <c r="AI8" s="236" t="s">
        <v>16</v>
      </c>
      <c r="AJ8" s="237" t="s">
        <v>140</v>
      </c>
      <c r="AK8" s="238" t="s">
        <v>75</v>
      </c>
      <c r="AL8" s="236" t="s">
        <v>16</v>
      </c>
      <c r="AM8" s="237" t="s">
        <v>140</v>
      </c>
      <c r="AN8" s="238" t="s">
        <v>75</v>
      </c>
      <c r="AO8" s="236" t="s">
        <v>16</v>
      </c>
      <c r="AP8" s="237" t="s">
        <v>140</v>
      </c>
      <c r="AQ8" s="238" t="s">
        <v>75</v>
      </c>
      <c r="AR8" s="236" t="s">
        <v>16</v>
      </c>
      <c r="AS8" s="237" t="s">
        <v>140</v>
      </c>
      <c r="AT8" s="238" t="s">
        <v>75</v>
      </c>
      <c r="AU8" s="236" t="s">
        <v>16</v>
      </c>
      <c r="AV8" s="237" t="s">
        <v>140</v>
      </c>
      <c r="AW8" s="238" t="s">
        <v>75</v>
      </c>
      <c r="AX8" s="236" t="s">
        <v>16</v>
      </c>
      <c r="AY8" s="237" t="s">
        <v>140</v>
      </c>
      <c r="AZ8" s="238" t="s">
        <v>75</v>
      </c>
      <c r="BA8" s="236" t="s">
        <v>16</v>
      </c>
      <c r="BB8" s="237" t="s">
        <v>140</v>
      </c>
      <c r="BC8" s="238" t="s">
        <v>75</v>
      </c>
      <c r="BD8" s="236" t="s">
        <v>0</v>
      </c>
      <c r="BE8" s="237" t="s">
        <v>0</v>
      </c>
      <c r="BF8" s="238" t="s">
        <v>0</v>
      </c>
      <c r="BG8" s="236" t="s">
        <v>0</v>
      </c>
      <c r="BH8" s="237" t="s">
        <v>0</v>
      </c>
      <c r="BI8" s="238" t="s">
        <v>0</v>
      </c>
      <c r="BJ8" s="236" t="s">
        <v>0</v>
      </c>
      <c r="BK8" s="237" t="s">
        <v>0</v>
      </c>
      <c r="BL8" s="238" t="s">
        <v>0</v>
      </c>
      <c r="BM8" s="236" t="s">
        <v>0</v>
      </c>
      <c r="BN8" s="237" t="s">
        <v>0</v>
      </c>
      <c r="BO8" s="238" t="s">
        <v>0</v>
      </c>
      <c r="BP8" s="236" t="s">
        <v>0</v>
      </c>
      <c r="BQ8" s="237" t="s">
        <v>0</v>
      </c>
      <c r="BR8" s="238" t="s">
        <v>0</v>
      </c>
      <c r="BS8" s="236" t="s">
        <v>0</v>
      </c>
      <c r="BT8" s="237" t="s">
        <v>0</v>
      </c>
      <c r="BU8" s="238" t="s">
        <v>0</v>
      </c>
      <c r="BV8" s="236" t="s">
        <v>0</v>
      </c>
      <c r="BW8" s="237" t="s">
        <v>0</v>
      </c>
      <c r="BX8" s="238" t="s">
        <v>0</v>
      </c>
      <c r="BY8" s="239" t="s">
        <v>16</v>
      </c>
      <c r="BZ8" s="240" t="s">
        <v>140</v>
      </c>
      <c r="CA8" s="241" t="s">
        <v>75</v>
      </c>
    </row>
    <row r="9" ht="15.75" customHeight="1">
      <c r="A9" s="10">
        <v>6.0</v>
      </c>
      <c r="B9" s="220" t="s">
        <v>2152</v>
      </c>
      <c r="C9" s="204">
        <v>1.0</v>
      </c>
      <c r="D9" s="222" t="s">
        <v>2133</v>
      </c>
      <c r="E9" s="205" t="str">
        <f t="array" ref="E9">XLOOKUP(F9,'PER-SM '!$E$2:$E$1132,'PER-SM '!$D$2:$D$1132," ",0)</f>
        <v>JARA PUENTE WILMER JAVIER</v>
      </c>
      <c r="F9" s="184">
        <v>4.323441E7</v>
      </c>
      <c r="G9" s="235"/>
      <c r="H9" s="207" t="str">
        <f t="array" ref="H9">XLOOKUP(F9,'PER-SM '!$E$2:$E$1132,'PER-SM '!$G$2:$G$1132,"",0)</f>
        <v>OP OBR</v>
      </c>
      <c r="I9" s="208"/>
      <c r="J9" s="208"/>
      <c r="K9" s="210" t="str">
        <f t="array" ref="K9">XLOOKUP(F9,'PER-SM '!$E$2:$E$1132,'PER-SM '!$B$2:$B$1132,"",0)</f>
        <v>PE - Obr Reg Común</v>
      </c>
      <c r="L9" s="208" t="s">
        <v>2138</v>
      </c>
      <c r="M9" s="210" t="str">
        <f t="array" ref="M9">XLOOKUP(F9,'PER-SM '!$E$2:$E$1132,'PER-SM '!$F$2:$F$1132,"",0)</f>
        <v>OPERADOR CAMION MINERO HASTA 100 TONS</v>
      </c>
      <c r="N9" s="224"/>
      <c r="O9" s="225"/>
      <c r="P9" s="226"/>
      <c r="Q9" s="224"/>
      <c r="R9" s="225"/>
      <c r="S9" s="226"/>
      <c r="T9" s="224"/>
      <c r="U9" s="225"/>
      <c r="V9" s="226"/>
      <c r="W9" s="224"/>
      <c r="X9" s="225"/>
      <c r="Y9" s="226"/>
      <c r="Z9" s="224"/>
      <c r="AA9" s="225"/>
      <c r="AB9" s="226"/>
      <c r="AC9" s="224"/>
      <c r="AD9" s="225"/>
      <c r="AE9" s="226"/>
      <c r="AF9" s="224"/>
      <c r="AG9" s="225"/>
      <c r="AH9" s="226"/>
      <c r="AI9" s="224" t="s">
        <v>16</v>
      </c>
      <c r="AJ9" s="225" t="s">
        <v>140</v>
      </c>
      <c r="AK9" s="226" t="s">
        <v>75</v>
      </c>
      <c r="AL9" s="224" t="s">
        <v>16</v>
      </c>
      <c r="AM9" s="225" t="s">
        <v>140</v>
      </c>
      <c r="AN9" s="226" t="s">
        <v>75</v>
      </c>
      <c r="AO9" s="224" t="s">
        <v>16</v>
      </c>
      <c r="AP9" s="225" t="s">
        <v>140</v>
      </c>
      <c r="AQ9" s="226" t="s">
        <v>75</v>
      </c>
      <c r="AR9" s="224" t="s">
        <v>16</v>
      </c>
      <c r="AS9" s="225" t="s">
        <v>140</v>
      </c>
      <c r="AT9" s="226" t="s">
        <v>75</v>
      </c>
      <c r="AU9" s="224" t="s">
        <v>16</v>
      </c>
      <c r="AV9" s="225" t="s">
        <v>140</v>
      </c>
      <c r="AW9" s="226" t="s">
        <v>75</v>
      </c>
      <c r="AX9" s="224" t="s">
        <v>16</v>
      </c>
      <c r="AY9" s="225" t="s">
        <v>140</v>
      </c>
      <c r="AZ9" s="226" t="s">
        <v>75</v>
      </c>
      <c r="BA9" s="224" t="s">
        <v>16</v>
      </c>
      <c r="BB9" s="225" t="s">
        <v>140</v>
      </c>
      <c r="BC9" s="226" t="s">
        <v>75</v>
      </c>
      <c r="BD9" s="224" t="s">
        <v>0</v>
      </c>
      <c r="BE9" s="225" t="s">
        <v>0</v>
      </c>
      <c r="BF9" s="226" t="s">
        <v>0</v>
      </c>
      <c r="BG9" s="224" t="s">
        <v>0</v>
      </c>
      <c r="BH9" s="225" t="s">
        <v>0</v>
      </c>
      <c r="BI9" s="226" t="s">
        <v>0</v>
      </c>
      <c r="BJ9" s="224" t="s">
        <v>0</v>
      </c>
      <c r="BK9" s="225" t="s">
        <v>0</v>
      </c>
      <c r="BL9" s="226" t="s">
        <v>0</v>
      </c>
      <c r="BM9" s="224" t="s">
        <v>0</v>
      </c>
      <c r="BN9" s="225" t="s">
        <v>0</v>
      </c>
      <c r="BO9" s="226" t="s">
        <v>0</v>
      </c>
      <c r="BP9" s="224" t="s">
        <v>0</v>
      </c>
      <c r="BQ9" s="225" t="s">
        <v>0</v>
      </c>
      <c r="BR9" s="226" t="s">
        <v>0</v>
      </c>
      <c r="BS9" s="224" t="s">
        <v>0</v>
      </c>
      <c r="BT9" s="225" t="s">
        <v>0</v>
      </c>
      <c r="BU9" s="226" t="s">
        <v>0</v>
      </c>
      <c r="BV9" s="224" t="s">
        <v>0</v>
      </c>
      <c r="BW9" s="225" t="s">
        <v>0</v>
      </c>
      <c r="BX9" s="226" t="s">
        <v>0</v>
      </c>
      <c r="BY9" s="230" t="s">
        <v>16</v>
      </c>
      <c r="BZ9" s="231" t="s">
        <v>140</v>
      </c>
      <c r="CA9" s="232" t="s">
        <v>75</v>
      </c>
    </row>
    <row r="10" ht="15.75" customHeight="1">
      <c r="A10" s="10">
        <v>7.0</v>
      </c>
      <c r="B10" s="242"/>
      <c r="C10" s="204">
        <v>1.0</v>
      </c>
      <c r="D10" s="222" t="s">
        <v>2133</v>
      </c>
      <c r="E10" s="205" t="str">
        <f t="array" ref="E10">XLOOKUP(F10,'PER-SM '!$E$2:$E$1132,'PER-SM '!$D$2:$D$1132," ",0)</f>
        <v>NAVARRO SICCHA SALOMON EDWIN</v>
      </c>
      <c r="F10" s="149">
        <v>8141803.0</v>
      </c>
      <c r="G10" s="243">
        <v>9.84236561E8</v>
      </c>
      <c r="H10" s="207" t="str">
        <f t="array" ref="H10">XLOOKUP(F10,'PER-SM '!$E$2:$E$1132,'PER-SM '!$G$2:$G$1132,"",0)</f>
        <v>OP OBR</v>
      </c>
      <c r="I10" s="208" t="str">
        <f t="array" ref="I10">XLOOKUP(F10,'PER-SM '!$E$2:$E$1132,'PER-SM '!$I$2:$I$1132,"",0)</f>
        <v>C</v>
      </c>
      <c r="J10" s="208"/>
      <c r="K10" s="210" t="str">
        <f t="array" ref="K10">XLOOKUP(F10,'PER-SM '!$E$2:$E$1132,'PER-SM '!$B$2:$B$1132,"",0)</f>
        <v>PE - Obr Reg Común</v>
      </c>
      <c r="L10" s="208" t="s">
        <v>2138</v>
      </c>
      <c r="M10" s="210" t="str">
        <f t="array" ref="M10">XLOOKUP(F10,'PER-SM '!$E$2:$E$1132,'PER-SM '!$F$2:$F$1132,"",0)</f>
        <v>OPERADOR CAMION MINERO HASTA 150 TONS</v>
      </c>
      <c r="N10" s="224" t="s">
        <v>16</v>
      </c>
      <c r="O10" s="225" t="s">
        <v>140</v>
      </c>
      <c r="P10" s="226" t="s">
        <v>75</v>
      </c>
      <c r="Q10" s="224" t="s">
        <v>16</v>
      </c>
      <c r="R10" s="225" t="s">
        <v>140</v>
      </c>
      <c r="S10" s="226" t="s">
        <v>75</v>
      </c>
      <c r="T10" s="224" t="s">
        <v>16</v>
      </c>
      <c r="U10" s="225" t="s">
        <v>140</v>
      </c>
      <c r="V10" s="226" t="s">
        <v>75</v>
      </c>
      <c r="W10" s="224" t="s">
        <v>16</v>
      </c>
      <c r="X10" s="225" t="s">
        <v>140</v>
      </c>
      <c r="Y10" s="226" t="s">
        <v>75</v>
      </c>
      <c r="Z10" s="224" t="s">
        <v>16</v>
      </c>
      <c r="AA10" s="225" t="s">
        <v>140</v>
      </c>
      <c r="AB10" s="226" t="s">
        <v>75</v>
      </c>
      <c r="AC10" s="224" t="s">
        <v>16</v>
      </c>
      <c r="AD10" s="225" t="s">
        <v>140</v>
      </c>
      <c r="AE10" s="226" t="s">
        <v>75</v>
      </c>
      <c r="AF10" s="224" t="s">
        <v>16</v>
      </c>
      <c r="AG10" s="225" t="s">
        <v>140</v>
      </c>
      <c r="AH10" s="226" t="s">
        <v>75</v>
      </c>
      <c r="AI10" s="224"/>
      <c r="AJ10" s="225"/>
      <c r="AK10" s="226"/>
      <c r="AL10" s="224"/>
      <c r="AM10" s="225"/>
      <c r="AN10" s="226"/>
      <c r="AO10" s="224"/>
      <c r="AP10" s="225"/>
      <c r="AQ10" s="226"/>
      <c r="AR10" s="224"/>
      <c r="AS10" s="225"/>
      <c r="AT10" s="226"/>
      <c r="AU10" s="224"/>
      <c r="AV10" s="225"/>
      <c r="AW10" s="226"/>
      <c r="AX10" s="224"/>
      <c r="AY10" s="225"/>
      <c r="AZ10" s="226"/>
      <c r="BA10" s="224"/>
      <c r="BB10" s="225"/>
      <c r="BC10" s="226"/>
      <c r="BD10" s="224" t="s">
        <v>16</v>
      </c>
      <c r="BE10" s="225" t="s">
        <v>140</v>
      </c>
      <c r="BF10" s="226" t="s">
        <v>75</v>
      </c>
      <c r="BG10" s="224" t="s">
        <v>16</v>
      </c>
      <c r="BH10" s="225" t="s">
        <v>140</v>
      </c>
      <c r="BI10" s="226" t="s">
        <v>75</v>
      </c>
      <c r="BJ10" s="224" t="s">
        <v>16</v>
      </c>
      <c r="BK10" s="225" t="s">
        <v>140</v>
      </c>
      <c r="BL10" s="226" t="s">
        <v>75</v>
      </c>
      <c r="BM10" s="224" t="s">
        <v>16</v>
      </c>
      <c r="BN10" s="225" t="s">
        <v>140</v>
      </c>
      <c r="BO10" s="226" t="s">
        <v>75</v>
      </c>
      <c r="BP10" s="224" t="s">
        <v>16</v>
      </c>
      <c r="BQ10" s="225" t="s">
        <v>140</v>
      </c>
      <c r="BR10" s="226" t="s">
        <v>75</v>
      </c>
      <c r="BS10" s="224" t="s">
        <v>16</v>
      </c>
      <c r="BT10" s="225" t="s">
        <v>140</v>
      </c>
      <c r="BU10" s="226" t="s">
        <v>75</v>
      </c>
      <c r="BV10" s="224" t="s">
        <v>16</v>
      </c>
      <c r="BW10" s="225" t="s">
        <v>140</v>
      </c>
      <c r="BX10" s="226" t="s">
        <v>75</v>
      </c>
      <c r="BY10" s="230" t="s">
        <v>16</v>
      </c>
      <c r="BZ10" s="231" t="s">
        <v>140</v>
      </c>
      <c r="CA10" s="232" t="s">
        <v>75</v>
      </c>
      <c r="CB10" s="244" t="s">
        <v>0</v>
      </c>
    </row>
    <row r="11" ht="15.75" customHeight="1">
      <c r="A11" s="10">
        <v>8.0</v>
      </c>
      <c r="B11" s="220" t="s">
        <v>2153</v>
      </c>
      <c r="C11" s="204">
        <v>1.0</v>
      </c>
      <c r="D11" s="203" t="s">
        <v>2133</v>
      </c>
      <c r="E11" s="205" t="str">
        <f t="array" ref="E11">XLOOKUP(F11,'PER-SM '!$E$2:$E$1132,'PER-SM '!$D$2:$D$1132," ",0)</f>
        <v>AJALCRIÑA LAOS WILFREDO</v>
      </c>
      <c r="F11" s="149">
        <v>4.126654E7</v>
      </c>
      <c r="G11" s="166"/>
      <c r="H11" s="207" t="str">
        <f t="array" ref="H11">XLOOKUP(F11,'PER-SM '!$E$2:$E$1132,'PER-SM '!$G$2:$G$1132,"",0)</f>
        <v>OP OBR</v>
      </c>
      <c r="I11" s="208" t="str">
        <f t="array" ref="I11">XLOOKUP(F11,'PER-SM '!$E$2:$E$1132,'PER-SM '!$I$2:$I$1132,"",0)</f>
        <v>A</v>
      </c>
      <c r="J11" s="208"/>
      <c r="K11" s="210" t="str">
        <f t="array" ref="K11">XLOOKUP(F11,'PER-SM '!$E$2:$E$1132,'PER-SM '!$B$2:$B$1132,"",0)</f>
        <v>PE - Obr Reg Común</v>
      </c>
      <c r="L11" s="208" t="s">
        <v>2138</v>
      </c>
      <c r="M11" s="210" t="str">
        <f t="array" ref="M11">XLOOKUP(F11,'PER-SM '!$E$2:$E$1132,'PER-SM '!$F$2:$F$1132,"",0)</f>
        <v>OPERADOR CAMION MINERO HASTA 100 TONS</v>
      </c>
      <c r="N11" s="224"/>
      <c r="O11" s="225"/>
      <c r="P11" s="226"/>
      <c r="Q11" s="224"/>
      <c r="R11" s="225"/>
      <c r="S11" s="226"/>
      <c r="T11" s="224"/>
      <c r="U11" s="225"/>
      <c r="V11" s="226"/>
      <c r="W11" s="224"/>
      <c r="X11" s="225"/>
      <c r="Y11" s="226"/>
      <c r="Z11" s="224"/>
      <c r="AA11" s="225"/>
      <c r="AB11" s="226"/>
      <c r="AC11" s="224"/>
      <c r="AD11" s="225"/>
      <c r="AE11" s="226"/>
      <c r="AF11" s="224"/>
      <c r="AG11" s="225"/>
      <c r="AH11" s="226"/>
      <c r="AI11" s="224" t="s">
        <v>16</v>
      </c>
      <c r="AJ11" s="225" t="s">
        <v>140</v>
      </c>
      <c r="AK11" s="226" t="s">
        <v>75</v>
      </c>
      <c r="AL11" s="224" t="s">
        <v>16</v>
      </c>
      <c r="AM11" s="225" t="s">
        <v>140</v>
      </c>
      <c r="AN11" s="226" t="s">
        <v>75</v>
      </c>
      <c r="AO11" s="224" t="s">
        <v>16</v>
      </c>
      <c r="AP11" s="225" t="s">
        <v>140</v>
      </c>
      <c r="AQ11" s="226" t="s">
        <v>75</v>
      </c>
      <c r="AR11" s="224" t="s">
        <v>16</v>
      </c>
      <c r="AS11" s="225" t="s">
        <v>140</v>
      </c>
      <c r="AT11" s="226" t="s">
        <v>75</v>
      </c>
      <c r="AU11" s="224" t="s">
        <v>16</v>
      </c>
      <c r="AV11" s="225" t="s">
        <v>140</v>
      </c>
      <c r="AW11" s="226" t="s">
        <v>75</v>
      </c>
      <c r="AX11" s="224" t="s">
        <v>16</v>
      </c>
      <c r="AY11" s="225" t="s">
        <v>140</v>
      </c>
      <c r="AZ11" s="226" t="s">
        <v>75</v>
      </c>
      <c r="BA11" s="224" t="s">
        <v>16</v>
      </c>
      <c r="BB11" s="225" t="s">
        <v>140</v>
      </c>
      <c r="BC11" s="226" t="s">
        <v>75</v>
      </c>
      <c r="BD11" s="224" t="s">
        <v>16</v>
      </c>
      <c r="BE11" s="225" t="s">
        <v>140</v>
      </c>
      <c r="BF11" s="226" t="s">
        <v>75</v>
      </c>
      <c r="BG11" s="224" t="s">
        <v>16</v>
      </c>
      <c r="BH11" s="225" t="s">
        <v>140</v>
      </c>
      <c r="BI11" s="226" t="s">
        <v>75</v>
      </c>
      <c r="BJ11" s="224" t="s">
        <v>16</v>
      </c>
      <c r="BK11" s="225" t="s">
        <v>140</v>
      </c>
      <c r="BL11" s="226" t="s">
        <v>75</v>
      </c>
      <c r="BM11" s="224" t="s">
        <v>16</v>
      </c>
      <c r="BN11" s="225" t="s">
        <v>140</v>
      </c>
      <c r="BO11" s="226" t="s">
        <v>75</v>
      </c>
      <c r="BP11" s="224" t="s">
        <v>16</v>
      </c>
      <c r="BQ11" s="225" t="s">
        <v>140</v>
      </c>
      <c r="BR11" s="226" t="s">
        <v>75</v>
      </c>
      <c r="BS11" s="224" t="s">
        <v>16</v>
      </c>
      <c r="BT11" s="225" t="s">
        <v>140</v>
      </c>
      <c r="BU11" s="226" t="s">
        <v>75</v>
      </c>
      <c r="BV11" s="224" t="s">
        <v>16</v>
      </c>
      <c r="BW11" s="225" t="s">
        <v>140</v>
      </c>
      <c r="BX11" s="226" t="s">
        <v>75</v>
      </c>
      <c r="BY11" s="230" t="s">
        <v>0</v>
      </c>
      <c r="BZ11" s="231" t="s">
        <v>0</v>
      </c>
      <c r="CA11" s="232" t="s">
        <v>0</v>
      </c>
    </row>
    <row r="12" ht="15.75" customHeight="1">
      <c r="A12" s="10">
        <v>9.0</v>
      </c>
      <c r="B12" s="242"/>
      <c r="C12" s="204">
        <v>1.0</v>
      </c>
      <c r="D12" s="203" t="s">
        <v>2133</v>
      </c>
      <c r="E12" s="205" t="str">
        <f t="array" ref="E12">XLOOKUP(F12,'PER-SM '!$E$2:$E$1132,'PER-SM '!$D$2:$D$1132," ",0)</f>
        <v>ARCE TINCO BRAYAN ANDRE</v>
      </c>
      <c r="F12" s="149">
        <v>7.0891491E7</v>
      </c>
      <c r="G12" s="166"/>
      <c r="H12" s="208" t="str">
        <f t="array" ref="H12">XLOOKUP(F12,'PER-SM '!$E$2:$E$1132,'PER-SM '!$G$2:$G$1132,"",0)</f>
        <v>OP OBR</v>
      </c>
      <c r="I12" s="208" t="str">
        <f t="array" ref="I12">XLOOKUP(F12,'PER-SM '!$E$2:$E$1132,'PER-SM '!$I$2:$I$1132,"",0)</f>
        <v>B</v>
      </c>
      <c r="J12" s="208"/>
      <c r="K12" s="210" t="str">
        <f t="array" ref="K12">XLOOKUP(F12,'PER-SM '!$E$2:$E$1132,'PER-SM '!$B$2:$B$1132,"",0)</f>
        <v>PE - obr Reg Común</v>
      </c>
      <c r="L12" s="208" t="s">
        <v>2138</v>
      </c>
      <c r="M12" s="245" t="str">
        <f t="array" ref="M12">XLOOKUP(F12,'PER-SM '!$E$2:$E$1132,'PER-SM '!$F$2:$F$1132,"",0)</f>
        <v>TECNICO DE ALMACEN - PAÑOL</v>
      </c>
      <c r="N12" s="236" t="s">
        <v>16</v>
      </c>
      <c r="O12" s="237" t="s">
        <v>140</v>
      </c>
      <c r="P12" s="238" t="s">
        <v>75</v>
      </c>
      <c r="Q12" s="236" t="s">
        <v>16</v>
      </c>
      <c r="R12" s="237" t="s">
        <v>140</v>
      </c>
      <c r="S12" s="238" t="s">
        <v>75</v>
      </c>
      <c r="T12" s="236" t="s">
        <v>16</v>
      </c>
      <c r="U12" s="237" t="s">
        <v>140</v>
      </c>
      <c r="V12" s="238" t="s">
        <v>75</v>
      </c>
      <c r="W12" s="236" t="s">
        <v>16</v>
      </c>
      <c r="X12" s="237" t="s">
        <v>140</v>
      </c>
      <c r="Y12" s="238" t="s">
        <v>75</v>
      </c>
      <c r="Z12" s="236" t="s">
        <v>16</v>
      </c>
      <c r="AA12" s="237" t="s">
        <v>140</v>
      </c>
      <c r="AB12" s="238" t="s">
        <v>75</v>
      </c>
      <c r="AC12" s="236" t="s">
        <v>16</v>
      </c>
      <c r="AD12" s="237" t="s">
        <v>140</v>
      </c>
      <c r="AE12" s="238" t="s">
        <v>75</v>
      </c>
      <c r="AF12" s="236" t="s">
        <v>16</v>
      </c>
      <c r="AG12" s="237" t="s">
        <v>140</v>
      </c>
      <c r="AH12" s="238" t="s">
        <v>75</v>
      </c>
      <c r="AI12" s="236" t="s">
        <v>16</v>
      </c>
      <c r="AJ12" s="237" t="s">
        <v>140</v>
      </c>
      <c r="AK12" s="238" t="s">
        <v>75</v>
      </c>
      <c r="AL12" s="236" t="s">
        <v>16</v>
      </c>
      <c r="AM12" s="237" t="s">
        <v>140</v>
      </c>
      <c r="AN12" s="238" t="s">
        <v>75</v>
      </c>
      <c r="AO12" s="236" t="s">
        <v>16</v>
      </c>
      <c r="AP12" s="237" t="s">
        <v>140</v>
      </c>
      <c r="AQ12" s="238" t="s">
        <v>75</v>
      </c>
      <c r="AR12" s="236" t="s">
        <v>16</v>
      </c>
      <c r="AS12" s="237" t="s">
        <v>140</v>
      </c>
      <c r="AT12" s="238" t="s">
        <v>75</v>
      </c>
      <c r="AU12" s="236" t="s">
        <v>16</v>
      </c>
      <c r="AV12" s="237" t="s">
        <v>140</v>
      </c>
      <c r="AW12" s="238" t="s">
        <v>75</v>
      </c>
      <c r="AX12" s="236" t="s">
        <v>16</v>
      </c>
      <c r="AY12" s="237" t="s">
        <v>140</v>
      </c>
      <c r="AZ12" s="238" t="s">
        <v>75</v>
      </c>
      <c r="BA12" s="236" t="s">
        <v>16</v>
      </c>
      <c r="BB12" s="237" t="s">
        <v>140</v>
      </c>
      <c r="BC12" s="238" t="s">
        <v>75</v>
      </c>
      <c r="BD12" s="236" t="s">
        <v>0</v>
      </c>
      <c r="BE12" s="237" t="s">
        <v>0</v>
      </c>
      <c r="BF12" s="238" t="s">
        <v>0</v>
      </c>
      <c r="BG12" s="236" t="s">
        <v>0</v>
      </c>
      <c r="BH12" s="237" t="s">
        <v>0</v>
      </c>
      <c r="BI12" s="238" t="s">
        <v>0</v>
      </c>
      <c r="BJ12" s="236" t="s">
        <v>0</v>
      </c>
      <c r="BK12" s="237" t="s">
        <v>0</v>
      </c>
      <c r="BL12" s="238" t="s">
        <v>0</v>
      </c>
      <c r="BM12" s="236" t="s">
        <v>0</v>
      </c>
      <c r="BN12" s="237" t="s">
        <v>0</v>
      </c>
      <c r="BO12" s="238" t="s">
        <v>0</v>
      </c>
      <c r="BP12" s="236" t="s">
        <v>0</v>
      </c>
      <c r="BQ12" s="237" t="s">
        <v>0</v>
      </c>
      <c r="BR12" s="238" t="s">
        <v>0</v>
      </c>
      <c r="BS12" s="236" t="s">
        <v>0</v>
      </c>
      <c r="BT12" s="237" t="s">
        <v>0</v>
      </c>
      <c r="BU12" s="238" t="s">
        <v>0</v>
      </c>
      <c r="BV12" s="236" t="s">
        <v>0</v>
      </c>
      <c r="BW12" s="237" t="s">
        <v>0</v>
      </c>
      <c r="BX12" s="238" t="s">
        <v>0</v>
      </c>
      <c r="BY12" s="239" t="s">
        <v>16</v>
      </c>
      <c r="BZ12" s="240" t="s">
        <v>140</v>
      </c>
      <c r="CA12" s="241" t="s">
        <v>75</v>
      </c>
    </row>
    <row r="13" ht="15.75" customHeight="1">
      <c r="A13" s="10">
        <v>10.0</v>
      </c>
      <c r="B13" s="220" t="s">
        <v>2158</v>
      </c>
      <c r="C13" s="204">
        <v>1.0</v>
      </c>
      <c r="D13" s="203" t="s">
        <v>2133</v>
      </c>
      <c r="E13" s="205" t="str">
        <f t="array" ref="E13">XLOOKUP(F13,'PER-SM '!$E$2:$E$1132,'PER-SM '!$D$2:$D$1132," ",0)</f>
        <v>JURADO QUISPE ROMAN GILBERTO</v>
      </c>
      <c r="F13" s="154">
        <v>4.4924538E7</v>
      </c>
      <c r="G13" s="246">
        <v>9.50127712E8</v>
      </c>
      <c r="H13" s="207" t="str">
        <f t="array" ref="H13">XLOOKUP(F13,'PER-SM '!$E$2:$E$1132,'PER-SM '!$G$2:$G$1132,"",0)</f>
        <v>OP OBR</v>
      </c>
      <c r="I13" s="208" t="str">
        <f t="array" ref="I13">XLOOKUP(F13,'PER-SM '!$E$2:$E$1132,'PER-SM '!$I$2:$I$1132,"",0)</f>
        <v>B</v>
      </c>
      <c r="J13" s="208"/>
      <c r="K13" s="210" t="str">
        <f t="array" ref="K13">XLOOKUP(F13,'PER-SM '!$E$2:$E$1132,'PER-SM '!$B$2:$B$1132,"",0)</f>
        <v>PE - Obr Reg Común</v>
      </c>
      <c r="L13" s="208" t="s">
        <v>2138</v>
      </c>
      <c r="M13" s="210" t="str">
        <f t="array" ref="M13">XLOOKUP(F13,'PER-SM '!$E$2:$E$1132,'PER-SM '!$F$2:$F$1132,"",0)</f>
        <v>OPERADOR CAMION MINERO HASTA 100 TONS</v>
      </c>
      <c r="N13" s="236" t="s">
        <v>16</v>
      </c>
      <c r="O13" s="237" t="s">
        <v>140</v>
      </c>
      <c r="P13" s="238" t="s">
        <v>75</v>
      </c>
      <c r="Q13" s="236" t="s">
        <v>16</v>
      </c>
      <c r="R13" s="237" t="s">
        <v>140</v>
      </c>
      <c r="S13" s="238" t="s">
        <v>75</v>
      </c>
      <c r="T13" s="236" t="s">
        <v>16</v>
      </c>
      <c r="U13" s="237" t="s">
        <v>140</v>
      </c>
      <c r="V13" s="238" t="s">
        <v>75</v>
      </c>
      <c r="W13" s="236" t="s">
        <v>16</v>
      </c>
      <c r="X13" s="237" t="s">
        <v>140</v>
      </c>
      <c r="Y13" s="238" t="s">
        <v>75</v>
      </c>
      <c r="Z13" s="236" t="s">
        <v>16</v>
      </c>
      <c r="AA13" s="237" t="s">
        <v>140</v>
      </c>
      <c r="AB13" s="238" t="s">
        <v>75</v>
      </c>
      <c r="AC13" s="236" t="s">
        <v>16</v>
      </c>
      <c r="AD13" s="237" t="s">
        <v>140</v>
      </c>
      <c r="AE13" s="238" t="s">
        <v>75</v>
      </c>
      <c r="AF13" s="236" t="s">
        <v>16</v>
      </c>
      <c r="AG13" s="237" t="s">
        <v>140</v>
      </c>
      <c r="AH13" s="238" t="s">
        <v>75</v>
      </c>
      <c r="AI13" s="236" t="s">
        <v>16</v>
      </c>
      <c r="AJ13" s="237" t="s">
        <v>140</v>
      </c>
      <c r="AK13" s="238" t="s">
        <v>75</v>
      </c>
      <c r="AL13" s="236" t="s">
        <v>16</v>
      </c>
      <c r="AM13" s="237" t="s">
        <v>140</v>
      </c>
      <c r="AN13" s="238" t="s">
        <v>75</v>
      </c>
      <c r="AO13" s="236" t="s">
        <v>16</v>
      </c>
      <c r="AP13" s="237" t="s">
        <v>140</v>
      </c>
      <c r="AQ13" s="238" t="s">
        <v>75</v>
      </c>
      <c r="AR13" s="236" t="s">
        <v>16</v>
      </c>
      <c r="AS13" s="237" t="s">
        <v>140</v>
      </c>
      <c r="AT13" s="238" t="s">
        <v>75</v>
      </c>
      <c r="AU13" s="236" t="s">
        <v>16</v>
      </c>
      <c r="AV13" s="237" t="s">
        <v>140</v>
      </c>
      <c r="AW13" s="238" t="s">
        <v>75</v>
      </c>
      <c r="AX13" s="236" t="s">
        <v>16</v>
      </c>
      <c r="AY13" s="237" t="s">
        <v>140</v>
      </c>
      <c r="AZ13" s="238" t="s">
        <v>75</v>
      </c>
      <c r="BA13" s="236" t="s">
        <v>16</v>
      </c>
      <c r="BB13" s="237" t="s">
        <v>140</v>
      </c>
      <c r="BC13" s="238" t="s">
        <v>75</v>
      </c>
      <c r="BD13" s="236" t="s">
        <v>0</v>
      </c>
      <c r="BE13" s="237" t="s">
        <v>0</v>
      </c>
      <c r="BF13" s="238" t="s">
        <v>0</v>
      </c>
      <c r="BG13" s="236" t="s">
        <v>0</v>
      </c>
      <c r="BH13" s="237" t="s">
        <v>0</v>
      </c>
      <c r="BI13" s="238" t="s">
        <v>0</v>
      </c>
      <c r="BJ13" s="236" t="s">
        <v>0</v>
      </c>
      <c r="BK13" s="237" t="s">
        <v>0</v>
      </c>
      <c r="BL13" s="238" t="s">
        <v>0</v>
      </c>
      <c r="BM13" s="236" t="s">
        <v>0</v>
      </c>
      <c r="BN13" s="237" t="s">
        <v>0</v>
      </c>
      <c r="BO13" s="238" t="s">
        <v>0</v>
      </c>
      <c r="BP13" s="236" t="s">
        <v>0</v>
      </c>
      <c r="BQ13" s="237" t="s">
        <v>0</v>
      </c>
      <c r="BR13" s="238" t="s">
        <v>0</v>
      </c>
      <c r="BS13" s="236" t="s">
        <v>0</v>
      </c>
      <c r="BT13" s="237" t="s">
        <v>0</v>
      </c>
      <c r="BU13" s="238" t="s">
        <v>0</v>
      </c>
      <c r="BV13" s="236" t="s">
        <v>0</v>
      </c>
      <c r="BW13" s="237" t="s">
        <v>0</v>
      </c>
      <c r="BX13" s="238" t="s">
        <v>0</v>
      </c>
      <c r="BY13" s="239" t="s">
        <v>16</v>
      </c>
      <c r="BZ13" s="240" t="s">
        <v>140</v>
      </c>
      <c r="CA13" s="241" t="s">
        <v>75</v>
      </c>
    </row>
    <row r="14" ht="15.75" customHeight="1">
      <c r="A14" s="10">
        <v>11.0</v>
      </c>
      <c r="B14" s="247"/>
      <c r="C14" s="204">
        <v>1.0</v>
      </c>
      <c r="D14" s="203" t="s">
        <v>2133</v>
      </c>
      <c r="E14" s="205" t="str">
        <f t="array" ref="E14">XLOOKUP(F14,'PER-SM '!$E$2:$E$1132,'PER-SM '!$D$2:$D$1132," ",0)</f>
        <v>GARCIA PERUANA SEBASTIAN </v>
      </c>
      <c r="F14" s="248">
        <v>7.3992982E7</v>
      </c>
      <c r="G14" s="246"/>
      <c r="H14" s="208" t="str">
        <f t="array" ref="H14">XLOOKUP(F14,'PER-SM '!$E$2:$E$1132,'PER-SM '!$G$2:$G$1132,"",0)</f>
        <v>OP OBR</v>
      </c>
      <c r="I14" s="208"/>
      <c r="J14" s="208"/>
      <c r="K14" s="210"/>
      <c r="L14" s="208"/>
      <c r="M14" s="210"/>
      <c r="N14" s="224"/>
      <c r="O14" s="225"/>
      <c r="P14" s="226"/>
      <c r="Q14" s="224"/>
      <c r="R14" s="225"/>
      <c r="S14" s="226"/>
      <c r="T14" s="224"/>
      <c r="U14" s="225"/>
      <c r="V14" s="226"/>
      <c r="W14" s="224"/>
      <c r="X14" s="225"/>
      <c r="Y14" s="226"/>
      <c r="Z14" s="224"/>
      <c r="AA14" s="225"/>
      <c r="AB14" s="226"/>
      <c r="AC14" s="224"/>
      <c r="AD14" s="225"/>
      <c r="AE14" s="226"/>
      <c r="AF14" s="224"/>
      <c r="AG14" s="225"/>
      <c r="AH14" s="226"/>
      <c r="AI14" s="224" t="s">
        <v>16</v>
      </c>
      <c r="AJ14" s="225" t="s">
        <v>140</v>
      </c>
      <c r="AK14" s="226" t="s">
        <v>75</v>
      </c>
      <c r="AL14" s="224" t="s">
        <v>16</v>
      </c>
      <c r="AM14" s="225" t="s">
        <v>140</v>
      </c>
      <c r="AN14" s="226" t="s">
        <v>75</v>
      </c>
      <c r="AO14" s="224" t="s">
        <v>16</v>
      </c>
      <c r="AP14" s="225" t="s">
        <v>140</v>
      </c>
      <c r="AQ14" s="226" t="s">
        <v>75</v>
      </c>
      <c r="AR14" s="224" t="s">
        <v>16</v>
      </c>
      <c r="AS14" s="225" t="s">
        <v>140</v>
      </c>
      <c r="AT14" s="226" t="s">
        <v>75</v>
      </c>
      <c r="AU14" s="224" t="s">
        <v>16</v>
      </c>
      <c r="AV14" s="225" t="s">
        <v>140</v>
      </c>
      <c r="AW14" s="226" t="s">
        <v>75</v>
      </c>
      <c r="AX14" s="224" t="s">
        <v>16</v>
      </c>
      <c r="AY14" s="225" t="s">
        <v>140</v>
      </c>
      <c r="AZ14" s="226" t="s">
        <v>75</v>
      </c>
      <c r="BA14" s="224" t="s">
        <v>16</v>
      </c>
      <c r="BB14" s="225" t="s">
        <v>140</v>
      </c>
      <c r="BC14" s="226" t="s">
        <v>75</v>
      </c>
      <c r="BD14" s="224" t="s">
        <v>16</v>
      </c>
      <c r="BE14" s="225" t="s">
        <v>140</v>
      </c>
      <c r="BF14" s="226" t="s">
        <v>75</v>
      </c>
      <c r="BG14" s="224" t="s">
        <v>16</v>
      </c>
      <c r="BH14" s="225" t="s">
        <v>140</v>
      </c>
      <c r="BI14" s="226" t="s">
        <v>75</v>
      </c>
      <c r="BJ14" s="224" t="s">
        <v>16</v>
      </c>
      <c r="BK14" s="225" t="s">
        <v>140</v>
      </c>
      <c r="BL14" s="226" t="s">
        <v>75</v>
      </c>
      <c r="BM14" s="224" t="s">
        <v>16</v>
      </c>
      <c r="BN14" s="225" t="s">
        <v>140</v>
      </c>
      <c r="BO14" s="226" t="s">
        <v>75</v>
      </c>
      <c r="BP14" s="224" t="s">
        <v>16</v>
      </c>
      <c r="BQ14" s="225" t="s">
        <v>140</v>
      </c>
      <c r="BR14" s="226" t="s">
        <v>75</v>
      </c>
      <c r="BS14" s="224" t="s">
        <v>16</v>
      </c>
      <c r="BT14" s="225" t="s">
        <v>140</v>
      </c>
      <c r="BU14" s="226" t="s">
        <v>75</v>
      </c>
      <c r="BV14" s="224" t="s">
        <v>16</v>
      </c>
      <c r="BW14" s="225" t="s">
        <v>140</v>
      </c>
      <c r="BX14" s="226" t="s">
        <v>75</v>
      </c>
      <c r="BY14" s="230" t="s">
        <v>0</v>
      </c>
      <c r="BZ14" s="231" t="s">
        <v>27</v>
      </c>
      <c r="CA14" s="232" t="s">
        <v>0</v>
      </c>
    </row>
    <row r="15" ht="15.75" customHeight="1">
      <c r="A15" s="10">
        <v>12.0</v>
      </c>
      <c r="B15" s="220" t="s">
        <v>2159</v>
      </c>
      <c r="C15" s="204">
        <v>1.0</v>
      </c>
      <c r="D15" s="203" t="s">
        <v>2133</v>
      </c>
      <c r="E15" s="205" t="str">
        <f t="array" ref="E15">XLOOKUP(F15,'PER-SM '!$E$2:$E$1132,'PER-SM '!$D$2:$D$1132," ",0)</f>
        <v>RAMIREZ OCHOA ELIZAUL JAROL</v>
      </c>
      <c r="F15" s="149">
        <v>4.5269369E7</v>
      </c>
      <c r="G15" s="243">
        <v>9.97112744E8</v>
      </c>
      <c r="H15" s="207" t="str">
        <f t="array" ref="H15">XLOOKUP(F15,'PER-SM '!$E$2:$E$1132,'PER-SM '!$G$2:$G$1132,"",0)</f>
        <v>EQ OBR</v>
      </c>
      <c r="I15" s="208" t="str">
        <f t="array" ref="I15">XLOOKUP(F15,'PER-SM '!$E$2:$E$1132,'PER-SM '!$I$2:$I$1132,"",0)</f>
        <v>C</v>
      </c>
      <c r="J15" s="208"/>
      <c r="K15" s="210" t="str">
        <f t="array" ref="K15">XLOOKUP(F15,'PER-SM '!$E$2:$E$1132,'PER-SM '!$B$2:$B$1132,"",0)</f>
        <v>PE - Obr Reg Común</v>
      </c>
      <c r="L15" s="208" t="s">
        <v>2138</v>
      </c>
      <c r="M15" s="210" t="str">
        <f t="array" ref="M15">XLOOKUP(F15,'PER-SM '!$E$2:$E$1132,'PER-SM '!$F$2:$F$1132,"",0)</f>
        <v>MECANICO 2</v>
      </c>
      <c r="N15" s="224" t="s">
        <v>16</v>
      </c>
      <c r="O15" s="225" t="s">
        <v>140</v>
      </c>
      <c r="P15" s="226" t="s">
        <v>75</v>
      </c>
      <c r="Q15" s="224" t="s">
        <v>16</v>
      </c>
      <c r="R15" s="225" t="s">
        <v>140</v>
      </c>
      <c r="S15" s="226" t="s">
        <v>75</v>
      </c>
      <c r="T15" s="224" t="s">
        <v>16</v>
      </c>
      <c r="U15" s="225" t="s">
        <v>140</v>
      </c>
      <c r="V15" s="226" t="s">
        <v>75</v>
      </c>
      <c r="W15" s="224" t="s">
        <v>16</v>
      </c>
      <c r="X15" s="225" t="s">
        <v>140</v>
      </c>
      <c r="Y15" s="226" t="s">
        <v>75</v>
      </c>
      <c r="Z15" s="224" t="s">
        <v>16</v>
      </c>
      <c r="AA15" s="225" t="s">
        <v>140</v>
      </c>
      <c r="AB15" s="226" t="s">
        <v>75</v>
      </c>
      <c r="AC15" s="224" t="s">
        <v>16</v>
      </c>
      <c r="AD15" s="225" t="s">
        <v>140</v>
      </c>
      <c r="AE15" s="226" t="s">
        <v>75</v>
      </c>
      <c r="AF15" s="224" t="s">
        <v>16</v>
      </c>
      <c r="AG15" s="225" t="s">
        <v>140</v>
      </c>
      <c r="AH15" s="226" t="s">
        <v>75</v>
      </c>
      <c r="AI15" s="224"/>
      <c r="AJ15" s="225"/>
      <c r="AK15" s="226"/>
      <c r="AL15" s="224"/>
      <c r="AM15" s="225"/>
      <c r="AN15" s="226"/>
      <c r="AO15" s="224"/>
      <c r="AP15" s="225"/>
      <c r="AQ15" s="226"/>
      <c r="AR15" s="224"/>
      <c r="AS15" s="225"/>
      <c r="AT15" s="226"/>
      <c r="AU15" s="224"/>
      <c r="AV15" s="225"/>
      <c r="AW15" s="226"/>
      <c r="AX15" s="224"/>
      <c r="AY15" s="225"/>
      <c r="AZ15" s="226"/>
      <c r="BA15" s="224"/>
      <c r="BB15" s="225"/>
      <c r="BC15" s="226"/>
      <c r="BD15" s="224" t="s">
        <v>16</v>
      </c>
      <c r="BE15" s="225" t="s">
        <v>140</v>
      </c>
      <c r="BF15" s="226" t="s">
        <v>75</v>
      </c>
      <c r="BG15" s="224" t="s">
        <v>16</v>
      </c>
      <c r="BH15" s="225" t="s">
        <v>140</v>
      </c>
      <c r="BI15" s="226" t="s">
        <v>75</v>
      </c>
      <c r="BJ15" s="224" t="s">
        <v>16</v>
      </c>
      <c r="BK15" s="225" t="s">
        <v>140</v>
      </c>
      <c r="BL15" s="226" t="s">
        <v>75</v>
      </c>
      <c r="BM15" s="224" t="s">
        <v>16</v>
      </c>
      <c r="BN15" s="225" t="s">
        <v>140</v>
      </c>
      <c r="BO15" s="226" t="s">
        <v>75</v>
      </c>
      <c r="BP15" s="224" t="s">
        <v>16</v>
      </c>
      <c r="BQ15" s="225" t="s">
        <v>140</v>
      </c>
      <c r="BR15" s="226" t="s">
        <v>75</v>
      </c>
      <c r="BS15" s="224" t="s">
        <v>16</v>
      </c>
      <c r="BT15" s="225" t="s">
        <v>140</v>
      </c>
      <c r="BU15" s="226" t="s">
        <v>75</v>
      </c>
      <c r="BV15" s="224" t="s">
        <v>16</v>
      </c>
      <c r="BW15" s="225" t="s">
        <v>140</v>
      </c>
      <c r="BX15" s="226" t="s">
        <v>75</v>
      </c>
      <c r="BY15" s="230" t="s">
        <v>16</v>
      </c>
      <c r="BZ15" s="231" t="s">
        <v>140</v>
      </c>
      <c r="CA15" s="232" t="s">
        <v>75</v>
      </c>
    </row>
    <row r="16" ht="15.75" customHeight="1">
      <c r="A16" s="10">
        <v>13.0</v>
      </c>
      <c r="B16" s="242"/>
      <c r="C16" s="204">
        <v>1.0</v>
      </c>
      <c r="D16" s="203" t="s">
        <v>2133</v>
      </c>
      <c r="E16" s="205" t="str">
        <f t="array" ref="E16">XLOOKUP(F16,'PER-SM '!$E$2:$E$1132,'PER-SM '!$D$2:$D$1132," ",0)</f>
        <v>MELON VASQUEZ CRISTIAN</v>
      </c>
      <c r="F16" s="249">
        <v>4.1105951E7</v>
      </c>
      <c r="G16" s="234">
        <v>9.72768977E8</v>
      </c>
      <c r="H16" s="207" t="str">
        <f t="array" ref="H16">XLOOKUP(F16,'PER-SM '!$E$2:$E$1132,'PER-SM '!$G$2:$G$1132,"",0)</f>
        <v>OP OBR</v>
      </c>
      <c r="I16" s="208" t="str">
        <f t="array" ref="I16">XLOOKUP(F16,'PER-SM '!$E$2:$E$1132,'PER-SM '!$I$2:$I$1132,"",0)</f>
        <v>B</v>
      </c>
      <c r="J16" s="208"/>
      <c r="K16" s="210" t="str">
        <f t="array" ref="K16">XLOOKUP(F16,'PER-SM '!$E$2:$E$1132,'PER-SM '!$B$2:$B$1132,"",0)</f>
        <v>PE - Obr Reg Común</v>
      </c>
      <c r="L16" s="208" t="s">
        <v>2138</v>
      </c>
      <c r="M16" s="210" t="str">
        <f t="array" ref="M16">XLOOKUP(F16,'PER-SM '!$E$2:$E$1132,'PER-SM '!$F$2:$F$1132,"",0)</f>
        <v>OPERADOR DE CAMA BAJA</v>
      </c>
      <c r="N16" s="236" t="s">
        <v>16</v>
      </c>
      <c r="O16" s="237" t="s">
        <v>140</v>
      </c>
      <c r="P16" s="238" t="s">
        <v>75</v>
      </c>
      <c r="Q16" s="236" t="s">
        <v>16</v>
      </c>
      <c r="R16" s="237" t="s">
        <v>140</v>
      </c>
      <c r="S16" s="238" t="s">
        <v>75</v>
      </c>
      <c r="T16" s="236" t="s">
        <v>16</v>
      </c>
      <c r="U16" s="237" t="s">
        <v>140</v>
      </c>
      <c r="V16" s="238" t="s">
        <v>75</v>
      </c>
      <c r="W16" s="236" t="s">
        <v>16</v>
      </c>
      <c r="X16" s="237" t="s">
        <v>140</v>
      </c>
      <c r="Y16" s="238" t="s">
        <v>75</v>
      </c>
      <c r="Z16" s="236" t="s">
        <v>16</v>
      </c>
      <c r="AA16" s="237" t="s">
        <v>140</v>
      </c>
      <c r="AB16" s="238" t="s">
        <v>75</v>
      </c>
      <c r="AC16" s="236" t="s">
        <v>16</v>
      </c>
      <c r="AD16" s="237" t="s">
        <v>140</v>
      </c>
      <c r="AE16" s="238" t="s">
        <v>75</v>
      </c>
      <c r="AF16" s="236" t="s">
        <v>16</v>
      </c>
      <c r="AG16" s="237" t="s">
        <v>140</v>
      </c>
      <c r="AH16" s="238" t="s">
        <v>75</v>
      </c>
      <c r="AI16" s="236" t="s">
        <v>16</v>
      </c>
      <c r="AJ16" s="237" t="s">
        <v>140</v>
      </c>
      <c r="AK16" s="238" t="s">
        <v>75</v>
      </c>
      <c r="AL16" s="236" t="s">
        <v>16</v>
      </c>
      <c r="AM16" s="237" t="s">
        <v>140</v>
      </c>
      <c r="AN16" s="238" t="s">
        <v>75</v>
      </c>
      <c r="AO16" s="236" t="s">
        <v>16</v>
      </c>
      <c r="AP16" s="237" t="s">
        <v>140</v>
      </c>
      <c r="AQ16" s="238" t="s">
        <v>75</v>
      </c>
      <c r="AR16" s="236" t="s">
        <v>16</v>
      </c>
      <c r="AS16" s="237" t="s">
        <v>140</v>
      </c>
      <c r="AT16" s="238" t="s">
        <v>75</v>
      </c>
      <c r="AU16" s="236" t="s">
        <v>16</v>
      </c>
      <c r="AV16" s="237" t="s">
        <v>140</v>
      </c>
      <c r="AW16" s="238" t="s">
        <v>75</v>
      </c>
      <c r="AX16" s="236" t="s">
        <v>16</v>
      </c>
      <c r="AY16" s="237" t="s">
        <v>140</v>
      </c>
      <c r="AZ16" s="238" t="s">
        <v>75</v>
      </c>
      <c r="BA16" s="236" t="s">
        <v>16</v>
      </c>
      <c r="BB16" s="237" t="s">
        <v>140</v>
      </c>
      <c r="BC16" s="238" t="s">
        <v>75</v>
      </c>
      <c r="BD16" s="236" t="s">
        <v>0</v>
      </c>
      <c r="BE16" s="237" t="s">
        <v>0</v>
      </c>
      <c r="BF16" s="238" t="s">
        <v>0</v>
      </c>
      <c r="BG16" s="236" t="s">
        <v>0</v>
      </c>
      <c r="BH16" s="237" t="s">
        <v>0</v>
      </c>
      <c r="BI16" s="238" t="s">
        <v>0</v>
      </c>
      <c r="BJ16" s="236" t="s">
        <v>0</v>
      </c>
      <c r="BK16" s="237" t="s">
        <v>0</v>
      </c>
      <c r="BL16" s="238" t="s">
        <v>0</v>
      </c>
      <c r="BM16" s="236" t="s">
        <v>0</v>
      </c>
      <c r="BN16" s="237" t="s">
        <v>0</v>
      </c>
      <c r="BO16" s="238" t="s">
        <v>0</v>
      </c>
      <c r="BP16" s="236" t="s">
        <v>0</v>
      </c>
      <c r="BQ16" s="237" t="s">
        <v>0</v>
      </c>
      <c r="BR16" s="238" t="s">
        <v>0</v>
      </c>
      <c r="BS16" s="236" t="s">
        <v>0</v>
      </c>
      <c r="BT16" s="237" t="s">
        <v>0</v>
      </c>
      <c r="BU16" s="238" t="s">
        <v>0</v>
      </c>
      <c r="BV16" s="236" t="s">
        <v>0</v>
      </c>
      <c r="BW16" s="237" t="s">
        <v>0</v>
      </c>
      <c r="BX16" s="238" t="s">
        <v>0</v>
      </c>
      <c r="BY16" s="239" t="s">
        <v>16</v>
      </c>
      <c r="BZ16" s="240" t="s">
        <v>140</v>
      </c>
      <c r="CA16" s="241" t="s">
        <v>75</v>
      </c>
    </row>
    <row r="17" ht="15.75" customHeight="1">
      <c r="A17" s="10">
        <v>14.0</v>
      </c>
      <c r="B17" s="220" t="s">
        <v>2163</v>
      </c>
      <c r="C17" s="204">
        <v>1.0</v>
      </c>
      <c r="D17" s="203" t="s">
        <v>2133</v>
      </c>
      <c r="E17" s="205" t="str">
        <f t="array" ref="E17">XLOOKUP(F17,'PER-SM '!$E$2:$E$1132,'PER-SM '!$D$2:$D$1132," ",0)</f>
        <v>YALICO CARDENAS STALIN MARGARITO</v>
      </c>
      <c r="F17" s="154">
        <v>7.1207783E7</v>
      </c>
      <c r="G17" s="234"/>
      <c r="H17" s="207" t="str">
        <f t="array" ref="H17">XLOOKUP(F17,'PER-SM '!$E$2:$E$1132,'PER-SM '!$G$2:$G$1132,"",0)</f>
        <v>OP OBR</v>
      </c>
      <c r="I17" s="208" t="str">
        <f t="array" ref="I17">XLOOKUP(F17,'PER-SM '!$E$2:$E$1132,'PER-SM '!$I$2:$I$1132,"",0)</f>
        <v>B</v>
      </c>
      <c r="J17" s="208"/>
      <c r="K17" s="210" t="str">
        <f t="array" ref="K17">XLOOKUP(F17,'PER-SM '!$E$2:$E$1132,'PER-SM '!$B$2:$B$1132,"",0)</f>
        <v>PE - Obr Reg Común</v>
      </c>
      <c r="L17" s="208" t="s">
        <v>2138</v>
      </c>
      <c r="M17" s="210" t="str">
        <f t="array" ref="M17">XLOOKUP(F17,'PER-SM '!$E$2:$E$1132,'PER-SM '!$F$2:$F$1132,"",0)</f>
        <v>OPERADOR DE TRACTOR HASTA 410HP</v>
      </c>
      <c r="N17" s="236" t="s">
        <v>16</v>
      </c>
      <c r="O17" s="237" t="s">
        <v>140</v>
      </c>
      <c r="P17" s="238" t="s">
        <v>75</v>
      </c>
      <c r="Q17" s="236" t="s">
        <v>16</v>
      </c>
      <c r="R17" s="237" t="s">
        <v>140</v>
      </c>
      <c r="S17" s="238" t="s">
        <v>75</v>
      </c>
      <c r="T17" s="236" t="s">
        <v>16</v>
      </c>
      <c r="U17" s="237" t="s">
        <v>140</v>
      </c>
      <c r="V17" s="238" t="s">
        <v>75</v>
      </c>
      <c r="W17" s="236" t="s">
        <v>16</v>
      </c>
      <c r="X17" s="237" t="s">
        <v>140</v>
      </c>
      <c r="Y17" s="238" t="s">
        <v>75</v>
      </c>
      <c r="Z17" s="236" t="s">
        <v>16</v>
      </c>
      <c r="AA17" s="237" t="s">
        <v>140</v>
      </c>
      <c r="AB17" s="238" t="s">
        <v>75</v>
      </c>
      <c r="AC17" s="236" t="s">
        <v>16</v>
      </c>
      <c r="AD17" s="237" t="s">
        <v>140</v>
      </c>
      <c r="AE17" s="238" t="s">
        <v>75</v>
      </c>
      <c r="AF17" s="236" t="s">
        <v>16</v>
      </c>
      <c r="AG17" s="237" t="s">
        <v>140</v>
      </c>
      <c r="AH17" s="238" t="s">
        <v>75</v>
      </c>
      <c r="AI17" s="236" t="s">
        <v>16</v>
      </c>
      <c r="AJ17" s="237" t="s">
        <v>140</v>
      </c>
      <c r="AK17" s="238" t="s">
        <v>75</v>
      </c>
      <c r="AL17" s="236" t="s">
        <v>16</v>
      </c>
      <c r="AM17" s="237" t="s">
        <v>140</v>
      </c>
      <c r="AN17" s="238" t="s">
        <v>75</v>
      </c>
      <c r="AO17" s="236" t="s">
        <v>16</v>
      </c>
      <c r="AP17" s="237" t="s">
        <v>140</v>
      </c>
      <c r="AQ17" s="238" t="s">
        <v>75</v>
      </c>
      <c r="AR17" s="236" t="s">
        <v>16</v>
      </c>
      <c r="AS17" s="237" t="s">
        <v>140</v>
      </c>
      <c r="AT17" s="238" t="s">
        <v>75</v>
      </c>
      <c r="AU17" s="236" t="s">
        <v>16</v>
      </c>
      <c r="AV17" s="237" t="s">
        <v>140</v>
      </c>
      <c r="AW17" s="238" t="s">
        <v>75</v>
      </c>
      <c r="AX17" s="236" t="s">
        <v>16</v>
      </c>
      <c r="AY17" s="237" t="s">
        <v>140</v>
      </c>
      <c r="AZ17" s="238" t="s">
        <v>75</v>
      </c>
      <c r="BA17" s="236" t="s">
        <v>16</v>
      </c>
      <c r="BB17" s="237" t="s">
        <v>140</v>
      </c>
      <c r="BC17" s="238" t="s">
        <v>75</v>
      </c>
      <c r="BD17" s="236" t="s">
        <v>0</v>
      </c>
      <c r="BE17" s="237" t="s">
        <v>0</v>
      </c>
      <c r="BF17" s="238" t="s">
        <v>0</v>
      </c>
      <c r="BG17" s="236" t="s">
        <v>0</v>
      </c>
      <c r="BH17" s="237" t="s">
        <v>0</v>
      </c>
      <c r="BI17" s="238" t="s">
        <v>0</v>
      </c>
      <c r="BJ17" s="236" t="s">
        <v>0</v>
      </c>
      <c r="BK17" s="237" t="s">
        <v>0</v>
      </c>
      <c r="BL17" s="238" t="s">
        <v>0</v>
      </c>
      <c r="BM17" s="236" t="s">
        <v>0</v>
      </c>
      <c r="BN17" s="237" t="s">
        <v>0</v>
      </c>
      <c r="BO17" s="238" t="s">
        <v>0</v>
      </c>
      <c r="BP17" s="236" t="s">
        <v>0</v>
      </c>
      <c r="BQ17" s="237" t="s">
        <v>0</v>
      </c>
      <c r="BR17" s="238" t="s">
        <v>0</v>
      </c>
      <c r="BS17" s="236" t="s">
        <v>0</v>
      </c>
      <c r="BT17" s="237" t="s">
        <v>0</v>
      </c>
      <c r="BU17" s="238" t="s">
        <v>0</v>
      </c>
      <c r="BV17" s="236" t="s">
        <v>0</v>
      </c>
      <c r="BW17" s="237" t="s">
        <v>0</v>
      </c>
      <c r="BX17" s="238" t="s">
        <v>0</v>
      </c>
      <c r="BY17" s="239" t="s">
        <v>16</v>
      </c>
      <c r="BZ17" s="240" t="s">
        <v>140</v>
      </c>
      <c r="CA17" s="241" t="s">
        <v>75</v>
      </c>
    </row>
    <row r="18" ht="15.75" customHeight="1">
      <c r="A18" s="10">
        <v>15.0</v>
      </c>
      <c r="B18" s="242"/>
      <c r="C18" s="204">
        <v>1.0</v>
      </c>
      <c r="D18" s="203" t="s">
        <v>2133</v>
      </c>
      <c r="E18" s="205" t="str">
        <f t="array" ref="E18">XLOOKUP(F18,'PER-SM '!$E$2:$E$1132,'PER-SM '!$D$2:$D$1132," ",0)</f>
        <v>ATOCHE COLLANTES DIEGO STEFANO</v>
      </c>
      <c r="F18" s="187">
        <v>4.7176562E7</v>
      </c>
      <c r="G18" s="243">
        <v>9.32386741E8</v>
      </c>
      <c r="H18" s="207" t="str">
        <f t="array" ref="H18">XLOOKUP(F18,'PER-SM '!$E$2:$E$1132,'PER-SM '!$G$2:$G$1132,"",0)</f>
        <v>OP OBR</v>
      </c>
      <c r="I18" s="208" t="str">
        <f t="array" ref="I18">XLOOKUP(F18,'PER-SM '!$E$2:$E$1132,'PER-SM '!$I$2:$I$1132,"",0)</f>
        <v>C</v>
      </c>
      <c r="J18" s="208"/>
      <c r="K18" s="210" t="str">
        <f t="array" ref="K18">XLOOKUP(F18,'PER-SM '!$E$2:$E$1132,'PER-SM '!$B$2:$B$1132,"",0)</f>
        <v>PE - Obr Reg Común</v>
      </c>
      <c r="L18" s="208" t="s">
        <v>2138</v>
      </c>
      <c r="M18" s="210" t="str">
        <f t="array" ref="M18">XLOOKUP(F18,'PER-SM '!$E$2:$E$1132,'PER-SM '!$F$2:$F$1132,"",0)</f>
        <v>OPERADOR DE RODILLO HASTA 12 TONS</v>
      </c>
      <c r="N18" s="224" t="s">
        <v>16</v>
      </c>
      <c r="O18" s="225" t="s">
        <v>140</v>
      </c>
      <c r="P18" s="226" t="s">
        <v>75</v>
      </c>
      <c r="Q18" s="224" t="s">
        <v>16</v>
      </c>
      <c r="R18" s="225" t="s">
        <v>140</v>
      </c>
      <c r="S18" s="226" t="s">
        <v>75</v>
      </c>
      <c r="T18" s="224" t="s">
        <v>16</v>
      </c>
      <c r="U18" s="225" t="s">
        <v>140</v>
      </c>
      <c r="V18" s="226" t="s">
        <v>75</v>
      </c>
      <c r="W18" s="224" t="s">
        <v>16</v>
      </c>
      <c r="X18" s="225" t="s">
        <v>140</v>
      </c>
      <c r="Y18" s="226" t="s">
        <v>75</v>
      </c>
      <c r="Z18" s="224" t="s">
        <v>16</v>
      </c>
      <c r="AA18" s="225" t="s">
        <v>140</v>
      </c>
      <c r="AB18" s="226" t="s">
        <v>75</v>
      </c>
      <c r="AC18" s="224" t="s">
        <v>16</v>
      </c>
      <c r="AD18" s="225" t="s">
        <v>140</v>
      </c>
      <c r="AE18" s="226" t="s">
        <v>75</v>
      </c>
      <c r="AF18" s="224" t="s">
        <v>16</v>
      </c>
      <c r="AG18" s="225" t="s">
        <v>140</v>
      </c>
      <c r="AH18" s="226" t="s">
        <v>75</v>
      </c>
      <c r="AI18" s="224"/>
      <c r="AJ18" s="225"/>
      <c r="AK18" s="226"/>
      <c r="AL18" s="224"/>
      <c r="AM18" s="225"/>
      <c r="AN18" s="226"/>
      <c r="AO18" s="224"/>
      <c r="AP18" s="225"/>
      <c r="AQ18" s="226"/>
      <c r="AR18" s="224"/>
      <c r="AS18" s="225"/>
      <c r="AT18" s="226"/>
      <c r="AU18" s="224"/>
      <c r="AV18" s="225"/>
      <c r="AW18" s="226"/>
      <c r="AX18" s="224"/>
      <c r="AY18" s="225"/>
      <c r="AZ18" s="226"/>
      <c r="BA18" s="224"/>
      <c r="BB18" s="225"/>
      <c r="BC18" s="226"/>
      <c r="BD18" s="224" t="s">
        <v>16</v>
      </c>
      <c r="BE18" s="225" t="s">
        <v>140</v>
      </c>
      <c r="BF18" s="226" t="s">
        <v>75</v>
      </c>
      <c r="BG18" s="224" t="s">
        <v>16</v>
      </c>
      <c r="BH18" s="225" t="s">
        <v>140</v>
      </c>
      <c r="BI18" s="226" t="s">
        <v>75</v>
      </c>
      <c r="BJ18" s="224" t="s">
        <v>16</v>
      </c>
      <c r="BK18" s="225" t="s">
        <v>140</v>
      </c>
      <c r="BL18" s="226" t="s">
        <v>75</v>
      </c>
      <c r="BM18" s="224" t="s">
        <v>16</v>
      </c>
      <c r="BN18" s="225" t="s">
        <v>140</v>
      </c>
      <c r="BO18" s="226" t="s">
        <v>75</v>
      </c>
      <c r="BP18" s="224" t="s">
        <v>16</v>
      </c>
      <c r="BQ18" s="225" t="s">
        <v>140</v>
      </c>
      <c r="BR18" s="226" t="s">
        <v>75</v>
      </c>
      <c r="BS18" s="224" t="s">
        <v>16</v>
      </c>
      <c r="BT18" s="225" t="s">
        <v>140</v>
      </c>
      <c r="BU18" s="226" t="s">
        <v>75</v>
      </c>
      <c r="BV18" s="224" t="s">
        <v>16</v>
      </c>
      <c r="BW18" s="225" t="s">
        <v>140</v>
      </c>
      <c r="BX18" s="226" t="s">
        <v>75</v>
      </c>
      <c r="BY18" s="230" t="s">
        <v>16</v>
      </c>
      <c r="BZ18" s="231" t="s">
        <v>140</v>
      </c>
      <c r="CA18" s="232" t="s">
        <v>75</v>
      </c>
    </row>
    <row r="19" ht="15.75" customHeight="1">
      <c r="A19" s="10">
        <v>16.0</v>
      </c>
      <c r="B19" s="220" t="s">
        <v>2160</v>
      </c>
      <c r="C19" s="204">
        <v>1.0</v>
      </c>
      <c r="D19" s="220" t="s">
        <v>2133</v>
      </c>
      <c r="E19" s="205" t="str">
        <f t="array" ref="E19">XLOOKUP(F19,'PER-SM '!$E$2:$E$1132,'PER-SM '!$D$2:$D$1132," ",0)</f>
        <v>SANTOS  CASTILLO ISRRAEL DEL CARMEN </v>
      </c>
      <c r="F19" s="187">
        <v>1.01442E7</v>
      </c>
      <c r="G19" s="243"/>
      <c r="H19" s="208" t="str">
        <f t="array" ref="H19">XLOOKUP(F19,'PER-SM '!$E$2:$E$1132,'PER-SM '!$G$2:$G$1132,"",0)</f>
        <v/>
      </c>
      <c r="I19" s="208" t="str">
        <f t="array" ref="I19">XLOOKUP(F19,'PER-SM '!$E$2:$E$1132,'PER-SM '!$I$2:$I$1132,"",0)</f>
        <v>A</v>
      </c>
      <c r="J19" s="208"/>
      <c r="K19" s="210" t="str">
        <f t="array" ref="K19">XLOOKUP(F19,'PER-SM '!$E$2:$E$1132,'PER-SM '!$B$2:$B$1132,"",0)</f>
        <v>PE - Obr Reg Común</v>
      </c>
      <c r="L19" s="208" t="s">
        <v>2164</v>
      </c>
      <c r="M19" s="210" t="str">
        <f t="array" ref="M19">XLOOKUP(F19,'PER-SM '!$E$2:$E$1132,'PER-SM '!$F$2:$F$1132,"",0)</f>
        <v>MAESTRO TECNICO DE NEUMATICOS </v>
      </c>
      <c r="N19" s="224"/>
      <c r="O19" s="225"/>
      <c r="P19" s="226"/>
      <c r="Q19" s="224"/>
      <c r="R19" s="225"/>
      <c r="S19" s="226"/>
      <c r="T19" s="224"/>
      <c r="U19" s="225"/>
      <c r="V19" s="226"/>
      <c r="W19" s="224"/>
      <c r="X19" s="225"/>
      <c r="Y19" s="226"/>
      <c r="Z19" s="224"/>
      <c r="AA19" s="225"/>
      <c r="AB19" s="226"/>
      <c r="AC19" s="224"/>
      <c r="AD19" s="225"/>
      <c r="AE19" s="226"/>
      <c r="AF19" s="224"/>
      <c r="AG19" s="225"/>
      <c r="AH19" s="226"/>
      <c r="AI19" s="224" t="s">
        <v>16</v>
      </c>
      <c r="AJ19" s="225" t="s">
        <v>140</v>
      </c>
      <c r="AK19" s="226" t="s">
        <v>75</v>
      </c>
      <c r="AL19" s="224" t="s">
        <v>16</v>
      </c>
      <c r="AM19" s="225" t="s">
        <v>140</v>
      </c>
      <c r="AN19" s="226" t="s">
        <v>75</v>
      </c>
      <c r="AO19" s="224" t="s">
        <v>16</v>
      </c>
      <c r="AP19" s="225" t="s">
        <v>140</v>
      </c>
      <c r="AQ19" s="226" t="s">
        <v>75</v>
      </c>
      <c r="AR19" s="224" t="s">
        <v>16</v>
      </c>
      <c r="AS19" s="225" t="s">
        <v>140</v>
      </c>
      <c r="AT19" s="226" t="s">
        <v>75</v>
      </c>
      <c r="AU19" s="224" t="s">
        <v>16</v>
      </c>
      <c r="AV19" s="225" t="s">
        <v>140</v>
      </c>
      <c r="AW19" s="226" t="s">
        <v>75</v>
      </c>
      <c r="AX19" s="224" t="s">
        <v>16</v>
      </c>
      <c r="AY19" s="225" t="s">
        <v>140</v>
      </c>
      <c r="AZ19" s="226" t="s">
        <v>75</v>
      </c>
      <c r="BA19" s="224" t="s">
        <v>16</v>
      </c>
      <c r="BB19" s="225" t="s">
        <v>140</v>
      </c>
      <c r="BC19" s="226" t="s">
        <v>75</v>
      </c>
      <c r="BD19" s="224" t="s">
        <v>16</v>
      </c>
      <c r="BE19" s="225" t="s">
        <v>140</v>
      </c>
      <c r="BF19" s="226" t="s">
        <v>75</v>
      </c>
      <c r="BG19" s="224" t="s">
        <v>16</v>
      </c>
      <c r="BH19" s="225" t="s">
        <v>140</v>
      </c>
      <c r="BI19" s="226" t="s">
        <v>75</v>
      </c>
      <c r="BJ19" s="224" t="s">
        <v>16</v>
      </c>
      <c r="BK19" s="225" t="s">
        <v>140</v>
      </c>
      <c r="BL19" s="226" t="s">
        <v>75</v>
      </c>
      <c r="BM19" s="224" t="s">
        <v>16</v>
      </c>
      <c r="BN19" s="225" t="s">
        <v>140</v>
      </c>
      <c r="BO19" s="226" t="s">
        <v>75</v>
      </c>
      <c r="BP19" s="224" t="s">
        <v>16</v>
      </c>
      <c r="BQ19" s="225" t="s">
        <v>140</v>
      </c>
      <c r="BR19" s="226" t="s">
        <v>75</v>
      </c>
      <c r="BS19" s="224" t="s">
        <v>16</v>
      </c>
      <c r="BT19" s="225" t="s">
        <v>140</v>
      </c>
      <c r="BU19" s="226" t="s">
        <v>75</v>
      </c>
      <c r="BV19" s="224" t="s">
        <v>16</v>
      </c>
      <c r="BW19" s="225" t="s">
        <v>140</v>
      </c>
      <c r="BX19" s="226" t="s">
        <v>75</v>
      </c>
      <c r="BY19" s="230" t="s">
        <v>0</v>
      </c>
      <c r="BZ19" s="231" t="s">
        <v>0</v>
      </c>
      <c r="CA19" s="232" t="s">
        <v>0</v>
      </c>
    </row>
    <row r="20" ht="15.75" customHeight="1">
      <c r="A20" s="10">
        <v>17.0</v>
      </c>
      <c r="B20" s="242"/>
      <c r="C20" s="204">
        <v>1.0</v>
      </c>
      <c r="D20" s="203" t="s">
        <v>2133</v>
      </c>
      <c r="E20" s="205" t="str">
        <f t="array" ref="E20">XLOOKUP(F20,'PER-SM '!$E$2:$E$1132,'PER-SM '!$D$2:$D$1132," ",0)</f>
        <v>CHAVEZ CHIPANA ANTHONY LUIS</v>
      </c>
      <c r="F20" s="187">
        <v>7.5244592E7</v>
      </c>
      <c r="G20" s="243">
        <v>9.57742621E8</v>
      </c>
      <c r="H20" s="207" t="str">
        <f t="array" ref="H20">XLOOKUP(F20,'PER-SM '!$E$2:$E$1132,'PER-SM '!$G$2:$G$1132,"",0)</f>
        <v>OP OBR</v>
      </c>
      <c r="I20" s="208" t="str">
        <f t="array" ref="I20">XLOOKUP(F20,'PER-SM '!$E$2:$E$1132,'PER-SM '!$I$2:$I$1132,"",0)</f>
        <v>C</v>
      </c>
      <c r="J20" s="208"/>
      <c r="K20" s="210" t="str">
        <f t="array" ref="K20">XLOOKUP(F20,'PER-SM '!$E$2:$E$1132,'PER-SM '!$B$2:$B$1132,"",0)</f>
        <v>PE - Obr Reg Común</v>
      </c>
      <c r="L20" s="208" t="s">
        <v>2138</v>
      </c>
      <c r="M20" s="210" t="str">
        <f t="array" ref="M20">XLOOKUP(F20,'PER-SM '!$E$2:$E$1132,'PER-SM '!$F$2:$F$1132,"",0)</f>
        <v>PUNTERO</v>
      </c>
      <c r="N20" s="224" t="s">
        <v>16</v>
      </c>
      <c r="O20" s="225" t="s">
        <v>140</v>
      </c>
      <c r="P20" s="226" t="s">
        <v>75</v>
      </c>
      <c r="Q20" s="224" t="s">
        <v>16</v>
      </c>
      <c r="R20" s="225" t="s">
        <v>140</v>
      </c>
      <c r="S20" s="226" t="s">
        <v>75</v>
      </c>
      <c r="T20" s="224" t="s">
        <v>16</v>
      </c>
      <c r="U20" s="225" t="s">
        <v>140</v>
      </c>
      <c r="V20" s="226" t="s">
        <v>75</v>
      </c>
      <c r="W20" s="224" t="s">
        <v>16</v>
      </c>
      <c r="X20" s="225" t="s">
        <v>140</v>
      </c>
      <c r="Y20" s="226" t="s">
        <v>75</v>
      </c>
      <c r="Z20" s="224" t="s">
        <v>16</v>
      </c>
      <c r="AA20" s="225" t="s">
        <v>140</v>
      </c>
      <c r="AB20" s="226" t="s">
        <v>75</v>
      </c>
      <c r="AC20" s="224" t="s">
        <v>16</v>
      </c>
      <c r="AD20" s="225" t="s">
        <v>140</v>
      </c>
      <c r="AE20" s="226" t="s">
        <v>75</v>
      </c>
      <c r="AF20" s="224" t="s">
        <v>16</v>
      </c>
      <c r="AG20" s="225" t="s">
        <v>140</v>
      </c>
      <c r="AH20" s="226" t="s">
        <v>75</v>
      </c>
      <c r="AI20" s="224"/>
      <c r="AJ20" s="225"/>
      <c r="AK20" s="226"/>
      <c r="AL20" s="224"/>
      <c r="AM20" s="225"/>
      <c r="AN20" s="226"/>
      <c r="AO20" s="224"/>
      <c r="AP20" s="225"/>
      <c r="AQ20" s="226"/>
      <c r="AR20" s="224"/>
      <c r="AS20" s="225"/>
      <c r="AT20" s="226"/>
      <c r="AU20" s="224"/>
      <c r="AV20" s="225"/>
      <c r="AW20" s="226"/>
      <c r="AX20" s="224"/>
      <c r="AY20" s="225"/>
      <c r="AZ20" s="226"/>
      <c r="BA20" s="224"/>
      <c r="BB20" s="225"/>
      <c r="BC20" s="226"/>
      <c r="BD20" s="224" t="s">
        <v>16</v>
      </c>
      <c r="BE20" s="225" t="s">
        <v>140</v>
      </c>
      <c r="BF20" s="226" t="s">
        <v>75</v>
      </c>
      <c r="BG20" s="224" t="s">
        <v>16</v>
      </c>
      <c r="BH20" s="225" t="s">
        <v>140</v>
      </c>
      <c r="BI20" s="226" t="s">
        <v>75</v>
      </c>
      <c r="BJ20" s="224" t="s">
        <v>16</v>
      </c>
      <c r="BK20" s="225" t="s">
        <v>140</v>
      </c>
      <c r="BL20" s="226" t="s">
        <v>75</v>
      </c>
      <c r="BM20" s="224" t="s">
        <v>16</v>
      </c>
      <c r="BN20" s="225" t="s">
        <v>140</v>
      </c>
      <c r="BO20" s="226" t="s">
        <v>75</v>
      </c>
      <c r="BP20" s="224" t="s">
        <v>16</v>
      </c>
      <c r="BQ20" s="225" t="s">
        <v>140</v>
      </c>
      <c r="BR20" s="226" t="s">
        <v>75</v>
      </c>
      <c r="BS20" s="224" t="s">
        <v>16</v>
      </c>
      <c r="BT20" s="225" t="s">
        <v>140</v>
      </c>
      <c r="BU20" s="226" t="s">
        <v>75</v>
      </c>
      <c r="BV20" s="224" t="s">
        <v>16</v>
      </c>
      <c r="BW20" s="225" t="s">
        <v>140</v>
      </c>
      <c r="BX20" s="226" t="s">
        <v>75</v>
      </c>
      <c r="BY20" s="230" t="s">
        <v>16</v>
      </c>
      <c r="BZ20" s="231" t="s">
        <v>140</v>
      </c>
      <c r="CA20" s="232" t="s">
        <v>75</v>
      </c>
    </row>
    <row r="21" ht="15.75" customHeight="1">
      <c r="A21" s="10">
        <v>18.0</v>
      </c>
      <c r="B21" s="203" t="s">
        <v>2165</v>
      </c>
      <c r="C21" s="204">
        <v>1.0</v>
      </c>
      <c r="D21" s="203" t="s">
        <v>2133</v>
      </c>
      <c r="E21" s="205" t="str">
        <f t="array" ref="E21">XLOOKUP(F21,'PER-SM '!$E$2:$E$1132,'PER-SM '!$D$2:$D$1132," ",0)</f>
        <v>CHAVEZ GARRO RUBEN MAYKO</v>
      </c>
      <c r="F21" s="166">
        <v>4.1908185E7</v>
      </c>
      <c r="G21" s="250">
        <v>9.64792419E8</v>
      </c>
      <c r="H21" s="207" t="str">
        <f t="array" ref="H21">XLOOKUP(F21,'PER-SM '!$E$2:$E$1132,'PER-SM '!$G$2:$G$1132,"",0)</f>
        <v>EQ OBR</v>
      </c>
      <c r="I21" s="208" t="str">
        <f t="array" ref="I21">XLOOKUP(F21,'PER-SM '!$E$2:$E$1132,'PER-SM '!$I$2:$I$1132,"",0)</f>
        <v>B</v>
      </c>
      <c r="J21" s="208"/>
      <c r="K21" s="210" t="str">
        <f t="array" ref="K21">XLOOKUP(F21,'PER-SM '!$E$2:$E$1132,'PER-SM '!$B$2:$B$1132,"",0)</f>
        <v>PE - Obr Reg Común</v>
      </c>
      <c r="L21" s="208" t="s">
        <v>2138</v>
      </c>
      <c r="M21" s="210" t="str">
        <f t="array" ref="M21">XLOOKUP(F21,'PER-SM '!$E$2:$E$1132,'PER-SM '!$F$2:$F$1132,"",0)</f>
        <v>MECANICO 3</v>
      </c>
      <c r="N21" s="236" t="s">
        <v>16</v>
      </c>
      <c r="O21" s="237" t="s">
        <v>140</v>
      </c>
      <c r="P21" s="238" t="s">
        <v>75</v>
      </c>
      <c r="Q21" s="236" t="s">
        <v>16</v>
      </c>
      <c r="R21" s="237" t="s">
        <v>140</v>
      </c>
      <c r="S21" s="238" t="s">
        <v>75</v>
      </c>
      <c r="T21" s="236" t="s">
        <v>16</v>
      </c>
      <c r="U21" s="237" t="s">
        <v>140</v>
      </c>
      <c r="V21" s="238" t="s">
        <v>75</v>
      </c>
      <c r="W21" s="236" t="s">
        <v>16</v>
      </c>
      <c r="X21" s="237" t="s">
        <v>140</v>
      </c>
      <c r="Y21" s="238" t="s">
        <v>75</v>
      </c>
      <c r="Z21" s="236" t="s">
        <v>16</v>
      </c>
      <c r="AA21" s="237" t="s">
        <v>140</v>
      </c>
      <c r="AB21" s="238" t="s">
        <v>75</v>
      </c>
      <c r="AC21" s="236" t="s">
        <v>16</v>
      </c>
      <c r="AD21" s="237" t="s">
        <v>140</v>
      </c>
      <c r="AE21" s="238" t="s">
        <v>75</v>
      </c>
      <c r="AF21" s="236" t="s">
        <v>16</v>
      </c>
      <c r="AG21" s="237" t="s">
        <v>140</v>
      </c>
      <c r="AH21" s="238" t="s">
        <v>75</v>
      </c>
      <c r="AI21" s="236" t="s">
        <v>16</v>
      </c>
      <c r="AJ21" s="237" t="s">
        <v>140</v>
      </c>
      <c r="AK21" s="238" t="s">
        <v>75</v>
      </c>
      <c r="AL21" s="236" t="s">
        <v>16</v>
      </c>
      <c r="AM21" s="237" t="s">
        <v>140</v>
      </c>
      <c r="AN21" s="238" t="s">
        <v>75</v>
      </c>
      <c r="AO21" s="236" t="s">
        <v>16</v>
      </c>
      <c r="AP21" s="237" t="s">
        <v>140</v>
      </c>
      <c r="AQ21" s="238" t="s">
        <v>75</v>
      </c>
      <c r="AR21" s="236" t="s">
        <v>16</v>
      </c>
      <c r="AS21" s="237" t="s">
        <v>140</v>
      </c>
      <c r="AT21" s="238" t="s">
        <v>75</v>
      </c>
      <c r="AU21" s="236" t="s">
        <v>16</v>
      </c>
      <c r="AV21" s="237" t="s">
        <v>140</v>
      </c>
      <c r="AW21" s="238" t="s">
        <v>75</v>
      </c>
      <c r="AX21" s="236" t="s">
        <v>16</v>
      </c>
      <c r="AY21" s="237" t="s">
        <v>140</v>
      </c>
      <c r="AZ21" s="238" t="s">
        <v>75</v>
      </c>
      <c r="BA21" s="236" t="s">
        <v>16</v>
      </c>
      <c r="BB21" s="237" t="s">
        <v>140</v>
      </c>
      <c r="BC21" s="238" t="s">
        <v>75</v>
      </c>
      <c r="BD21" s="236" t="s">
        <v>0</v>
      </c>
      <c r="BE21" s="237" t="s">
        <v>0</v>
      </c>
      <c r="BF21" s="238" t="s">
        <v>0</v>
      </c>
      <c r="BG21" s="236" t="s">
        <v>0</v>
      </c>
      <c r="BH21" s="237" t="s">
        <v>0</v>
      </c>
      <c r="BI21" s="238" t="s">
        <v>0</v>
      </c>
      <c r="BJ21" s="236" t="s">
        <v>0</v>
      </c>
      <c r="BK21" s="237" t="s">
        <v>0</v>
      </c>
      <c r="BL21" s="238" t="s">
        <v>0</v>
      </c>
      <c r="BM21" s="236" t="s">
        <v>0</v>
      </c>
      <c r="BN21" s="237" t="s">
        <v>0</v>
      </c>
      <c r="BO21" s="238" t="s">
        <v>0</v>
      </c>
      <c r="BP21" s="236" t="s">
        <v>0</v>
      </c>
      <c r="BQ21" s="237" t="s">
        <v>0</v>
      </c>
      <c r="BR21" s="238" t="s">
        <v>0</v>
      </c>
      <c r="BS21" s="236" t="s">
        <v>0</v>
      </c>
      <c r="BT21" s="237" t="s">
        <v>0</v>
      </c>
      <c r="BU21" s="238" t="s">
        <v>0</v>
      </c>
      <c r="BV21" s="236" t="s">
        <v>0</v>
      </c>
      <c r="BW21" s="237" t="s">
        <v>0</v>
      </c>
      <c r="BX21" s="238" t="s">
        <v>0</v>
      </c>
      <c r="BY21" s="239" t="s">
        <v>16</v>
      </c>
      <c r="BZ21" s="240" t="s">
        <v>140</v>
      </c>
      <c r="CA21" s="241" t="s">
        <v>75</v>
      </c>
    </row>
    <row r="22" ht="15.75" customHeight="1">
      <c r="A22" s="10">
        <v>19.0</v>
      </c>
      <c r="B22" s="203" t="s">
        <v>2165</v>
      </c>
      <c r="C22" s="204">
        <v>1.0</v>
      </c>
      <c r="D22" s="203" t="s">
        <v>2133</v>
      </c>
      <c r="E22" s="205" t="str">
        <f t="array" ref="E22">XLOOKUP(F22,'PER-SM '!$E$2:$E$1132,'PER-SM '!$D$2:$D$1132," ",0)</f>
        <v>ARBILDO VERA SANTOS WILFREDO</v>
      </c>
      <c r="F22" s="187">
        <v>4.3577195E7</v>
      </c>
      <c r="G22" s="243">
        <v>9.9153651E8</v>
      </c>
      <c r="H22" s="207" t="str">
        <f t="array" ref="H22">XLOOKUP(F22,'PER-SM '!$E$2:$E$1132,'PER-SM '!$G$2:$G$1132,"",0)</f>
        <v>OP OBR</v>
      </c>
      <c r="I22" s="208" t="str">
        <f t="array" ref="I22">XLOOKUP(F22,'PER-SM '!$E$2:$E$1132,'PER-SM '!$I$2:$I$1132,"",0)</f>
        <v>A</v>
      </c>
      <c r="J22" s="208"/>
      <c r="K22" s="210" t="str">
        <f t="array" ref="K22">XLOOKUP(F22,'PER-SM '!$E$2:$E$1132,'PER-SM '!$B$2:$B$1132,"",0)</f>
        <v>PE - Obr Reg Común</v>
      </c>
      <c r="L22" s="208" t="s">
        <v>2138</v>
      </c>
      <c r="M22" s="210" t="str">
        <f t="array" ref="M22">XLOOKUP(F22,'PER-SM '!$E$2:$E$1132,'PER-SM '!$F$2:$F$1132,"",0)</f>
        <v>OPERADOR DE CAMA BAJA</v>
      </c>
      <c r="N22" s="224"/>
      <c r="O22" s="225"/>
      <c r="P22" s="226"/>
      <c r="Q22" s="224"/>
      <c r="R22" s="225"/>
      <c r="S22" s="226"/>
      <c r="T22" s="224"/>
      <c r="U22" s="225"/>
      <c r="V22" s="226"/>
      <c r="W22" s="224"/>
      <c r="X22" s="225"/>
      <c r="Y22" s="226"/>
      <c r="Z22" s="224"/>
      <c r="AA22" s="225"/>
      <c r="AB22" s="226"/>
      <c r="AC22" s="224"/>
      <c r="AD22" s="225"/>
      <c r="AE22" s="226"/>
      <c r="AF22" s="224"/>
      <c r="AG22" s="225"/>
      <c r="AH22" s="226"/>
      <c r="AI22" s="224" t="s">
        <v>16</v>
      </c>
      <c r="AJ22" s="225" t="s">
        <v>140</v>
      </c>
      <c r="AK22" s="226" t="s">
        <v>75</v>
      </c>
      <c r="AL22" s="224" t="s">
        <v>16</v>
      </c>
      <c r="AM22" s="225" t="s">
        <v>140</v>
      </c>
      <c r="AN22" s="226" t="s">
        <v>75</v>
      </c>
      <c r="AO22" s="224" t="s">
        <v>16</v>
      </c>
      <c r="AP22" s="225" t="s">
        <v>140</v>
      </c>
      <c r="AQ22" s="226" t="s">
        <v>75</v>
      </c>
      <c r="AR22" s="224" t="s">
        <v>16</v>
      </c>
      <c r="AS22" s="225" t="s">
        <v>140</v>
      </c>
      <c r="AT22" s="226" t="s">
        <v>75</v>
      </c>
      <c r="AU22" s="224" t="s">
        <v>16</v>
      </c>
      <c r="AV22" s="225" t="s">
        <v>140</v>
      </c>
      <c r="AW22" s="226" t="s">
        <v>75</v>
      </c>
      <c r="AX22" s="224" t="s">
        <v>16</v>
      </c>
      <c r="AY22" s="225" t="s">
        <v>140</v>
      </c>
      <c r="AZ22" s="226" t="s">
        <v>75</v>
      </c>
      <c r="BA22" s="224" t="s">
        <v>16</v>
      </c>
      <c r="BB22" s="225" t="s">
        <v>140</v>
      </c>
      <c r="BC22" s="226" t="s">
        <v>75</v>
      </c>
      <c r="BD22" s="224" t="s">
        <v>16</v>
      </c>
      <c r="BE22" s="225" t="s">
        <v>140</v>
      </c>
      <c r="BF22" s="226" t="s">
        <v>75</v>
      </c>
      <c r="BG22" s="224" t="s">
        <v>16</v>
      </c>
      <c r="BH22" s="225" t="s">
        <v>140</v>
      </c>
      <c r="BI22" s="226" t="s">
        <v>75</v>
      </c>
      <c r="BJ22" s="224" t="s">
        <v>16</v>
      </c>
      <c r="BK22" s="225" t="s">
        <v>140</v>
      </c>
      <c r="BL22" s="226" t="s">
        <v>75</v>
      </c>
      <c r="BM22" s="224" t="s">
        <v>16</v>
      </c>
      <c r="BN22" s="225" t="s">
        <v>140</v>
      </c>
      <c r="BO22" s="226" t="s">
        <v>75</v>
      </c>
      <c r="BP22" s="224" t="s">
        <v>16</v>
      </c>
      <c r="BQ22" s="225" t="s">
        <v>140</v>
      </c>
      <c r="BR22" s="226" t="s">
        <v>75</v>
      </c>
      <c r="BS22" s="224" t="s">
        <v>16</v>
      </c>
      <c r="BT22" s="225" t="s">
        <v>140</v>
      </c>
      <c r="BU22" s="226" t="s">
        <v>75</v>
      </c>
      <c r="BV22" s="224" t="s">
        <v>16</v>
      </c>
      <c r="BW22" s="225" t="s">
        <v>140</v>
      </c>
      <c r="BX22" s="226" t="s">
        <v>75</v>
      </c>
      <c r="BY22" s="230" t="s">
        <v>0</v>
      </c>
      <c r="BZ22" s="231" t="s">
        <v>27</v>
      </c>
      <c r="CA22" s="232" t="s">
        <v>0</v>
      </c>
    </row>
    <row r="23" ht="15.75" customHeight="1">
      <c r="A23" s="10">
        <v>20.0</v>
      </c>
      <c r="B23" s="203" t="s">
        <v>2166</v>
      </c>
      <c r="C23" s="204">
        <v>1.0</v>
      </c>
      <c r="D23" s="203" t="s">
        <v>2133</v>
      </c>
      <c r="E23" s="205" t="str">
        <f t="array" ref="E23">XLOOKUP(F23,'PER-SM '!$E$2:$E$1132,'PER-SM '!$D$2:$D$1132," ",0)</f>
        <v>MERINO BUITRON ALBERTO</v>
      </c>
      <c r="F23" s="187">
        <v>1.0258123E7</v>
      </c>
      <c r="G23" s="243">
        <v>9.91558543E8</v>
      </c>
      <c r="H23" s="207" t="str">
        <f t="array" ref="H23">XLOOKUP(F23,'PER-SM '!$E$2:$E$1132,'PER-SM '!$G$2:$G$1132,"",0)</f>
        <v>OP OBR</v>
      </c>
      <c r="I23" s="208" t="str">
        <f t="array" ref="I23">XLOOKUP(F23,'PER-SM '!$E$2:$E$1132,'PER-SM '!$I$2:$I$1132,"",0)</f>
        <v>B</v>
      </c>
      <c r="J23" s="208"/>
      <c r="K23" s="210" t="str">
        <f t="array" ref="K23">XLOOKUP(F23,'PER-SM '!$E$2:$E$1132,'PER-SM '!$B$2:$B$1132,"",0)</f>
        <v>PE - Obr Reg Común</v>
      </c>
      <c r="L23" s="208" t="s">
        <v>2138</v>
      </c>
      <c r="M23" s="210" t="str">
        <f t="array" ref="M23">XLOOKUP(F23,'PER-SM '!$E$2:$E$1132,'PER-SM '!$F$2:$F$1132,"",0)</f>
        <v>OPERADOR CAMION MINERO HASTA 150 TONS</v>
      </c>
      <c r="N23" s="236" t="s">
        <v>16</v>
      </c>
      <c r="O23" s="237" t="s">
        <v>140</v>
      </c>
      <c r="P23" s="238" t="s">
        <v>75</v>
      </c>
      <c r="Q23" s="236" t="s">
        <v>16</v>
      </c>
      <c r="R23" s="237" t="s">
        <v>140</v>
      </c>
      <c r="S23" s="238" t="s">
        <v>75</v>
      </c>
      <c r="T23" s="236" t="s">
        <v>16</v>
      </c>
      <c r="U23" s="237" t="s">
        <v>140</v>
      </c>
      <c r="V23" s="238" t="s">
        <v>75</v>
      </c>
      <c r="W23" s="236" t="s">
        <v>16</v>
      </c>
      <c r="X23" s="237" t="s">
        <v>140</v>
      </c>
      <c r="Y23" s="238" t="s">
        <v>75</v>
      </c>
      <c r="Z23" s="236" t="s">
        <v>16</v>
      </c>
      <c r="AA23" s="237" t="s">
        <v>140</v>
      </c>
      <c r="AB23" s="238" t="s">
        <v>75</v>
      </c>
      <c r="AC23" s="236" t="s">
        <v>16</v>
      </c>
      <c r="AD23" s="237" t="s">
        <v>140</v>
      </c>
      <c r="AE23" s="238" t="s">
        <v>75</v>
      </c>
      <c r="AF23" s="236" t="s">
        <v>16</v>
      </c>
      <c r="AG23" s="237" t="s">
        <v>140</v>
      </c>
      <c r="AH23" s="238" t="s">
        <v>75</v>
      </c>
      <c r="AI23" s="236" t="s">
        <v>16</v>
      </c>
      <c r="AJ23" s="237" t="s">
        <v>140</v>
      </c>
      <c r="AK23" s="238" t="s">
        <v>75</v>
      </c>
      <c r="AL23" s="236" t="s">
        <v>16</v>
      </c>
      <c r="AM23" s="237" t="s">
        <v>140</v>
      </c>
      <c r="AN23" s="238" t="s">
        <v>75</v>
      </c>
      <c r="AO23" s="236" t="s">
        <v>16</v>
      </c>
      <c r="AP23" s="237" t="s">
        <v>140</v>
      </c>
      <c r="AQ23" s="238" t="s">
        <v>75</v>
      </c>
      <c r="AR23" s="236" t="s">
        <v>16</v>
      </c>
      <c r="AS23" s="237" t="s">
        <v>140</v>
      </c>
      <c r="AT23" s="238" t="s">
        <v>75</v>
      </c>
      <c r="AU23" s="236" t="s">
        <v>16</v>
      </c>
      <c r="AV23" s="237" t="s">
        <v>140</v>
      </c>
      <c r="AW23" s="238" t="s">
        <v>75</v>
      </c>
      <c r="AX23" s="236" t="s">
        <v>16</v>
      </c>
      <c r="AY23" s="237" t="s">
        <v>140</v>
      </c>
      <c r="AZ23" s="238" t="s">
        <v>75</v>
      </c>
      <c r="BA23" s="236" t="s">
        <v>16</v>
      </c>
      <c r="BB23" s="237" t="s">
        <v>140</v>
      </c>
      <c r="BC23" s="238" t="s">
        <v>75</v>
      </c>
      <c r="BD23" s="236" t="s">
        <v>0</v>
      </c>
      <c r="BE23" s="237" t="s">
        <v>0</v>
      </c>
      <c r="BF23" s="238" t="s">
        <v>0</v>
      </c>
      <c r="BG23" s="236" t="s">
        <v>0</v>
      </c>
      <c r="BH23" s="237" t="s">
        <v>0</v>
      </c>
      <c r="BI23" s="238" t="s">
        <v>0</v>
      </c>
      <c r="BJ23" s="236" t="s">
        <v>0</v>
      </c>
      <c r="BK23" s="237" t="s">
        <v>0</v>
      </c>
      <c r="BL23" s="238" t="s">
        <v>0</v>
      </c>
      <c r="BM23" s="236" t="s">
        <v>0</v>
      </c>
      <c r="BN23" s="237" t="s">
        <v>0</v>
      </c>
      <c r="BO23" s="238" t="s">
        <v>0</v>
      </c>
      <c r="BP23" s="236" t="s">
        <v>0</v>
      </c>
      <c r="BQ23" s="237" t="s">
        <v>0</v>
      </c>
      <c r="BR23" s="238" t="s">
        <v>0</v>
      </c>
      <c r="BS23" s="236" t="s">
        <v>0</v>
      </c>
      <c r="BT23" s="237" t="s">
        <v>0</v>
      </c>
      <c r="BU23" s="238" t="s">
        <v>0</v>
      </c>
      <c r="BV23" s="236" t="s">
        <v>0</v>
      </c>
      <c r="BW23" s="237" t="s">
        <v>0</v>
      </c>
      <c r="BX23" s="238" t="s">
        <v>0</v>
      </c>
      <c r="BY23" s="239" t="s">
        <v>16</v>
      </c>
      <c r="BZ23" s="240" t="s">
        <v>140</v>
      </c>
      <c r="CA23" s="241" t="s">
        <v>75</v>
      </c>
    </row>
    <row r="24" ht="15.75" customHeight="1">
      <c r="A24" s="10">
        <v>21.0</v>
      </c>
      <c r="B24" s="203" t="s">
        <v>2166</v>
      </c>
      <c r="C24" s="204">
        <v>1.0</v>
      </c>
      <c r="D24" s="203" t="s">
        <v>2133</v>
      </c>
      <c r="E24" s="205" t="str">
        <f t="array" ref="E24">XLOOKUP(F24,'PER-SM '!$E$2:$E$1132,'PER-SM '!$D$2:$D$1132," ",0)</f>
        <v>VENTURA ARRIBASPLATA SIXTO</v>
      </c>
      <c r="F24" s="187">
        <v>4.1897363E7</v>
      </c>
      <c r="G24" s="243">
        <v>9.73794827E8</v>
      </c>
      <c r="H24" s="207" t="str">
        <f t="array" ref="H24">XLOOKUP(F24,'PER-SM '!$E$2:$E$1132,'PER-SM '!$G$2:$G$1132,"",0)</f>
        <v>OP OBR</v>
      </c>
      <c r="I24" s="208" t="str">
        <f t="array" ref="I24">XLOOKUP(F24,'PER-SM '!$E$2:$E$1132,'PER-SM '!$I$2:$I$1132,"",0)</f>
        <v>A</v>
      </c>
      <c r="J24" s="208"/>
      <c r="K24" s="210" t="str">
        <f t="array" ref="K24">XLOOKUP(F24,'PER-SM '!$E$2:$E$1132,'PER-SM '!$B$2:$B$1132,"",0)</f>
        <v>PE - Obr Reg Común</v>
      </c>
      <c r="L24" s="208" t="s">
        <v>2138</v>
      </c>
      <c r="M24" s="210" t="str">
        <f t="array" ref="M24">XLOOKUP(F24,'PER-SM '!$E$2:$E$1132,'PER-SM '!$F$2:$F$1132,"",0)</f>
        <v>OPERADOR CAMION MINERO HASTA 100 TONS</v>
      </c>
      <c r="N24" s="224"/>
      <c r="O24" s="225"/>
      <c r="P24" s="226"/>
      <c r="Q24" s="224"/>
      <c r="R24" s="225"/>
      <c r="S24" s="226"/>
      <c r="T24" s="224"/>
      <c r="U24" s="225"/>
      <c r="V24" s="226"/>
      <c r="W24" s="224"/>
      <c r="X24" s="225"/>
      <c r="Y24" s="226"/>
      <c r="Z24" s="224"/>
      <c r="AA24" s="225"/>
      <c r="AB24" s="226"/>
      <c r="AC24" s="224"/>
      <c r="AD24" s="225"/>
      <c r="AE24" s="226"/>
      <c r="AF24" s="224"/>
      <c r="AG24" s="225"/>
      <c r="AH24" s="226"/>
      <c r="AI24" s="224" t="s">
        <v>16</v>
      </c>
      <c r="AJ24" s="225" t="s">
        <v>140</v>
      </c>
      <c r="AK24" s="226" t="s">
        <v>75</v>
      </c>
      <c r="AL24" s="224" t="s">
        <v>16</v>
      </c>
      <c r="AM24" s="225" t="s">
        <v>140</v>
      </c>
      <c r="AN24" s="226" t="s">
        <v>75</v>
      </c>
      <c r="AO24" s="224" t="s">
        <v>16</v>
      </c>
      <c r="AP24" s="225" t="s">
        <v>140</v>
      </c>
      <c r="AQ24" s="226" t="s">
        <v>75</v>
      </c>
      <c r="AR24" s="224" t="s">
        <v>16</v>
      </c>
      <c r="AS24" s="225" t="s">
        <v>140</v>
      </c>
      <c r="AT24" s="226" t="s">
        <v>75</v>
      </c>
      <c r="AU24" s="224" t="s">
        <v>16</v>
      </c>
      <c r="AV24" s="225" t="s">
        <v>140</v>
      </c>
      <c r="AW24" s="226" t="s">
        <v>75</v>
      </c>
      <c r="AX24" s="224" t="s">
        <v>16</v>
      </c>
      <c r="AY24" s="225" t="s">
        <v>140</v>
      </c>
      <c r="AZ24" s="226" t="s">
        <v>75</v>
      </c>
      <c r="BA24" s="224" t="s">
        <v>16</v>
      </c>
      <c r="BB24" s="225" t="s">
        <v>140</v>
      </c>
      <c r="BC24" s="226" t="s">
        <v>75</v>
      </c>
      <c r="BD24" s="224" t="s">
        <v>16</v>
      </c>
      <c r="BE24" s="225" t="s">
        <v>140</v>
      </c>
      <c r="BF24" s="226" t="s">
        <v>75</v>
      </c>
      <c r="BG24" s="224" t="s">
        <v>16</v>
      </c>
      <c r="BH24" s="225" t="s">
        <v>140</v>
      </c>
      <c r="BI24" s="226" t="s">
        <v>75</v>
      </c>
      <c r="BJ24" s="224" t="s">
        <v>16</v>
      </c>
      <c r="BK24" s="225" t="s">
        <v>140</v>
      </c>
      <c r="BL24" s="226" t="s">
        <v>75</v>
      </c>
      <c r="BM24" s="224" t="s">
        <v>16</v>
      </c>
      <c r="BN24" s="225" t="s">
        <v>140</v>
      </c>
      <c r="BO24" s="226" t="s">
        <v>75</v>
      </c>
      <c r="BP24" s="224" t="s">
        <v>16</v>
      </c>
      <c r="BQ24" s="225" t="s">
        <v>140</v>
      </c>
      <c r="BR24" s="226" t="s">
        <v>75</v>
      </c>
      <c r="BS24" s="224" t="s">
        <v>16</v>
      </c>
      <c r="BT24" s="225" t="s">
        <v>140</v>
      </c>
      <c r="BU24" s="226" t="s">
        <v>75</v>
      </c>
      <c r="BV24" s="224" t="s">
        <v>16</v>
      </c>
      <c r="BW24" s="225" t="s">
        <v>140</v>
      </c>
      <c r="BX24" s="226" t="s">
        <v>75</v>
      </c>
      <c r="BY24" s="230" t="s">
        <v>0</v>
      </c>
      <c r="BZ24" s="231" t="s">
        <v>0</v>
      </c>
      <c r="CA24" s="232" t="s">
        <v>0</v>
      </c>
    </row>
    <row r="25" ht="15.75" customHeight="1">
      <c r="A25" s="10">
        <v>22.0</v>
      </c>
      <c r="B25" s="203" t="s">
        <v>2167</v>
      </c>
      <c r="C25" s="204">
        <v>1.0</v>
      </c>
      <c r="D25" s="203" t="s">
        <v>2133</v>
      </c>
      <c r="E25" s="205" t="str">
        <f t="array" ref="E25">XLOOKUP(F25,'PER-SM '!$E$2:$E$1132,'PER-SM '!$D$2:$D$1132," ",0)</f>
        <v>VILCA PAREDES ANIBAL</v>
      </c>
      <c r="F25" s="187">
        <v>4.197681E7</v>
      </c>
      <c r="G25" s="243">
        <v>9.92223844E8</v>
      </c>
      <c r="H25" s="207" t="str">
        <f t="array" ref="H25">XLOOKUP(F25,'PER-SM '!$E$2:$E$1132,'PER-SM '!$G$2:$G$1132,"",0)</f>
        <v>OP OBR</v>
      </c>
      <c r="I25" s="208" t="str">
        <f t="array" ref="I25">XLOOKUP(F25,'PER-SM '!$E$2:$E$1132,'PER-SM '!$I$2:$I$1132,"",0)</f>
        <v>B</v>
      </c>
      <c r="J25" s="208"/>
      <c r="K25" s="210" t="str">
        <f t="array" ref="K25">XLOOKUP(F25,'PER-SM '!$E$2:$E$1132,'PER-SM '!$B$2:$B$1132,"",0)</f>
        <v>PE - Obr Reg Común</v>
      </c>
      <c r="L25" s="208" t="s">
        <v>2168</v>
      </c>
      <c r="M25" s="210" t="str">
        <f t="array" ref="M25">XLOOKUP(F25,'PER-SM '!$E$2:$E$1132,'PER-SM '!$F$2:$F$1132,"",0)</f>
        <v>OPERADOR CAMION MINERO HASTA 150 TONS</v>
      </c>
      <c r="N25" s="224"/>
      <c r="O25" s="225"/>
      <c r="P25" s="226"/>
      <c r="Q25" s="224"/>
      <c r="R25" s="225"/>
      <c r="S25" s="226"/>
      <c r="T25" s="224"/>
      <c r="U25" s="225"/>
      <c r="V25" s="226"/>
      <c r="W25" s="224"/>
      <c r="X25" s="225"/>
      <c r="Y25" s="226"/>
      <c r="Z25" s="224"/>
      <c r="AA25" s="225"/>
      <c r="AB25" s="226"/>
      <c r="AC25" s="236" t="s">
        <v>16</v>
      </c>
      <c r="AD25" s="237" t="s">
        <v>140</v>
      </c>
      <c r="AE25" s="238" t="s">
        <v>75</v>
      </c>
      <c r="AF25" s="236" t="s">
        <v>16</v>
      </c>
      <c r="AG25" s="237" t="s">
        <v>140</v>
      </c>
      <c r="AH25" s="238" t="s">
        <v>75</v>
      </c>
      <c r="AI25" s="236" t="s">
        <v>16</v>
      </c>
      <c r="AJ25" s="237" t="s">
        <v>140</v>
      </c>
      <c r="AK25" s="238" t="s">
        <v>75</v>
      </c>
      <c r="AL25" s="236" t="s">
        <v>16</v>
      </c>
      <c r="AM25" s="237" t="s">
        <v>140</v>
      </c>
      <c r="AN25" s="238" t="s">
        <v>75</v>
      </c>
      <c r="AO25" s="236" t="s">
        <v>16</v>
      </c>
      <c r="AP25" s="237" t="s">
        <v>140</v>
      </c>
      <c r="AQ25" s="238" t="s">
        <v>75</v>
      </c>
      <c r="AR25" s="236" t="s">
        <v>16</v>
      </c>
      <c r="AS25" s="237" t="s">
        <v>140</v>
      </c>
      <c r="AT25" s="238" t="s">
        <v>75</v>
      </c>
      <c r="AU25" s="236" t="s">
        <v>16</v>
      </c>
      <c r="AV25" s="237" t="s">
        <v>140</v>
      </c>
      <c r="AW25" s="238" t="s">
        <v>75</v>
      </c>
      <c r="AX25" s="236" t="s">
        <v>16</v>
      </c>
      <c r="AY25" s="237" t="s">
        <v>140</v>
      </c>
      <c r="AZ25" s="238" t="s">
        <v>75</v>
      </c>
      <c r="BA25" s="236" t="s">
        <v>16</v>
      </c>
      <c r="BB25" s="237" t="s">
        <v>140</v>
      </c>
      <c r="BC25" s="238" t="s">
        <v>75</v>
      </c>
      <c r="BD25" s="236" t="s">
        <v>0</v>
      </c>
      <c r="BE25" s="237" t="s">
        <v>0</v>
      </c>
      <c r="BF25" s="238" t="s">
        <v>0</v>
      </c>
      <c r="BG25" s="236" t="s">
        <v>0</v>
      </c>
      <c r="BH25" s="237" t="s">
        <v>0</v>
      </c>
      <c r="BI25" s="238" t="s">
        <v>0</v>
      </c>
      <c r="BJ25" s="236" t="s">
        <v>0</v>
      </c>
      <c r="BK25" s="237" t="s">
        <v>0</v>
      </c>
      <c r="BL25" s="238" t="s">
        <v>0</v>
      </c>
      <c r="BM25" s="236" t="s">
        <v>0</v>
      </c>
      <c r="BN25" s="237" t="s">
        <v>0</v>
      </c>
      <c r="BO25" s="238" t="s">
        <v>0</v>
      </c>
      <c r="BP25" s="236" t="s">
        <v>0</v>
      </c>
      <c r="BQ25" s="237" t="s">
        <v>0</v>
      </c>
      <c r="BR25" s="238" t="s">
        <v>0</v>
      </c>
      <c r="BS25" s="236" t="s">
        <v>0</v>
      </c>
      <c r="BT25" s="237" t="s">
        <v>0</v>
      </c>
      <c r="BU25" s="238" t="s">
        <v>0</v>
      </c>
      <c r="BV25" s="236" t="s">
        <v>0</v>
      </c>
      <c r="BW25" s="237" t="s">
        <v>0</v>
      </c>
      <c r="BX25" s="238" t="s">
        <v>0</v>
      </c>
      <c r="BY25" s="239" t="s">
        <v>16</v>
      </c>
      <c r="BZ25" s="240" t="s">
        <v>140</v>
      </c>
      <c r="CA25" s="241" t="s">
        <v>75</v>
      </c>
    </row>
    <row r="26" ht="15.75" customHeight="1">
      <c r="A26" s="10">
        <v>23.0</v>
      </c>
      <c r="B26" s="203" t="s">
        <v>2167</v>
      </c>
      <c r="C26" s="204">
        <v>1.0</v>
      </c>
      <c r="D26" s="203" t="s">
        <v>2133</v>
      </c>
      <c r="E26" s="205" t="str">
        <f t="array" ref="E26">XLOOKUP(F26,'PER-SM '!$E$2:$E$1132,'PER-SM '!$D$2:$D$1132," ",0)</f>
        <v>ZAMBRANO FLORES JAIME GILBERTO</v>
      </c>
      <c r="F26" s="187">
        <v>4.1637195E7</v>
      </c>
      <c r="G26" s="243">
        <v>9.76222318E8</v>
      </c>
      <c r="H26" s="207" t="str">
        <f t="array" ref="H26">XLOOKUP(F26,'PER-SM '!$E$2:$E$1132,'PER-SM '!$G$2:$G$1132,"",0)</f>
        <v>OP OBR</v>
      </c>
      <c r="I26" s="208" t="str">
        <f t="array" ref="I26">XLOOKUP(F26,'PER-SM '!$E$2:$E$1132,'PER-SM '!$I$2:$I$1132,"",0)</f>
        <v>C</v>
      </c>
      <c r="J26" s="208"/>
      <c r="K26" s="210" t="str">
        <f t="array" ref="K26">XLOOKUP(F26,'PER-SM '!$E$2:$E$1132,'PER-SM '!$B$2:$B$1132,"",0)</f>
        <v>PE - Obr Reg Común</v>
      </c>
      <c r="L26" s="208" t="s">
        <v>2169</v>
      </c>
      <c r="M26" s="210" t="str">
        <f t="array" ref="M26">XLOOKUP(F26,'PER-SM '!$E$2:$E$1132,'PER-SM '!$F$2:$F$1132,"",0)</f>
        <v>OPERADOR CAMION MINERO HASTA 240 TONS</v>
      </c>
      <c r="N26" s="224" t="s">
        <v>16</v>
      </c>
      <c r="O26" s="225" t="s">
        <v>140</v>
      </c>
      <c r="P26" s="226" t="s">
        <v>75</v>
      </c>
      <c r="Q26" s="224" t="s">
        <v>16</v>
      </c>
      <c r="R26" s="225" t="s">
        <v>140</v>
      </c>
      <c r="S26" s="226" t="s">
        <v>75</v>
      </c>
      <c r="T26" s="224" t="s">
        <v>16</v>
      </c>
      <c r="U26" s="225" t="s">
        <v>140</v>
      </c>
      <c r="V26" s="226" t="s">
        <v>75</v>
      </c>
      <c r="W26" s="224" t="s">
        <v>16</v>
      </c>
      <c r="X26" s="225" t="s">
        <v>140</v>
      </c>
      <c r="Y26" s="226" t="s">
        <v>75</v>
      </c>
      <c r="Z26" s="224" t="s">
        <v>16</v>
      </c>
      <c r="AA26" s="225" t="s">
        <v>140</v>
      </c>
      <c r="AB26" s="226" t="s">
        <v>75</v>
      </c>
      <c r="AC26" s="224" t="s">
        <v>16</v>
      </c>
      <c r="AD26" s="225" t="s">
        <v>140</v>
      </c>
      <c r="AE26" s="226" t="s">
        <v>75</v>
      </c>
      <c r="AF26" s="224" t="s">
        <v>16</v>
      </c>
      <c r="AG26" s="225" t="s">
        <v>140</v>
      </c>
      <c r="AH26" s="226" t="s">
        <v>75</v>
      </c>
      <c r="AI26" s="224"/>
      <c r="AJ26" s="225"/>
      <c r="AK26" s="226"/>
      <c r="AL26" s="224"/>
      <c r="AM26" s="225"/>
      <c r="AN26" s="226"/>
      <c r="AO26" s="224"/>
      <c r="AP26" s="225"/>
      <c r="AQ26" s="226"/>
      <c r="AR26" s="224"/>
      <c r="AS26" s="225"/>
      <c r="AT26" s="226"/>
      <c r="AU26" s="224"/>
      <c r="AV26" s="225"/>
      <c r="AW26" s="226"/>
      <c r="AX26" s="224"/>
      <c r="AY26" s="225"/>
      <c r="AZ26" s="226"/>
      <c r="BA26" s="224"/>
      <c r="BB26" s="225"/>
      <c r="BC26" s="226"/>
      <c r="BD26" s="224" t="s">
        <v>16</v>
      </c>
      <c r="BE26" s="225" t="s">
        <v>140</v>
      </c>
      <c r="BF26" s="226" t="s">
        <v>75</v>
      </c>
      <c r="BG26" s="224" t="s">
        <v>16</v>
      </c>
      <c r="BH26" s="225" t="s">
        <v>140</v>
      </c>
      <c r="BI26" s="226" t="s">
        <v>75</v>
      </c>
      <c r="BJ26" s="224" t="s">
        <v>16</v>
      </c>
      <c r="BK26" s="225" t="s">
        <v>140</v>
      </c>
      <c r="BL26" s="226" t="s">
        <v>75</v>
      </c>
      <c r="BM26" s="224" t="s">
        <v>16</v>
      </c>
      <c r="BN26" s="225" t="s">
        <v>140</v>
      </c>
      <c r="BO26" s="226" t="s">
        <v>75</v>
      </c>
      <c r="BP26" s="224" t="s">
        <v>16</v>
      </c>
      <c r="BQ26" s="225" t="s">
        <v>140</v>
      </c>
      <c r="BR26" s="226" t="s">
        <v>75</v>
      </c>
      <c r="BS26" s="224" t="s">
        <v>16</v>
      </c>
      <c r="BT26" s="225" t="s">
        <v>140</v>
      </c>
      <c r="BU26" s="226" t="s">
        <v>75</v>
      </c>
      <c r="BV26" s="224"/>
      <c r="BW26" s="225"/>
      <c r="BX26" s="226"/>
      <c r="BY26" s="224"/>
      <c r="BZ26" s="225"/>
      <c r="CA26" s="226"/>
    </row>
    <row r="27" ht="15.75" customHeight="1">
      <c r="A27" s="10">
        <v>24.0</v>
      </c>
      <c r="B27" s="203" t="s">
        <v>2170</v>
      </c>
      <c r="C27" s="204">
        <v>1.0</v>
      </c>
      <c r="D27" s="203" t="s">
        <v>2133</v>
      </c>
      <c r="E27" s="205" t="str">
        <f t="array" ref="E27">XLOOKUP(F27,'PER-SM '!$E$2:$E$1132,'PER-SM '!$D$2:$D$1132," ",0)</f>
        <v>TUBILLAS NAVARRETE IDOLO VLADIMIR</v>
      </c>
      <c r="F27" s="187">
        <v>7.614975E7</v>
      </c>
      <c r="G27" s="243">
        <v>9.59795042E8</v>
      </c>
      <c r="H27" s="207" t="str">
        <f t="array" ref="H27">XLOOKUP(F27,'PER-SM '!$E$2:$E$1132,'PER-SM '!$G$2:$G$1132,"",0)</f>
        <v>OP OBR</v>
      </c>
      <c r="I27" s="208" t="str">
        <f t="array" ref="I27">XLOOKUP(F27,'PER-SM '!$E$2:$E$1132,'PER-SM '!$I$2:$I$1132,"",0)</f>
        <v>C</v>
      </c>
      <c r="J27" s="208"/>
      <c r="K27" s="210" t="str">
        <f t="array" ref="K27">XLOOKUP(F27,'PER-SM '!$E$2:$E$1132,'PER-SM '!$B$2:$B$1132,"",0)</f>
        <v>PE - Obr Reg Común</v>
      </c>
      <c r="L27" s="208" t="s">
        <v>2171</v>
      </c>
      <c r="M27" s="210" t="str">
        <f t="array" ref="M27">XLOOKUP(F27,'PER-SM '!$E$2:$E$1132,'PER-SM '!$F$2:$F$1132,"",0)</f>
        <v>AYUDANTE DE ALMACEN</v>
      </c>
      <c r="N27" s="224" t="s">
        <v>16</v>
      </c>
      <c r="O27" s="225" t="s">
        <v>140</v>
      </c>
      <c r="P27" s="226" t="s">
        <v>75</v>
      </c>
      <c r="Q27" s="224" t="s">
        <v>16</v>
      </c>
      <c r="R27" s="225" t="s">
        <v>140</v>
      </c>
      <c r="S27" s="226" t="s">
        <v>75</v>
      </c>
      <c r="T27" s="224" t="s">
        <v>16</v>
      </c>
      <c r="U27" s="225" t="s">
        <v>140</v>
      </c>
      <c r="V27" s="226" t="s">
        <v>75</v>
      </c>
      <c r="W27" s="224" t="s">
        <v>16</v>
      </c>
      <c r="X27" s="225" t="s">
        <v>140</v>
      </c>
      <c r="Y27" s="226" t="s">
        <v>75</v>
      </c>
      <c r="Z27" s="224" t="s">
        <v>16</v>
      </c>
      <c r="AA27" s="225" t="s">
        <v>140</v>
      </c>
      <c r="AB27" s="226" t="s">
        <v>75</v>
      </c>
      <c r="AC27" s="224" t="s">
        <v>16</v>
      </c>
      <c r="AD27" s="225" t="s">
        <v>140</v>
      </c>
      <c r="AE27" s="226" t="s">
        <v>75</v>
      </c>
      <c r="AF27" s="224" t="s">
        <v>16</v>
      </c>
      <c r="AG27" s="225" t="s">
        <v>140</v>
      </c>
      <c r="AH27" s="226" t="s">
        <v>75</v>
      </c>
      <c r="AI27" s="224"/>
      <c r="AJ27" s="225"/>
      <c r="AK27" s="226"/>
      <c r="AL27" s="224"/>
      <c r="AM27" s="225"/>
      <c r="AN27" s="226"/>
      <c r="AO27" s="224"/>
      <c r="AP27" s="225"/>
      <c r="AQ27" s="226"/>
      <c r="AR27" s="224"/>
      <c r="AS27" s="225"/>
      <c r="AT27" s="226"/>
      <c r="AU27" s="224"/>
      <c r="AV27" s="225"/>
      <c r="AW27" s="226"/>
      <c r="AX27" s="224"/>
      <c r="AY27" s="225"/>
      <c r="AZ27" s="226"/>
      <c r="BA27" s="224"/>
      <c r="BB27" s="225"/>
      <c r="BC27" s="226"/>
      <c r="BD27" s="224" t="s">
        <v>16</v>
      </c>
      <c r="BE27" s="225" t="s">
        <v>140</v>
      </c>
      <c r="BF27" s="226" t="s">
        <v>75</v>
      </c>
      <c r="BG27" s="224" t="s">
        <v>16</v>
      </c>
      <c r="BH27" s="225" t="s">
        <v>140</v>
      </c>
      <c r="BI27" s="226" t="s">
        <v>75</v>
      </c>
      <c r="BJ27" s="224" t="s">
        <v>16</v>
      </c>
      <c r="BK27" s="225" t="s">
        <v>140</v>
      </c>
      <c r="BL27" s="226" t="s">
        <v>75</v>
      </c>
      <c r="BM27" s="224" t="s">
        <v>16</v>
      </c>
      <c r="BN27" s="225" t="s">
        <v>140</v>
      </c>
      <c r="BO27" s="226" t="s">
        <v>75</v>
      </c>
      <c r="BP27" s="224" t="s">
        <v>16</v>
      </c>
      <c r="BQ27" s="225" t="s">
        <v>140</v>
      </c>
      <c r="BR27" s="226" t="s">
        <v>75</v>
      </c>
      <c r="BS27" s="224" t="s">
        <v>16</v>
      </c>
      <c r="BT27" s="225" t="s">
        <v>140</v>
      </c>
      <c r="BU27" s="226" t="s">
        <v>75</v>
      </c>
      <c r="BV27" s="224" t="s">
        <v>16</v>
      </c>
      <c r="BW27" s="225" t="s">
        <v>140</v>
      </c>
      <c r="BX27" s="226" t="s">
        <v>75</v>
      </c>
      <c r="BY27" s="230" t="s">
        <v>16</v>
      </c>
      <c r="BZ27" s="231" t="s">
        <v>140</v>
      </c>
      <c r="CA27" s="232" t="s">
        <v>75</v>
      </c>
    </row>
    <row r="28" ht="15.75" customHeight="1">
      <c r="A28" s="10">
        <v>25.0</v>
      </c>
      <c r="B28" s="203" t="s">
        <v>2170</v>
      </c>
      <c r="C28" s="204">
        <v>1.0</v>
      </c>
      <c r="D28" s="203" t="s">
        <v>2133</v>
      </c>
      <c r="E28" s="205" t="str">
        <f t="array" ref="E28">XLOOKUP(F28,'PER-SM '!$E$2:$E$1132,'PER-SM '!$D$2:$D$1132," ",0)</f>
        <v>LLAMOCCA HUAMANI CESAR</v>
      </c>
      <c r="F28" s="187">
        <v>4.5592321E7</v>
      </c>
      <c r="G28" s="243">
        <v>9.97927618E8</v>
      </c>
      <c r="H28" s="207" t="str">
        <f t="array" ref="H28">XLOOKUP(F28,'PER-SM '!$E$2:$E$1132,'PER-SM '!$G$2:$G$1132,"",0)</f>
        <v>OP OBR</v>
      </c>
      <c r="I28" s="251" t="str">
        <f t="array" ref="I28">XLOOKUP(F28,'PER-SM '!$E$2:$E$1132,'PER-SM '!$I$2:$I$1132,"",0)</f>
        <v>A</v>
      </c>
      <c r="J28" s="251"/>
      <c r="K28" s="210" t="str">
        <f t="array" ref="K28">XLOOKUP(F28,'PER-SM '!$E$2:$E$1132,'PER-SM '!$B$2:$B$1132,"",0)</f>
        <v>PE - Obr Reg Común</v>
      </c>
      <c r="L28" s="208" t="s">
        <v>2172</v>
      </c>
      <c r="M28" s="210" t="str">
        <f t="array" ref="M28">XLOOKUP(F28,'PER-SM '!$E$2:$E$1132,'PER-SM '!$F$2:$F$1132,"",0)</f>
        <v>OPERADOR CAMION MINERO HASTA 100 TONS</v>
      </c>
      <c r="N28" s="252"/>
      <c r="O28" s="253"/>
      <c r="P28" s="254"/>
      <c r="Q28" s="252"/>
      <c r="R28" s="253"/>
      <c r="S28" s="254"/>
      <c r="T28" s="252"/>
      <c r="U28" s="253"/>
      <c r="V28" s="254"/>
      <c r="W28" s="252"/>
      <c r="X28" s="253"/>
      <c r="Y28" s="254"/>
      <c r="Z28" s="252"/>
      <c r="AA28" s="253"/>
      <c r="AB28" s="254"/>
      <c r="AC28" s="252"/>
      <c r="AD28" s="253"/>
      <c r="AE28" s="254"/>
      <c r="AF28" s="252"/>
      <c r="AG28" s="253"/>
      <c r="AH28" s="254"/>
      <c r="AI28" s="252" t="s">
        <v>16</v>
      </c>
      <c r="AJ28" s="253" t="s">
        <v>140</v>
      </c>
      <c r="AK28" s="254" t="s">
        <v>75</v>
      </c>
      <c r="AL28" s="252" t="s">
        <v>16</v>
      </c>
      <c r="AM28" s="253" t="s">
        <v>140</v>
      </c>
      <c r="AN28" s="254" t="s">
        <v>75</v>
      </c>
      <c r="AO28" s="252" t="s">
        <v>16</v>
      </c>
      <c r="AP28" s="253" t="s">
        <v>140</v>
      </c>
      <c r="AQ28" s="254" t="s">
        <v>75</v>
      </c>
      <c r="AR28" s="252" t="s">
        <v>16</v>
      </c>
      <c r="AS28" s="253" t="s">
        <v>140</v>
      </c>
      <c r="AT28" s="254" t="s">
        <v>75</v>
      </c>
      <c r="AU28" s="252" t="s">
        <v>16</v>
      </c>
      <c r="AV28" s="253" t="s">
        <v>140</v>
      </c>
      <c r="AW28" s="254" t="s">
        <v>75</v>
      </c>
      <c r="AX28" s="252" t="s">
        <v>16</v>
      </c>
      <c r="AY28" s="253" t="s">
        <v>140</v>
      </c>
      <c r="AZ28" s="254" t="s">
        <v>75</v>
      </c>
      <c r="BA28" s="252" t="s">
        <v>16</v>
      </c>
      <c r="BB28" s="253" t="s">
        <v>140</v>
      </c>
      <c r="BC28" s="254" t="s">
        <v>75</v>
      </c>
      <c r="BD28" s="252" t="s">
        <v>16</v>
      </c>
      <c r="BE28" s="253" t="s">
        <v>140</v>
      </c>
      <c r="BF28" s="254" t="s">
        <v>75</v>
      </c>
      <c r="BG28" s="252" t="s">
        <v>16</v>
      </c>
      <c r="BH28" s="253" t="s">
        <v>140</v>
      </c>
      <c r="BI28" s="254" t="s">
        <v>75</v>
      </c>
      <c r="BJ28" s="252" t="s">
        <v>16</v>
      </c>
      <c r="BK28" s="253" t="s">
        <v>140</v>
      </c>
      <c r="BL28" s="254" t="s">
        <v>75</v>
      </c>
      <c r="BM28" s="252" t="s">
        <v>16</v>
      </c>
      <c r="BN28" s="253" t="s">
        <v>140</v>
      </c>
      <c r="BO28" s="254" t="s">
        <v>75</v>
      </c>
      <c r="BP28" s="252" t="s">
        <v>16</v>
      </c>
      <c r="BQ28" s="253" t="s">
        <v>140</v>
      </c>
      <c r="BR28" s="254" t="s">
        <v>75</v>
      </c>
      <c r="BS28" s="252" t="s">
        <v>16</v>
      </c>
      <c r="BT28" s="253" t="s">
        <v>140</v>
      </c>
      <c r="BU28" s="254" t="s">
        <v>75</v>
      </c>
      <c r="BV28" s="252" t="s">
        <v>16</v>
      </c>
      <c r="BW28" s="253" t="s">
        <v>140</v>
      </c>
      <c r="BX28" s="254" t="s">
        <v>75</v>
      </c>
      <c r="BY28" s="255" t="s">
        <v>0</v>
      </c>
      <c r="BZ28" s="256" t="s">
        <v>0</v>
      </c>
      <c r="CA28" s="257" t="s">
        <v>0</v>
      </c>
    </row>
    <row r="29" ht="14.25" customHeight="1">
      <c r="A29" s="43"/>
      <c r="B29" s="44"/>
      <c r="C29" s="45">
        <f>SUM(C4:C28)</f>
        <v>22</v>
      </c>
      <c r="D29" s="44"/>
      <c r="E29" s="197" t="s">
        <v>36</v>
      </c>
      <c r="F29" s="258">
        <f>COUNTBLANK(F2:F28)</f>
        <v>0</v>
      </c>
      <c r="H29" s="43"/>
      <c r="I29" s="43"/>
      <c r="J29" s="43"/>
      <c r="L29" s="43"/>
      <c r="N29" s="259">
        <f>COUNTIF(N2:N28,"D")</f>
        <v>15</v>
      </c>
      <c r="O29" s="259">
        <f>COUNTIF(O2:O28,"A")</f>
        <v>15</v>
      </c>
      <c r="P29" s="260">
        <f>COUNTIF(P2:P28,"C")</f>
        <v>15</v>
      </c>
      <c r="Q29" s="259">
        <f>COUNTIF(Q2:Q28,"D")</f>
        <v>15</v>
      </c>
      <c r="R29" s="259">
        <f>COUNTIF(R2:R28,"A")</f>
        <v>15</v>
      </c>
      <c r="S29" s="260">
        <f>COUNTIF(S2:S28,"C")</f>
        <v>15</v>
      </c>
      <c r="T29" s="259">
        <f>COUNTIF(T2:T28,"D")</f>
        <v>15</v>
      </c>
      <c r="U29" s="259">
        <f>COUNTIF(U2:U28,"A")</f>
        <v>15</v>
      </c>
      <c r="V29" s="260">
        <f>COUNTIF(V2:V28,"C")</f>
        <v>15</v>
      </c>
      <c r="W29" s="259">
        <f>COUNTIF(W2:W28,"D")</f>
        <v>15</v>
      </c>
      <c r="X29" s="259">
        <f>COUNTIF(X2:X28,"A")</f>
        <v>15</v>
      </c>
      <c r="Y29" s="260">
        <f>COUNTIF(Y2:Y28,"C")</f>
        <v>15</v>
      </c>
      <c r="Z29" s="259">
        <f>COUNTIF(Z2:Z28,"D")</f>
        <v>15</v>
      </c>
      <c r="AA29" s="259">
        <f>COUNTIF(AA2:AA28,"A")</f>
        <v>15</v>
      </c>
      <c r="AB29" s="260">
        <f>COUNTIF(AB2:AB28,"C")</f>
        <v>15</v>
      </c>
      <c r="AC29" s="259">
        <f>COUNTIF(AC2:AC28,"D")</f>
        <v>16</v>
      </c>
      <c r="AD29" s="259">
        <f>COUNTIF(AD2:AD28,"A")</f>
        <v>16</v>
      </c>
      <c r="AE29" s="260">
        <f>COUNTIF(AE2:AE28,"C")</f>
        <v>16</v>
      </c>
      <c r="AF29" s="259">
        <f>COUNTIF(AF2:AF28,"D")</f>
        <v>16</v>
      </c>
      <c r="AG29" s="259">
        <f>COUNTIF(AG2:AG28,"A")</f>
        <v>16</v>
      </c>
      <c r="AH29" s="260">
        <f>COUNTIF(AH2:AH28,"C")</f>
        <v>16</v>
      </c>
      <c r="AI29" s="259">
        <f>COUNTIF(AI2:AI28,"D")</f>
        <v>16</v>
      </c>
      <c r="AJ29" s="259">
        <f>COUNTIF(AJ2:AJ28,"A")</f>
        <v>16</v>
      </c>
      <c r="AK29" s="260">
        <f>COUNTIF(AK2:AK28,"C")</f>
        <v>16</v>
      </c>
      <c r="AL29" s="259">
        <f>COUNTIF(AL2:AL28,"D")</f>
        <v>16</v>
      </c>
      <c r="AM29" s="259">
        <f>COUNTIF(AM2:AM28,"A")</f>
        <v>16</v>
      </c>
      <c r="AN29" s="260">
        <f>COUNTIF(AN2:AN28,"C")</f>
        <v>16</v>
      </c>
      <c r="AO29" s="259">
        <f>COUNTIF(AO2:AO28,"D")</f>
        <v>16</v>
      </c>
      <c r="AP29" s="259">
        <f>COUNTIF(AP2:AP28,"A")</f>
        <v>16</v>
      </c>
      <c r="AQ29" s="260">
        <f>COUNTIF(AQ2:AQ28,"C")</f>
        <v>16</v>
      </c>
      <c r="AR29" s="259">
        <f>COUNTIF(AR2:AR28,"D")</f>
        <v>16</v>
      </c>
      <c r="AS29" s="259">
        <f>COUNTIF(AS2:AS28,"A")</f>
        <v>16</v>
      </c>
      <c r="AT29" s="260">
        <f>COUNTIF(AT2:AT28,"C")</f>
        <v>16</v>
      </c>
      <c r="AU29" s="259">
        <f>COUNTIF(AU2:AU28,"D")</f>
        <v>16</v>
      </c>
      <c r="AV29" s="259">
        <f>COUNTIF(AV2:AV28,"A")</f>
        <v>16</v>
      </c>
      <c r="AW29" s="260">
        <f>COUNTIF(AW2:AW28,"C")</f>
        <v>16</v>
      </c>
      <c r="AX29" s="259">
        <f>COUNTIF(AX2:AX28,"D")</f>
        <v>16</v>
      </c>
      <c r="AY29" s="259">
        <f>COUNTIF(AY2:AY28,"A")</f>
        <v>16</v>
      </c>
      <c r="AZ29" s="260">
        <f>COUNTIF(AZ2:AZ28,"C")</f>
        <v>16</v>
      </c>
      <c r="BA29" s="259">
        <f>COUNTIF(BA2:BA28,"D")</f>
        <v>16</v>
      </c>
      <c r="BB29" s="259">
        <f>COUNTIF(BB2:BB28,"A")</f>
        <v>16</v>
      </c>
      <c r="BC29" s="260">
        <f>COUNTIF(BC2:BC28,"C")</f>
        <v>16</v>
      </c>
      <c r="BD29" s="259">
        <f>COUNTIF(BD2:BD28,"D")</f>
        <v>14</v>
      </c>
      <c r="BE29" s="259">
        <f>COUNTIF(BE2:BE28,"A")</f>
        <v>14</v>
      </c>
      <c r="BF29" s="260">
        <f>COUNTIF(BF2:BF28,"C")</f>
        <v>14</v>
      </c>
      <c r="BG29" s="259">
        <f>COUNTIF(BG2:BG28,"D")</f>
        <v>14</v>
      </c>
      <c r="BH29" s="259">
        <f>COUNTIF(BH2:BH28,"A")</f>
        <v>14</v>
      </c>
      <c r="BI29" s="260">
        <f>COUNTIF(BI2:BI28,"C")</f>
        <v>14</v>
      </c>
      <c r="BJ29" s="259">
        <f>COUNTIF(BJ2:BJ28,"D")</f>
        <v>13</v>
      </c>
      <c r="BK29" s="259">
        <f>COUNTIF(BK2:BK28,"A")</f>
        <v>13</v>
      </c>
      <c r="BL29" s="260">
        <f>COUNTIF(BL2:BL28,"C")</f>
        <v>13</v>
      </c>
      <c r="BM29" s="259">
        <f>COUNTIF(BM2:BM28,"D")</f>
        <v>13</v>
      </c>
      <c r="BN29" s="259">
        <f>COUNTIF(BN2:BN28,"A")</f>
        <v>13</v>
      </c>
      <c r="BO29" s="260">
        <f>COUNTIF(BO2:BO28,"C")</f>
        <v>13</v>
      </c>
      <c r="BP29" s="259">
        <f>COUNTIF(BP2:BP28,"D")</f>
        <v>13</v>
      </c>
      <c r="BQ29" s="259">
        <f>COUNTIF(BQ2:BQ28,"A")</f>
        <v>13</v>
      </c>
      <c r="BR29" s="260">
        <f>COUNTIF(BR2:BR28,"C")</f>
        <v>13</v>
      </c>
      <c r="BS29" s="259">
        <f>COUNTIF(BS2:BS28,"D")</f>
        <v>13</v>
      </c>
      <c r="BT29" s="259">
        <f>COUNTIF(BT2:BT28,"A")</f>
        <v>13</v>
      </c>
      <c r="BU29" s="260">
        <f>COUNTIF(BU2:BU28,"C")</f>
        <v>13</v>
      </c>
      <c r="BV29" s="259">
        <f>COUNTIF(BV2:BV28,"D")</f>
        <v>12</v>
      </c>
      <c r="BW29" s="259">
        <f>COUNTIF(BW2:BW28,"A")</f>
        <v>12</v>
      </c>
      <c r="BX29" s="260">
        <f>COUNTIF(BX2:BX28,"C")</f>
        <v>12</v>
      </c>
      <c r="BY29" s="259">
        <f>COUNTIF(BY2:BY28,"D")</f>
        <v>16</v>
      </c>
      <c r="BZ29" s="259">
        <f>COUNTIF(BZ2:BZ28,"A")</f>
        <v>16</v>
      </c>
      <c r="CA29" s="260">
        <f>COUNTIF(CA2:CA28,"C")</f>
        <v>16</v>
      </c>
    </row>
    <row r="30" ht="14.25" customHeight="1">
      <c r="A30" s="43"/>
      <c r="B30" s="44"/>
      <c r="C30" s="44"/>
      <c r="D30" s="44"/>
      <c r="F30" s="261"/>
      <c r="H30" s="43"/>
      <c r="I30" s="43"/>
      <c r="J30" s="43"/>
      <c r="L30" s="43"/>
    </row>
    <row r="31" ht="14.25" customHeight="1">
      <c r="A31" s="43"/>
      <c r="B31" s="44"/>
      <c r="C31" s="44"/>
      <c r="D31" s="44"/>
      <c r="F31" s="261"/>
      <c r="H31" s="43"/>
      <c r="I31" s="43"/>
      <c r="J31" s="43"/>
      <c r="L31" s="43"/>
    </row>
    <row r="32" ht="14.25" customHeight="1">
      <c r="A32" s="43"/>
      <c r="B32" s="44"/>
      <c r="C32" s="44"/>
      <c r="D32" s="44"/>
      <c r="F32" s="261"/>
      <c r="H32" s="43"/>
      <c r="I32" s="43"/>
      <c r="J32" s="43"/>
      <c r="L32" s="43"/>
    </row>
    <row r="33" ht="14.25" customHeight="1">
      <c r="A33" s="43"/>
      <c r="B33" s="44"/>
      <c r="C33" s="44"/>
      <c r="D33" s="44"/>
      <c r="F33" s="261"/>
      <c r="H33" s="43"/>
      <c r="I33" s="43"/>
      <c r="J33" s="43"/>
      <c r="L33" s="43"/>
      <c r="CA33" s="244" t="s">
        <v>0</v>
      </c>
    </row>
    <row r="34" ht="14.25" customHeight="1">
      <c r="A34" s="43"/>
      <c r="B34" s="44"/>
      <c r="C34" s="44"/>
      <c r="D34" s="44"/>
      <c r="F34" s="261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E35" s="51" t="s">
        <v>37</v>
      </c>
      <c r="F35" s="258">
        <f>COUNTBLANK(F2:F28)</f>
        <v>0</v>
      </c>
      <c r="H35" s="43"/>
      <c r="I35" s="43"/>
      <c r="J35" s="43"/>
      <c r="L35" s="43"/>
    </row>
    <row r="36" ht="14.25" customHeight="1">
      <c r="A36" s="43"/>
      <c r="B36" s="44"/>
      <c r="C36" s="44"/>
      <c r="D36" s="44"/>
      <c r="E36" s="51" t="s">
        <v>38</v>
      </c>
      <c r="F36" s="53">
        <f>COUNT(F13:F28)</f>
        <v>16</v>
      </c>
      <c r="H36" s="43"/>
      <c r="I36" s="43"/>
      <c r="J36" s="43"/>
      <c r="L36" s="43"/>
    </row>
    <row r="37" ht="14.25" customHeight="1">
      <c r="A37" s="43"/>
      <c r="B37" s="44"/>
      <c r="C37" s="44"/>
      <c r="D37" s="44"/>
      <c r="E37" s="51" t="s">
        <v>39</v>
      </c>
      <c r="F37" s="54">
        <f>COUNTIF(J13:J28,"INHABILITADA")</f>
        <v>0</v>
      </c>
      <c r="H37" s="43"/>
      <c r="I37" s="43"/>
      <c r="J37" s="43"/>
      <c r="L37" s="43"/>
    </row>
    <row r="38" ht="14.25" customHeight="1">
      <c r="A38" s="43"/>
      <c r="B38" s="44"/>
      <c r="C38" s="44"/>
      <c r="D38" s="44"/>
      <c r="E38" s="51" t="s">
        <v>40</v>
      </c>
      <c r="F38" s="54">
        <v>0.0</v>
      </c>
      <c r="H38" s="43"/>
      <c r="I38" s="43"/>
      <c r="J38" s="43"/>
      <c r="L38" s="43"/>
    </row>
    <row r="39" ht="14.25" customHeight="1">
      <c r="A39" s="43"/>
      <c r="B39" s="44"/>
      <c r="C39" s="44"/>
      <c r="D39" s="44"/>
      <c r="E39" s="51" t="s">
        <v>41</v>
      </c>
      <c r="F39" s="54">
        <v>0.0</v>
      </c>
      <c r="H39" s="43"/>
      <c r="I39" s="43"/>
      <c r="J39" s="43"/>
      <c r="L39" s="43"/>
    </row>
    <row r="40" ht="14.25" customHeight="1">
      <c r="A40" s="43"/>
      <c r="B40" s="44"/>
      <c r="C40" s="44"/>
      <c r="D40" s="44"/>
      <c r="E40" s="55" t="s">
        <v>42</v>
      </c>
      <c r="F40" s="56">
        <v>60.0</v>
      </c>
      <c r="H40" s="43"/>
      <c r="I40" s="43"/>
      <c r="J40" s="43"/>
      <c r="L40" s="43"/>
    </row>
    <row r="41" ht="14.25" customHeight="1">
      <c r="A41" s="43"/>
      <c r="B41" s="44"/>
      <c r="C41" s="44"/>
      <c r="D41" s="44"/>
      <c r="F41" s="261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F42" s="261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F43" s="261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F44" s="261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F45" s="261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F46" s="261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F47" s="261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F48" s="261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F49" s="261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F50" s="261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F51" s="261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F52" s="261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F53" s="261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F54" s="261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F55" s="261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F56" s="261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F57" s="261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F58" s="261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F59" s="261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F60" s="261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F61" s="261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F62" s="261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F63" s="261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F64" s="261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F65" s="261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F66" s="261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F67" s="261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F68" s="261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F69" s="261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F70" s="261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F71" s="261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F72" s="261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F73" s="261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F74" s="261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F75" s="261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F76" s="261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F77" s="261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F78" s="261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F79" s="261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F80" s="261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F81" s="261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F82" s="261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F83" s="261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F84" s="261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F85" s="261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F86" s="261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F87" s="261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F88" s="261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F89" s="261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F90" s="261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F91" s="261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F92" s="261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F93" s="261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F94" s="261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F95" s="261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F96" s="261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F97" s="261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F98" s="261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F99" s="261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F100" s="261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F101" s="261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F102" s="261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F103" s="261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F104" s="261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F105" s="261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F106" s="261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F107" s="261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F108" s="261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F109" s="261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F110" s="261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F111" s="261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F112" s="261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F113" s="261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F114" s="261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F115" s="261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F116" s="261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F117" s="261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F118" s="261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F119" s="261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F120" s="261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F121" s="261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F122" s="261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F123" s="261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F124" s="261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F125" s="261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F126" s="261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F127" s="261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F128" s="261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F129" s="261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F130" s="261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F131" s="261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F132" s="261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F133" s="261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F134" s="261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F135" s="261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F136" s="261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F137" s="261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F138" s="261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F139" s="261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F140" s="261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F141" s="261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F142" s="261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F143" s="261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F144" s="261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F145" s="261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F146" s="261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F147" s="261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F148" s="261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F149" s="261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F150" s="261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F151" s="261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F152" s="261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F153" s="261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F154" s="261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F155" s="261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F156" s="261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F157" s="261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F158" s="261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F159" s="261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F160" s="261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F161" s="261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F162" s="261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F163" s="261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F164" s="261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F165" s="261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F166" s="261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F167" s="261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F168" s="261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F169" s="261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F170" s="261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F171" s="261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F172" s="261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F173" s="261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F174" s="261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F175" s="261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F176" s="261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F177" s="261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F178" s="261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F179" s="261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F180" s="261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F181" s="261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F182" s="261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F183" s="261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F184" s="261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F185" s="261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F186" s="261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F187" s="261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F188" s="261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F189" s="261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F190" s="261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F191" s="261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F192" s="261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F193" s="261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F194" s="261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F195" s="261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F196" s="261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F197" s="261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F198" s="261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F199" s="261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F200" s="261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F201" s="261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F202" s="261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F203" s="261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F204" s="261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F205" s="261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F206" s="261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F207" s="261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F208" s="261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F209" s="261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F210" s="261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F211" s="261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F212" s="261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F213" s="261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F214" s="261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F215" s="261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F216" s="261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F217" s="261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F218" s="261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F219" s="261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F220" s="261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F221" s="261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F222" s="261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F223" s="261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F224" s="261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F225" s="261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F226" s="261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F227" s="261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F228" s="261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F229" s="261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F230" s="261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F231" s="261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F232" s="261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F233" s="261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F234" s="261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F235" s="261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F236" s="261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F237" s="261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F238" s="261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F239" s="261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F240" s="261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F241" s="261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F242" s="261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F243" s="261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F244" s="261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F245" s="261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F246" s="261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F247" s="261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F248" s="261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F249" s="261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F250" s="261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F251" s="261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F252" s="261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F253" s="261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F254" s="261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F255" s="261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F256" s="261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F257" s="261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F258" s="261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F259" s="261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F260" s="261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F261" s="261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F262" s="261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F263" s="261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F264" s="261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F265" s="261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F266" s="261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F267" s="261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F268" s="261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F269" s="261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F270" s="261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F271" s="261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F272" s="261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F273" s="261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F274" s="261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F275" s="261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F276" s="261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F277" s="261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F278" s="261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F279" s="261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F280" s="261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F281" s="261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F282" s="261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F283" s="261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F284" s="261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F285" s="261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F286" s="261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F287" s="261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F288" s="261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F289" s="261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F290" s="261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F291" s="261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F292" s="261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F293" s="261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F294" s="261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F295" s="261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F296" s="261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F297" s="261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F298" s="261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F299" s="261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F300" s="261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F301" s="261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F302" s="261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F303" s="261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F304" s="261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F305" s="261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F306" s="261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F307" s="261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F308" s="261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F309" s="261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F310" s="261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F311" s="261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F312" s="261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F313" s="261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F314" s="261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F315" s="261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F316" s="261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F317" s="261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F318" s="261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F319" s="261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F320" s="261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F321" s="261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F322" s="261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F323" s="261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F324" s="261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F325" s="261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F326" s="261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F327" s="261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F328" s="261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F329" s="261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F330" s="261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F331" s="261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F332" s="261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F333" s="261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F334" s="261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F335" s="261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F336" s="261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F337" s="261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F338" s="261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F339" s="261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F340" s="261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F341" s="261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F342" s="261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F343" s="261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F344" s="261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F345" s="261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F346" s="261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F347" s="261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F348" s="261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F349" s="261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F350" s="261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F351" s="261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F352" s="261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F353" s="261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F354" s="261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F355" s="261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F356" s="261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F357" s="261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F358" s="261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F359" s="261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F360" s="261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F361" s="261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F362" s="261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F363" s="261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F364" s="261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F365" s="261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F366" s="261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F367" s="261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F368" s="261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F369" s="261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F370" s="261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F371" s="261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F372" s="261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F373" s="261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F374" s="261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F375" s="261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F376" s="261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F377" s="261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F378" s="261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F379" s="261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F380" s="261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F381" s="261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F382" s="261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F383" s="261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F384" s="261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F385" s="261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F386" s="261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F387" s="261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F388" s="261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F389" s="261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F390" s="261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F391" s="261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F392" s="261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F393" s="261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F394" s="261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F395" s="261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F396" s="261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F397" s="261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F398" s="261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F399" s="261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F400" s="261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F401" s="261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F402" s="261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F403" s="261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F404" s="261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F405" s="261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F406" s="261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F407" s="261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F408" s="261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F409" s="261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F410" s="261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F411" s="261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F412" s="261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F413" s="261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F414" s="261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F415" s="261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F416" s="261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F417" s="261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F418" s="261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F419" s="261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F420" s="261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F421" s="261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F422" s="261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F423" s="261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F424" s="261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F425" s="261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F426" s="261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F427" s="261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F428" s="261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F429" s="261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F430" s="261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F431" s="261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F432" s="261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F433" s="261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F434" s="261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F435" s="261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F436" s="261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F437" s="261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F438" s="261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F439" s="261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F440" s="261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F441" s="261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F442" s="261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F443" s="261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F444" s="261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F445" s="261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F446" s="261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F447" s="261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F448" s="261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F449" s="261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F450" s="261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F451" s="261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F452" s="261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F453" s="261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F454" s="261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F455" s="261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F456" s="261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F457" s="261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F458" s="261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F459" s="261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F460" s="261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F461" s="261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F462" s="261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F463" s="261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F464" s="261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F465" s="261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F466" s="261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F467" s="261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F468" s="261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F469" s="261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F470" s="261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F471" s="261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F472" s="261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F473" s="261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F474" s="261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F475" s="261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F476" s="261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F477" s="261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F478" s="261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F479" s="261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F480" s="261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F481" s="261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F482" s="261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F483" s="261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F484" s="261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F485" s="261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F486" s="261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F487" s="261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F488" s="261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F489" s="261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F490" s="261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F491" s="261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F492" s="261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F493" s="261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F494" s="261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F495" s="261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F496" s="261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F497" s="261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F498" s="261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F499" s="261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F500" s="261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F501" s="261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F502" s="261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F503" s="261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F504" s="261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F505" s="261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F506" s="261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F507" s="261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F508" s="261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F509" s="261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F510" s="261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F511" s="261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F512" s="261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F513" s="261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F514" s="261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F515" s="261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F516" s="261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F517" s="261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F518" s="261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F519" s="261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F520" s="261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F521" s="261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F522" s="261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F523" s="261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F524" s="261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F525" s="261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F526" s="261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F527" s="261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F528" s="261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F529" s="261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F530" s="261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F531" s="261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F532" s="261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F533" s="261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F534" s="261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F535" s="261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F536" s="261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F537" s="261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F538" s="261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F539" s="261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F540" s="261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F541" s="261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F542" s="261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F543" s="261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F544" s="261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F545" s="261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F546" s="261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F547" s="261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F548" s="261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F549" s="261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F550" s="261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F551" s="261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F552" s="261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F553" s="261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F554" s="261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F555" s="261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F556" s="261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F557" s="261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F558" s="261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F559" s="261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F560" s="261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F561" s="261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F562" s="261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F563" s="261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F564" s="261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F565" s="261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F566" s="261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F567" s="261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F568" s="261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F569" s="261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F570" s="261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F571" s="261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F572" s="261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F573" s="261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F574" s="261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F575" s="261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F576" s="261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F577" s="261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F578" s="261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F579" s="261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F580" s="261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F581" s="261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F582" s="261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F583" s="261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F584" s="261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F585" s="261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F586" s="261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F587" s="261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F588" s="261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F589" s="261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F590" s="261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F591" s="261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F592" s="261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F593" s="261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F594" s="261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F595" s="261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F596" s="261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F597" s="261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F598" s="261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F599" s="261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F600" s="261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F601" s="261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F602" s="261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F603" s="261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F604" s="261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F605" s="261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F606" s="261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F607" s="261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F608" s="261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F609" s="261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F610" s="261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F611" s="261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F612" s="261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F613" s="261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F614" s="261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F615" s="261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F616" s="261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F617" s="261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F618" s="261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F619" s="261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F620" s="261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F621" s="261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F622" s="261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F623" s="261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F624" s="261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F625" s="261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F626" s="261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F627" s="261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F628" s="261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F629" s="261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F630" s="261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F631" s="261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F632" s="261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F633" s="261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F634" s="261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F635" s="261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F636" s="261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F637" s="261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F638" s="261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F639" s="261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F640" s="261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F641" s="261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F642" s="261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F643" s="261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F644" s="261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F645" s="261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F646" s="261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F647" s="261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F648" s="261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F649" s="261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F650" s="261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F651" s="261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F652" s="261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F653" s="261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F654" s="261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F655" s="261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F656" s="261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F657" s="261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F658" s="261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F659" s="261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F660" s="261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F661" s="261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F662" s="261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F663" s="261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F664" s="261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F665" s="261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F666" s="261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F667" s="261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F668" s="261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F669" s="261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F670" s="261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F671" s="261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F672" s="261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F673" s="261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F674" s="261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F675" s="261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F676" s="261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F677" s="261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F678" s="261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F679" s="261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F680" s="261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F681" s="261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F682" s="261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F683" s="261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F684" s="261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F685" s="261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F686" s="261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F687" s="261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F688" s="261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F689" s="261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F690" s="261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F691" s="261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F692" s="261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F693" s="261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F694" s="261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F695" s="261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F696" s="261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F697" s="261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F698" s="261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F699" s="261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F700" s="261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F701" s="261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F702" s="261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F703" s="261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F704" s="261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F705" s="261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F706" s="261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F707" s="261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F708" s="261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F709" s="261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F710" s="261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F711" s="261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F712" s="261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F713" s="261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F714" s="261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F715" s="261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F716" s="261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F717" s="261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F718" s="261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F719" s="261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F720" s="261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F721" s="261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F722" s="261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F723" s="261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F724" s="261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F725" s="261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F726" s="261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F727" s="261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F728" s="261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F729" s="261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F730" s="261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F731" s="261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F732" s="261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F733" s="261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F734" s="261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F735" s="261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F736" s="261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F737" s="261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F738" s="261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F739" s="261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F740" s="261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F741" s="261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F742" s="261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F743" s="261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F744" s="261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F745" s="261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F746" s="261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F747" s="261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F748" s="261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F749" s="261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F750" s="261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F751" s="261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F752" s="261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F753" s="261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F754" s="261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F755" s="261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F756" s="261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F757" s="261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F758" s="261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F759" s="261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F760" s="261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F761" s="261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F762" s="261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F763" s="261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F764" s="261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F765" s="261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F766" s="261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F767" s="261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F768" s="261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F769" s="261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F770" s="261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F771" s="261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F772" s="261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F773" s="261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F774" s="261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F775" s="261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F776" s="261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F777" s="261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F778" s="261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F779" s="261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F780" s="261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F781" s="261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F782" s="261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F783" s="261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F784" s="261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F785" s="261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F786" s="261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F787" s="261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F788" s="261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F789" s="261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F790" s="261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F791" s="261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F792" s="261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F793" s="261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F794" s="261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F795" s="261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F796" s="261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F797" s="261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F798" s="261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F799" s="261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F800" s="261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F801" s="261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F802" s="261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F803" s="261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F804" s="261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F805" s="261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F806" s="261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F807" s="261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F808" s="261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F809" s="261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F810" s="261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F811" s="261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F812" s="261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F813" s="261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F814" s="261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F815" s="261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F816" s="261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F817" s="261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F818" s="261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F819" s="261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F820" s="261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F821" s="261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F822" s="261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F823" s="261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F824" s="261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F825" s="261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F826" s="261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F827" s="261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F828" s="261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F829" s="261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F830" s="261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F831" s="261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F832" s="261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F833" s="261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F834" s="261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F835" s="261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F836" s="261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F837" s="261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F838" s="261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F839" s="261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F840" s="261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F841" s="261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F842" s="261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F843" s="261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F844" s="261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F845" s="261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F846" s="261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F847" s="261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F848" s="261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F849" s="261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F850" s="261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F851" s="261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F852" s="261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F853" s="261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F854" s="261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F855" s="261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F856" s="261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F857" s="261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F858" s="261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F859" s="261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F860" s="261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F861" s="261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F862" s="261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F863" s="261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F864" s="261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F865" s="261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F866" s="261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F867" s="261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F868" s="261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F869" s="261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F870" s="261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F871" s="261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F872" s="261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F873" s="261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F874" s="261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F875" s="261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F876" s="261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F877" s="261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F878" s="261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F879" s="261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F880" s="261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F881" s="261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F882" s="261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F883" s="261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F884" s="261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F885" s="261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F886" s="261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F887" s="261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F888" s="261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F889" s="261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F890" s="261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F891" s="261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F892" s="261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F893" s="261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F894" s="261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F895" s="261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F896" s="261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F897" s="261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F898" s="261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F899" s="261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F900" s="261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F901" s="261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F902" s="261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F903" s="261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F904" s="261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F905" s="261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F906" s="261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F907" s="261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F908" s="261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F909" s="261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F910" s="261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F911" s="261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F912" s="261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F913" s="261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F914" s="261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F915" s="261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F916" s="261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F917" s="261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F918" s="261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F919" s="261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F920" s="261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F921" s="261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F922" s="261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F923" s="261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F924" s="261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F925" s="261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F926" s="261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F927" s="261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F928" s="261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F929" s="261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F930" s="261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F931" s="261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F932" s="261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F933" s="261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F934" s="261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F935" s="261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F936" s="261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F937" s="261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F938" s="261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F939" s="261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F940" s="261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F941" s="261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F942" s="261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F943" s="261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F944" s="261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F945" s="261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F946" s="261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F947" s="261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F948" s="261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F949" s="261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F950" s="261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F951" s="261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F952" s="261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F953" s="261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F954" s="261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F955" s="261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F956" s="261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F957" s="261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F958" s="261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F959" s="261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F960" s="261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F961" s="261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F962" s="261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F963" s="261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F964" s="261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F965" s="261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F966" s="261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F967" s="261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F968" s="261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F969" s="261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F970" s="261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F971" s="261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F972" s="261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F973" s="261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F974" s="261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F975" s="261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F976" s="261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F977" s="261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F978" s="261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F979" s="261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F980" s="261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F981" s="261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F982" s="261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F983" s="261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F984" s="261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F985" s="261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F986" s="261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F987" s="261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F988" s="261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F989" s="261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F990" s="261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F991" s="261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F992" s="261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F993" s="261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F994" s="261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F995" s="261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F996" s="261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F997" s="261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F998" s="261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F999" s="261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F1000" s="261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F1001" s="261"/>
      <c r="H1001" s="43"/>
      <c r="I1001" s="43"/>
      <c r="J1001" s="43"/>
      <c r="L1001" s="43"/>
    </row>
    <row r="1002" ht="14.25" customHeight="1">
      <c r="A1002" s="43"/>
      <c r="B1002" s="44"/>
      <c r="C1002" s="44"/>
      <c r="D1002" s="44"/>
      <c r="F1002" s="261"/>
      <c r="H1002" s="43"/>
      <c r="I1002" s="43"/>
      <c r="J1002" s="43"/>
      <c r="L1002" s="43"/>
    </row>
  </sheetData>
  <autoFilter ref="$A$1:$M$29"/>
  <mergeCells count="22">
    <mergeCell ref="N1:P1"/>
    <mergeCell ref="Q1:S1"/>
    <mergeCell ref="T1:V1"/>
    <mergeCell ref="W1:Y1"/>
    <mergeCell ref="Z1:AB1"/>
    <mergeCell ref="AC1:AE1"/>
    <mergeCell ref="AF1:AH1"/>
    <mergeCell ref="BD1:BF1"/>
    <mergeCell ref="BG1:BI1"/>
    <mergeCell ref="BJ1:BL1"/>
    <mergeCell ref="BM1:BO1"/>
    <mergeCell ref="BP1:BR1"/>
    <mergeCell ref="BS1:BU1"/>
    <mergeCell ref="BV1:BX1"/>
    <mergeCell ref="BY1:CA1"/>
    <mergeCell ref="AI1:AK1"/>
    <mergeCell ref="AL1:AN1"/>
    <mergeCell ref="AO1:AQ1"/>
    <mergeCell ref="AR1:AT1"/>
    <mergeCell ref="AU1:AW1"/>
    <mergeCell ref="AX1:AZ1"/>
    <mergeCell ref="BA1:BC1"/>
  </mergeCells>
  <dataValidations>
    <dataValidation type="list" allowBlank="1" showErrorMessage="1" sqref="F1:J1 I20:J28">
      <formula1>DNI</formula1>
    </dataValidation>
  </dataValidation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1.57"/>
    <col customWidth="1" min="2" max="2" width="11.29"/>
    <col customWidth="1" min="3" max="3" width="9.57"/>
    <col customWidth="1" min="4" max="4" width="10.86"/>
    <col customWidth="1" min="5" max="5" width="39.86"/>
    <col customWidth="1" min="6" max="6" width="10.71"/>
    <col customWidth="1" min="7" max="7" width="17.29"/>
    <col customWidth="1" min="8" max="8" width="15.14"/>
    <col customWidth="1" min="9" max="9" width="12.71"/>
    <col customWidth="1" min="10" max="10" width="10.14"/>
    <col customWidth="1" min="11" max="11" width="18.43"/>
    <col customWidth="1" min="12" max="12" width="17.29"/>
    <col customWidth="1" min="13" max="13" width="45.71"/>
    <col customWidth="1" min="14" max="61" width="3.29"/>
    <col customWidth="1" min="62" max="85" width="13.14"/>
  </cols>
  <sheetData>
    <row r="1" ht="14.25" customHeight="1">
      <c r="A1" s="140" t="s">
        <v>2131</v>
      </c>
      <c r="B1" s="262" t="s">
        <v>1</v>
      </c>
      <c r="C1" s="262" t="s">
        <v>2</v>
      </c>
      <c r="D1" s="262" t="s">
        <v>3</v>
      </c>
      <c r="E1" s="263" t="s">
        <v>4</v>
      </c>
      <c r="F1" s="264" t="s">
        <v>5</v>
      </c>
      <c r="G1" s="264" t="s">
        <v>6</v>
      </c>
      <c r="H1" s="263" t="s">
        <v>7</v>
      </c>
      <c r="I1" s="263" t="s">
        <v>8</v>
      </c>
      <c r="J1" s="263" t="s">
        <v>9</v>
      </c>
      <c r="K1" s="263" t="s">
        <v>10</v>
      </c>
      <c r="L1" s="263" t="s">
        <v>11</v>
      </c>
      <c r="M1" s="263" t="s">
        <v>12</v>
      </c>
      <c r="N1" s="200">
        <v>44945.0</v>
      </c>
      <c r="O1" s="201"/>
      <c r="P1" s="202"/>
      <c r="Q1" s="200">
        <v>44946.0</v>
      </c>
      <c r="R1" s="201"/>
      <c r="S1" s="202"/>
      <c r="T1" s="200">
        <v>44947.0</v>
      </c>
      <c r="U1" s="201"/>
      <c r="V1" s="202"/>
      <c r="W1" s="200">
        <v>44948.0</v>
      </c>
      <c r="X1" s="201"/>
      <c r="Y1" s="202"/>
      <c r="Z1" s="200">
        <v>44949.0</v>
      </c>
      <c r="AA1" s="201"/>
      <c r="AB1" s="202"/>
      <c r="AC1" s="200">
        <v>44950.0</v>
      </c>
      <c r="AD1" s="201"/>
      <c r="AE1" s="202"/>
      <c r="AF1" s="200">
        <v>44951.0</v>
      </c>
      <c r="AG1" s="201"/>
      <c r="AH1" s="202"/>
      <c r="AI1" s="200">
        <v>44952.0</v>
      </c>
      <c r="AJ1" s="201"/>
      <c r="AK1" s="202"/>
      <c r="AL1" s="200">
        <v>44953.0</v>
      </c>
      <c r="AM1" s="201"/>
      <c r="AN1" s="202"/>
      <c r="AO1" s="200">
        <v>44954.0</v>
      </c>
      <c r="AP1" s="201"/>
      <c r="AQ1" s="202"/>
      <c r="AR1" s="200">
        <v>44955.0</v>
      </c>
      <c r="AS1" s="201"/>
      <c r="AT1" s="202"/>
      <c r="AU1" s="200">
        <v>44956.0</v>
      </c>
      <c r="AV1" s="201"/>
      <c r="AW1" s="202"/>
      <c r="AX1" s="200">
        <v>44957.0</v>
      </c>
      <c r="AY1" s="201"/>
      <c r="AZ1" s="202"/>
      <c r="BA1" s="200">
        <v>44958.0</v>
      </c>
      <c r="BB1" s="201"/>
      <c r="BC1" s="202"/>
      <c r="BD1" s="200">
        <v>44959.0</v>
      </c>
      <c r="BE1" s="201"/>
      <c r="BF1" s="202"/>
      <c r="BG1" s="200">
        <v>44960.0</v>
      </c>
      <c r="BH1" s="201"/>
      <c r="BI1" s="202"/>
      <c r="BJ1" s="200">
        <v>44961.0</v>
      </c>
      <c r="BK1" s="201"/>
      <c r="BL1" s="202"/>
      <c r="BM1" s="200">
        <v>44962.0</v>
      </c>
      <c r="BN1" s="201"/>
      <c r="BO1" s="202"/>
      <c r="BP1" s="200">
        <v>44963.0</v>
      </c>
      <c r="BQ1" s="201"/>
      <c r="BR1" s="202"/>
      <c r="BS1" s="200">
        <v>44964.0</v>
      </c>
      <c r="BT1" s="201"/>
      <c r="BU1" s="202"/>
      <c r="BV1" s="200">
        <v>44965.0</v>
      </c>
      <c r="BW1" s="201"/>
      <c r="BX1" s="202"/>
      <c r="BY1" s="200">
        <v>44966.0</v>
      </c>
      <c r="BZ1" s="201"/>
      <c r="CA1" s="202"/>
      <c r="CB1" s="200">
        <v>44967.0</v>
      </c>
      <c r="CC1" s="201"/>
      <c r="CD1" s="202"/>
      <c r="CE1" s="200">
        <v>44968.0</v>
      </c>
      <c r="CF1" s="201"/>
      <c r="CG1" s="202"/>
    </row>
    <row r="2" ht="16.5" customHeight="1">
      <c r="A2" s="265">
        <v>1.0</v>
      </c>
      <c r="B2" s="266" t="s">
        <v>13</v>
      </c>
      <c r="C2" s="267">
        <v>1.0</v>
      </c>
      <c r="D2" s="268" t="s">
        <v>2133</v>
      </c>
      <c r="E2" s="269" t="str">
        <f t="array" ref="E2">XLOOKUP(F2,'PER-SM '!$E$2:$E$1132,'PER-SM '!$D$2:$D$1132," ",0)</f>
        <v>QUISPE VILCA ERINSON FREDY</v>
      </c>
      <c r="F2" s="187">
        <v>4.08475E7</v>
      </c>
      <c r="G2" s="187">
        <v>9.43845434E8</v>
      </c>
      <c r="H2" s="270" t="str">
        <f t="array" ref="H2">XLOOKUP(F2,'PER-SM '!$E$2:$E$1132,'PER-SM '!$G$2:$G$1132,"",0)</f>
        <v>OP OBR</v>
      </c>
      <c r="I2" s="271" t="str">
        <f t="array" ref="I2">XLOOKUP(F2,'PER-SM '!$E$2:$E$1132,'PER-SM '!$I$2:$I$1132,"",0)</f>
        <v>C</v>
      </c>
      <c r="J2" s="208"/>
      <c r="K2" s="269" t="str">
        <f t="array" ref="K2">XLOOKUP(F2,'PER-SM '!$E$2:$E$1132,'PER-SM '!$B$2:$B$1132,"",0)</f>
        <v>PE - Obr Reg Común</v>
      </c>
      <c r="L2" s="271" t="s">
        <v>2173</v>
      </c>
      <c r="M2" s="272" t="str">
        <f t="array" ref="M2">XLOOKUP(F2,'PER-SM '!$E$2:$E$1132,'PER-SM '!$F$2:$F$1132,"",0)</f>
        <v>OPERADOR CAMION MINERO HASTA 150 TONS</v>
      </c>
      <c r="N2" s="158" t="s">
        <v>16</v>
      </c>
      <c r="O2" s="159" t="s">
        <v>140</v>
      </c>
      <c r="P2" s="160" t="s">
        <v>75</v>
      </c>
      <c r="Q2" s="158" t="s">
        <v>16</v>
      </c>
      <c r="R2" s="159" t="s">
        <v>140</v>
      </c>
      <c r="S2" s="160" t="s">
        <v>75</v>
      </c>
      <c r="T2" s="158" t="s">
        <v>16</v>
      </c>
      <c r="U2" s="159" t="s">
        <v>140</v>
      </c>
      <c r="V2" s="160" t="s">
        <v>75</v>
      </c>
      <c r="W2" s="158" t="s">
        <v>16</v>
      </c>
      <c r="X2" s="159" t="s">
        <v>140</v>
      </c>
      <c r="Y2" s="160" t="s">
        <v>75</v>
      </c>
      <c r="Z2" s="158" t="s">
        <v>16</v>
      </c>
      <c r="AA2" s="159" t="s">
        <v>140</v>
      </c>
      <c r="AB2" s="160" t="s">
        <v>75</v>
      </c>
      <c r="AC2" s="158" t="s">
        <v>16</v>
      </c>
      <c r="AD2" s="159" t="s">
        <v>140</v>
      </c>
      <c r="AE2" s="160" t="s">
        <v>75</v>
      </c>
      <c r="AF2" s="158" t="s">
        <v>16</v>
      </c>
      <c r="AG2" s="159" t="s">
        <v>140</v>
      </c>
      <c r="AH2" s="160" t="s">
        <v>75</v>
      </c>
      <c r="AI2" s="158"/>
      <c r="AJ2" s="158"/>
      <c r="AK2" s="158"/>
      <c r="AL2" s="158"/>
      <c r="AM2" s="158"/>
      <c r="AN2" s="158"/>
      <c r="AO2" s="158"/>
      <c r="AP2" s="158"/>
      <c r="AQ2" s="158"/>
      <c r="AR2" s="158"/>
      <c r="AS2" s="158"/>
      <c r="AT2" s="158"/>
      <c r="AU2" s="158"/>
      <c r="AV2" s="158"/>
      <c r="AW2" s="158"/>
      <c r="AX2" s="158"/>
      <c r="AY2" s="158"/>
      <c r="AZ2" s="158"/>
      <c r="BA2" s="158"/>
      <c r="BB2" s="158"/>
      <c r="BC2" s="158"/>
      <c r="BD2" s="158" t="s">
        <v>16</v>
      </c>
      <c r="BE2" s="158" t="s">
        <v>140</v>
      </c>
      <c r="BF2" s="158" t="s">
        <v>75</v>
      </c>
      <c r="BG2" s="158" t="s">
        <v>16</v>
      </c>
      <c r="BH2" s="158" t="s">
        <v>140</v>
      </c>
      <c r="BI2" s="158" t="s">
        <v>75</v>
      </c>
      <c r="BJ2" s="158" t="s">
        <v>16</v>
      </c>
      <c r="BK2" s="158" t="s">
        <v>140</v>
      </c>
      <c r="BL2" s="158" t="s">
        <v>75</v>
      </c>
      <c r="BM2" s="158" t="s">
        <v>16</v>
      </c>
      <c r="BN2" s="158" t="s">
        <v>140</v>
      </c>
      <c r="BO2" s="158" t="s">
        <v>75</v>
      </c>
      <c r="BP2" s="158" t="s">
        <v>16</v>
      </c>
      <c r="BQ2" s="158" t="s">
        <v>140</v>
      </c>
      <c r="BR2" s="158" t="s">
        <v>75</v>
      </c>
      <c r="BS2" s="158" t="s">
        <v>16</v>
      </c>
      <c r="BT2" s="158" t="s">
        <v>140</v>
      </c>
      <c r="BU2" s="158" t="s">
        <v>75</v>
      </c>
      <c r="BV2" s="158" t="s">
        <v>16</v>
      </c>
      <c r="BW2" s="158" t="s">
        <v>140</v>
      </c>
      <c r="BX2" s="158" t="s">
        <v>75</v>
      </c>
      <c r="BY2" s="158" t="s">
        <v>16</v>
      </c>
      <c r="BZ2" s="161" t="s">
        <v>140</v>
      </c>
      <c r="CA2" s="161" t="s">
        <v>75</v>
      </c>
      <c r="CB2" s="158" t="s">
        <v>16</v>
      </c>
      <c r="CC2" s="161" t="s">
        <v>140</v>
      </c>
      <c r="CD2" s="161" t="s">
        <v>75</v>
      </c>
      <c r="CE2" s="158" t="s">
        <v>16</v>
      </c>
      <c r="CF2" s="161" t="s">
        <v>140</v>
      </c>
      <c r="CG2" s="161" t="s">
        <v>75</v>
      </c>
    </row>
    <row r="3" ht="16.5" customHeight="1">
      <c r="A3" s="265">
        <v>2.0</v>
      </c>
      <c r="B3" s="273"/>
      <c r="C3" s="274">
        <v>1.0</v>
      </c>
      <c r="D3" s="268" t="s">
        <v>2133</v>
      </c>
      <c r="E3" s="269" t="str">
        <f t="array" ref="E3">XLOOKUP(F3,'PER-SM '!$E$2:$E$1132,'PER-SM '!$D$2:$D$1132," ",0)</f>
        <v>RAMOS CABRERA EDWIN PATRICIO</v>
      </c>
      <c r="F3" s="187">
        <v>4.7068397E7</v>
      </c>
      <c r="G3" s="187"/>
      <c r="H3" s="270" t="str">
        <f t="array" ref="H3">XLOOKUP(F3,'PER-SM '!$E$2:$E$1132,'PER-SM '!$G$2:$G$1132,"",0)</f>
        <v>EQ OBR</v>
      </c>
      <c r="I3" s="271" t="str">
        <f t="array" ref="I3">XLOOKUP(F3,'PER-SM '!$E$2:$E$1132,'PER-SM '!$I$2:$I$1132,"",0)</f>
        <v/>
      </c>
      <c r="J3" s="208"/>
      <c r="K3" s="269" t="str">
        <f t="array" ref="K3">XLOOKUP(F3,'PER-SM '!$E$2:$E$1132,'PER-SM '!$B$2:$B$1132,"",0)</f>
        <v>PE - Obr Reg Común</v>
      </c>
      <c r="L3" s="271" t="s">
        <v>2173</v>
      </c>
      <c r="M3" s="272" t="str">
        <f t="array" ref="M3">XLOOKUP(F3,'PER-SM '!$E$2:$E$1132,'PER-SM '!$F$2:$F$1132,"",0)</f>
        <v>OPERADOR DE EXCAVADORA HASTA 5M3</v>
      </c>
      <c r="N3" s="155" t="s">
        <v>16</v>
      </c>
      <c r="O3" s="156" t="s">
        <v>140</v>
      </c>
      <c r="P3" s="157" t="s">
        <v>75</v>
      </c>
      <c r="Q3" s="155" t="s">
        <v>16</v>
      </c>
      <c r="R3" s="156" t="s">
        <v>140</v>
      </c>
      <c r="S3" s="157" t="s">
        <v>75</v>
      </c>
      <c r="T3" s="155" t="s">
        <v>16</v>
      </c>
      <c r="U3" s="156" t="s">
        <v>140</v>
      </c>
      <c r="V3" s="157" t="s">
        <v>75</v>
      </c>
      <c r="W3" s="155" t="s">
        <v>16</v>
      </c>
      <c r="X3" s="156" t="s">
        <v>140</v>
      </c>
      <c r="Y3" s="157" t="s">
        <v>75</v>
      </c>
      <c r="Z3" s="155" t="s">
        <v>16</v>
      </c>
      <c r="AA3" s="156" t="s">
        <v>140</v>
      </c>
      <c r="AB3" s="157" t="s">
        <v>75</v>
      </c>
      <c r="AC3" s="155" t="s">
        <v>16</v>
      </c>
      <c r="AD3" s="156" t="s">
        <v>140</v>
      </c>
      <c r="AE3" s="157" t="s">
        <v>75</v>
      </c>
      <c r="AF3" s="155" t="s">
        <v>16</v>
      </c>
      <c r="AG3" s="156" t="s">
        <v>140</v>
      </c>
      <c r="AH3" s="157" t="s">
        <v>75</v>
      </c>
      <c r="AI3" s="155" t="s">
        <v>16</v>
      </c>
      <c r="AJ3" s="155" t="s">
        <v>140</v>
      </c>
      <c r="AK3" s="155" t="s">
        <v>75</v>
      </c>
      <c r="AL3" s="155" t="s">
        <v>16</v>
      </c>
      <c r="AM3" s="155" t="s">
        <v>140</v>
      </c>
      <c r="AN3" s="155" t="s">
        <v>75</v>
      </c>
      <c r="AO3" s="155" t="s">
        <v>16</v>
      </c>
      <c r="AP3" s="155" t="s">
        <v>140</v>
      </c>
      <c r="AQ3" s="155" t="s">
        <v>75</v>
      </c>
      <c r="AR3" s="155" t="s">
        <v>16</v>
      </c>
      <c r="AS3" s="155" t="s">
        <v>140</v>
      </c>
      <c r="AT3" s="155" t="s">
        <v>75</v>
      </c>
      <c r="AU3" s="155" t="s">
        <v>16</v>
      </c>
      <c r="AV3" s="155" t="s">
        <v>140</v>
      </c>
      <c r="AW3" s="155" t="s">
        <v>75</v>
      </c>
      <c r="AX3" s="155" t="s">
        <v>16</v>
      </c>
      <c r="AY3" s="155" t="s">
        <v>140</v>
      </c>
      <c r="AZ3" s="155" t="s">
        <v>75</v>
      </c>
      <c r="BA3" s="155" t="s">
        <v>16</v>
      </c>
      <c r="BB3" s="155" t="s">
        <v>140</v>
      </c>
      <c r="BC3" s="155" t="s">
        <v>75</v>
      </c>
      <c r="BD3" s="155" t="s">
        <v>0</v>
      </c>
      <c r="BE3" s="155" t="s">
        <v>0</v>
      </c>
      <c r="BF3" s="155" t="s">
        <v>0</v>
      </c>
      <c r="BG3" s="155" t="s">
        <v>0</v>
      </c>
      <c r="BH3" s="155" t="s">
        <v>0</v>
      </c>
      <c r="BI3" s="155" t="s">
        <v>0</v>
      </c>
      <c r="BJ3" s="155" t="s">
        <v>0</v>
      </c>
      <c r="BK3" s="155" t="s">
        <v>0</v>
      </c>
      <c r="BL3" s="155" t="s">
        <v>0</v>
      </c>
      <c r="BM3" s="155" t="s">
        <v>0</v>
      </c>
      <c r="BN3" s="155" t="s">
        <v>0</v>
      </c>
      <c r="BO3" s="155" t="s">
        <v>0</v>
      </c>
      <c r="BP3" s="155" t="s">
        <v>0</v>
      </c>
      <c r="BQ3" s="155" t="s">
        <v>0</v>
      </c>
      <c r="BR3" s="155" t="s">
        <v>0</v>
      </c>
      <c r="BS3" s="155" t="s">
        <v>0</v>
      </c>
      <c r="BT3" s="155" t="s">
        <v>0</v>
      </c>
      <c r="BU3" s="155" t="s">
        <v>0</v>
      </c>
      <c r="BV3" s="155" t="s">
        <v>0</v>
      </c>
      <c r="BW3" s="155" t="s">
        <v>0</v>
      </c>
      <c r="BX3" s="155" t="s">
        <v>0</v>
      </c>
      <c r="BY3" s="167" t="s">
        <v>16</v>
      </c>
      <c r="BZ3" s="167" t="s">
        <v>140</v>
      </c>
      <c r="CA3" s="167" t="s">
        <v>75</v>
      </c>
      <c r="CB3" s="167" t="s">
        <v>16</v>
      </c>
      <c r="CC3" s="167" t="s">
        <v>140</v>
      </c>
      <c r="CD3" s="167" t="s">
        <v>75</v>
      </c>
      <c r="CE3" s="167" t="s">
        <v>16</v>
      </c>
      <c r="CF3" s="167" t="s">
        <v>140</v>
      </c>
      <c r="CG3" s="167" t="s">
        <v>75</v>
      </c>
    </row>
    <row r="4" ht="16.5" customHeight="1">
      <c r="A4" s="265">
        <v>3.0</v>
      </c>
      <c r="B4" s="273" t="s">
        <v>17</v>
      </c>
      <c r="C4" s="274">
        <v>1.0</v>
      </c>
      <c r="D4" s="268" t="s">
        <v>14</v>
      </c>
      <c r="E4" s="269" t="str">
        <f t="array" ref="E4">XLOOKUP(F4,'PER-SM '!$E$2:$E$1132,'PER-SM '!$D$2:$D$1132," ",0)</f>
        <v>MARQUEZ HUAMANCAJA JOSE MARCELO</v>
      </c>
      <c r="F4" s="187">
        <v>2.0057508E7</v>
      </c>
      <c r="G4" s="187">
        <v>9.92052499E8</v>
      </c>
      <c r="H4" s="270" t="str">
        <f t="array" ref="H4">XLOOKUP(F4,'PER-SM '!$E$2:$E$1132,'PER-SM '!$G$2:$G$1132,"",0)</f>
        <v>OP OBR</v>
      </c>
      <c r="I4" s="271" t="str">
        <f t="array" ref="I4">XLOOKUP(F4,'PER-SM '!$E$2:$E$1132,'PER-SM '!$I$2:$I$1132,"",0)</f>
        <v>A</v>
      </c>
      <c r="J4" s="208"/>
      <c r="K4" s="269" t="str">
        <f t="array" ref="K4">XLOOKUP(F4,'PER-SM '!$E$2:$E$1132,'PER-SM '!$B$2:$B$1132,"",0)</f>
        <v>PE - Obr Reg Común</v>
      </c>
      <c r="L4" s="271" t="s">
        <v>2173</v>
      </c>
      <c r="M4" s="272" t="str">
        <f t="array" ref="M4">XLOOKUP(F4,'PER-SM '!$E$2:$E$1132,'PER-SM '!$F$2:$F$1132,"",0)</f>
        <v>OPERADOR DE MOTONIVELADORA HASTA 190 HP</v>
      </c>
      <c r="N4" s="158"/>
      <c r="O4" s="159"/>
      <c r="P4" s="160"/>
      <c r="Q4" s="158"/>
      <c r="R4" s="159"/>
      <c r="S4" s="160"/>
      <c r="T4" s="158"/>
      <c r="U4" s="159"/>
      <c r="V4" s="160"/>
      <c r="W4" s="158"/>
      <c r="X4" s="159"/>
      <c r="Y4" s="160"/>
      <c r="Z4" s="158"/>
      <c r="AA4" s="159"/>
      <c r="AB4" s="160"/>
      <c r="AC4" s="158"/>
      <c r="AD4" s="159"/>
      <c r="AE4" s="160"/>
      <c r="AF4" s="158"/>
      <c r="AG4" s="159"/>
      <c r="AH4" s="160"/>
      <c r="AI4" s="158" t="s">
        <v>16</v>
      </c>
      <c r="AJ4" s="158" t="s">
        <v>140</v>
      </c>
      <c r="AK4" s="158" t="s">
        <v>75</v>
      </c>
      <c r="AL4" s="158" t="s">
        <v>16</v>
      </c>
      <c r="AM4" s="158" t="s">
        <v>140</v>
      </c>
      <c r="AN4" s="158" t="s">
        <v>75</v>
      </c>
      <c r="AO4" s="158" t="s">
        <v>16</v>
      </c>
      <c r="AP4" s="158" t="s">
        <v>140</v>
      </c>
      <c r="AQ4" s="158" t="s">
        <v>75</v>
      </c>
      <c r="AR4" s="158" t="s">
        <v>16</v>
      </c>
      <c r="AS4" s="158" t="s">
        <v>140</v>
      </c>
      <c r="AT4" s="158" t="s">
        <v>75</v>
      </c>
      <c r="AU4" s="158" t="s">
        <v>16</v>
      </c>
      <c r="AV4" s="158" t="s">
        <v>140</v>
      </c>
      <c r="AW4" s="158" t="s">
        <v>75</v>
      </c>
      <c r="AX4" s="158" t="s">
        <v>16</v>
      </c>
      <c r="AY4" s="158" t="s">
        <v>140</v>
      </c>
      <c r="AZ4" s="158" t="s">
        <v>75</v>
      </c>
      <c r="BA4" s="158" t="s">
        <v>16</v>
      </c>
      <c r="BB4" s="158" t="s">
        <v>140</v>
      </c>
      <c r="BC4" s="158" t="s">
        <v>75</v>
      </c>
      <c r="BD4" s="158" t="s">
        <v>16</v>
      </c>
      <c r="BE4" s="158" t="s">
        <v>140</v>
      </c>
      <c r="BF4" s="158" t="s">
        <v>75</v>
      </c>
      <c r="BG4" s="158" t="s">
        <v>16</v>
      </c>
      <c r="BH4" s="158" t="s">
        <v>140</v>
      </c>
      <c r="BI4" s="158" t="s">
        <v>75</v>
      </c>
      <c r="BJ4" s="158" t="s">
        <v>16</v>
      </c>
      <c r="BK4" s="158" t="s">
        <v>140</v>
      </c>
      <c r="BL4" s="158" t="s">
        <v>75</v>
      </c>
      <c r="BM4" s="158" t="s">
        <v>16</v>
      </c>
      <c r="BN4" s="158" t="s">
        <v>140</v>
      </c>
      <c r="BO4" s="158" t="s">
        <v>75</v>
      </c>
      <c r="BP4" s="158" t="s">
        <v>16</v>
      </c>
      <c r="BQ4" s="158" t="s">
        <v>140</v>
      </c>
      <c r="BR4" s="158" t="s">
        <v>75</v>
      </c>
      <c r="BS4" s="158" t="s">
        <v>16</v>
      </c>
      <c r="BT4" s="158" t="s">
        <v>140</v>
      </c>
      <c r="BU4" s="158" t="s">
        <v>75</v>
      </c>
      <c r="BV4" s="158" t="s">
        <v>16</v>
      </c>
      <c r="BW4" s="158" t="s">
        <v>140</v>
      </c>
      <c r="BX4" s="158" t="s">
        <v>75</v>
      </c>
      <c r="BY4" s="161" t="s">
        <v>0</v>
      </c>
      <c r="BZ4" s="161" t="s">
        <v>0</v>
      </c>
      <c r="CA4" s="161" t="s">
        <v>0</v>
      </c>
      <c r="CB4" s="161" t="s">
        <v>0</v>
      </c>
      <c r="CC4" s="161" t="s">
        <v>0</v>
      </c>
      <c r="CD4" s="161" t="s">
        <v>0</v>
      </c>
      <c r="CE4" s="161" t="s">
        <v>0</v>
      </c>
      <c r="CF4" s="161" t="s">
        <v>0</v>
      </c>
      <c r="CG4" s="161" t="s">
        <v>0</v>
      </c>
    </row>
    <row r="5" ht="14.25" customHeight="1">
      <c r="A5" s="265">
        <v>4.0</v>
      </c>
      <c r="B5" s="266" t="s">
        <v>18</v>
      </c>
      <c r="C5" s="267">
        <v>1.0</v>
      </c>
      <c r="D5" s="268" t="s">
        <v>2133</v>
      </c>
      <c r="E5" s="269" t="str">
        <f t="array" ref="E5">XLOOKUP(F5,'PER-SM '!$E$2:$E$1132,'PER-SM '!$D$2:$D$1132," ",0)</f>
        <v>MENDEZ RODRIGUEZ EBER</v>
      </c>
      <c r="F5" s="275">
        <v>4.3166474E7</v>
      </c>
      <c r="G5" s="149"/>
      <c r="H5" s="271" t="str">
        <f t="array" ref="H5">XLOOKUP(F5,'PER-SM '!$E$2:$E$1132,'PER-SM '!$G$2:$G$1132,"",0)</f>
        <v>OP OBR</v>
      </c>
      <c r="I5" s="271" t="str">
        <f t="array" ref="I5">XLOOKUP(F5,'PER-SM '!$E$2:$E$1132,'PER-SM '!$I$2:$I$1132,"",0)</f>
        <v>A</v>
      </c>
      <c r="J5" s="208"/>
      <c r="K5" s="269" t="str">
        <f t="array" ref="K5">XLOOKUP(F5,'PER-SM '!$E$2:$E$1132,'PER-SM '!$B$2:$B$1132,"",0)</f>
        <v>PE-Obr Reg comun</v>
      </c>
      <c r="L5" s="271" t="s">
        <v>2173</v>
      </c>
      <c r="M5" s="276" t="str">
        <f t="array" ref="M5">XLOOKUP(F5,'PER-SM '!$E$2:$E$1132,'PER-SM '!$F$2:$F$1132,"",0)</f>
        <v>MAESTRO LUBRICADOR</v>
      </c>
      <c r="N5" s="158"/>
      <c r="O5" s="159"/>
      <c r="P5" s="160"/>
      <c r="Q5" s="158"/>
      <c r="R5" s="159"/>
      <c r="S5" s="160"/>
      <c r="T5" s="158"/>
      <c r="U5" s="159"/>
      <c r="V5" s="160"/>
      <c r="W5" s="158"/>
      <c r="X5" s="159"/>
      <c r="Y5" s="160"/>
      <c r="Z5" s="158"/>
      <c r="AA5" s="159"/>
      <c r="AB5" s="160"/>
      <c r="AC5" s="158"/>
      <c r="AD5" s="159"/>
      <c r="AE5" s="160"/>
      <c r="AF5" s="158"/>
      <c r="AG5" s="159"/>
      <c r="AH5" s="160"/>
      <c r="AI5" s="158"/>
      <c r="AJ5" s="158"/>
      <c r="AK5" s="158"/>
      <c r="AL5" s="158"/>
      <c r="AM5" s="158"/>
      <c r="AN5" s="158"/>
      <c r="AO5" s="158" t="s">
        <v>16</v>
      </c>
      <c r="AP5" s="158" t="s">
        <v>140</v>
      </c>
      <c r="AQ5" s="158" t="s">
        <v>75</v>
      </c>
      <c r="AR5" s="158" t="s">
        <v>16</v>
      </c>
      <c r="AS5" s="158" t="s">
        <v>140</v>
      </c>
      <c r="AT5" s="158" t="s">
        <v>75</v>
      </c>
      <c r="AU5" s="158" t="s">
        <v>16</v>
      </c>
      <c r="AV5" s="158" t="s">
        <v>140</v>
      </c>
      <c r="AW5" s="158" t="s">
        <v>75</v>
      </c>
      <c r="AX5" s="158" t="s">
        <v>16</v>
      </c>
      <c r="AY5" s="158" t="s">
        <v>140</v>
      </c>
      <c r="AZ5" s="158" t="s">
        <v>75</v>
      </c>
      <c r="BA5" s="158" t="s">
        <v>16</v>
      </c>
      <c r="BB5" s="158" t="s">
        <v>140</v>
      </c>
      <c r="BC5" s="158" t="s">
        <v>75</v>
      </c>
      <c r="BD5" s="158" t="s">
        <v>16</v>
      </c>
      <c r="BE5" s="158" t="s">
        <v>140</v>
      </c>
      <c r="BF5" s="158" t="s">
        <v>75</v>
      </c>
      <c r="BG5" s="158" t="s">
        <v>16</v>
      </c>
      <c r="BH5" s="158" t="s">
        <v>140</v>
      </c>
      <c r="BI5" s="158" t="s">
        <v>75</v>
      </c>
      <c r="BJ5" s="158" t="s">
        <v>16</v>
      </c>
      <c r="BK5" s="158" t="s">
        <v>140</v>
      </c>
      <c r="BL5" s="158" t="s">
        <v>75</v>
      </c>
      <c r="BM5" s="158" t="s">
        <v>16</v>
      </c>
      <c r="BN5" s="158" t="s">
        <v>140</v>
      </c>
      <c r="BO5" s="158" t="s">
        <v>75</v>
      </c>
      <c r="BP5" s="158" t="s">
        <v>16</v>
      </c>
      <c r="BQ5" s="158" t="s">
        <v>140</v>
      </c>
      <c r="BR5" s="158" t="s">
        <v>75</v>
      </c>
      <c r="BS5" s="158" t="s">
        <v>16</v>
      </c>
      <c r="BT5" s="158" t="s">
        <v>140</v>
      </c>
      <c r="BU5" s="158" t="s">
        <v>75</v>
      </c>
      <c r="BV5" s="158" t="s">
        <v>16</v>
      </c>
      <c r="BW5" s="158" t="s">
        <v>140</v>
      </c>
      <c r="BX5" s="158" t="s">
        <v>75</v>
      </c>
      <c r="BY5" s="161" t="s">
        <v>0</v>
      </c>
      <c r="BZ5" s="161" t="s">
        <v>0</v>
      </c>
      <c r="CA5" s="161" t="s">
        <v>27</v>
      </c>
      <c r="CB5" s="161" t="s">
        <v>0</v>
      </c>
      <c r="CC5" s="161" t="s">
        <v>0</v>
      </c>
      <c r="CD5" s="161" t="s">
        <v>27</v>
      </c>
      <c r="CE5" s="161" t="s">
        <v>0</v>
      </c>
      <c r="CF5" s="161" t="s">
        <v>0</v>
      </c>
      <c r="CG5" s="161" t="s">
        <v>27</v>
      </c>
    </row>
    <row r="6" ht="14.25" customHeight="1">
      <c r="A6" s="265">
        <v>5.0</v>
      </c>
      <c r="B6" s="273"/>
      <c r="C6" s="267">
        <v>1.0</v>
      </c>
      <c r="D6" s="268" t="s">
        <v>2133</v>
      </c>
      <c r="E6" s="269" t="str">
        <f t="array" ref="E6">XLOOKUP(F6,'PER-SM '!$E$2:$E$1132,'PER-SM '!$D$2:$D$1132," ",0)</f>
        <v>LEON CASTILLO FERNANDO TENORIO</v>
      </c>
      <c r="F6" s="149">
        <v>1.7802492E7</v>
      </c>
      <c r="G6" s="149"/>
      <c r="H6" s="270" t="str">
        <f t="array" ref="H6">XLOOKUP(F6,'PER-SM '!$E$2:$E$1132,'PER-SM '!$G$2:$G$1132,"",0)</f>
        <v>OP OBR</v>
      </c>
      <c r="I6" s="271" t="str">
        <f t="array" ref="I6">XLOOKUP(F6,'PER-SM '!$E$2:$E$1132,'PER-SM '!$I$2:$I$1132,"",0)</f>
        <v>B</v>
      </c>
      <c r="J6" s="208"/>
      <c r="K6" s="269" t="str">
        <f t="array" ref="K6">XLOOKUP(F6,'PER-SM '!$E$2:$E$1132,'PER-SM '!$B$2:$B$1132,"",0)</f>
        <v>PE - Obr Reg Común</v>
      </c>
      <c r="L6" s="271" t="s">
        <v>2173</v>
      </c>
      <c r="M6" s="272" t="str">
        <f t="array" ref="M6">XLOOKUP(F6,'PER-SM '!$E$2:$E$1132,'PER-SM '!$F$2:$F$1132,"",0)</f>
        <v>OPERADOR CAMION MINERO HASTA 150 TONS</v>
      </c>
      <c r="N6" s="158"/>
      <c r="O6" s="159"/>
      <c r="P6" s="160"/>
      <c r="Q6" s="158"/>
      <c r="R6" s="159"/>
      <c r="S6" s="160"/>
      <c r="T6" s="158"/>
      <c r="U6" s="159"/>
      <c r="V6" s="160"/>
      <c r="W6" s="158"/>
      <c r="X6" s="159"/>
      <c r="Y6" s="160"/>
      <c r="Z6" s="158"/>
      <c r="AA6" s="159"/>
      <c r="AB6" s="160"/>
      <c r="AC6" s="158"/>
      <c r="AD6" s="159"/>
      <c r="AE6" s="160"/>
      <c r="AF6" s="158"/>
      <c r="AG6" s="159"/>
      <c r="AH6" s="160"/>
      <c r="AI6" s="158"/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58"/>
      <c r="AX6" s="158"/>
      <c r="AY6" s="158"/>
      <c r="AZ6" s="158"/>
      <c r="BA6" s="158"/>
      <c r="BB6" s="158"/>
      <c r="BC6" s="158"/>
      <c r="BD6" s="158"/>
      <c r="BE6" s="158"/>
      <c r="BF6" s="158"/>
      <c r="BG6" s="158"/>
      <c r="BH6" s="158"/>
      <c r="BI6" s="158"/>
      <c r="BJ6" s="158"/>
      <c r="BK6" s="158"/>
      <c r="BL6" s="158"/>
      <c r="BM6" s="158"/>
      <c r="BN6" s="158"/>
      <c r="BO6" s="158"/>
      <c r="BP6" s="158"/>
      <c r="BQ6" s="158"/>
      <c r="BR6" s="158"/>
      <c r="BS6" s="158"/>
      <c r="BT6" s="158"/>
      <c r="BU6" s="158"/>
      <c r="BV6" s="158"/>
      <c r="BW6" s="158"/>
      <c r="BX6" s="158"/>
      <c r="BY6" s="161" t="s">
        <v>16</v>
      </c>
      <c r="BZ6" s="161" t="s">
        <v>140</v>
      </c>
      <c r="CA6" s="161" t="s">
        <v>75</v>
      </c>
      <c r="CB6" s="161" t="s">
        <v>16</v>
      </c>
      <c r="CC6" s="161" t="s">
        <v>140</v>
      </c>
      <c r="CD6" s="161" t="s">
        <v>75</v>
      </c>
      <c r="CE6" s="161" t="s">
        <v>16</v>
      </c>
      <c r="CF6" s="161" t="s">
        <v>140</v>
      </c>
      <c r="CG6" s="161" t="s">
        <v>75</v>
      </c>
    </row>
    <row r="7" ht="15.0" customHeight="1">
      <c r="A7" s="265">
        <v>6.0</v>
      </c>
      <c r="B7" s="266" t="s">
        <v>19</v>
      </c>
      <c r="C7" s="277">
        <v>1.0</v>
      </c>
      <c r="D7" s="278" t="s">
        <v>14</v>
      </c>
      <c r="E7" s="269" t="str">
        <f t="array" ref="E7">XLOOKUP(F7,'PER-SM '!$E$2:$E$1132,'PER-SM '!$D$2:$D$1132," ",0)</f>
        <v>GONZALES GUTIERREZ ROBERTO HENRY</v>
      </c>
      <c r="F7" s="149">
        <v>8.0288301E7</v>
      </c>
      <c r="G7" s="149">
        <v>9.51301163E8</v>
      </c>
      <c r="H7" s="270" t="str">
        <f t="array" ref="H7">XLOOKUP(F7,'PER-SM '!$E$2:$E$1132,'PER-SM '!$G$2:$G$1132,"",0)</f>
        <v>OP OBR</v>
      </c>
      <c r="I7" s="271" t="str">
        <f t="array" ref="I7">XLOOKUP(F7,'PER-SM '!$E$2:$E$1132,'PER-SM '!$I$2:$I$1132,"",0)</f>
        <v>B</v>
      </c>
      <c r="J7" s="208"/>
      <c r="K7" s="269" t="str">
        <f t="array" ref="K7">XLOOKUP(F7,'PER-SM '!$E$2:$E$1132,'PER-SM '!$B$2:$B$1132,"",0)</f>
        <v>PE - Obr Reg Común</v>
      </c>
      <c r="L7" s="271" t="s">
        <v>2173</v>
      </c>
      <c r="M7" s="272" t="str">
        <f t="array" ref="M7">XLOOKUP(F7,'PER-SM '!$E$2:$E$1132,'PER-SM '!$F$2:$F$1132,"",0)</f>
        <v>CAPATAZ DE CAMPO</v>
      </c>
      <c r="N7" s="158"/>
      <c r="O7" s="159"/>
      <c r="P7" s="160"/>
      <c r="Q7" s="158"/>
      <c r="R7" s="159"/>
      <c r="S7" s="160"/>
      <c r="T7" s="158"/>
      <c r="U7" s="159"/>
      <c r="V7" s="160"/>
      <c r="W7" s="158"/>
      <c r="X7" s="159"/>
      <c r="Y7" s="160"/>
      <c r="Z7" s="158"/>
      <c r="AA7" s="159"/>
      <c r="AB7" s="160"/>
      <c r="AC7" s="158"/>
      <c r="AD7" s="159"/>
      <c r="AE7" s="160"/>
      <c r="AF7" s="158"/>
      <c r="AG7" s="159"/>
      <c r="AH7" s="160"/>
      <c r="AI7" s="158"/>
      <c r="AJ7" s="158"/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58"/>
      <c r="AZ7" s="158"/>
      <c r="BA7" s="158"/>
      <c r="BB7" s="158"/>
      <c r="BC7" s="158"/>
      <c r="BD7" s="158"/>
      <c r="BE7" s="158"/>
      <c r="BF7" s="158"/>
      <c r="BG7" s="158"/>
      <c r="BH7" s="158"/>
      <c r="BI7" s="158"/>
      <c r="BJ7" s="158"/>
      <c r="BK7" s="158"/>
      <c r="BL7" s="158"/>
      <c r="BM7" s="158"/>
      <c r="BN7" s="158"/>
      <c r="BO7" s="158"/>
      <c r="BP7" s="158"/>
      <c r="BQ7" s="158"/>
      <c r="BR7" s="158"/>
      <c r="BS7" s="158"/>
      <c r="BT7" s="158"/>
      <c r="BU7" s="158"/>
      <c r="BV7" s="158"/>
      <c r="BW7" s="158"/>
      <c r="BX7" s="158"/>
      <c r="BY7" s="161" t="s">
        <v>16</v>
      </c>
      <c r="BZ7" s="161" t="s">
        <v>140</v>
      </c>
      <c r="CA7" s="161" t="s">
        <v>75</v>
      </c>
      <c r="CB7" s="161" t="s">
        <v>16</v>
      </c>
      <c r="CC7" s="161" t="s">
        <v>140</v>
      </c>
      <c r="CD7" s="161" t="s">
        <v>75</v>
      </c>
      <c r="CE7" s="161" t="s">
        <v>16</v>
      </c>
      <c r="CF7" s="161" t="s">
        <v>140</v>
      </c>
      <c r="CG7" s="161" t="s">
        <v>75</v>
      </c>
    </row>
    <row r="8" ht="15.0" customHeight="1">
      <c r="A8" s="265">
        <v>7.0</v>
      </c>
      <c r="B8" s="266" t="s">
        <v>20</v>
      </c>
      <c r="C8" s="267">
        <v>1.0</v>
      </c>
      <c r="D8" s="268" t="s">
        <v>2133</v>
      </c>
      <c r="E8" s="269" t="str">
        <f t="array" ref="E8">XLOOKUP(F8,'PER-SM '!$E$2:$E$1132,'PER-SM '!$D$2:$D$1132," ",0)</f>
        <v>DIAZ CHAVEZ JORGE ARMANDO</v>
      </c>
      <c r="F8" s="149">
        <v>4.1282375E7</v>
      </c>
      <c r="G8" s="149"/>
      <c r="H8" s="270" t="str">
        <f t="array" ref="H8">XLOOKUP(F8,'PER-SM '!$E$2:$E$1132,'PER-SM '!$G$2:$G$1132,"",0)</f>
        <v>EQ OBR</v>
      </c>
      <c r="I8" s="271" t="str">
        <f t="array" ref="I8">XLOOKUP(F8,'PER-SM '!$E$2:$E$1132,'PER-SM '!$I$2:$I$1132,"",0)</f>
        <v>B</v>
      </c>
      <c r="J8" s="208"/>
      <c r="K8" s="269" t="str">
        <f t="array" ref="K8">XLOOKUP(F8,'PER-SM '!$E$2:$E$1132,'PER-SM '!$B$2:$B$1132,"",0)</f>
        <v>PE - Obr Reg Común</v>
      </c>
      <c r="L8" s="271" t="s">
        <v>2173</v>
      </c>
      <c r="M8" s="272" t="str">
        <f t="array" ref="M8">XLOOKUP(F8,'PER-SM '!$E$2:$E$1132,'PER-SM '!$F$2:$F$1132,"",0)</f>
        <v>MAESTRO - ELECTRICISTA</v>
      </c>
      <c r="N8" s="155" t="s">
        <v>16</v>
      </c>
      <c r="O8" s="156" t="s">
        <v>140</v>
      </c>
      <c r="P8" s="157" t="s">
        <v>75</v>
      </c>
      <c r="Q8" s="155" t="s">
        <v>16</v>
      </c>
      <c r="R8" s="156" t="s">
        <v>140</v>
      </c>
      <c r="S8" s="157" t="s">
        <v>75</v>
      </c>
      <c r="T8" s="155" t="s">
        <v>16</v>
      </c>
      <c r="U8" s="156" t="s">
        <v>140</v>
      </c>
      <c r="V8" s="157" t="s">
        <v>75</v>
      </c>
      <c r="W8" s="155" t="s">
        <v>16</v>
      </c>
      <c r="X8" s="156" t="s">
        <v>140</v>
      </c>
      <c r="Y8" s="157" t="s">
        <v>75</v>
      </c>
      <c r="Z8" s="155" t="s">
        <v>16</v>
      </c>
      <c r="AA8" s="156" t="s">
        <v>140</v>
      </c>
      <c r="AB8" s="157" t="s">
        <v>75</v>
      </c>
      <c r="AC8" s="155" t="s">
        <v>16</v>
      </c>
      <c r="AD8" s="156" t="s">
        <v>140</v>
      </c>
      <c r="AE8" s="157" t="s">
        <v>75</v>
      </c>
      <c r="AF8" s="155" t="s">
        <v>16</v>
      </c>
      <c r="AG8" s="156" t="s">
        <v>140</v>
      </c>
      <c r="AH8" s="157" t="s">
        <v>75</v>
      </c>
      <c r="AI8" s="155" t="s">
        <v>16</v>
      </c>
      <c r="AJ8" s="155" t="s">
        <v>140</v>
      </c>
      <c r="AK8" s="155" t="s">
        <v>75</v>
      </c>
      <c r="AL8" s="155" t="s">
        <v>16</v>
      </c>
      <c r="AM8" s="155" t="s">
        <v>140</v>
      </c>
      <c r="AN8" s="155" t="s">
        <v>75</v>
      </c>
      <c r="AO8" s="155" t="s">
        <v>16</v>
      </c>
      <c r="AP8" s="155" t="s">
        <v>140</v>
      </c>
      <c r="AQ8" s="155" t="s">
        <v>75</v>
      </c>
      <c r="AR8" s="155" t="s">
        <v>16</v>
      </c>
      <c r="AS8" s="155" t="s">
        <v>140</v>
      </c>
      <c r="AT8" s="155" t="s">
        <v>75</v>
      </c>
      <c r="AU8" s="155" t="s">
        <v>16</v>
      </c>
      <c r="AV8" s="155" t="s">
        <v>140</v>
      </c>
      <c r="AW8" s="155" t="s">
        <v>75</v>
      </c>
      <c r="AX8" s="155" t="s">
        <v>16</v>
      </c>
      <c r="AY8" s="155" t="s">
        <v>140</v>
      </c>
      <c r="AZ8" s="155" t="s">
        <v>75</v>
      </c>
      <c r="BA8" s="155" t="s">
        <v>16</v>
      </c>
      <c r="BB8" s="155" t="s">
        <v>140</v>
      </c>
      <c r="BC8" s="155" t="s">
        <v>75</v>
      </c>
      <c r="BD8" s="155" t="s">
        <v>0</v>
      </c>
      <c r="BE8" s="155" t="s">
        <v>0</v>
      </c>
      <c r="BF8" s="155" t="s">
        <v>0</v>
      </c>
      <c r="BG8" s="155" t="s">
        <v>0</v>
      </c>
      <c r="BH8" s="155" t="s">
        <v>0</v>
      </c>
      <c r="BI8" s="155" t="s">
        <v>0</v>
      </c>
      <c r="BJ8" s="155" t="s">
        <v>0</v>
      </c>
      <c r="BK8" s="155" t="s">
        <v>0</v>
      </c>
      <c r="BL8" s="155" t="s">
        <v>0</v>
      </c>
      <c r="BM8" s="155" t="s">
        <v>0</v>
      </c>
      <c r="BN8" s="155" t="s">
        <v>0</v>
      </c>
      <c r="BO8" s="155" t="s">
        <v>0</v>
      </c>
      <c r="BP8" s="155" t="s">
        <v>0</v>
      </c>
      <c r="BQ8" s="155" t="s">
        <v>0</v>
      </c>
      <c r="BR8" s="155" t="s">
        <v>0</v>
      </c>
      <c r="BS8" s="155" t="s">
        <v>0</v>
      </c>
      <c r="BT8" s="155" t="s">
        <v>0</v>
      </c>
      <c r="BU8" s="155" t="s">
        <v>0</v>
      </c>
      <c r="BV8" s="155" t="s">
        <v>0</v>
      </c>
      <c r="BW8" s="155" t="s">
        <v>0</v>
      </c>
      <c r="BX8" s="155" t="s">
        <v>0</v>
      </c>
      <c r="BY8" s="167" t="s">
        <v>16</v>
      </c>
      <c r="BZ8" s="167" t="s">
        <v>140</v>
      </c>
      <c r="CA8" s="167" t="s">
        <v>75</v>
      </c>
      <c r="CB8" s="167" t="s">
        <v>16</v>
      </c>
      <c r="CC8" s="167" t="s">
        <v>140</v>
      </c>
      <c r="CD8" s="167" t="s">
        <v>75</v>
      </c>
      <c r="CE8" s="167" t="s">
        <v>16</v>
      </c>
      <c r="CF8" s="167" t="s">
        <v>140</v>
      </c>
      <c r="CG8" s="167" t="s">
        <v>75</v>
      </c>
    </row>
    <row r="9" ht="16.5" customHeight="1">
      <c r="A9" s="265">
        <v>8.0</v>
      </c>
      <c r="B9" s="273"/>
      <c r="C9" s="267">
        <v>1.0</v>
      </c>
      <c r="D9" s="268" t="s">
        <v>2133</v>
      </c>
      <c r="E9" s="269" t="str">
        <f t="array" ref="E9">XLOOKUP(F9,'PER-SM '!$E$2:$E$1132,'PER-SM '!$D$2:$D$1132," ",0)</f>
        <v>MEZA DIAZ JIMMY FRANCISCO</v>
      </c>
      <c r="F9" s="149">
        <v>4.0889337E7</v>
      </c>
      <c r="G9" s="149">
        <v>9.13973396E8</v>
      </c>
      <c r="H9" s="270" t="str">
        <f t="array" ref="H9">XLOOKUP(F9,'PER-SM '!$E$2:$E$1132,'PER-SM '!$G$2:$G$1132,"",0)</f>
        <v>OP OBR</v>
      </c>
      <c r="I9" s="271" t="str">
        <f t="array" ref="I9">XLOOKUP(F9,'PER-SM '!$E$2:$E$1132,'PER-SM '!$I$2:$I$1132,"",0)</f>
        <v>C</v>
      </c>
      <c r="J9" s="208"/>
      <c r="K9" s="269" t="str">
        <f t="array" ref="K9">XLOOKUP(F9,'PER-SM '!$E$2:$E$1132,'PER-SM '!$B$2:$B$1132,"",0)</f>
        <v>PE - Obr Reg Común</v>
      </c>
      <c r="L9" s="271" t="s">
        <v>2173</v>
      </c>
      <c r="M9" s="272" t="str">
        <f t="array" ref="M9">XLOOKUP(F9,'PER-SM '!$E$2:$E$1132,'PER-SM '!$F$2:$F$1132,"",0)</f>
        <v>OPERADOR CAMION MINERO HASTA 150 TONS</v>
      </c>
      <c r="N9" s="158" t="s">
        <v>16</v>
      </c>
      <c r="O9" s="159" t="s">
        <v>140</v>
      </c>
      <c r="P9" s="160" t="s">
        <v>75</v>
      </c>
      <c r="Q9" s="158" t="s">
        <v>16</v>
      </c>
      <c r="R9" s="159" t="s">
        <v>140</v>
      </c>
      <c r="S9" s="160" t="s">
        <v>75</v>
      </c>
      <c r="T9" s="158" t="s">
        <v>16</v>
      </c>
      <c r="U9" s="159" t="s">
        <v>140</v>
      </c>
      <c r="V9" s="160" t="s">
        <v>75</v>
      </c>
      <c r="W9" s="158" t="s">
        <v>16</v>
      </c>
      <c r="X9" s="159" t="s">
        <v>140</v>
      </c>
      <c r="Y9" s="160" t="s">
        <v>75</v>
      </c>
      <c r="Z9" s="158" t="s">
        <v>16</v>
      </c>
      <c r="AA9" s="159" t="s">
        <v>140</v>
      </c>
      <c r="AB9" s="160" t="s">
        <v>75</v>
      </c>
      <c r="AC9" s="158" t="s">
        <v>16</v>
      </c>
      <c r="AD9" s="159" t="s">
        <v>140</v>
      </c>
      <c r="AE9" s="160" t="s">
        <v>75</v>
      </c>
      <c r="AF9" s="158" t="s">
        <v>16</v>
      </c>
      <c r="AG9" s="159" t="s">
        <v>140</v>
      </c>
      <c r="AH9" s="160" t="s">
        <v>75</v>
      </c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61" t="s">
        <v>0</v>
      </c>
      <c r="CA9" s="161" t="s">
        <v>0</v>
      </c>
      <c r="CB9" s="158"/>
      <c r="CC9" s="161" t="s">
        <v>0</v>
      </c>
      <c r="CD9" s="161" t="s">
        <v>0</v>
      </c>
      <c r="CE9" s="158"/>
      <c r="CF9" s="161" t="s">
        <v>0</v>
      </c>
      <c r="CG9" s="161" t="s">
        <v>0</v>
      </c>
    </row>
    <row r="10" ht="13.5" customHeight="1">
      <c r="A10" s="265">
        <v>9.0</v>
      </c>
      <c r="B10" s="279" t="s">
        <v>21</v>
      </c>
      <c r="C10" s="267">
        <v>1.0</v>
      </c>
      <c r="D10" s="268" t="s">
        <v>14</v>
      </c>
      <c r="E10" s="269" t="str">
        <f t="array" ref="E10">XLOOKUP(F10,'PER-SM '!$E$2:$E$1132,'PER-SM '!$D$2:$D$1132," ",0)</f>
        <v>YAURIMA FERNANDEZ LITO JOSE</v>
      </c>
      <c r="F10" s="184">
        <v>2.1866622E7</v>
      </c>
      <c r="G10" s="184">
        <v>9.85274094E8</v>
      </c>
      <c r="H10" s="270" t="str">
        <f t="array" ref="H10">XLOOKUP(F10,'PER-SM '!$E$2:$E$1132,'PER-SM '!$G$2:$G$1132,"",0)</f>
        <v>OP OBR</v>
      </c>
      <c r="I10" s="271" t="str">
        <f t="array" ref="I10">XLOOKUP(F10,'PER-SM '!$E$2:$E$1132,'PER-SM '!$I$2:$I$1132,"",0)</f>
        <v>B</v>
      </c>
      <c r="J10" s="208"/>
      <c r="K10" s="269" t="str">
        <f t="array" ref="K10">XLOOKUP(F10,'PER-SM '!$E$2:$E$1132,'PER-SM '!$B$2:$B$1132,"",0)</f>
        <v>PE - Obr Reg Común</v>
      </c>
      <c r="L10" s="271" t="s">
        <v>2173</v>
      </c>
      <c r="M10" s="272" t="str">
        <f t="array" ref="M10">XLOOKUP(F10,'PER-SM '!$E$2:$E$1132,'PER-SM '!$F$2:$F$1132,"",0)</f>
        <v>OPERADOR CAMION MINERO HASTA 150 TONS</v>
      </c>
      <c r="N10" s="155" t="s">
        <v>16</v>
      </c>
      <c r="O10" s="156" t="s">
        <v>140</v>
      </c>
      <c r="P10" s="157" t="s">
        <v>75</v>
      </c>
      <c r="Q10" s="155" t="s">
        <v>16</v>
      </c>
      <c r="R10" s="156" t="s">
        <v>140</v>
      </c>
      <c r="S10" s="157" t="s">
        <v>75</v>
      </c>
      <c r="T10" s="155" t="s">
        <v>16</v>
      </c>
      <c r="U10" s="156" t="s">
        <v>140</v>
      </c>
      <c r="V10" s="157" t="s">
        <v>75</v>
      </c>
      <c r="W10" s="155" t="s">
        <v>16</v>
      </c>
      <c r="X10" s="156" t="s">
        <v>140</v>
      </c>
      <c r="Y10" s="157" t="s">
        <v>75</v>
      </c>
      <c r="Z10" s="155" t="s">
        <v>16</v>
      </c>
      <c r="AA10" s="156" t="s">
        <v>140</v>
      </c>
      <c r="AB10" s="157" t="s">
        <v>75</v>
      </c>
      <c r="AC10" s="155" t="s">
        <v>16</v>
      </c>
      <c r="AD10" s="156" t="s">
        <v>140</v>
      </c>
      <c r="AE10" s="157" t="s">
        <v>75</v>
      </c>
      <c r="AF10" s="155" t="s">
        <v>16</v>
      </c>
      <c r="AG10" s="156" t="s">
        <v>140</v>
      </c>
      <c r="AH10" s="157" t="s">
        <v>75</v>
      </c>
      <c r="AI10" s="155" t="s">
        <v>16</v>
      </c>
      <c r="AJ10" s="155" t="s">
        <v>140</v>
      </c>
      <c r="AK10" s="155" t="s">
        <v>75</v>
      </c>
      <c r="AL10" s="155" t="s">
        <v>16</v>
      </c>
      <c r="AM10" s="155" t="s">
        <v>140</v>
      </c>
      <c r="AN10" s="155" t="s">
        <v>75</v>
      </c>
      <c r="AO10" s="155" t="s">
        <v>16</v>
      </c>
      <c r="AP10" s="155" t="s">
        <v>140</v>
      </c>
      <c r="AQ10" s="155" t="s">
        <v>75</v>
      </c>
      <c r="AR10" s="155" t="s">
        <v>16</v>
      </c>
      <c r="AS10" s="155" t="s">
        <v>140</v>
      </c>
      <c r="AT10" s="155" t="s">
        <v>75</v>
      </c>
      <c r="AU10" s="155" t="s">
        <v>16</v>
      </c>
      <c r="AV10" s="155" t="s">
        <v>140</v>
      </c>
      <c r="AW10" s="155" t="s">
        <v>75</v>
      </c>
      <c r="AX10" s="155" t="s">
        <v>16</v>
      </c>
      <c r="AY10" s="155" t="s">
        <v>140</v>
      </c>
      <c r="AZ10" s="155" t="s">
        <v>75</v>
      </c>
      <c r="BA10" s="155" t="s">
        <v>16</v>
      </c>
      <c r="BB10" s="155" t="s">
        <v>140</v>
      </c>
      <c r="BC10" s="155" t="s">
        <v>75</v>
      </c>
      <c r="BD10" s="155" t="s">
        <v>0</v>
      </c>
      <c r="BE10" s="155" t="s">
        <v>0</v>
      </c>
      <c r="BF10" s="155" t="s">
        <v>0</v>
      </c>
      <c r="BG10" s="155" t="s">
        <v>0</v>
      </c>
      <c r="BH10" s="155" t="s">
        <v>0</v>
      </c>
      <c r="BI10" s="155" t="s">
        <v>0</v>
      </c>
      <c r="BJ10" s="155" t="s">
        <v>0</v>
      </c>
      <c r="BK10" s="155" t="s">
        <v>0</v>
      </c>
      <c r="BL10" s="155" t="s">
        <v>0</v>
      </c>
      <c r="BM10" s="155" t="s">
        <v>0</v>
      </c>
      <c r="BN10" s="155" t="s">
        <v>0</v>
      </c>
      <c r="BO10" s="155" t="s">
        <v>0</v>
      </c>
      <c r="BP10" s="155" t="s">
        <v>0</v>
      </c>
      <c r="BQ10" s="155" t="s">
        <v>0</v>
      </c>
      <c r="BR10" s="155" t="s">
        <v>0</v>
      </c>
      <c r="BS10" s="155" t="s">
        <v>0</v>
      </c>
      <c r="BT10" s="155" t="s">
        <v>0</v>
      </c>
      <c r="BU10" s="155" t="s">
        <v>0</v>
      </c>
      <c r="BV10" s="155" t="s">
        <v>0</v>
      </c>
      <c r="BW10" s="155" t="s">
        <v>0</v>
      </c>
      <c r="BX10" s="155" t="s">
        <v>0</v>
      </c>
      <c r="BY10" s="155" t="s">
        <v>0</v>
      </c>
      <c r="BZ10" s="155" t="s">
        <v>0</v>
      </c>
      <c r="CA10" s="155" t="s">
        <v>0</v>
      </c>
      <c r="CB10" s="155" t="s">
        <v>0</v>
      </c>
      <c r="CC10" s="155" t="s">
        <v>0</v>
      </c>
      <c r="CD10" s="155" t="s">
        <v>0</v>
      </c>
      <c r="CE10" s="155" t="s">
        <v>0</v>
      </c>
      <c r="CF10" s="155" t="s">
        <v>0</v>
      </c>
      <c r="CG10" s="155" t="s">
        <v>0</v>
      </c>
    </row>
    <row r="11" ht="14.25" customHeight="1">
      <c r="A11" s="265">
        <v>10.0</v>
      </c>
      <c r="B11" s="266" t="s">
        <v>22</v>
      </c>
      <c r="C11" s="267"/>
      <c r="D11" s="268" t="s">
        <v>2133</v>
      </c>
      <c r="E11" s="280" t="str">
        <f t="array" ref="E11">XLOOKUP(F11,'PER-SM '!$E$2:$E$1132,'PER-SM '!$D$2:$D$1132," ",0)</f>
        <v>GUTIERREZ CONCA MARIA ROSA</v>
      </c>
      <c r="F11" s="187">
        <v>4.4493703E7</v>
      </c>
      <c r="G11" s="149"/>
      <c r="H11" s="270" t="str">
        <f t="array" ref="H11">XLOOKUP(F11,'PER-SM '!$E$2:$E$1132,'PER-SM '!$G$2:$G$1132,"",0)</f>
        <v>OP TER</v>
      </c>
      <c r="I11" s="271" t="str">
        <f t="array" ref="I11">XLOOKUP(F11,'PER-SM '!$E$2:$E$1132,'PER-SM '!$I$2:$I$1132,"",0)</f>
        <v/>
      </c>
      <c r="J11" s="208"/>
      <c r="K11" s="269" t="str">
        <f t="array" ref="K11">XLOOKUP(F11,'PER-SM '!$E$2:$E$1132,'PER-SM '!$B$2:$B$1132,"",0)</f>
        <v>SANTA MONICA</v>
      </c>
      <c r="L11" s="271" t="s">
        <v>2173</v>
      </c>
      <c r="M11" s="272" t="str">
        <f t="array" ref="M11">XLOOKUP(F11,'PER-SM '!$E$2:$E$1132,'PER-SM '!$F$2:$F$1132,"",0)</f>
        <v>AUXILIAR HOTELERIA</v>
      </c>
      <c r="N11" s="158"/>
      <c r="O11" s="159"/>
      <c r="P11" s="160"/>
      <c r="Q11" s="158"/>
      <c r="R11" s="159"/>
      <c r="S11" s="160"/>
      <c r="T11" s="158"/>
      <c r="U11" s="159"/>
      <c r="V11" s="160"/>
      <c r="W11" s="158"/>
      <c r="X11" s="159"/>
      <c r="Y11" s="160"/>
      <c r="Z11" s="158"/>
      <c r="AA11" s="159"/>
      <c r="AB11" s="160"/>
      <c r="AC11" s="158"/>
      <c r="AD11" s="159"/>
      <c r="AE11" s="160"/>
      <c r="AF11" s="158"/>
      <c r="AG11" s="159"/>
      <c r="AH11" s="160"/>
      <c r="AI11" s="158"/>
      <c r="AJ11" s="158"/>
      <c r="AK11" s="158"/>
      <c r="AL11" s="158" t="s">
        <v>16</v>
      </c>
      <c r="AM11" s="158" t="s">
        <v>140</v>
      </c>
      <c r="AN11" s="158" t="s">
        <v>75</v>
      </c>
      <c r="AO11" s="158" t="s">
        <v>16</v>
      </c>
      <c r="AP11" s="158" t="s">
        <v>140</v>
      </c>
      <c r="AQ11" s="158" t="s">
        <v>75</v>
      </c>
      <c r="AR11" s="158" t="s">
        <v>16</v>
      </c>
      <c r="AS11" s="158" t="s">
        <v>140</v>
      </c>
      <c r="AT11" s="158" t="s">
        <v>75</v>
      </c>
      <c r="AU11" s="158" t="s">
        <v>16</v>
      </c>
      <c r="AV11" s="158" t="s">
        <v>140</v>
      </c>
      <c r="AW11" s="158" t="s">
        <v>75</v>
      </c>
      <c r="AX11" s="158" t="s">
        <v>16</v>
      </c>
      <c r="AY11" s="158" t="s">
        <v>140</v>
      </c>
      <c r="AZ11" s="158" t="s">
        <v>75</v>
      </c>
      <c r="BA11" s="158" t="s">
        <v>16</v>
      </c>
      <c r="BB11" s="158" t="s">
        <v>140</v>
      </c>
      <c r="BC11" s="158" t="s">
        <v>75</v>
      </c>
      <c r="BD11" s="158" t="s">
        <v>16</v>
      </c>
      <c r="BE11" s="158" t="s">
        <v>140</v>
      </c>
      <c r="BF11" s="158" t="s">
        <v>75</v>
      </c>
      <c r="BG11" s="158" t="s">
        <v>16</v>
      </c>
      <c r="BH11" s="158" t="s">
        <v>140</v>
      </c>
      <c r="BI11" s="158" t="s">
        <v>75</v>
      </c>
      <c r="BJ11" s="158" t="s">
        <v>16</v>
      </c>
      <c r="BK11" s="158" t="s">
        <v>140</v>
      </c>
      <c r="BL11" s="158" t="s">
        <v>75</v>
      </c>
      <c r="BM11" s="158" t="s">
        <v>16</v>
      </c>
      <c r="BN11" s="158" t="s">
        <v>140</v>
      </c>
      <c r="BO11" s="158" t="s">
        <v>75</v>
      </c>
      <c r="BP11" s="158" t="s">
        <v>16</v>
      </c>
      <c r="BQ11" s="158" t="s">
        <v>140</v>
      </c>
      <c r="BR11" s="158" t="s">
        <v>75</v>
      </c>
      <c r="BS11" s="158" t="s">
        <v>16</v>
      </c>
      <c r="BT11" s="158" t="s">
        <v>140</v>
      </c>
      <c r="BU11" s="158" t="s">
        <v>75</v>
      </c>
      <c r="BV11" s="158" t="s">
        <v>16</v>
      </c>
      <c r="BW11" s="158" t="s">
        <v>140</v>
      </c>
      <c r="BX11" s="158" t="s">
        <v>75</v>
      </c>
      <c r="BY11" s="161" t="s">
        <v>16</v>
      </c>
      <c r="BZ11" s="161" t="s">
        <v>140</v>
      </c>
      <c r="CA11" s="161" t="s">
        <v>75</v>
      </c>
      <c r="CB11" s="161" t="s">
        <v>16</v>
      </c>
      <c r="CC11" s="161" t="s">
        <v>140</v>
      </c>
      <c r="CD11" s="161" t="s">
        <v>75</v>
      </c>
      <c r="CE11" s="161" t="s">
        <v>16</v>
      </c>
      <c r="CF11" s="161" t="s">
        <v>140</v>
      </c>
      <c r="CG11" s="161" t="s">
        <v>75</v>
      </c>
    </row>
    <row r="12" ht="14.25" customHeight="1">
      <c r="A12" s="265">
        <v>11.0</v>
      </c>
      <c r="B12" s="281"/>
      <c r="C12" s="267"/>
      <c r="D12" s="268" t="s">
        <v>2133</v>
      </c>
      <c r="E12" s="280" t="str">
        <f t="array" ref="E12">XLOOKUP(F12,'PER-SM '!$E$2:$E$1132,'PER-SM '!$D$2:$D$1132," ",0)</f>
        <v>MORENO PEREZ KATIA</v>
      </c>
      <c r="F12" s="275">
        <v>7.1725752E7</v>
      </c>
      <c r="G12" s="149"/>
      <c r="H12" s="271" t="str">
        <f t="array" ref="H12">XLOOKUP(F12,'PER-SM '!$E$2:$E$1132,'PER-SM '!$G$2:$G$1132,"",0)</f>
        <v>OP TER</v>
      </c>
      <c r="I12" s="271" t="str">
        <f t="array" ref="I12">XLOOKUP(F12,'PER-SM '!$E$2:$E$1132,'PER-SM '!$I$2:$I$1132,"",0)</f>
        <v/>
      </c>
      <c r="J12" s="208"/>
      <c r="K12" s="269" t="str">
        <f t="array" ref="K12">XLOOKUP(F12,'PER-SM '!$E$2:$E$1132,'PER-SM '!$B$2:$B$1132,"",0)</f>
        <v>SANTA MONICA</v>
      </c>
      <c r="L12" s="271" t="s">
        <v>2173</v>
      </c>
      <c r="M12" s="276" t="str">
        <f t="array" ref="M12">XLOOKUP(F12,'PER-SM '!$E$2:$E$1132,'PER-SM '!$F$2:$F$1132,"",0)</f>
        <v>AUXILIAR DE HOTELERIA </v>
      </c>
      <c r="N12" s="158" t="s">
        <v>16</v>
      </c>
      <c r="O12" s="159" t="s">
        <v>140</v>
      </c>
      <c r="P12" s="160" t="s">
        <v>75</v>
      </c>
      <c r="Q12" s="158" t="s">
        <v>16</v>
      </c>
      <c r="R12" s="159" t="s">
        <v>140</v>
      </c>
      <c r="S12" s="160" t="s">
        <v>75</v>
      </c>
      <c r="T12" s="158" t="s">
        <v>16</v>
      </c>
      <c r="U12" s="159" t="s">
        <v>140</v>
      </c>
      <c r="V12" s="160" t="s">
        <v>75</v>
      </c>
      <c r="W12" s="158" t="s">
        <v>16</v>
      </c>
      <c r="X12" s="159" t="s">
        <v>140</v>
      </c>
      <c r="Y12" s="160" t="s">
        <v>75</v>
      </c>
      <c r="Z12" s="158" t="s">
        <v>16</v>
      </c>
      <c r="AA12" s="159" t="s">
        <v>140</v>
      </c>
      <c r="AB12" s="160" t="s">
        <v>75</v>
      </c>
      <c r="AC12" s="158" t="s">
        <v>16</v>
      </c>
      <c r="AD12" s="159" t="s">
        <v>140</v>
      </c>
      <c r="AE12" s="160" t="s">
        <v>75</v>
      </c>
      <c r="AF12" s="158" t="s">
        <v>16</v>
      </c>
      <c r="AG12" s="159" t="s">
        <v>140</v>
      </c>
      <c r="AH12" s="160" t="s">
        <v>75</v>
      </c>
      <c r="AI12" s="158" t="s">
        <v>16</v>
      </c>
      <c r="AJ12" s="158" t="s">
        <v>140</v>
      </c>
      <c r="AK12" s="158" t="s">
        <v>75</v>
      </c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61" t="s">
        <v>16</v>
      </c>
      <c r="BQ12" s="161" t="s">
        <v>140</v>
      </c>
      <c r="BR12" s="161" t="s">
        <v>75</v>
      </c>
      <c r="BS12" s="161" t="s">
        <v>16</v>
      </c>
      <c r="BT12" s="161" t="s">
        <v>140</v>
      </c>
      <c r="BU12" s="161" t="s">
        <v>75</v>
      </c>
      <c r="BV12" s="161" t="s">
        <v>16</v>
      </c>
      <c r="BW12" s="161" t="s">
        <v>140</v>
      </c>
      <c r="BX12" s="161" t="s">
        <v>75</v>
      </c>
      <c r="BY12" s="161" t="s">
        <v>16</v>
      </c>
      <c r="BZ12" s="161" t="s">
        <v>140</v>
      </c>
      <c r="CA12" s="161" t="s">
        <v>75</v>
      </c>
      <c r="CB12" s="161"/>
      <c r="CC12" s="161"/>
      <c r="CD12" s="161"/>
      <c r="CE12" s="161"/>
      <c r="CF12" s="161"/>
      <c r="CG12" s="161"/>
    </row>
    <row r="13" ht="14.25" customHeight="1">
      <c r="A13" s="265">
        <v>12.0</v>
      </c>
      <c r="B13" s="281"/>
      <c r="C13" s="267"/>
      <c r="D13" s="268" t="s">
        <v>2133</v>
      </c>
      <c r="E13" s="280" t="str">
        <f t="array" ref="E13">XLOOKUP(F13,'PER-SM '!$E$2:$E$1132,'PER-SM '!$D$2:$D$1132," ",0)</f>
        <v>MILAGROS SONGO TORRICO</v>
      </c>
      <c r="F13" s="275">
        <v>7.7237446E7</v>
      </c>
      <c r="G13" s="149">
        <v>9.73667554E8</v>
      </c>
      <c r="H13" s="271" t="s">
        <v>1135</v>
      </c>
      <c r="I13" s="271" t="str">
        <f t="array" ref="I13">XLOOKUP(F13,'PER-SM '!$E$2:$E$1132,'PER-SM '!$I$2:$I$1132,"",0)</f>
        <v>S/G</v>
      </c>
      <c r="J13" s="208"/>
      <c r="K13" s="269" t="str">
        <f t="array" ref="K13">XLOOKUP(F13,'PER-SM '!$E$2:$E$1132,'PER-SM '!$B$2:$B$1132,"",0)</f>
        <v>SANTA MONICA</v>
      </c>
      <c r="L13" s="271" t="s">
        <v>2173</v>
      </c>
      <c r="M13" s="276" t="str">
        <f t="array" ref="M13">XLOOKUP(F13,'PER-SM '!$E$2:$E$1132,'PER-SM '!$F$2:$F$1132,"",0)</f>
        <v>AUXILIAR HOTELERIA</v>
      </c>
      <c r="N13" s="158"/>
      <c r="O13" s="159"/>
      <c r="P13" s="160"/>
      <c r="Q13" s="158"/>
      <c r="R13" s="159"/>
      <c r="S13" s="160"/>
      <c r="T13" s="158"/>
      <c r="U13" s="159"/>
      <c r="V13" s="160"/>
      <c r="W13" s="158"/>
      <c r="X13" s="159"/>
      <c r="Y13" s="160"/>
      <c r="Z13" s="158"/>
      <c r="AA13" s="159"/>
      <c r="AB13" s="160"/>
      <c r="AC13" s="158"/>
      <c r="AD13" s="159"/>
      <c r="AE13" s="160"/>
      <c r="AF13" s="158"/>
      <c r="AG13" s="159"/>
      <c r="AH13" s="160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61" t="s">
        <v>0</v>
      </c>
      <c r="CA13" s="161" t="s">
        <v>0</v>
      </c>
      <c r="CB13" s="158"/>
      <c r="CC13" s="161" t="s">
        <v>0</v>
      </c>
      <c r="CD13" s="161" t="s">
        <v>0</v>
      </c>
      <c r="CE13" s="158"/>
      <c r="CF13" s="161" t="s">
        <v>0</v>
      </c>
      <c r="CG13" s="161" t="s">
        <v>0</v>
      </c>
    </row>
    <row r="14" ht="14.25" customHeight="1">
      <c r="A14" s="265">
        <v>13.0</v>
      </c>
      <c r="B14" s="281"/>
      <c r="C14" s="267"/>
      <c r="D14" s="268" t="s">
        <v>2133</v>
      </c>
      <c r="E14" s="280" t="str">
        <f t="array" ref="E14">XLOOKUP(F14,'PER-SM '!$E$2:$E$1132,'PER-SM '!$D$2:$D$1132," ",0)</f>
        <v>YAJAHUANCA REVILLA LUZ CLARITA</v>
      </c>
      <c r="F14" s="187">
        <v>7.8373329E7</v>
      </c>
      <c r="G14" s="149"/>
      <c r="H14" s="270" t="str">
        <f t="array" ref="H14">XLOOKUP(F14,'PER-SM '!$E$2:$E$1132,'PER-SM '!$G$2:$G$1132,"",0)</f>
        <v>OP TER</v>
      </c>
      <c r="I14" s="271" t="str">
        <f t="array" ref="I14">XLOOKUP(F14,'PER-SM '!$E$2:$E$1132,'PER-SM '!$I$2:$I$1132,"",0)</f>
        <v/>
      </c>
      <c r="J14" s="208"/>
      <c r="K14" s="269" t="str">
        <f t="array" ref="K14">XLOOKUP(F14,'PER-SM '!$E$2:$E$1132,'PER-SM '!$B$2:$B$1132,"",0)</f>
        <v>SANTA MONICA</v>
      </c>
      <c r="L14" s="271" t="s">
        <v>2173</v>
      </c>
      <c r="M14" s="272" t="str">
        <f t="array" ref="M14">XLOOKUP(F14,'PER-SM '!$E$2:$E$1132,'PER-SM '!$F$2:$F$1132,"",0)</f>
        <v>AUXILIAR HOTELERIA</v>
      </c>
      <c r="N14" s="158"/>
      <c r="O14" s="159"/>
      <c r="P14" s="160"/>
      <c r="Q14" s="158"/>
      <c r="R14" s="159"/>
      <c r="S14" s="160"/>
      <c r="T14" s="158"/>
      <c r="U14" s="159"/>
      <c r="V14" s="160"/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61" t="s">
        <v>0</v>
      </c>
      <c r="CA14" s="161" t="s">
        <v>0</v>
      </c>
      <c r="CB14" s="158"/>
      <c r="CC14" s="161" t="s">
        <v>0</v>
      </c>
      <c r="CD14" s="161" t="s">
        <v>0</v>
      </c>
      <c r="CE14" s="158"/>
      <c r="CF14" s="161" t="s">
        <v>0</v>
      </c>
      <c r="CG14" s="161" t="s">
        <v>0</v>
      </c>
    </row>
    <row r="15" ht="14.25" customHeight="1">
      <c r="A15" s="265">
        <v>14.0</v>
      </c>
      <c r="B15" s="281"/>
      <c r="C15" s="267"/>
      <c r="D15" s="268" t="s">
        <v>2133</v>
      </c>
      <c r="E15" s="280" t="str">
        <f t="array" ref="E15">XLOOKUP(F15,'PER-SM '!$E$2:$E$1132,'PER-SM '!$D$2:$D$1132," ",0)</f>
        <v>ESTRADA MANDIGURE ESTEFANI SHAKIRA</v>
      </c>
      <c r="F15" s="187">
        <v>4.7449471E7</v>
      </c>
      <c r="G15" s="149"/>
      <c r="H15" s="271" t="str">
        <f t="array" ref="H15">XLOOKUP(F15,'PER-SM '!$E$2:$E$1132,'PER-SM '!$G$2:$G$1132,"",0)</f>
        <v>OP TER</v>
      </c>
      <c r="I15" s="271" t="str">
        <f t="array" ref="I15">XLOOKUP(F15,'PER-SM '!$E$2:$E$1132,'PER-SM '!$I$2:$I$1132,"",0)</f>
        <v/>
      </c>
      <c r="J15" s="208"/>
      <c r="K15" s="269" t="str">
        <f t="array" ref="K15">XLOOKUP(F15,'PER-SM '!$E$2:$E$1132,'PER-SM '!$B$2:$B$1132,"",0)</f>
        <v>SANTA MONICA</v>
      </c>
      <c r="L15" s="271" t="s">
        <v>2174</v>
      </c>
      <c r="M15" s="276" t="str">
        <f t="array" ref="M15">XLOOKUP(F15,'PER-SM '!$E$2:$E$1132,'PER-SM '!$F$2:$F$1132,"",0)</f>
        <v>AUXILIAR DE HOTELERIA </v>
      </c>
      <c r="N15" s="158" t="s">
        <v>16</v>
      </c>
      <c r="O15" s="159" t="s">
        <v>140</v>
      </c>
      <c r="P15" s="160" t="s">
        <v>75</v>
      </c>
      <c r="Q15" s="158" t="s">
        <v>16</v>
      </c>
      <c r="R15" s="159" t="s">
        <v>140</v>
      </c>
      <c r="S15" s="160" t="s">
        <v>75</v>
      </c>
      <c r="T15" s="158" t="s">
        <v>16</v>
      </c>
      <c r="U15" s="159" t="s">
        <v>140</v>
      </c>
      <c r="V15" s="160" t="s">
        <v>75</v>
      </c>
      <c r="W15" s="158" t="s">
        <v>16</v>
      </c>
      <c r="X15" s="159" t="s">
        <v>140</v>
      </c>
      <c r="Y15" s="160" t="s">
        <v>75</v>
      </c>
      <c r="Z15" s="158" t="s">
        <v>16</v>
      </c>
      <c r="AA15" s="159" t="s">
        <v>140</v>
      </c>
      <c r="AB15" s="160" t="s">
        <v>75</v>
      </c>
      <c r="AC15" s="158" t="s">
        <v>16</v>
      </c>
      <c r="AD15" s="159" t="s">
        <v>140</v>
      </c>
      <c r="AE15" s="160" t="s">
        <v>75</v>
      </c>
      <c r="AF15" s="158" t="s">
        <v>16</v>
      </c>
      <c r="AG15" s="159" t="s">
        <v>140</v>
      </c>
      <c r="AH15" s="160" t="s">
        <v>75</v>
      </c>
      <c r="AI15" s="158"/>
      <c r="AJ15" s="158"/>
      <c r="AK15" s="158"/>
      <c r="AL15" s="158" t="s">
        <v>16</v>
      </c>
      <c r="AM15" s="158" t="s">
        <v>140</v>
      </c>
      <c r="AN15" s="158" t="s">
        <v>75</v>
      </c>
      <c r="AO15" s="158" t="s">
        <v>16</v>
      </c>
      <c r="AP15" s="158" t="s">
        <v>140</v>
      </c>
      <c r="AQ15" s="158" t="s">
        <v>75</v>
      </c>
      <c r="AR15" s="158" t="s">
        <v>16</v>
      </c>
      <c r="AS15" s="158" t="s">
        <v>140</v>
      </c>
      <c r="AT15" s="158" t="s">
        <v>75</v>
      </c>
      <c r="AU15" s="158" t="s">
        <v>16</v>
      </c>
      <c r="AV15" s="158" t="s">
        <v>140</v>
      </c>
      <c r="AW15" s="158" t="s">
        <v>75</v>
      </c>
      <c r="AX15" s="158" t="s">
        <v>16</v>
      </c>
      <c r="AY15" s="158" t="s">
        <v>140</v>
      </c>
      <c r="AZ15" s="158" t="s">
        <v>75</v>
      </c>
      <c r="BA15" s="158" t="s">
        <v>16</v>
      </c>
      <c r="BB15" s="158" t="s">
        <v>140</v>
      </c>
      <c r="BC15" s="158" t="s">
        <v>75</v>
      </c>
      <c r="BD15" s="158" t="s">
        <v>16</v>
      </c>
      <c r="BE15" s="158" t="s">
        <v>140</v>
      </c>
      <c r="BF15" s="158" t="s">
        <v>75</v>
      </c>
      <c r="BG15" s="158" t="s">
        <v>16</v>
      </c>
      <c r="BH15" s="158" t="s">
        <v>140</v>
      </c>
      <c r="BI15" s="158" t="s">
        <v>75</v>
      </c>
      <c r="BJ15" s="158" t="s">
        <v>16</v>
      </c>
      <c r="BK15" s="158" t="s">
        <v>140</v>
      </c>
      <c r="BL15" s="158" t="s">
        <v>75</v>
      </c>
      <c r="BM15" s="158" t="s">
        <v>16</v>
      </c>
      <c r="BN15" s="158" t="s">
        <v>140</v>
      </c>
      <c r="BO15" s="158" t="s">
        <v>75</v>
      </c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61" t="s">
        <v>0</v>
      </c>
      <c r="CA15" s="158"/>
      <c r="CB15" s="158"/>
      <c r="CC15" s="161" t="s">
        <v>0</v>
      </c>
      <c r="CD15" s="158"/>
      <c r="CE15" s="158"/>
      <c r="CF15" s="161" t="s">
        <v>0</v>
      </c>
      <c r="CG15" s="158"/>
    </row>
    <row r="16" ht="18.0" customHeight="1">
      <c r="A16" s="265">
        <v>15.0</v>
      </c>
      <c r="B16" s="273"/>
      <c r="C16" s="267"/>
      <c r="D16" s="268" t="s">
        <v>2133</v>
      </c>
      <c r="E16" s="280" t="str">
        <f t="array" ref="E16">XLOOKUP(F16,'PER-SM '!$E$2:$E$1132,'PER-SM '!$D$2:$D$1132," ",0)</f>
        <v>PALACIOS QUINTO MONICA MARIBEL</v>
      </c>
      <c r="F16" s="187">
        <v>7.4217011E7</v>
      </c>
      <c r="G16" s="149">
        <v>9.43739277E8</v>
      </c>
      <c r="H16" s="270" t="str">
        <f t="array" ref="H16">XLOOKUP(F16,'PER-SM '!$E$2:$E$1132,'PER-SM '!$G$2:$G$1132,"",0)</f>
        <v>OP TER</v>
      </c>
      <c r="I16" s="271" t="str">
        <f t="array" ref="I16">XLOOKUP(F16,'PER-SM '!$E$2:$E$1132,'PER-SM '!$I$2:$I$1132,"",0)</f>
        <v/>
      </c>
      <c r="J16" s="208"/>
      <c r="K16" s="269" t="str">
        <f t="array" ref="K16">XLOOKUP(F16,'PER-SM '!$E$2:$E$1132,'PER-SM '!$B$2:$B$1132,"",0)</f>
        <v>SANTA MONICA</v>
      </c>
      <c r="L16" s="271" t="s">
        <v>2173</v>
      </c>
      <c r="M16" s="272" t="str">
        <f t="array" ref="M16">XLOOKUP(F16,'PER-SM '!$E$2:$E$1132,'PER-SM '!$F$2:$F$1132,"",0)</f>
        <v>AUXILIAR HOTELERIA</v>
      </c>
      <c r="N16" s="158"/>
      <c r="O16" s="159"/>
      <c r="P16" s="160"/>
      <c r="Q16" s="158"/>
      <c r="R16" s="159"/>
      <c r="S16" s="160"/>
      <c r="T16" s="158"/>
      <c r="U16" s="159"/>
      <c r="V16" s="160"/>
      <c r="W16" s="158"/>
      <c r="X16" s="159"/>
      <c r="Y16" s="160"/>
      <c r="Z16" s="158"/>
      <c r="AA16" s="159"/>
      <c r="AB16" s="160"/>
      <c r="AC16" s="158"/>
      <c r="AD16" s="159"/>
      <c r="AE16" s="160"/>
      <c r="AF16" s="158"/>
      <c r="AG16" s="159"/>
      <c r="AH16" s="160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61"/>
      <c r="BZ16" s="161"/>
      <c r="CA16" s="161"/>
      <c r="CB16" s="161"/>
      <c r="CC16" s="161"/>
      <c r="CD16" s="161"/>
      <c r="CE16" s="161"/>
      <c r="CF16" s="161"/>
      <c r="CG16" s="161"/>
    </row>
    <row r="17" ht="13.5" customHeight="1">
      <c r="A17" s="265">
        <v>16.0</v>
      </c>
      <c r="B17" s="266" t="s">
        <v>24</v>
      </c>
      <c r="C17" s="267">
        <v>1.0</v>
      </c>
      <c r="D17" s="268" t="s">
        <v>2133</v>
      </c>
      <c r="E17" s="269" t="str">
        <f t="array" ref="E17">XLOOKUP(F17,'PER-SM '!$E$2:$E$1132,'PER-SM '!$D$2:$D$1132," ",0)</f>
        <v>GUERRERO DIAZ ALIRO WILSON</v>
      </c>
      <c r="F17" s="187">
        <v>2.1299999E7</v>
      </c>
      <c r="G17" s="187">
        <v>9.77106354E8</v>
      </c>
      <c r="H17" s="270" t="str">
        <f t="array" ref="H17">XLOOKUP(F17,'PER-SM '!$E$2:$E$1132,'PER-SM '!$G$2:$G$1132,"",0)</f>
        <v>OP OBR</v>
      </c>
      <c r="I17" s="271" t="str">
        <f t="array" ref="I17">XLOOKUP(F17,'PER-SM '!$E$2:$E$1132,'PER-SM '!$I$2:$I$1132,"",0)</f>
        <v>B</v>
      </c>
      <c r="J17" s="208"/>
      <c r="K17" s="269" t="str">
        <f t="array" ref="K17">XLOOKUP(F17,'PER-SM '!$E$2:$E$1132,'PER-SM '!$B$2:$B$1132,"",0)</f>
        <v>PE - Obr Reg Común</v>
      </c>
      <c r="L17" s="271" t="s">
        <v>2173</v>
      </c>
      <c r="M17" s="272" t="str">
        <f t="array" ref="M17">XLOOKUP(F17,'PER-SM '!$E$2:$E$1132,'PER-SM '!$F$2:$F$1132,"",0)</f>
        <v>OPERADOR CAMION MINERO HASTA 150 TONS</v>
      </c>
      <c r="N17" s="155" t="s">
        <v>16</v>
      </c>
      <c r="O17" s="156" t="s">
        <v>140</v>
      </c>
      <c r="P17" s="157" t="s">
        <v>75</v>
      </c>
      <c r="Q17" s="155" t="s">
        <v>16</v>
      </c>
      <c r="R17" s="156" t="s">
        <v>140</v>
      </c>
      <c r="S17" s="157" t="s">
        <v>75</v>
      </c>
      <c r="T17" s="155" t="s">
        <v>16</v>
      </c>
      <c r="U17" s="156" t="s">
        <v>140</v>
      </c>
      <c r="V17" s="157" t="s">
        <v>75</v>
      </c>
      <c r="W17" s="155" t="s">
        <v>16</v>
      </c>
      <c r="X17" s="156" t="s">
        <v>140</v>
      </c>
      <c r="Y17" s="157" t="s">
        <v>75</v>
      </c>
      <c r="Z17" s="155" t="s">
        <v>16</v>
      </c>
      <c r="AA17" s="156" t="s">
        <v>140</v>
      </c>
      <c r="AB17" s="157" t="s">
        <v>75</v>
      </c>
      <c r="AC17" s="155" t="s">
        <v>16</v>
      </c>
      <c r="AD17" s="156" t="s">
        <v>140</v>
      </c>
      <c r="AE17" s="157" t="s">
        <v>75</v>
      </c>
      <c r="AF17" s="155" t="s">
        <v>16</v>
      </c>
      <c r="AG17" s="156" t="s">
        <v>140</v>
      </c>
      <c r="AH17" s="157" t="s">
        <v>75</v>
      </c>
      <c r="AI17" s="155" t="s">
        <v>16</v>
      </c>
      <c r="AJ17" s="155" t="s">
        <v>140</v>
      </c>
      <c r="AK17" s="155" t="s">
        <v>75</v>
      </c>
      <c r="AL17" s="155" t="s">
        <v>16</v>
      </c>
      <c r="AM17" s="155" t="s">
        <v>140</v>
      </c>
      <c r="AN17" s="155" t="s">
        <v>75</v>
      </c>
      <c r="AO17" s="155" t="s">
        <v>16</v>
      </c>
      <c r="AP17" s="155" t="s">
        <v>140</v>
      </c>
      <c r="AQ17" s="155" t="s">
        <v>75</v>
      </c>
      <c r="AR17" s="155" t="s">
        <v>16</v>
      </c>
      <c r="AS17" s="155" t="s">
        <v>140</v>
      </c>
      <c r="AT17" s="155" t="s">
        <v>75</v>
      </c>
      <c r="AU17" s="155" t="s">
        <v>16</v>
      </c>
      <c r="AV17" s="155" t="s">
        <v>140</v>
      </c>
      <c r="AW17" s="155" t="s">
        <v>75</v>
      </c>
      <c r="AX17" s="155" t="s">
        <v>16</v>
      </c>
      <c r="AY17" s="155" t="s">
        <v>140</v>
      </c>
      <c r="AZ17" s="155" t="s">
        <v>75</v>
      </c>
      <c r="BA17" s="155" t="s">
        <v>16</v>
      </c>
      <c r="BB17" s="155" t="s">
        <v>140</v>
      </c>
      <c r="BC17" s="155" t="s">
        <v>75</v>
      </c>
      <c r="BD17" s="155" t="s">
        <v>0</v>
      </c>
      <c r="BE17" s="155" t="s">
        <v>0</v>
      </c>
      <c r="BF17" s="155" t="s">
        <v>0</v>
      </c>
      <c r="BG17" s="155" t="s">
        <v>0</v>
      </c>
      <c r="BH17" s="155" t="s">
        <v>0</v>
      </c>
      <c r="BI17" s="155" t="s">
        <v>0</v>
      </c>
      <c r="BJ17" s="155" t="s">
        <v>0</v>
      </c>
      <c r="BK17" s="155" t="s">
        <v>0</v>
      </c>
      <c r="BL17" s="155" t="s">
        <v>0</v>
      </c>
      <c r="BM17" s="155" t="s">
        <v>0</v>
      </c>
      <c r="BN17" s="155" t="s">
        <v>0</v>
      </c>
      <c r="BO17" s="155" t="s">
        <v>0</v>
      </c>
      <c r="BP17" s="155" t="s">
        <v>0</v>
      </c>
      <c r="BQ17" s="155" t="s">
        <v>0</v>
      </c>
      <c r="BR17" s="155" t="s">
        <v>0</v>
      </c>
      <c r="BS17" s="155" t="s">
        <v>0</v>
      </c>
      <c r="BT17" s="155" t="s">
        <v>0</v>
      </c>
      <c r="BU17" s="155" t="s">
        <v>0</v>
      </c>
      <c r="BV17" s="155" t="s">
        <v>0</v>
      </c>
      <c r="BW17" s="155" t="s">
        <v>0</v>
      </c>
      <c r="BX17" s="155" t="s">
        <v>0</v>
      </c>
      <c r="BY17" s="167" t="s">
        <v>16</v>
      </c>
      <c r="BZ17" s="167" t="s">
        <v>140</v>
      </c>
      <c r="CA17" s="167" t="s">
        <v>75</v>
      </c>
      <c r="CB17" s="167" t="s">
        <v>16</v>
      </c>
      <c r="CC17" s="167" t="s">
        <v>140</v>
      </c>
      <c r="CD17" s="167" t="s">
        <v>75</v>
      </c>
      <c r="CE17" s="167" t="s">
        <v>16</v>
      </c>
      <c r="CF17" s="167" t="s">
        <v>140</v>
      </c>
      <c r="CG17" s="167" t="s">
        <v>75</v>
      </c>
    </row>
    <row r="18" ht="12.75" customHeight="1">
      <c r="A18" s="265">
        <v>17.0</v>
      </c>
      <c r="B18" s="273"/>
      <c r="C18" s="274">
        <v>1.0</v>
      </c>
      <c r="D18" s="268" t="s">
        <v>2133</v>
      </c>
      <c r="E18" s="269" t="str">
        <f t="array" ref="E18">XLOOKUP(F18,'PER-SM '!$E$2:$E$1132,'PER-SM '!$D$2:$D$1132," ",0)</f>
        <v>CAVERO ROJAS EDWIN</v>
      </c>
      <c r="F18" s="187">
        <v>7.0784329E7</v>
      </c>
      <c r="G18" s="187"/>
      <c r="H18" s="270" t="str">
        <f t="array" ref="H18">XLOOKUP(F18,'PER-SM '!$E$2:$E$1132,'PER-SM '!$G$2:$G$1132,"",0)</f>
        <v>EQ OBR</v>
      </c>
      <c r="I18" s="271" t="str">
        <f t="array" ref="I18">XLOOKUP(F18,'PER-SM '!$E$2:$E$1132,'PER-SM '!$I$2:$I$1132,"",0)</f>
        <v>C</v>
      </c>
      <c r="J18" s="208"/>
      <c r="K18" s="269" t="str">
        <f t="array" ref="K18">XLOOKUP(F18,'PER-SM '!$E$2:$E$1132,'PER-SM '!$B$2:$B$1132,"",0)</f>
        <v>PE - Obr Reg Común</v>
      </c>
      <c r="L18" s="271" t="s">
        <v>2173</v>
      </c>
      <c r="M18" s="272" t="str">
        <f t="array" ref="M18">XLOOKUP(F18,'PER-SM '!$E$2:$E$1132,'PER-SM '!$F$2:$F$1132,"",0)</f>
        <v>MECANICO 4</v>
      </c>
      <c r="N18" s="155" t="s">
        <v>16</v>
      </c>
      <c r="O18" s="156" t="s">
        <v>140</v>
      </c>
      <c r="P18" s="157" t="s">
        <v>75</v>
      </c>
      <c r="Q18" s="155" t="s">
        <v>16</v>
      </c>
      <c r="R18" s="156" t="s">
        <v>140</v>
      </c>
      <c r="S18" s="157" t="s">
        <v>75</v>
      </c>
      <c r="T18" s="155" t="s">
        <v>16</v>
      </c>
      <c r="U18" s="156" t="s">
        <v>140</v>
      </c>
      <c r="V18" s="157" t="s">
        <v>75</v>
      </c>
      <c r="W18" s="155" t="s">
        <v>16</v>
      </c>
      <c r="X18" s="156" t="s">
        <v>140</v>
      </c>
      <c r="Y18" s="157" t="s">
        <v>75</v>
      </c>
      <c r="Z18" s="155" t="s">
        <v>16</v>
      </c>
      <c r="AA18" s="156" t="s">
        <v>140</v>
      </c>
      <c r="AB18" s="157" t="s">
        <v>75</v>
      </c>
      <c r="AC18" s="155" t="s">
        <v>16</v>
      </c>
      <c r="AD18" s="156" t="s">
        <v>140</v>
      </c>
      <c r="AE18" s="157" t="s">
        <v>75</v>
      </c>
      <c r="AF18" s="155" t="s">
        <v>16</v>
      </c>
      <c r="AG18" s="156" t="s">
        <v>140</v>
      </c>
      <c r="AH18" s="157" t="s">
        <v>75</v>
      </c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 t="s">
        <v>16</v>
      </c>
      <c r="BE18" s="155" t="s">
        <v>140</v>
      </c>
      <c r="BF18" s="155" t="s">
        <v>75</v>
      </c>
      <c r="BG18" s="155" t="s">
        <v>16</v>
      </c>
      <c r="BH18" s="155" t="s">
        <v>140</v>
      </c>
      <c r="BI18" s="155" t="s">
        <v>75</v>
      </c>
      <c r="BJ18" s="155" t="s">
        <v>16</v>
      </c>
      <c r="BK18" s="155" t="s">
        <v>140</v>
      </c>
      <c r="BL18" s="155" t="s">
        <v>75</v>
      </c>
      <c r="BM18" s="155" t="s">
        <v>16</v>
      </c>
      <c r="BN18" s="155" t="s">
        <v>140</v>
      </c>
      <c r="BO18" s="155" t="s">
        <v>75</v>
      </c>
      <c r="BP18" s="155" t="s">
        <v>16</v>
      </c>
      <c r="BQ18" s="155" t="s">
        <v>140</v>
      </c>
      <c r="BR18" s="155" t="s">
        <v>75</v>
      </c>
      <c r="BS18" s="155" t="s">
        <v>16</v>
      </c>
      <c r="BT18" s="155" t="s">
        <v>140</v>
      </c>
      <c r="BU18" s="155" t="s">
        <v>75</v>
      </c>
      <c r="BV18" s="155" t="s">
        <v>16</v>
      </c>
      <c r="BW18" s="155" t="s">
        <v>140</v>
      </c>
      <c r="BX18" s="155" t="s">
        <v>75</v>
      </c>
      <c r="BY18" s="167" t="s">
        <v>16</v>
      </c>
      <c r="BZ18" s="167" t="s">
        <v>140</v>
      </c>
      <c r="CA18" s="167" t="s">
        <v>75</v>
      </c>
      <c r="CB18" s="167" t="s">
        <v>16</v>
      </c>
      <c r="CC18" s="167" t="s">
        <v>140</v>
      </c>
      <c r="CD18" s="167" t="s">
        <v>75</v>
      </c>
      <c r="CE18" s="167" t="s">
        <v>16</v>
      </c>
      <c r="CF18" s="167" t="s">
        <v>140</v>
      </c>
      <c r="CG18" s="167" t="s">
        <v>75</v>
      </c>
    </row>
    <row r="19" ht="15.0" customHeight="1">
      <c r="A19" s="265">
        <v>18.0</v>
      </c>
      <c r="B19" s="266" t="s">
        <v>25</v>
      </c>
      <c r="C19" s="267">
        <v>1.0</v>
      </c>
      <c r="D19" s="268" t="s">
        <v>2133</v>
      </c>
      <c r="E19" s="269" t="str">
        <f t="array" ref="E19">XLOOKUP(F19,'PER-SM '!$E$2:$E$1132,'PER-SM '!$D$2:$D$1132," ",0)</f>
        <v>IDROGO CUBAS JOEL UBELZER</v>
      </c>
      <c r="F19" s="149">
        <v>4.0131528E7</v>
      </c>
      <c r="G19" s="149">
        <v>9.995985E8</v>
      </c>
      <c r="H19" s="270" t="str">
        <f t="array" ref="H19">XLOOKUP(F19,'PER-SM '!$E$2:$E$1132,'PER-SM '!$G$2:$G$1132,"",0)</f>
        <v>OP OBR</v>
      </c>
      <c r="I19" s="271" t="str">
        <f t="array" ref="I19">XLOOKUP(F19,'PER-SM '!$E$2:$E$1132,'PER-SM '!$I$2:$I$1132,"",0)</f>
        <v>A</v>
      </c>
      <c r="J19" s="208"/>
      <c r="K19" s="269" t="str">
        <f t="array" ref="K19">XLOOKUP(F19,'PER-SM '!$E$2:$E$1132,'PER-SM '!$B$2:$B$1132,"",0)</f>
        <v>PE - Obr Reg Común</v>
      </c>
      <c r="L19" s="271" t="s">
        <v>2173</v>
      </c>
      <c r="M19" s="272" t="str">
        <f t="array" ref="M19">XLOOKUP(F19,'PER-SM '!$E$2:$E$1132,'PER-SM '!$F$2:$F$1132,"",0)</f>
        <v>OPERADOR CAMION MINERO HASTA 100 TONS</v>
      </c>
      <c r="N19" s="158"/>
      <c r="O19" s="159"/>
      <c r="P19" s="160"/>
      <c r="Q19" s="158"/>
      <c r="R19" s="159"/>
      <c r="S19" s="160"/>
      <c r="T19" s="158"/>
      <c r="U19" s="159"/>
      <c r="V19" s="160"/>
      <c r="W19" s="158"/>
      <c r="X19" s="159"/>
      <c r="Y19" s="160"/>
      <c r="Z19" s="158"/>
      <c r="AA19" s="159"/>
      <c r="AB19" s="160"/>
      <c r="AC19" s="158"/>
      <c r="AD19" s="159"/>
      <c r="AE19" s="160"/>
      <c r="AF19" s="158"/>
      <c r="AG19" s="159"/>
      <c r="AH19" s="160" t="s">
        <v>75</v>
      </c>
      <c r="AI19" s="158" t="s">
        <v>16</v>
      </c>
      <c r="AJ19" s="158" t="s">
        <v>140</v>
      </c>
      <c r="AK19" s="158" t="s">
        <v>75</v>
      </c>
      <c r="AL19" s="158" t="s">
        <v>16</v>
      </c>
      <c r="AM19" s="158" t="s">
        <v>140</v>
      </c>
      <c r="AN19" s="158" t="s">
        <v>75</v>
      </c>
      <c r="AO19" s="158" t="s">
        <v>16</v>
      </c>
      <c r="AP19" s="158" t="s">
        <v>140</v>
      </c>
      <c r="AQ19" s="158" t="s">
        <v>75</v>
      </c>
      <c r="AR19" s="158" t="s">
        <v>16</v>
      </c>
      <c r="AS19" s="158" t="s">
        <v>140</v>
      </c>
      <c r="AT19" s="158" t="s">
        <v>75</v>
      </c>
      <c r="AU19" s="158" t="s">
        <v>16</v>
      </c>
      <c r="AV19" s="158" t="s">
        <v>140</v>
      </c>
      <c r="AW19" s="158" t="s">
        <v>75</v>
      </c>
      <c r="AX19" s="158" t="s">
        <v>16</v>
      </c>
      <c r="AY19" s="158" t="s">
        <v>140</v>
      </c>
      <c r="AZ19" s="158" t="s">
        <v>75</v>
      </c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61" t="s">
        <v>0</v>
      </c>
      <c r="BZ19" s="161" t="s">
        <v>0</v>
      </c>
      <c r="CA19" s="161" t="s">
        <v>0</v>
      </c>
      <c r="CB19" s="161" t="s">
        <v>0</v>
      </c>
      <c r="CC19" s="161" t="s">
        <v>0</v>
      </c>
      <c r="CD19" s="161" t="s">
        <v>0</v>
      </c>
      <c r="CE19" s="161" t="s">
        <v>0</v>
      </c>
      <c r="CF19" s="161" t="s">
        <v>0</v>
      </c>
      <c r="CG19" s="161" t="s">
        <v>0</v>
      </c>
    </row>
    <row r="20" ht="14.25" customHeight="1">
      <c r="A20" s="265">
        <v>19.0</v>
      </c>
      <c r="B20" s="273"/>
      <c r="C20" s="277">
        <v>1.0</v>
      </c>
      <c r="D20" s="278" t="s">
        <v>2133</v>
      </c>
      <c r="E20" s="269" t="str">
        <f t="array" ref="E20">XLOOKUP(F20,'PER-SM '!$E$2:$E$1132,'PER-SM '!$D$2:$D$1132," ",0)</f>
        <v>CULQUE VALLEJOS ESMEL</v>
      </c>
      <c r="F20" s="149">
        <v>4.2372511E7</v>
      </c>
      <c r="G20" s="149"/>
      <c r="H20" s="270" t="str">
        <f t="array" ref="H20">XLOOKUP(F20,'PER-SM '!$E$2:$E$1132,'PER-SM '!$G$2:$G$1132,"",0)</f>
        <v>OP OBR</v>
      </c>
      <c r="I20" s="271" t="str">
        <f t="array" ref="I20">XLOOKUP(F20,'PER-SM '!$E$2:$E$1132,'PER-SM '!$I$2:$I$1132,"",0)</f>
        <v>C</v>
      </c>
      <c r="J20" s="208"/>
      <c r="K20" s="269" t="str">
        <f t="array" ref="K20">XLOOKUP(F20,'PER-SM '!$E$2:$E$1132,'PER-SM '!$B$2:$B$1132,"",0)</f>
        <v>PE - Obr Reg Común</v>
      </c>
      <c r="L20" s="271" t="s">
        <v>2173</v>
      </c>
      <c r="M20" s="272" t="str">
        <f t="array" ref="M20">XLOOKUP(F20,'PER-SM '!$E$2:$E$1132,'PER-SM '!$F$2:$F$1132,"",0)</f>
        <v>OPERADOR CAMION MINERO HASTA 150 TONS</v>
      </c>
      <c r="N20" s="158" t="s">
        <v>16</v>
      </c>
      <c r="O20" s="159" t="s">
        <v>140</v>
      </c>
      <c r="P20" s="160" t="s">
        <v>75</v>
      </c>
      <c r="Q20" s="158" t="s">
        <v>16</v>
      </c>
      <c r="R20" s="159" t="s">
        <v>140</v>
      </c>
      <c r="S20" s="160" t="s">
        <v>75</v>
      </c>
      <c r="T20" s="158" t="s">
        <v>16</v>
      </c>
      <c r="U20" s="159" t="s">
        <v>140</v>
      </c>
      <c r="V20" s="160" t="s">
        <v>75</v>
      </c>
      <c r="W20" s="158" t="s">
        <v>16</v>
      </c>
      <c r="X20" s="159" t="s">
        <v>140</v>
      </c>
      <c r="Y20" s="160" t="s">
        <v>75</v>
      </c>
      <c r="Z20" s="158" t="s">
        <v>16</v>
      </c>
      <c r="AA20" s="159" t="s">
        <v>140</v>
      </c>
      <c r="AB20" s="160" t="s">
        <v>75</v>
      </c>
      <c r="AC20" s="158" t="s">
        <v>16</v>
      </c>
      <c r="AD20" s="159" t="s">
        <v>140</v>
      </c>
      <c r="AE20" s="160" t="s">
        <v>75</v>
      </c>
      <c r="AF20" s="158" t="s">
        <v>16</v>
      </c>
      <c r="AG20" s="159" t="s">
        <v>140</v>
      </c>
      <c r="AH20" s="160" t="s">
        <v>75</v>
      </c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 t="s">
        <v>16</v>
      </c>
      <c r="BE20" s="158" t="s">
        <v>140</v>
      </c>
      <c r="BF20" s="158" t="s">
        <v>75</v>
      </c>
      <c r="BG20" s="158" t="s">
        <v>16</v>
      </c>
      <c r="BH20" s="158" t="s">
        <v>140</v>
      </c>
      <c r="BI20" s="158" t="s">
        <v>75</v>
      </c>
      <c r="BJ20" s="158" t="s">
        <v>16</v>
      </c>
      <c r="BK20" s="158" t="s">
        <v>140</v>
      </c>
      <c r="BL20" s="158" t="s">
        <v>75</v>
      </c>
      <c r="BM20" s="158" t="s">
        <v>16</v>
      </c>
      <c r="BN20" s="158" t="s">
        <v>140</v>
      </c>
      <c r="BO20" s="158" t="s">
        <v>75</v>
      </c>
      <c r="BP20" s="158" t="s">
        <v>16</v>
      </c>
      <c r="BQ20" s="158" t="s">
        <v>140</v>
      </c>
      <c r="BR20" s="158" t="s">
        <v>75</v>
      </c>
      <c r="BS20" s="158" t="s">
        <v>16</v>
      </c>
      <c r="BT20" s="158" t="s">
        <v>140</v>
      </c>
      <c r="BU20" s="158" t="s">
        <v>75</v>
      </c>
      <c r="BV20" s="158" t="s">
        <v>16</v>
      </c>
      <c r="BW20" s="158" t="s">
        <v>140</v>
      </c>
      <c r="BX20" s="158" t="s">
        <v>75</v>
      </c>
      <c r="BY20" s="161" t="s">
        <v>16</v>
      </c>
      <c r="BZ20" s="161" t="s">
        <v>140</v>
      </c>
      <c r="CA20" s="161" t="s">
        <v>75</v>
      </c>
      <c r="CB20" s="161" t="s">
        <v>16</v>
      </c>
      <c r="CC20" s="161" t="s">
        <v>140</v>
      </c>
      <c r="CD20" s="161" t="s">
        <v>75</v>
      </c>
      <c r="CE20" s="161" t="s">
        <v>16</v>
      </c>
      <c r="CF20" s="161" t="s">
        <v>140</v>
      </c>
      <c r="CG20" s="161" t="s">
        <v>75</v>
      </c>
    </row>
    <row r="21" ht="14.25" customHeight="1">
      <c r="A21" s="265">
        <v>20.0</v>
      </c>
      <c r="B21" s="266" t="s">
        <v>26</v>
      </c>
      <c r="C21" s="267">
        <v>1.0</v>
      </c>
      <c r="D21" s="268" t="s">
        <v>2133</v>
      </c>
      <c r="E21" s="269" t="str">
        <f t="array" ref="E21">XLOOKUP(F21,'PER-SM '!$E$2:$E$1132,'PER-SM '!$D$2:$D$1132," ",0)</f>
        <v>SANDOVAL VILLACORTA LUIS ALBERTO</v>
      </c>
      <c r="F21" s="187">
        <v>5415493.0</v>
      </c>
      <c r="G21" s="149">
        <v>9.3527804E8</v>
      </c>
      <c r="H21" s="270" t="str">
        <f t="array" ref="H21">XLOOKUP(F21,'PER-SM '!$E$2:$E$1132,'PER-SM '!$G$2:$G$1132,"",0)</f>
        <v>OP OBR</v>
      </c>
      <c r="I21" s="271" t="str">
        <f t="array" ref="I21">XLOOKUP(F21,'PER-SM '!$E$2:$E$1132,'PER-SM '!$I$2:$I$1132,"",0)</f>
        <v>C</v>
      </c>
      <c r="J21" s="208"/>
      <c r="K21" s="269" t="str">
        <f t="array" ref="K21">XLOOKUP(F21,'PER-SM '!$E$2:$E$1132,'PER-SM '!$B$2:$B$1132,"",0)</f>
        <v>PE - Obr Reg Común</v>
      </c>
      <c r="L21" s="271" t="s">
        <v>2173</v>
      </c>
      <c r="M21" s="272" t="str">
        <f t="array" ref="M21">XLOOKUP(F21,'PER-SM '!$E$2:$E$1132,'PER-SM '!$F$2:$F$1132,"",0)</f>
        <v>OPERADOR DE TRACTOR HASTA 410HP</v>
      </c>
      <c r="N21" s="155" t="s">
        <v>16</v>
      </c>
      <c r="O21" s="156" t="s">
        <v>140</v>
      </c>
      <c r="P21" s="157" t="s">
        <v>75</v>
      </c>
      <c r="Q21" s="155" t="s">
        <v>16</v>
      </c>
      <c r="R21" s="156" t="s">
        <v>140</v>
      </c>
      <c r="S21" s="157" t="s">
        <v>75</v>
      </c>
      <c r="T21" s="155" t="s">
        <v>16</v>
      </c>
      <c r="U21" s="156" t="s">
        <v>140</v>
      </c>
      <c r="V21" s="157" t="s">
        <v>75</v>
      </c>
      <c r="W21" s="155" t="s">
        <v>16</v>
      </c>
      <c r="X21" s="156" t="s">
        <v>140</v>
      </c>
      <c r="Y21" s="157" t="s">
        <v>75</v>
      </c>
      <c r="Z21" s="155" t="s">
        <v>16</v>
      </c>
      <c r="AA21" s="156" t="s">
        <v>140</v>
      </c>
      <c r="AB21" s="157" t="s">
        <v>75</v>
      </c>
      <c r="AC21" s="155" t="s">
        <v>16</v>
      </c>
      <c r="AD21" s="156" t="s">
        <v>140</v>
      </c>
      <c r="AE21" s="157" t="s">
        <v>75</v>
      </c>
      <c r="AF21" s="155" t="s">
        <v>16</v>
      </c>
      <c r="AG21" s="156" t="s">
        <v>140</v>
      </c>
      <c r="AH21" s="157" t="s">
        <v>75</v>
      </c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5"/>
      <c r="AX21" s="155"/>
      <c r="AY21" s="155"/>
      <c r="AZ21" s="155"/>
      <c r="BA21" s="155"/>
      <c r="BB21" s="155"/>
      <c r="BC21" s="155"/>
      <c r="BD21" s="155" t="s">
        <v>16</v>
      </c>
      <c r="BE21" s="155" t="s">
        <v>140</v>
      </c>
      <c r="BF21" s="155" t="s">
        <v>75</v>
      </c>
      <c r="BG21" s="155" t="s">
        <v>16</v>
      </c>
      <c r="BH21" s="155" t="s">
        <v>140</v>
      </c>
      <c r="BI21" s="155" t="s">
        <v>75</v>
      </c>
      <c r="BJ21" s="155" t="s">
        <v>16</v>
      </c>
      <c r="BK21" s="155" t="s">
        <v>140</v>
      </c>
      <c r="BL21" s="155" t="s">
        <v>75</v>
      </c>
      <c r="BM21" s="155" t="s">
        <v>16</v>
      </c>
      <c r="BN21" s="155" t="s">
        <v>140</v>
      </c>
      <c r="BO21" s="155" t="s">
        <v>75</v>
      </c>
      <c r="BP21" s="155" t="s">
        <v>16</v>
      </c>
      <c r="BQ21" s="155" t="s">
        <v>140</v>
      </c>
      <c r="BR21" s="155" t="s">
        <v>75</v>
      </c>
      <c r="BS21" s="155" t="s">
        <v>16</v>
      </c>
      <c r="BT21" s="155" t="s">
        <v>140</v>
      </c>
      <c r="BU21" s="155" t="s">
        <v>75</v>
      </c>
      <c r="BV21" s="155" t="s">
        <v>16</v>
      </c>
      <c r="BW21" s="155" t="s">
        <v>140</v>
      </c>
      <c r="BX21" s="155" t="s">
        <v>75</v>
      </c>
      <c r="BY21" s="167" t="s">
        <v>16</v>
      </c>
      <c r="BZ21" s="167" t="s">
        <v>140</v>
      </c>
      <c r="CA21" s="167" t="s">
        <v>75</v>
      </c>
      <c r="CB21" s="167" t="s">
        <v>16</v>
      </c>
      <c r="CC21" s="167" t="s">
        <v>140</v>
      </c>
      <c r="CD21" s="167" t="s">
        <v>75</v>
      </c>
      <c r="CE21" s="167" t="s">
        <v>16</v>
      </c>
      <c r="CF21" s="167" t="s">
        <v>140</v>
      </c>
      <c r="CG21" s="167" t="s">
        <v>75</v>
      </c>
    </row>
    <row r="22" ht="14.25" customHeight="1">
      <c r="A22" s="265">
        <v>21.0</v>
      </c>
      <c r="B22" s="273"/>
      <c r="C22" s="267">
        <v>1.0</v>
      </c>
      <c r="D22" s="268" t="s">
        <v>2133</v>
      </c>
      <c r="E22" s="269" t="str">
        <f t="array" ref="E22">XLOOKUP(F22,'PER-SM '!$E$2:$E$1132,'PER-SM '!$D$2:$D$1132," ",0)</f>
        <v>CERNA HUACCHA SEGUNDO ABRAHAN</v>
      </c>
      <c r="F22" s="149">
        <v>4.0057195E7</v>
      </c>
      <c r="G22" s="149">
        <v>9.54875931E8</v>
      </c>
      <c r="H22" s="270" t="str">
        <f t="array" ref="H22">XLOOKUP(F22,'PER-SM '!$E$2:$E$1132,'PER-SM '!$G$2:$G$1132,"",0)</f>
        <v>OP OBR</v>
      </c>
      <c r="I22" s="271" t="str">
        <f t="array" ref="I22">XLOOKUP(F22,'PER-SM '!$E$2:$E$1132,'PER-SM '!$I$2:$I$1132,"",0)</f>
        <v>A</v>
      </c>
      <c r="J22" s="208"/>
      <c r="K22" s="269" t="str">
        <f t="array" ref="K22">XLOOKUP(F22,'PER-SM '!$E$2:$E$1132,'PER-SM '!$B$2:$B$1132,"",0)</f>
        <v>PE - Obr Reg Común</v>
      </c>
      <c r="L22" s="271" t="s">
        <v>2173</v>
      </c>
      <c r="M22" s="272" t="str">
        <f t="array" ref="M22">XLOOKUP(F22,'PER-SM '!$E$2:$E$1132,'PER-SM '!$F$2:$F$1132,"",0)</f>
        <v>OPERADOR CAMION MINERO HASTA 150 TONS</v>
      </c>
      <c r="N22" s="158"/>
      <c r="O22" s="159"/>
      <c r="P22" s="160"/>
      <c r="Q22" s="158"/>
      <c r="R22" s="159"/>
      <c r="S22" s="160"/>
      <c r="T22" s="158"/>
      <c r="U22" s="159"/>
      <c r="V22" s="160"/>
      <c r="W22" s="158"/>
      <c r="X22" s="159"/>
      <c r="Y22" s="160"/>
      <c r="Z22" s="158"/>
      <c r="AA22" s="159"/>
      <c r="AB22" s="160"/>
      <c r="AC22" s="158"/>
      <c r="AD22" s="159"/>
      <c r="AE22" s="160"/>
      <c r="AF22" s="158"/>
      <c r="AG22" s="159"/>
      <c r="AH22" s="160"/>
      <c r="AI22" s="158" t="s">
        <v>16</v>
      </c>
      <c r="AJ22" s="158" t="s">
        <v>140</v>
      </c>
      <c r="AK22" s="158" t="s">
        <v>75</v>
      </c>
      <c r="AL22" s="158" t="s">
        <v>16</v>
      </c>
      <c r="AM22" s="158" t="s">
        <v>140</v>
      </c>
      <c r="AN22" s="158" t="s">
        <v>75</v>
      </c>
      <c r="AO22" s="158" t="s">
        <v>16</v>
      </c>
      <c r="AP22" s="158" t="s">
        <v>140</v>
      </c>
      <c r="AQ22" s="158" t="s">
        <v>75</v>
      </c>
      <c r="AR22" s="158" t="s">
        <v>16</v>
      </c>
      <c r="AS22" s="158" t="s">
        <v>140</v>
      </c>
      <c r="AT22" s="158" t="s">
        <v>75</v>
      </c>
      <c r="AU22" s="158" t="s">
        <v>16</v>
      </c>
      <c r="AV22" s="158" t="s">
        <v>140</v>
      </c>
      <c r="AW22" s="158" t="s">
        <v>75</v>
      </c>
      <c r="AX22" s="158" t="s">
        <v>16</v>
      </c>
      <c r="AY22" s="158" t="s">
        <v>140</v>
      </c>
      <c r="AZ22" s="158" t="s">
        <v>75</v>
      </c>
      <c r="BA22" s="158" t="s">
        <v>16</v>
      </c>
      <c r="BB22" s="158" t="s">
        <v>140</v>
      </c>
      <c r="BC22" s="158" t="s">
        <v>75</v>
      </c>
      <c r="BD22" s="158" t="s">
        <v>16</v>
      </c>
      <c r="BE22" s="158" t="s">
        <v>140</v>
      </c>
      <c r="BF22" s="158" t="s">
        <v>75</v>
      </c>
      <c r="BG22" s="158" t="s">
        <v>16</v>
      </c>
      <c r="BH22" s="158" t="s">
        <v>140</v>
      </c>
      <c r="BI22" s="158" t="s">
        <v>75</v>
      </c>
      <c r="BJ22" s="158" t="s">
        <v>16</v>
      </c>
      <c r="BK22" s="158" t="s">
        <v>140</v>
      </c>
      <c r="BL22" s="158" t="s">
        <v>75</v>
      </c>
      <c r="BM22" s="158" t="s">
        <v>16</v>
      </c>
      <c r="BN22" s="158" t="s">
        <v>140</v>
      </c>
      <c r="BO22" s="158" t="s">
        <v>75</v>
      </c>
      <c r="BP22" s="158" t="s">
        <v>16</v>
      </c>
      <c r="BQ22" s="158" t="s">
        <v>140</v>
      </c>
      <c r="BR22" s="158" t="s">
        <v>75</v>
      </c>
      <c r="BS22" s="158" t="s">
        <v>16</v>
      </c>
      <c r="BT22" s="158" t="s">
        <v>140</v>
      </c>
      <c r="BU22" s="158" t="s">
        <v>75</v>
      </c>
      <c r="BV22" s="158" t="s">
        <v>16</v>
      </c>
      <c r="BW22" s="158" t="s">
        <v>140</v>
      </c>
      <c r="BX22" s="158" t="s">
        <v>75</v>
      </c>
      <c r="BY22" s="161" t="s">
        <v>0</v>
      </c>
      <c r="BZ22" s="161" t="s">
        <v>0</v>
      </c>
      <c r="CA22" s="161" t="s">
        <v>0</v>
      </c>
      <c r="CB22" s="161" t="s">
        <v>0</v>
      </c>
      <c r="CC22" s="161" t="s">
        <v>0</v>
      </c>
      <c r="CD22" s="161" t="s">
        <v>0</v>
      </c>
      <c r="CE22" s="161" t="s">
        <v>0</v>
      </c>
      <c r="CF22" s="161" t="s">
        <v>0</v>
      </c>
      <c r="CG22" s="161" t="s">
        <v>0</v>
      </c>
    </row>
    <row r="23" ht="14.25" customHeight="1">
      <c r="A23" s="265">
        <v>22.0</v>
      </c>
      <c r="B23" s="266" t="s">
        <v>29</v>
      </c>
      <c r="C23" s="267">
        <v>1.0</v>
      </c>
      <c r="D23" s="268" t="s">
        <v>2133</v>
      </c>
      <c r="E23" s="269" t="str">
        <f t="array" ref="E23">XLOOKUP(F23,'PER-SM '!$E$2:$E$1132,'PER-SM '!$D$2:$D$1132," ",0)</f>
        <v>MENESES APAZA LUIS MIGUEL</v>
      </c>
      <c r="F23" s="149">
        <v>4.5178933E7</v>
      </c>
      <c r="G23" s="149">
        <v>9.50358771E8</v>
      </c>
      <c r="H23" s="270" t="str">
        <f t="array" ref="H23">XLOOKUP(F23,'PER-SM '!$E$2:$E$1132,'PER-SM '!$G$2:$G$1132,"",0)</f>
        <v>OP OBR</v>
      </c>
      <c r="I23" s="271" t="str">
        <f t="array" ref="I23">XLOOKUP(F23,'PER-SM '!$E$2:$E$1132,'PER-SM '!$I$2:$I$1132,"",0)</f>
        <v>B</v>
      </c>
      <c r="J23" s="208"/>
      <c r="K23" s="269" t="str">
        <f t="array" ref="K23">XLOOKUP(F23,'PER-SM '!$E$2:$E$1132,'PER-SM '!$B$2:$B$1132,"",0)</f>
        <v>PE - Obr Reg Común</v>
      </c>
      <c r="L23" s="271" t="s">
        <v>2173</v>
      </c>
      <c r="M23" s="272" t="str">
        <f t="array" ref="M23">XLOOKUP(F23,'PER-SM '!$E$2:$E$1132,'PER-SM '!$F$2:$F$1132,"",0)</f>
        <v>OPERADOR DE TRACTOR HASTA 190HP</v>
      </c>
      <c r="N23" s="155" t="s">
        <v>16</v>
      </c>
      <c r="O23" s="156" t="s">
        <v>140</v>
      </c>
      <c r="P23" s="157" t="s">
        <v>75</v>
      </c>
      <c r="Q23" s="155" t="s">
        <v>16</v>
      </c>
      <c r="R23" s="156" t="s">
        <v>140</v>
      </c>
      <c r="S23" s="157" t="s">
        <v>75</v>
      </c>
      <c r="T23" s="155" t="s">
        <v>16</v>
      </c>
      <c r="U23" s="156" t="s">
        <v>140</v>
      </c>
      <c r="V23" s="157" t="s">
        <v>75</v>
      </c>
      <c r="W23" s="155" t="s">
        <v>16</v>
      </c>
      <c r="X23" s="156" t="s">
        <v>140</v>
      </c>
      <c r="Y23" s="157" t="s">
        <v>75</v>
      </c>
      <c r="Z23" s="155" t="s">
        <v>16</v>
      </c>
      <c r="AA23" s="156" t="s">
        <v>140</v>
      </c>
      <c r="AB23" s="157" t="s">
        <v>75</v>
      </c>
      <c r="AC23" s="155" t="s">
        <v>16</v>
      </c>
      <c r="AD23" s="156" t="s">
        <v>140</v>
      </c>
      <c r="AE23" s="157" t="s">
        <v>75</v>
      </c>
      <c r="AF23" s="155" t="s">
        <v>16</v>
      </c>
      <c r="AG23" s="156" t="s">
        <v>140</v>
      </c>
      <c r="AH23" s="157" t="s">
        <v>75</v>
      </c>
      <c r="AI23" s="155" t="s">
        <v>16</v>
      </c>
      <c r="AJ23" s="155" t="s">
        <v>140</v>
      </c>
      <c r="AK23" s="155" t="s">
        <v>75</v>
      </c>
      <c r="AL23" s="155" t="s">
        <v>16</v>
      </c>
      <c r="AM23" s="155" t="s">
        <v>140</v>
      </c>
      <c r="AN23" s="155" t="s">
        <v>75</v>
      </c>
      <c r="AO23" s="155" t="s">
        <v>16</v>
      </c>
      <c r="AP23" s="155" t="s">
        <v>140</v>
      </c>
      <c r="AQ23" s="155" t="s">
        <v>75</v>
      </c>
      <c r="AR23" s="155" t="s">
        <v>16</v>
      </c>
      <c r="AS23" s="155" t="s">
        <v>140</v>
      </c>
      <c r="AT23" s="155" t="s">
        <v>75</v>
      </c>
      <c r="AU23" s="155" t="s">
        <v>16</v>
      </c>
      <c r="AV23" s="155" t="s">
        <v>140</v>
      </c>
      <c r="AW23" s="155" t="s">
        <v>75</v>
      </c>
      <c r="AX23" s="155" t="s">
        <v>16</v>
      </c>
      <c r="AY23" s="155" t="s">
        <v>140</v>
      </c>
      <c r="AZ23" s="155" t="s">
        <v>75</v>
      </c>
      <c r="BA23" s="155" t="s">
        <v>16</v>
      </c>
      <c r="BB23" s="155" t="s">
        <v>140</v>
      </c>
      <c r="BC23" s="155" t="s">
        <v>75</v>
      </c>
      <c r="BD23" s="155"/>
      <c r="BE23" s="155" t="s">
        <v>0</v>
      </c>
      <c r="BF23" s="155" t="s">
        <v>0</v>
      </c>
      <c r="BG23" s="155"/>
      <c r="BH23" s="155" t="s">
        <v>0</v>
      </c>
      <c r="BI23" s="155" t="s">
        <v>0</v>
      </c>
      <c r="BJ23" s="155"/>
      <c r="BK23" s="155" t="s">
        <v>0</v>
      </c>
      <c r="BL23" s="155" t="s">
        <v>0</v>
      </c>
      <c r="BM23" s="155"/>
      <c r="BN23" s="155" t="s">
        <v>0</v>
      </c>
      <c r="BO23" s="155" t="s">
        <v>0</v>
      </c>
      <c r="BP23" s="155"/>
      <c r="BQ23" s="155" t="s">
        <v>0</v>
      </c>
      <c r="BR23" s="155" t="s">
        <v>0</v>
      </c>
      <c r="BS23" s="155"/>
      <c r="BT23" s="155" t="s">
        <v>0</v>
      </c>
      <c r="BU23" s="155" t="s">
        <v>0</v>
      </c>
      <c r="BV23" s="155"/>
      <c r="BW23" s="155" t="s">
        <v>0</v>
      </c>
      <c r="BX23" s="155" t="s">
        <v>0</v>
      </c>
      <c r="BY23" s="167" t="s">
        <v>16</v>
      </c>
      <c r="BZ23" s="167" t="s">
        <v>140</v>
      </c>
      <c r="CA23" s="167" t="s">
        <v>75</v>
      </c>
      <c r="CB23" s="167" t="s">
        <v>16</v>
      </c>
      <c r="CC23" s="167" t="s">
        <v>140</v>
      </c>
      <c r="CD23" s="167" t="s">
        <v>75</v>
      </c>
      <c r="CE23" s="167" t="s">
        <v>16</v>
      </c>
      <c r="CF23" s="167" t="s">
        <v>140</v>
      </c>
      <c r="CG23" s="167" t="s">
        <v>75</v>
      </c>
    </row>
    <row r="24" ht="14.25" customHeight="1">
      <c r="A24" s="265">
        <v>23.0</v>
      </c>
      <c r="B24" s="273"/>
      <c r="C24" s="267">
        <v>1.0</v>
      </c>
      <c r="D24" s="268" t="s">
        <v>2133</v>
      </c>
      <c r="E24" s="269" t="str">
        <f t="array" ref="E24">XLOOKUP(F24,'PER-SM '!$E$2:$E$1132,'PER-SM '!$D$2:$D$1132," ",0)</f>
        <v>QUIROZ GOMEZ MIGUEL ANGEL</v>
      </c>
      <c r="F24" s="149">
        <v>4.0404181E7</v>
      </c>
      <c r="G24" s="282"/>
      <c r="H24" s="270" t="str">
        <f t="array" ref="H24">XLOOKUP(F24,'PER-SM '!$E$2:$E$1132,'PER-SM '!$G$2:$G$1132,"",0)</f>
        <v>OP OBR</v>
      </c>
      <c r="I24" s="271" t="str">
        <f t="array" ref="I24">XLOOKUP(F24,'PER-SM '!$E$2:$E$1132,'PER-SM '!$I$2:$I$1132,"",0)</f>
        <v>C</v>
      </c>
      <c r="J24" s="208"/>
      <c r="K24" s="269" t="str">
        <f t="array" ref="K24">XLOOKUP(F24,'PER-SM '!$E$2:$E$1132,'PER-SM '!$B$2:$B$1132,"",0)</f>
        <v>PE - Obr Reg Común</v>
      </c>
      <c r="L24" s="271" t="s">
        <v>2173</v>
      </c>
      <c r="M24" s="272" t="str">
        <f t="array" ref="M24">XLOOKUP(F24,'PER-SM '!$E$2:$E$1132,'PER-SM '!$F$2:$F$1132,"",0)</f>
        <v>OPERADOR CAMION MINERO HASTA 150 TONS</v>
      </c>
      <c r="N24" s="158"/>
      <c r="O24" s="159"/>
      <c r="P24" s="160"/>
      <c r="Q24" s="158"/>
      <c r="R24" s="159"/>
      <c r="S24" s="160"/>
      <c r="T24" s="158"/>
      <c r="U24" s="159"/>
      <c r="V24" s="160"/>
      <c r="W24" s="158"/>
      <c r="X24" s="159"/>
      <c r="Y24" s="160"/>
      <c r="Z24" s="158"/>
      <c r="AA24" s="159"/>
      <c r="AB24" s="160"/>
      <c r="AC24" s="158"/>
      <c r="AD24" s="159"/>
      <c r="AE24" s="160"/>
      <c r="AF24" s="158"/>
      <c r="AG24" s="159"/>
      <c r="AH24" s="160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 t="s">
        <v>16</v>
      </c>
      <c r="BE24" s="158" t="s">
        <v>140</v>
      </c>
      <c r="BF24" s="158" t="s">
        <v>75</v>
      </c>
      <c r="BG24" s="158" t="s">
        <v>16</v>
      </c>
      <c r="BH24" s="158" t="s">
        <v>140</v>
      </c>
      <c r="BI24" s="158" t="s">
        <v>75</v>
      </c>
      <c r="BJ24" s="158" t="s">
        <v>16</v>
      </c>
      <c r="BK24" s="158" t="s">
        <v>140</v>
      </c>
      <c r="BL24" s="158" t="s">
        <v>75</v>
      </c>
      <c r="BM24" s="158" t="s">
        <v>16</v>
      </c>
      <c r="BN24" s="158" t="s">
        <v>140</v>
      </c>
      <c r="BO24" s="158" t="s">
        <v>75</v>
      </c>
      <c r="BP24" s="158" t="s">
        <v>16</v>
      </c>
      <c r="BQ24" s="158" t="s">
        <v>140</v>
      </c>
      <c r="BR24" s="158" t="s">
        <v>75</v>
      </c>
      <c r="BS24" s="158" t="s">
        <v>16</v>
      </c>
      <c r="BT24" s="158" t="s">
        <v>140</v>
      </c>
      <c r="BU24" s="158" t="s">
        <v>75</v>
      </c>
      <c r="BV24" s="158" t="s">
        <v>16</v>
      </c>
      <c r="BW24" s="158" t="s">
        <v>140</v>
      </c>
      <c r="BX24" s="158" t="s">
        <v>75</v>
      </c>
      <c r="BY24" s="161" t="s">
        <v>16</v>
      </c>
      <c r="BZ24" s="161" t="s">
        <v>140</v>
      </c>
      <c r="CA24" s="161" t="s">
        <v>75</v>
      </c>
      <c r="CB24" s="161" t="s">
        <v>16</v>
      </c>
      <c r="CC24" s="161" t="s">
        <v>140</v>
      </c>
      <c r="CD24" s="161" t="s">
        <v>75</v>
      </c>
      <c r="CE24" s="161" t="s">
        <v>16</v>
      </c>
      <c r="CF24" s="161" t="s">
        <v>140</v>
      </c>
      <c r="CG24" s="161" t="s">
        <v>75</v>
      </c>
    </row>
    <row r="25" ht="15.75" customHeight="1">
      <c r="A25" s="265">
        <v>24.0</v>
      </c>
      <c r="B25" s="266" t="s">
        <v>30</v>
      </c>
      <c r="C25" s="267">
        <v>1.0</v>
      </c>
      <c r="D25" s="268" t="s">
        <v>2133</v>
      </c>
      <c r="E25" s="269" t="str">
        <f t="array" ref="E25">XLOOKUP(F25,'PER-SM '!$E$2:$E$1132,'PER-SM '!$D$2:$D$1132," ",0)</f>
        <v>CABANILLAS RAICO JOSE WILLIAMS</v>
      </c>
      <c r="F25" s="149">
        <v>9897152.0</v>
      </c>
      <c r="G25" s="149"/>
      <c r="H25" s="270" t="str">
        <f t="array" ref="H25">XLOOKUP(F25,'PER-SM '!$E$2:$E$1132,'PER-SM '!$G$2:$G$1132,"",0)</f>
        <v>OP OBR</v>
      </c>
      <c r="I25" s="271" t="str">
        <f t="array" ref="I25">XLOOKUP(F25,'PER-SM '!$E$2:$E$1132,'PER-SM '!$I$2:$I$1132,"",0)</f>
        <v>A</v>
      </c>
      <c r="J25" s="208"/>
      <c r="K25" s="269" t="str">
        <f t="array" ref="K25">XLOOKUP(F25,'PER-SM '!$E$2:$E$1132,'PER-SM '!$B$2:$B$1132,"",0)</f>
        <v>PE - Obr Reg Común</v>
      </c>
      <c r="L25" s="271" t="s">
        <v>2173</v>
      </c>
      <c r="M25" s="272" t="str">
        <f t="array" ref="M25">XLOOKUP(F25,'PER-SM '!$E$2:$E$1132,'PER-SM '!$F$2:$F$1132,"",0)</f>
        <v>OPERADOR CAMION MINERO HASTA 150 TONS</v>
      </c>
      <c r="N25" s="158"/>
      <c r="O25" s="159"/>
      <c r="P25" s="160"/>
      <c r="Q25" s="158"/>
      <c r="R25" s="159"/>
      <c r="S25" s="160"/>
      <c r="T25" s="158"/>
      <c r="U25" s="159"/>
      <c r="V25" s="160"/>
      <c r="W25" s="158"/>
      <c r="X25" s="159"/>
      <c r="Y25" s="160"/>
      <c r="Z25" s="158"/>
      <c r="AA25" s="159"/>
      <c r="AB25" s="160"/>
      <c r="AC25" s="158"/>
      <c r="AD25" s="159"/>
      <c r="AE25" s="160"/>
      <c r="AF25" s="158"/>
      <c r="AG25" s="159"/>
      <c r="AH25" s="160" t="s">
        <v>75</v>
      </c>
      <c r="AI25" s="158" t="s">
        <v>16</v>
      </c>
      <c r="AJ25" s="158" t="s">
        <v>140</v>
      </c>
      <c r="AK25" s="158" t="s">
        <v>75</v>
      </c>
      <c r="AL25" s="158" t="s">
        <v>16</v>
      </c>
      <c r="AM25" s="158" t="s">
        <v>140</v>
      </c>
      <c r="AN25" s="158" t="s">
        <v>75</v>
      </c>
      <c r="AO25" s="158" t="s">
        <v>16</v>
      </c>
      <c r="AP25" s="158" t="s">
        <v>140</v>
      </c>
      <c r="AQ25" s="158" t="s">
        <v>75</v>
      </c>
      <c r="AR25" s="158" t="s">
        <v>16</v>
      </c>
      <c r="AS25" s="158" t="s">
        <v>140</v>
      </c>
      <c r="AT25" s="158" t="s">
        <v>75</v>
      </c>
      <c r="AU25" s="158" t="s">
        <v>16</v>
      </c>
      <c r="AV25" s="158" t="s">
        <v>140</v>
      </c>
      <c r="AW25" s="158" t="s">
        <v>75</v>
      </c>
      <c r="AX25" s="158" t="s">
        <v>16</v>
      </c>
      <c r="AY25" s="158" t="s">
        <v>140</v>
      </c>
      <c r="AZ25" s="158" t="s">
        <v>75</v>
      </c>
      <c r="BA25" s="158" t="s">
        <v>16</v>
      </c>
      <c r="BB25" s="158" t="s">
        <v>140</v>
      </c>
      <c r="BC25" s="158" t="s">
        <v>75</v>
      </c>
      <c r="BD25" s="158" t="s">
        <v>16</v>
      </c>
      <c r="BE25" s="158" t="s">
        <v>140</v>
      </c>
      <c r="BF25" s="158" t="s">
        <v>75</v>
      </c>
      <c r="BG25" s="158" t="s">
        <v>16</v>
      </c>
      <c r="BH25" s="158" t="s">
        <v>140</v>
      </c>
      <c r="BI25" s="158" t="s">
        <v>75</v>
      </c>
      <c r="BJ25" s="158" t="s">
        <v>16</v>
      </c>
      <c r="BK25" s="158" t="s">
        <v>140</v>
      </c>
      <c r="BL25" s="158" t="s">
        <v>75</v>
      </c>
      <c r="BM25" s="158" t="s">
        <v>16</v>
      </c>
      <c r="BN25" s="158" t="s">
        <v>140</v>
      </c>
      <c r="BO25" s="158" t="s">
        <v>75</v>
      </c>
      <c r="BP25" s="158" t="s">
        <v>16</v>
      </c>
      <c r="BQ25" s="158" t="s">
        <v>140</v>
      </c>
      <c r="BR25" s="158" t="s">
        <v>75</v>
      </c>
      <c r="BS25" s="158" t="s">
        <v>16</v>
      </c>
      <c r="BT25" s="158" t="s">
        <v>140</v>
      </c>
      <c r="BU25" s="158" t="s">
        <v>75</v>
      </c>
      <c r="BV25" s="158" t="s">
        <v>16</v>
      </c>
      <c r="BW25" s="158" t="s">
        <v>140</v>
      </c>
      <c r="BX25" s="158" t="s">
        <v>75</v>
      </c>
      <c r="BY25" s="161" t="s">
        <v>0</v>
      </c>
      <c r="BZ25" s="161" t="s">
        <v>0</v>
      </c>
      <c r="CA25" s="161" t="s">
        <v>0</v>
      </c>
      <c r="CB25" s="161" t="s">
        <v>0</v>
      </c>
      <c r="CC25" s="161" t="s">
        <v>0</v>
      </c>
      <c r="CD25" s="161" t="s">
        <v>0</v>
      </c>
      <c r="CE25" s="161" t="s">
        <v>0</v>
      </c>
      <c r="CF25" s="161" t="s">
        <v>0</v>
      </c>
      <c r="CG25" s="161" t="s">
        <v>0</v>
      </c>
    </row>
    <row r="26" ht="13.5" customHeight="1">
      <c r="A26" s="265">
        <v>25.0</v>
      </c>
      <c r="B26" s="273"/>
      <c r="C26" s="267">
        <v>1.0</v>
      </c>
      <c r="D26" s="268" t="s">
        <v>2133</v>
      </c>
      <c r="E26" s="269" t="str">
        <f t="array" ref="E26">XLOOKUP(F26,'PER-SM '!$E$2:$E$1132,'PER-SM '!$D$2:$D$1132," ",0)</f>
        <v>CHOQUE SILLO ANIBAL</v>
      </c>
      <c r="F26" s="187">
        <v>4.0115401E7</v>
      </c>
      <c r="G26" s="187">
        <v>9.84430653E8</v>
      </c>
      <c r="H26" s="270" t="str">
        <f t="array" ref="H26">XLOOKUP(F26,'PER-SM '!$E$2:$E$1132,'PER-SM '!$G$2:$G$1132,"",0)</f>
        <v>OP OBR</v>
      </c>
      <c r="I26" s="271" t="str">
        <f t="array" ref="I26">XLOOKUP(F26,'PER-SM '!$E$2:$E$1132,'PER-SM '!$I$2:$I$1132,"",0)</f>
        <v>C</v>
      </c>
      <c r="J26" s="208"/>
      <c r="K26" s="269" t="str">
        <f t="array" ref="K26">XLOOKUP(F26,'PER-SM '!$E$2:$E$1132,'PER-SM '!$B$2:$B$1132,"",0)</f>
        <v>PE - Obr Reg Común</v>
      </c>
      <c r="L26" s="271" t="s">
        <v>2173</v>
      </c>
      <c r="M26" s="272" t="str">
        <f t="array" ref="M26">XLOOKUP(F26,'PER-SM '!$E$2:$E$1132,'PER-SM '!$F$2:$F$1132,"",0)</f>
        <v>OPERADOR CAMION MINERO HASTA 150 TONS</v>
      </c>
      <c r="N26" s="158"/>
      <c r="O26" s="159"/>
      <c r="P26" s="160"/>
      <c r="Q26" s="158"/>
      <c r="R26" s="159"/>
      <c r="S26" s="160"/>
      <c r="T26" s="158"/>
      <c r="U26" s="159"/>
      <c r="V26" s="160"/>
      <c r="W26" s="158"/>
      <c r="X26" s="159"/>
      <c r="Y26" s="160"/>
      <c r="Z26" s="158"/>
      <c r="AA26" s="159"/>
      <c r="AB26" s="160"/>
      <c r="AC26" s="158"/>
      <c r="AD26" s="159"/>
      <c r="AE26" s="160"/>
      <c r="AF26" s="158"/>
      <c r="AG26" s="159"/>
      <c r="AH26" s="160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 t="s">
        <v>16</v>
      </c>
      <c r="BB26" s="158" t="s">
        <v>140</v>
      </c>
      <c r="BC26" s="158" t="s">
        <v>75</v>
      </c>
      <c r="BD26" s="158" t="s">
        <v>16</v>
      </c>
      <c r="BE26" s="158" t="s">
        <v>140</v>
      </c>
      <c r="BF26" s="158" t="s">
        <v>75</v>
      </c>
      <c r="BG26" s="158" t="s">
        <v>16</v>
      </c>
      <c r="BH26" s="158" t="s">
        <v>140</v>
      </c>
      <c r="BI26" s="158" t="s">
        <v>75</v>
      </c>
      <c r="BJ26" s="158" t="s">
        <v>16</v>
      </c>
      <c r="BK26" s="158" t="s">
        <v>140</v>
      </c>
      <c r="BL26" s="158" t="s">
        <v>75</v>
      </c>
      <c r="BM26" s="158" t="s">
        <v>16</v>
      </c>
      <c r="BN26" s="158" t="s">
        <v>140</v>
      </c>
      <c r="BO26" s="158" t="s">
        <v>75</v>
      </c>
      <c r="BP26" s="158" t="s">
        <v>16</v>
      </c>
      <c r="BQ26" s="158" t="s">
        <v>140</v>
      </c>
      <c r="BR26" s="158" t="s">
        <v>75</v>
      </c>
      <c r="BS26" s="158" t="s">
        <v>16</v>
      </c>
      <c r="BT26" s="158" t="s">
        <v>140</v>
      </c>
      <c r="BU26" s="158" t="s">
        <v>75</v>
      </c>
      <c r="BV26" s="158" t="s">
        <v>16</v>
      </c>
      <c r="BW26" s="158" t="s">
        <v>140</v>
      </c>
      <c r="BX26" s="158" t="s">
        <v>75</v>
      </c>
      <c r="BY26" s="161" t="s">
        <v>16</v>
      </c>
      <c r="BZ26" s="161" t="s">
        <v>140</v>
      </c>
      <c r="CA26" s="161" t="s">
        <v>75</v>
      </c>
      <c r="CB26" s="161" t="s">
        <v>16</v>
      </c>
      <c r="CC26" s="161" t="s">
        <v>140</v>
      </c>
      <c r="CD26" s="161" t="s">
        <v>75</v>
      </c>
      <c r="CE26" s="161" t="s">
        <v>16</v>
      </c>
      <c r="CF26" s="161" t="s">
        <v>140</v>
      </c>
      <c r="CG26" s="161" t="s">
        <v>75</v>
      </c>
    </row>
    <row r="27" ht="14.25" customHeight="1">
      <c r="A27" s="265">
        <v>26.0</v>
      </c>
      <c r="B27" s="266" t="s">
        <v>31</v>
      </c>
      <c r="C27" s="267">
        <v>1.0</v>
      </c>
      <c r="D27" s="268" t="s">
        <v>2133</v>
      </c>
      <c r="E27" s="269" t="str">
        <f t="array" ref="E27">XLOOKUP(F27,'PER-SM '!$E$2:$E$1132,'PER-SM '!$D$2:$D$1132," ",0)</f>
        <v>TORRES UBILLUS JULIO RICARDO</v>
      </c>
      <c r="F27" s="149">
        <v>1.6437223E7</v>
      </c>
      <c r="G27" s="149">
        <v>9.76357094E8</v>
      </c>
      <c r="H27" s="270" t="str">
        <f t="array" ref="H27">XLOOKUP(F27,'PER-SM '!$E$2:$E$1132,'PER-SM '!$G$2:$G$1132,"",0)</f>
        <v>OP OBR</v>
      </c>
      <c r="I27" s="271" t="str">
        <f t="array" ref="I27">XLOOKUP(F27,'PER-SM '!$E$2:$E$1132,'PER-SM '!$I$2:$I$1132,"",0)</f>
        <v>A</v>
      </c>
      <c r="J27" s="208"/>
      <c r="K27" s="269" t="str">
        <f t="array" ref="K27">XLOOKUP(F27,'PER-SM '!$E$2:$E$1132,'PER-SM '!$B$2:$B$1132,"",0)</f>
        <v>PE - Obr Reg Común</v>
      </c>
      <c r="L27" s="271" t="s">
        <v>2173</v>
      </c>
      <c r="M27" s="272" t="str">
        <f t="array" ref="M27">XLOOKUP(F27,'PER-SM '!$E$2:$E$1132,'PER-SM '!$F$2:$F$1132,"",0)</f>
        <v>OPERADOR CAMION MINERO HASTA 150 TONS</v>
      </c>
      <c r="N27" s="158"/>
      <c r="O27" s="159"/>
      <c r="P27" s="160"/>
      <c r="Q27" s="158"/>
      <c r="R27" s="159"/>
      <c r="S27" s="160"/>
      <c r="T27" s="158"/>
      <c r="U27" s="159"/>
      <c r="V27" s="160"/>
      <c r="W27" s="158"/>
      <c r="X27" s="159"/>
      <c r="Y27" s="160"/>
      <c r="Z27" s="158"/>
      <c r="AA27" s="159"/>
      <c r="AB27" s="160"/>
      <c r="AC27" s="158"/>
      <c r="AD27" s="159"/>
      <c r="AE27" s="160"/>
      <c r="AF27" s="158"/>
      <c r="AG27" s="159"/>
      <c r="AH27" s="160"/>
      <c r="AI27" s="158" t="s">
        <v>16</v>
      </c>
      <c r="AJ27" s="158" t="s">
        <v>140</v>
      </c>
      <c r="AK27" s="158" t="s">
        <v>75</v>
      </c>
      <c r="AL27" s="158" t="s">
        <v>16</v>
      </c>
      <c r="AM27" s="158" t="s">
        <v>140</v>
      </c>
      <c r="AN27" s="158" t="s">
        <v>75</v>
      </c>
      <c r="AO27" s="158" t="s">
        <v>16</v>
      </c>
      <c r="AP27" s="158" t="s">
        <v>140</v>
      </c>
      <c r="AQ27" s="158" t="s">
        <v>75</v>
      </c>
      <c r="AR27" s="158" t="s">
        <v>16</v>
      </c>
      <c r="AS27" s="158" t="s">
        <v>140</v>
      </c>
      <c r="AT27" s="158" t="s">
        <v>75</v>
      </c>
      <c r="AU27" s="158" t="s">
        <v>16</v>
      </c>
      <c r="AV27" s="158" t="s">
        <v>140</v>
      </c>
      <c r="AW27" s="158" t="s">
        <v>75</v>
      </c>
      <c r="AX27" s="158" t="s">
        <v>16</v>
      </c>
      <c r="AY27" s="158" t="s">
        <v>140</v>
      </c>
      <c r="AZ27" s="158" t="s">
        <v>75</v>
      </c>
      <c r="BA27" s="158" t="s">
        <v>16</v>
      </c>
      <c r="BB27" s="158" t="s">
        <v>140</v>
      </c>
      <c r="BC27" s="158" t="s">
        <v>75</v>
      </c>
      <c r="BD27" s="158" t="s">
        <v>16</v>
      </c>
      <c r="BE27" s="158" t="s">
        <v>140</v>
      </c>
      <c r="BF27" s="158" t="s">
        <v>75</v>
      </c>
      <c r="BG27" s="158" t="s">
        <v>16</v>
      </c>
      <c r="BH27" s="158" t="s">
        <v>140</v>
      </c>
      <c r="BI27" s="158" t="s">
        <v>75</v>
      </c>
      <c r="BJ27" s="158" t="s">
        <v>16</v>
      </c>
      <c r="BK27" s="158" t="s">
        <v>140</v>
      </c>
      <c r="BL27" s="158" t="s">
        <v>75</v>
      </c>
      <c r="BM27" s="158" t="s">
        <v>16</v>
      </c>
      <c r="BN27" s="158" t="s">
        <v>140</v>
      </c>
      <c r="BO27" s="158" t="s">
        <v>75</v>
      </c>
      <c r="BP27" s="158" t="s">
        <v>16</v>
      </c>
      <c r="BQ27" s="158" t="s">
        <v>140</v>
      </c>
      <c r="BR27" s="158" t="s">
        <v>75</v>
      </c>
      <c r="BS27" s="158" t="s">
        <v>16</v>
      </c>
      <c r="BT27" s="158" t="s">
        <v>140</v>
      </c>
      <c r="BU27" s="158" t="s">
        <v>75</v>
      </c>
      <c r="BV27" s="158" t="s">
        <v>16</v>
      </c>
      <c r="BW27" s="158" t="s">
        <v>140</v>
      </c>
      <c r="BX27" s="158" t="s">
        <v>75</v>
      </c>
      <c r="BY27" s="161" t="s">
        <v>0</v>
      </c>
      <c r="BZ27" s="161" t="s">
        <v>0</v>
      </c>
      <c r="CA27" s="161" t="s">
        <v>28</v>
      </c>
      <c r="CB27" s="161" t="s">
        <v>0</v>
      </c>
      <c r="CC27" s="161" t="s">
        <v>0</v>
      </c>
      <c r="CD27" s="161" t="s">
        <v>28</v>
      </c>
      <c r="CE27" s="161" t="s">
        <v>0</v>
      </c>
      <c r="CF27" s="161" t="s">
        <v>0</v>
      </c>
      <c r="CG27" s="161" t="s">
        <v>28</v>
      </c>
    </row>
    <row r="28" ht="14.25" customHeight="1">
      <c r="A28" s="265">
        <v>27.0</v>
      </c>
      <c r="B28" s="273"/>
      <c r="C28" s="267">
        <v>1.0</v>
      </c>
      <c r="D28" s="268" t="s">
        <v>2133</v>
      </c>
      <c r="E28" s="269" t="str">
        <f t="array" ref="E28">XLOOKUP(F28,'PER-SM '!$E$2:$E$1132,'PER-SM '!$D$2:$D$1132," ",0)</f>
        <v>CHACON BOLAÑOS ELMER</v>
      </c>
      <c r="F28" s="149">
        <v>4.6123245E7</v>
      </c>
      <c r="G28" s="149">
        <v>9.92913106E8</v>
      </c>
      <c r="H28" s="270" t="str">
        <f t="array" ref="H28">XLOOKUP(F28,'PER-SM '!$E$2:$E$1132,'PER-SM '!$G$2:$G$1132,"",0)</f>
        <v>OP OBR</v>
      </c>
      <c r="I28" s="271" t="str">
        <f t="array" ref="I28">XLOOKUP(F28,'PER-SM '!$E$2:$E$1132,'PER-SM '!$I$2:$I$1132,"",0)</f>
        <v>B</v>
      </c>
      <c r="J28" s="208"/>
      <c r="K28" s="269" t="str">
        <f t="array" ref="K28">XLOOKUP(F28,'PER-SM '!$E$2:$E$1132,'PER-SM '!$B$2:$B$1132,"",0)</f>
        <v>PE - Obr Reg Común</v>
      </c>
      <c r="L28" s="271" t="s">
        <v>2173</v>
      </c>
      <c r="M28" s="272" t="str">
        <f t="array" ref="M28">XLOOKUP(F28,'PER-SM '!$E$2:$E$1132,'PER-SM '!$F$2:$F$1132,"",0)</f>
        <v>OPERADOR CAMION MINERO HASTA 150 TONS</v>
      </c>
      <c r="N28" s="158"/>
      <c r="O28" s="159"/>
      <c r="P28" s="160"/>
      <c r="Q28" s="158"/>
      <c r="R28" s="159"/>
      <c r="S28" s="160"/>
      <c r="T28" s="158"/>
      <c r="U28" s="159"/>
      <c r="V28" s="160"/>
      <c r="W28" s="158"/>
      <c r="X28" s="159"/>
      <c r="Y28" s="160"/>
      <c r="Z28" s="158"/>
      <c r="AA28" s="159"/>
      <c r="AB28" s="160"/>
      <c r="AC28" s="155" t="s">
        <v>16</v>
      </c>
      <c r="AD28" s="156" t="s">
        <v>140</v>
      </c>
      <c r="AE28" s="157" t="s">
        <v>75</v>
      </c>
      <c r="AF28" s="155" t="s">
        <v>16</v>
      </c>
      <c r="AG28" s="156" t="s">
        <v>140</v>
      </c>
      <c r="AH28" s="157" t="s">
        <v>75</v>
      </c>
      <c r="AI28" s="155" t="s">
        <v>16</v>
      </c>
      <c r="AJ28" s="155" t="s">
        <v>140</v>
      </c>
      <c r="AK28" s="155" t="s">
        <v>75</v>
      </c>
      <c r="AL28" s="155" t="s">
        <v>16</v>
      </c>
      <c r="AM28" s="155" t="s">
        <v>140</v>
      </c>
      <c r="AN28" s="155" t="s">
        <v>75</v>
      </c>
      <c r="AO28" s="155" t="s">
        <v>16</v>
      </c>
      <c r="AP28" s="155" t="s">
        <v>140</v>
      </c>
      <c r="AQ28" s="155" t="s">
        <v>75</v>
      </c>
      <c r="AR28" s="155" t="s">
        <v>16</v>
      </c>
      <c r="AS28" s="155" t="s">
        <v>140</v>
      </c>
      <c r="AT28" s="155" t="s">
        <v>75</v>
      </c>
      <c r="AU28" s="155" t="s">
        <v>16</v>
      </c>
      <c r="AV28" s="155" t="s">
        <v>140</v>
      </c>
      <c r="AW28" s="155" t="s">
        <v>75</v>
      </c>
      <c r="AX28" s="155" t="s">
        <v>16</v>
      </c>
      <c r="AY28" s="155" t="s">
        <v>140</v>
      </c>
      <c r="AZ28" s="155" t="s">
        <v>75</v>
      </c>
      <c r="BA28" s="155" t="s">
        <v>16</v>
      </c>
      <c r="BB28" s="155" t="s">
        <v>140</v>
      </c>
      <c r="BC28" s="155" t="s">
        <v>75</v>
      </c>
      <c r="BD28" s="155" t="s">
        <v>0</v>
      </c>
      <c r="BE28" s="155" t="s">
        <v>0</v>
      </c>
      <c r="BF28" s="155" t="s">
        <v>0</v>
      </c>
      <c r="BG28" s="155" t="s">
        <v>0</v>
      </c>
      <c r="BH28" s="155" t="s">
        <v>0</v>
      </c>
      <c r="BI28" s="155" t="s">
        <v>0</v>
      </c>
      <c r="BJ28" s="155" t="s">
        <v>0</v>
      </c>
      <c r="BK28" s="155" t="s">
        <v>0</v>
      </c>
      <c r="BL28" s="155" t="s">
        <v>0</v>
      </c>
      <c r="BM28" s="155" t="s">
        <v>0</v>
      </c>
      <c r="BN28" s="155" t="s">
        <v>0</v>
      </c>
      <c r="BO28" s="155" t="s">
        <v>0</v>
      </c>
      <c r="BP28" s="155" t="s">
        <v>0</v>
      </c>
      <c r="BQ28" s="155" t="s">
        <v>0</v>
      </c>
      <c r="BR28" s="155" t="s">
        <v>0</v>
      </c>
      <c r="BS28" s="155" t="s">
        <v>0</v>
      </c>
      <c r="BT28" s="155" t="s">
        <v>0</v>
      </c>
      <c r="BU28" s="155" t="s">
        <v>0</v>
      </c>
      <c r="BV28" s="155" t="s">
        <v>0</v>
      </c>
      <c r="BW28" s="155" t="s">
        <v>0</v>
      </c>
      <c r="BX28" s="155" t="s">
        <v>0</v>
      </c>
      <c r="BY28" s="167" t="s">
        <v>16</v>
      </c>
      <c r="BZ28" s="167" t="s">
        <v>140</v>
      </c>
      <c r="CA28" s="167" t="s">
        <v>75</v>
      </c>
      <c r="CB28" s="167" t="s">
        <v>16</v>
      </c>
      <c r="CC28" s="167" t="s">
        <v>140</v>
      </c>
      <c r="CD28" s="167" t="s">
        <v>75</v>
      </c>
      <c r="CE28" s="167" t="s">
        <v>16</v>
      </c>
      <c r="CF28" s="167" t="s">
        <v>140</v>
      </c>
      <c r="CG28" s="167" t="s">
        <v>75</v>
      </c>
    </row>
    <row r="29" ht="14.25" customHeight="1">
      <c r="A29" s="265">
        <v>28.0</v>
      </c>
      <c r="B29" s="266" t="s">
        <v>32</v>
      </c>
      <c r="C29" s="267">
        <v>1.0</v>
      </c>
      <c r="D29" s="268" t="s">
        <v>2133</v>
      </c>
      <c r="E29" s="269" t="str">
        <f t="array" ref="E29">XLOOKUP(F29,'PER-SM '!$E$2:$E$1132,'PER-SM '!$D$2:$D$1132," ",0)</f>
        <v>TARAZONA SOTELO MIGUEL ELMER</v>
      </c>
      <c r="F29" s="177">
        <v>4.7040807E7</v>
      </c>
      <c r="G29" s="149">
        <v>9.76087434E8</v>
      </c>
      <c r="H29" s="270" t="str">
        <f t="array" ref="H29">XLOOKUP(F29,'PER-SM '!$E$2:$E$1132,'PER-SM '!$G$2:$G$1132,"",0)</f>
        <v>EQ OBR</v>
      </c>
      <c r="I29" s="271" t="str">
        <f t="array" ref="I29">XLOOKUP(F29,'PER-SM '!$E$2:$E$1132,'PER-SM '!$I$2:$I$1132,"",0)</f>
        <v>B</v>
      </c>
      <c r="J29" s="208"/>
      <c r="K29" s="269" t="str">
        <f t="array" ref="K29">XLOOKUP(F29,'PER-SM '!$E$2:$E$1132,'PER-SM '!$B$2:$B$1132,"",0)</f>
        <v>PE - Obr Reg Común</v>
      </c>
      <c r="L29" s="271" t="s">
        <v>2173</v>
      </c>
      <c r="M29" s="272" t="str">
        <f t="array" ref="M29">XLOOKUP(F29,'PER-SM '!$E$2:$E$1132,'PER-SM '!$F$2:$F$1132,"",0)</f>
        <v>MAESTRO - TECNICO DE LLANTAS</v>
      </c>
      <c r="N29" s="155" t="s">
        <v>16</v>
      </c>
      <c r="O29" s="156" t="s">
        <v>140</v>
      </c>
      <c r="P29" s="157" t="s">
        <v>75</v>
      </c>
      <c r="Q29" s="155" t="s">
        <v>16</v>
      </c>
      <c r="R29" s="156" t="s">
        <v>140</v>
      </c>
      <c r="S29" s="157" t="s">
        <v>75</v>
      </c>
      <c r="T29" s="155" t="s">
        <v>16</v>
      </c>
      <c r="U29" s="156" t="s">
        <v>140</v>
      </c>
      <c r="V29" s="157" t="s">
        <v>75</v>
      </c>
      <c r="W29" s="155" t="s">
        <v>16</v>
      </c>
      <c r="X29" s="156" t="s">
        <v>140</v>
      </c>
      <c r="Y29" s="157" t="s">
        <v>75</v>
      </c>
      <c r="Z29" s="155" t="s">
        <v>16</v>
      </c>
      <c r="AA29" s="156" t="s">
        <v>140</v>
      </c>
      <c r="AB29" s="157" t="s">
        <v>75</v>
      </c>
      <c r="AC29" s="155" t="s">
        <v>16</v>
      </c>
      <c r="AD29" s="156" t="s">
        <v>140</v>
      </c>
      <c r="AE29" s="157" t="s">
        <v>75</v>
      </c>
      <c r="AF29" s="155" t="s">
        <v>16</v>
      </c>
      <c r="AG29" s="156" t="s">
        <v>140</v>
      </c>
      <c r="AH29" s="157" t="s">
        <v>75</v>
      </c>
      <c r="AI29" s="155"/>
      <c r="AJ29" s="155"/>
      <c r="AK29" s="155"/>
      <c r="AL29" s="155" t="s">
        <v>16</v>
      </c>
      <c r="AM29" s="155" t="s">
        <v>140</v>
      </c>
      <c r="AN29" s="155" t="s">
        <v>75</v>
      </c>
      <c r="AO29" s="155" t="s">
        <v>16</v>
      </c>
      <c r="AP29" s="155" t="s">
        <v>140</v>
      </c>
      <c r="AQ29" s="155" t="s">
        <v>75</v>
      </c>
      <c r="AR29" s="155" t="s">
        <v>16</v>
      </c>
      <c r="AS29" s="155" t="s">
        <v>140</v>
      </c>
      <c r="AT29" s="155" t="s">
        <v>75</v>
      </c>
      <c r="AU29" s="155" t="s">
        <v>16</v>
      </c>
      <c r="AV29" s="155" t="s">
        <v>140</v>
      </c>
      <c r="AW29" s="155" t="s">
        <v>75</v>
      </c>
      <c r="AX29" s="155" t="s">
        <v>16</v>
      </c>
      <c r="AY29" s="155" t="s">
        <v>140</v>
      </c>
      <c r="AZ29" s="155" t="s">
        <v>75</v>
      </c>
      <c r="BA29" s="155" t="s">
        <v>16</v>
      </c>
      <c r="BB29" s="155" t="s">
        <v>140</v>
      </c>
      <c r="BC29" s="155" t="s">
        <v>75</v>
      </c>
      <c r="BD29" s="155"/>
      <c r="BE29" s="155" t="s">
        <v>0</v>
      </c>
      <c r="BF29" s="155" t="s">
        <v>0</v>
      </c>
      <c r="BG29" s="155"/>
      <c r="BH29" s="155" t="s">
        <v>0</v>
      </c>
      <c r="BI29" s="155" t="s">
        <v>0</v>
      </c>
      <c r="BJ29" s="155"/>
      <c r="BK29" s="155" t="s">
        <v>0</v>
      </c>
      <c r="BL29" s="155" t="s">
        <v>0</v>
      </c>
      <c r="BM29" s="155"/>
      <c r="BN29" s="155" t="s">
        <v>0</v>
      </c>
      <c r="BO29" s="155" t="s">
        <v>0</v>
      </c>
      <c r="BP29" s="155"/>
      <c r="BQ29" s="155" t="s">
        <v>0</v>
      </c>
      <c r="BR29" s="155" t="s">
        <v>0</v>
      </c>
      <c r="BS29" s="155"/>
      <c r="BT29" s="155" t="s">
        <v>0</v>
      </c>
      <c r="BU29" s="155" t="s">
        <v>0</v>
      </c>
      <c r="BV29" s="155"/>
      <c r="BW29" s="155" t="s">
        <v>0</v>
      </c>
      <c r="BX29" s="155" t="s">
        <v>0</v>
      </c>
      <c r="BY29" s="167" t="s">
        <v>16</v>
      </c>
      <c r="BZ29" s="167" t="s">
        <v>140</v>
      </c>
      <c r="CA29" s="167" t="s">
        <v>75</v>
      </c>
      <c r="CB29" s="167" t="s">
        <v>16</v>
      </c>
      <c r="CC29" s="167" t="s">
        <v>140</v>
      </c>
      <c r="CD29" s="167" t="s">
        <v>75</v>
      </c>
      <c r="CE29" s="167" t="s">
        <v>16</v>
      </c>
      <c r="CF29" s="167" t="s">
        <v>140</v>
      </c>
      <c r="CG29" s="167" t="s">
        <v>75</v>
      </c>
    </row>
    <row r="30" ht="18.0" customHeight="1">
      <c r="A30" s="265">
        <v>29.0</v>
      </c>
      <c r="B30" s="273"/>
      <c r="C30" s="267">
        <v>1.0</v>
      </c>
      <c r="D30" s="268" t="s">
        <v>2133</v>
      </c>
      <c r="E30" s="269" t="str">
        <f t="array" ref="E30">XLOOKUP(F30,'PER-SM '!$E$2:$E$1132,'PER-SM '!$D$2:$D$1132," ",0)</f>
        <v>CASTRO ZARCA JULIO ZAMUEL</v>
      </c>
      <c r="F30" s="149">
        <v>2.6732987E7</v>
      </c>
      <c r="G30" s="149">
        <v>9.72569817E8</v>
      </c>
      <c r="H30" s="270" t="str">
        <f t="array" ref="H30">XLOOKUP(F30,'PER-SM '!$E$2:$E$1132,'PER-SM '!$G$2:$G$1132,"",0)</f>
        <v>OP OBR</v>
      </c>
      <c r="I30" s="271" t="str">
        <f t="array" ref="I30">XLOOKUP(F30,'PER-SM '!$E$2:$E$1132,'PER-SM '!$I$2:$I$1132,"",0)</f>
        <v>A</v>
      </c>
      <c r="J30" s="208"/>
      <c r="K30" s="269" t="str">
        <f t="array" ref="K30">XLOOKUP(F30,'PER-SM '!$E$2:$E$1132,'PER-SM '!$B$2:$B$1132,"",0)</f>
        <v>PE - Obr Reg Común</v>
      </c>
      <c r="L30" s="271" t="s">
        <v>2173</v>
      </c>
      <c r="M30" s="272" t="str">
        <f t="array" ref="M30">XLOOKUP(F30,'PER-SM '!$E$2:$E$1132,'PER-SM '!$F$2:$F$1132,"",0)</f>
        <v>OPERADOR CAMION MINERO HASTA 150 TONS</v>
      </c>
      <c r="N30" s="158"/>
      <c r="O30" s="159"/>
      <c r="P30" s="160"/>
      <c r="Q30" s="158"/>
      <c r="R30" s="159"/>
      <c r="S30" s="160"/>
      <c r="T30" s="158"/>
      <c r="U30" s="159"/>
      <c r="V30" s="160"/>
      <c r="W30" s="158"/>
      <c r="X30" s="159"/>
      <c r="Y30" s="160"/>
      <c r="Z30" s="158"/>
      <c r="AA30" s="159"/>
      <c r="AB30" s="160"/>
      <c r="AC30" s="158"/>
      <c r="AD30" s="159"/>
      <c r="AE30" s="160"/>
      <c r="AF30" s="158"/>
      <c r="AG30" s="159"/>
      <c r="AH30" s="160"/>
      <c r="AI30" s="158" t="s">
        <v>16</v>
      </c>
      <c r="AJ30" s="158" t="s">
        <v>140</v>
      </c>
      <c r="AK30" s="158" t="s">
        <v>75</v>
      </c>
      <c r="AL30" s="158" t="s">
        <v>16</v>
      </c>
      <c r="AM30" s="158" t="s">
        <v>140</v>
      </c>
      <c r="AN30" s="158" t="s">
        <v>75</v>
      </c>
      <c r="AO30" s="158" t="s">
        <v>16</v>
      </c>
      <c r="AP30" s="158" t="s">
        <v>140</v>
      </c>
      <c r="AQ30" s="158" t="s">
        <v>75</v>
      </c>
      <c r="AR30" s="158" t="s">
        <v>16</v>
      </c>
      <c r="AS30" s="158" t="s">
        <v>140</v>
      </c>
      <c r="AT30" s="158" t="s">
        <v>75</v>
      </c>
      <c r="AU30" s="158" t="s">
        <v>16</v>
      </c>
      <c r="AV30" s="158" t="s">
        <v>140</v>
      </c>
      <c r="AW30" s="158" t="s">
        <v>75</v>
      </c>
      <c r="AX30" s="158" t="s">
        <v>16</v>
      </c>
      <c r="AY30" s="158" t="s">
        <v>140</v>
      </c>
      <c r="AZ30" s="158" t="s">
        <v>75</v>
      </c>
      <c r="BA30" s="158" t="s">
        <v>16</v>
      </c>
      <c r="BB30" s="158" t="s">
        <v>140</v>
      </c>
      <c r="BC30" s="158" t="s">
        <v>75</v>
      </c>
      <c r="BD30" s="158" t="s">
        <v>16</v>
      </c>
      <c r="BE30" s="158" t="s">
        <v>140</v>
      </c>
      <c r="BF30" s="158" t="s">
        <v>75</v>
      </c>
      <c r="BG30" s="158" t="s">
        <v>16</v>
      </c>
      <c r="BH30" s="158" t="s">
        <v>140</v>
      </c>
      <c r="BI30" s="158" t="s">
        <v>75</v>
      </c>
      <c r="BJ30" s="158" t="s">
        <v>16</v>
      </c>
      <c r="BK30" s="158" t="s">
        <v>140</v>
      </c>
      <c r="BL30" s="158" t="s">
        <v>75</v>
      </c>
      <c r="BM30" s="158" t="s">
        <v>16</v>
      </c>
      <c r="BN30" s="158" t="s">
        <v>140</v>
      </c>
      <c r="BO30" s="158" t="s">
        <v>75</v>
      </c>
      <c r="BP30" s="158" t="s">
        <v>16</v>
      </c>
      <c r="BQ30" s="158" t="s">
        <v>140</v>
      </c>
      <c r="BR30" s="158" t="s">
        <v>75</v>
      </c>
      <c r="BS30" s="158"/>
      <c r="BT30" s="158"/>
      <c r="BU30" s="158"/>
      <c r="BV30" s="158"/>
      <c r="BW30" s="158"/>
      <c r="BX30" s="158"/>
      <c r="BY30" s="158"/>
      <c r="BZ30" s="161" t="s">
        <v>0</v>
      </c>
      <c r="CA30" s="161" t="s">
        <v>0</v>
      </c>
      <c r="CB30" s="158"/>
      <c r="CC30" s="161" t="s">
        <v>0</v>
      </c>
      <c r="CD30" s="161" t="s">
        <v>0</v>
      </c>
      <c r="CE30" s="158"/>
      <c r="CF30" s="161" t="s">
        <v>0</v>
      </c>
      <c r="CG30" s="161" t="s">
        <v>0</v>
      </c>
    </row>
    <row r="31" ht="15.75" customHeight="1">
      <c r="A31" s="265">
        <v>30.0</v>
      </c>
      <c r="B31" s="279" t="s">
        <v>33</v>
      </c>
      <c r="C31" s="267">
        <v>1.0</v>
      </c>
      <c r="D31" s="268" t="s">
        <v>14</v>
      </c>
      <c r="E31" s="269" t="str">
        <f t="array" ref="E31">XLOOKUP(F31,'PER-SM '!$E$2:$E$1132,'PER-SM '!$D$2:$D$1132," ",0)</f>
        <v>GUZMAN BRAVO JUAN SEGUNDO</v>
      </c>
      <c r="F31" s="149">
        <v>8823650.0</v>
      </c>
      <c r="G31" s="149"/>
      <c r="H31" s="270" t="str">
        <f t="array" ref="H31">XLOOKUP(F31,'PER-SM '!$E$2:$E$1132,'PER-SM '!$G$2:$G$1132,"",0)</f>
        <v>OP OBR</v>
      </c>
      <c r="I31" s="271" t="str">
        <f t="array" ref="I31">XLOOKUP(F31,'PER-SM '!$E$2:$E$1132,'PER-SM '!$I$2:$I$1132,"",0)</f>
        <v>C</v>
      </c>
      <c r="J31" s="208"/>
      <c r="K31" s="269" t="str">
        <f t="array" ref="K31">XLOOKUP(F31,'PER-SM '!$E$2:$E$1132,'PER-SM '!$B$2:$B$1132,"",0)</f>
        <v>PE - Obr Reg Común</v>
      </c>
      <c r="L31" s="271" t="s">
        <v>2173</v>
      </c>
      <c r="M31" s="272" t="str">
        <f t="array" ref="M31">XLOOKUP(F31,'PER-SM '!$E$2:$E$1132,'PER-SM '!$F$2:$F$1132,"",0)</f>
        <v>OPERADOR PALA HIDRAULICA HASTA 26M3</v>
      </c>
      <c r="N31" s="158" t="s">
        <v>16</v>
      </c>
      <c r="O31" s="159" t="s">
        <v>140</v>
      </c>
      <c r="P31" s="160" t="s">
        <v>75</v>
      </c>
      <c r="Q31" s="158" t="s">
        <v>16</v>
      </c>
      <c r="R31" s="159" t="s">
        <v>140</v>
      </c>
      <c r="S31" s="160" t="s">
        <v>75</v>
      </c>
      <c r="T31" s="158" t="s">
        <v>16</v>
      </c>
      <c r="U31" s="159" t="s">
        <v>140</v>
      </c>
      <c r="V31" s="160" t="s">
        <v>75</v>
      </c>
      <c r="W31" s="158" t="s">
        <v>16</v>
      </c>
      <c r="X31" s="159" t="s">
        <v>140</v>
      </c>
      <c r="Y31" s="160" t="s">
        <v>75</v>
      </c>
      <c r="Z31" s="158" t="s">
        <v>16</v>
      </c>
      <c r="AA31" s="159" t="s">
        <v>140</v>
      </c>
      <c r="AB31" s="160" t="s">
        <v>75</v>
      </c>
      <c r="AC31" s="158" t="s">
        <v>16</v>
      </c>
      <c r="AD31" s="159" t="s">
        <v>140</v>
      </c>
      <c r="AE31" s="160" t="s">
        <v>75</v>
      </c>
      <c r="AF31" s="158" t="s">
        <v>16</v>
      </c>
      <c r="AG31" s="159" t="s">
        <v>140</v>
      </c>
      <c r="AH31" s="160" t="s">
        <v>75</v>
      </c>
      <c r="AI31" s="158" t="s">
        <v>16</v>
      </c>
      <c r="AJ31" s="158" t="s">
        <v>140</v>
      </c>
      <c r="AK31" s="158" t="s">
        <v>75</v>
      </c>
      <c r="AL31" s="158" t="s">
        <v>16</v>
      </c>
      <c r="AM31" s="158" t="s">
        <v>140</v>
      </c>
      <c r="AN31" s="158" t="s">
        <v>75</v>
      </c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 t="s">
        <v>16</v>
      </c>
      <c r="BE31" s="158" t="s">
        <v>140</v>
      </c>
      <c r="BF31" s="158" t="s">
        <v>75</v>
      </c>
      <c r="BG31" s="158" t="s">
        <v>16</v>
      </c>
      <c r="BH31" s="158" t="s">
        <v>140</v>
      </c>
      <c r="BI31" s="158" t="s">
        <v>75</v>
      </c>
      <c r="BJ31" s="158" t="s">
        <v>16</v>
      </c>
      <c r="BK31" s="158" t="s">
        <v>140</v>
      </c>
      <c r="BL31" s="158" t="s">
        <v>75</v>
      </c>
      <c r="BM31" s="158" t="s">
        <v>16</v>
      </c>
      <c r="BN31" s="158" t="s">
        <v>140</v>
      </c>
      <c r="BO31" s="158" t="s">
        <v>75</v>
      </c>
      <c r="BP31" s="158" t="s">
        <v>16</v>
      </c>
      <c r="BQ31" s="158" t="s">
        <v>140</v>
      </c>
      <c r="BR31" s="158" t="s">
        <v>75</v>
      </c>
      <c r="BS31" s="158" t="s">
        <v>16</v>
      </c>
      <c r="BT31" s="158" t="s">
        <v>140</v>
      </c>
      <c r="BU31" s="158" t="s">
        <v>75</v>
      </c>
      <c r="BV31" s="158" t="s">
        <v>16</v>
      </c>
      <c r="BW31" s="158" t="s">
        <v>140</v>
      </c>
      <c r="BX31" s="158" t="s">
        <v>75</v>
      </c>
      <c r="BY31" s="161" t="s">
        <v>16</v>
      </c>
      <c r="BZ31" s="161" t="s">
        <v>140</v>
      </c>
      <c r="CA31" s="161" t="s">
        <v>75</v>
      </c>
      <c r="CB31" s="161" t="s">
        <v>16</v>
      </c>
      <c r="CC31" s="161" t="s">
        <v>140</v>
      </c>
      <c r="CD31" s="161" t="s">
        <v>75</v>
      </c>
      <c r="CE31" s="161" t="s">
        <v>16</v>
      </c>
      <c r="CF31" s="161" t="s">
        <v>140</v>
      </c>
      <c r="CG31" s="161" t="s">
        <v>75</v>
      </c>
    </row>
    <row r="32" ht="15.0" customHeight="1">
      <c r="A32" s="265">
        <v>31.0</v>
      </c>
      <c r="B32" s="279" t="s">
        <v>34</v>
      </c>
      <c r="C32" s="267">
        <v>1.0</v>
      </c>
      <c r="D32" s="268" t="s">
        <v>14</v>
      </c>
      <c r="E32" s="269" t="str">
        <f t="array" ref="E32">XLOOKUP(F32,'PER-SM '!$E$2:$E$1132,'PER-SM '!$D$2:$D$1132," ",0)</f>
        <v>PALOMINO DE LA CRUZ EDISON</v>
      </c>
      <c r="F32" s="149">
        <v>4.8110579E7</v>
      </c>
      <c r="G32" s="149">
        <v>9.75224116E8</v>
      </c>
      <c r="H32" s="270" t="str">
        <f t="array" ref="H32">XLOOKUP(F32,'PER-SM '!$E$2:$E$1132,'PER-SM '!$G$2:$G$1132,"",0)</f>
        <v>OP OBR</v>
      </c>
      <c r="I32" s="271" t="str">
        <f t="array" ref="I32">XLOOKUP(F32,'PER-SM '!$E$2:$E$1132,'PER-SM '!$I$2:$I$1132,"",0)</f>
        <v>A</v>
      </c>
      <c r="J32" s="208"/>
      <c r="K32" s="269" t="str">
        <f t="array" ref="K32">XLOOKUP(F32,'PER-SM '!$E$2:$E$1132,'PER-SM '!$B$2:$B$1132,"",0)</f>
        <v>PE - Obr Reg Común</v>
      </c>
      <c r="L32" s="271" t="s">
        <v>2173</v>
      </c>
      <c r="M32" s="272" t="str">
        <f t="array" ref="M32">XLOOKUP(F32,'PER-SM '!$E$2:$E$1132,'PER-SM '!$F$2:$F$1132,"",0)</f>
        <v>OPERADOR PALA HIDRAULICA HASTA 21M3</v>
      </c>
      <c r="N32" s="158"/>
      <c r="O32" s="159"/>
      <c r="P32" s="160"/>
      <c r="Q32" s="158"/>
      <c r="R32" s="159"/>
      <c r="S32" s="160"/>
      <c r="T32" s="158"/>
      <c r="U32" s="159"/>
      <c r="V32" s="160"/>
      <c r="W32" s="158"/>
      <c r="X32" s="159"/>
      <c r="Y32" s="160"/>
      <c r="Z32" s="158"/>
      <c r="AA32" s="159"/>
      <c r="AB32" s="160"/>
      <c r="AC32" s="158"/>
      <c r="AD32" s="159"/>
      <c r="AE32" s="160"/>
      <c r="AF32" s="158"/>
      <c r="AG32" s="159"/>
      <c r="AH32" s="160"/>
      <c r="AI32" s="158" t="s">
        <v>16</v>
      </c>
      <c r="AJ32" s="158" t="s">
        <v>140</v>
      </c>
      <c r="AK32" s="158" t="s">
        <v>75</v>
      </c>
      <c r="AL32" s="158" t="s">
        <v>16</v>
      </c>
      <c r="AM32" s="158" t="s">
        <v>140</v>
      </c>
      <c r="AN32" s="158" t="s">
        <v>75</v>
      </c>
      <c r="AO32" s="158" t="s">
        <v>16</v>
      </c>
      <c r="AP32" s="158" t="s">
        <v>140</v>
      </c>
      <c r="AQ32" s="158" t="s">
        <v>75</v>
      </c>
      <c r="AR32" s="158" t="s">
        <v>16</v>
      </c>
      <c r="AS32" s="158" t="s">
        <v>140</v>
      </c>
      <c r="AT32" s="158" t="s">
        <v>75</v>
      </c>
      <c r="AU32" s="158" t="s">
        <v>16</v>
      </c>
      <c r="AV32" s="158" t="s">
        <v>140</v>
      </c>
      <c r="AW32" s="158" t="s">
        <v>75</v>
      </c>
      <c r="AX32" s="158" t="s">
        <v>16</v>
      </c>
      <c r="AY32" s="158" t="s">
        <v>140</v>
      </c>
      <c r="AZ32" s="158" t="s">
        <v>75</v>
      </c>
      <c r="BA32" s="158" t="s">
        <v>16</v>
      </c>
      <c r="BB32" s="158" t="s">
        <v>140</v>
      </c>
      <c r="BC32" s="158" t="s">
        <v>75</v>
      </c>
      <c r="BD32" s="158" t="s">
        <v>16</v>
      </c>
      <c r="BE32" s="158" t="s">
        <v>140</v>
      </c>
      <c r="BF32" s="158" t="s">
        <v>75</v>
      </c>
      <c r="BG32" s="158" t="s">
        <v>16</v>
      </c>
      <c r="BH32" s="158" t="s">
        <v>140</v>
      </c>
      <c r="BI32" s="158" t="s">
        <v>75</v>
      </c>
      <c r="BJ32" s="158" t="s">
        <v>16</v>
      </c>
      <c r="BK32" s="158" t="s">
        <v>140</v>
      </c>
      <c r="BL32" s="158" t="s">
        <v>75</v>
      </c>
      <c r="BM32" s="158" t="s">
        <v>16</v>
      </c>
      <c r="BN32" s="158" t="s">
        <v>140</v>
      </c>
      <c r="BO32" s="158" t="s">
        <v>75</v>
      </c>
      <c r="BP32" s="158" t="s">
        <v>16</v>
      </c>
      <c r="BQ32" s="158" t="s">
        <v>140</v>
      </c>
      <c r="BR32" s="158" t="s">
        <v>75</v>
      </c>
      <c r="BS32" s="158" t="s">
        <v>16</v>
      </c>
      <c r="BT32" s="158" t="s">
        <v>140</v>
      </c>
      <c r="BU32" s="158" t="s">
        <v>75</v>
      </c>
      <c r="BV32" s="158" t="s">
        <v>16</v>
      </c>
      <c r="BW32" s="158" t="s">
        <v>140</v>
      </c>
      <c r="BX32" s="158" t="s">
        <v>75</v>
      </c>
      <c r="BY32" s="161" t="s">
        <v>0</v>
      </c>
      <c r="BZ32" s="161" t="s">
        <v>0</v>
      </c>
      <c r="CA32" s="161" t="s">
        <v>0</v>
      </c>
      <c r="CB32" s="161" t="s">
        <v>0</v>
      </c>
      <c r="CC32" s="161" t="s">
        <v>0</v>
      </c>
      <c r="CD32" s="161" t="s">
        <v>0</v>
      </c>
      <c r="CE32" s="161" t="s">
        <v>0</v>
      </c>
      <c r="CF32" s="161" t="s">
        <v>0</v>
      </c>
      <c r="CG32" s="161" t="s">
        <v>0</v>
      </c>
    </row>
    <row r="33" ht="15.75" customHeight="1">
      <c r="A33" s="265">
        <v>32.0</v>
      </c>
      <c r="B33" s="279" t="s">
        <v>35</v>
      </c>
      <c r="C33" s="267">
        <v>1.0</v>
      </c>
      <c r="D33" s="268" t="s">
        <v>14</v>
      </c>
      <c r="E33" s="269" t="str">
        <f t="array" ref="E33">XLOOKUP(F33,'PER-SM '!$E$2:$E$1132,'PER-SM '!$D$2:$D$1132," ",0)</f>
        <v>GONZALES MICHUE FRANK ALEXANDER</v>
      </c>
      <c r="F33" s="149">
        <v>7.4423673E7</v>
      </c>
      <c r="G33" s="149">
        <v>9.47856113E8</v>
      </c>
      <c r="H33" s="270" t="str">
        <f t="array" ref="H33">XLOOKUP(F33,'PER-SM '!$E$2:$E$1132,'PER-SM '!$G$2:$G$1132,"",0)</f>
        <v>OP OBR</v>
      </c>
      <c r="I33" s="271" t="str">
        <f t="array" ref="I33">XLOOKUP(F33,'PER-SM '!$E$2:$E$1132,'PER-SM '!$I$2:$I$1132,"",0)</f>
        <v>A</v>
      </c>
      <c r="J33" s="208"/>
      <c r="K33" s="269" t="str">
        <f t="array" ref="K33">XLOOKUP(F33,'PER-SM '!$E$2:$E$1132,'PER-SM '!$B$2:$B$1132,"",0)</f>
        <v>PE - Obr Reg Común</v>
      </c>
      <c r="L33" s="271" t="s">
        <v>2173</v>
      </c>
      <c r="M33" s="272" t="str">
        <f t="array" ref="M33">XLOOKUP(F33,'PER-SM '!$E$2:$E$1132,'PER-SM '!$F$2:$F$1132,"",0)</f>
        <v>AYUDANTE DE PERFORACIÃ“N Y VOLADURA</v>
      </c>
      <c r="N33" s="158" t="s">
        <v>16</v>
      </c>
      <c r="O33" s="159" t="s">
        <v>140</v>
      </c>
      <c r="P33" s="160" t="s">
        <v>75</v>
      </c>
      <c r="Q33" s="158" t="s">
        <v>16</v>
      </c>
      <c r="R33" s="159" t="s">
        <v>140</v>
      </c>
      <c r="S33" s="160" t="s">
        <v>75</v>
      </c>
      <c r="T33" s="158" t="s">
        <v>16</v>
      </c>
      <c r="U33" s="159" t="s">
        <v>140</v>
      </c>
      <c r="V33" s="160" t="s">
        <v>75</v>
      </c>
      <c r="W33" s="158" t="s">
        <v>16</v>
      </c>
      <c r="X33" s="159" t="s">
        <v>140</v>
      </c>
      <c r="Y33" s="160" t="s">
        <v>75</v>
      </c>
      <c r="Z33" s="158" t="s">
        <v>16</v>
      </c>
      <c r="AA33" s="159" t="s">
        <v>140</v>
      </c>
      <c r="AB33" s="160" t="s">
        <v>75</v>
      </c>
      <c r="AC33" s="158" t="s">
        <v>16</v>
      </c>
      <c r="AD33" s="159" t="s">
        <v>140</v>
      </c>
      <c r="AE33" s="160" t="s">
        <v>75</v>
      </c>
      <c r="AF33" s="158" t="s">
        <v>16</v>
      </c>
      <c r="AG33" s="159" t="s">
        <v>140</v>
      </c>
      <c r="AH33" s="160" t="s">
        <v>75</v>
      </c>
      <c r="AI33" s="158" t="s">
        <v>16</v>
      </c>
      <c r="AJ33" s="158" t="s">
        <v>140</v>
      </c>
      <c r="AK33" s="158" t="s">
        <v>75</v>
      </c>
      <c r="AL33" s="158" t="s">
        <v>16</v>
      </c>
      <c r="AM33" s="158" t="s">
        <v>140</v>
      </c>
      <c r="AN33" s="158" t="s">
        <v>75</v>
      </c>
      <c r="AO33" s="158" t="s">
        <v>16</v>
      </c>
      <c r="AP33" s="158" t="s">
        <v>140</v>
      </c>
      <c r="AQ33" s="158" t="s">
        <v>75</v>
      </c>
      <c r="AR33" s="158" t="s">
        <v>16</v>
      </c>
      <c r="AS33" s="158" t="s">
        <v>140</v>
      </c>
      <c r="AT33" s="158" t="s">
        <v>75</v>
      </c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61" t="s">
        <v>16</v>
      </c>
      <c r="BK33" s="161" t="s">
        <v>140</v>
      </c>
      <c r="BL33" s="161" t="s">
        <v>75</v>
      </c>
      <c r="BM33" s="161" t="s">
        <v>16</v>
      </c>
      <c r="BN33" s="161" t="s">
        <v>140</v>
      </c>
      <c r="BO33" s="161" t="s">
        <v>75</v>
      </c>
      <c r="BP33" s="161" t="s">
        <v>16</v>
      </c>
      <c r="BQ33" s="161" t="s">
        <v>140</v>
      </c>
      <c r="BR33" s="161" t="s">
        <v>75</v>
      </c>
      <c r="BS33" s="161" t="s">
        <v>16</v>
      </c>
      <c r="BT33" s="161" t="s">
        <v>140</v>
      </c>
      <c r="BU33" s="161" t="s">
        <v>75</v>
      </c>
      <c r="BV33" s="161" t="s">
        <v>16</v>
      </c>
      <c r="BW33" s="161" t="s">
        <v>140</v>
      </c>
      <c r="BX33" s="161" t="s">
        <v>75</v>
      </c>
      <c r="BY33" s="161" t="s">
        <v>16</v>
      </c>
      <c r="BZ33" s="161" t="s">
        <v>140</v>
      </c>
      <c r="CA33" s="161" t="s">
        <v>75</v>
      </c>
      <c r="CB33" s="161" t="s">
        <v>16</v>
      </c>
      <c r="CC33" s="161" t="s">
        <v>140</v>
      </c>
      <c r="CD33" s="161" t="s">
        <v>75</v>
      </c>
      <c r="CE33" s="161"/>
      <c r="CF33" s="161"/>
      <c r="CG33" s="161"/>
    </row>
    <row r="34" ht="16.5" customHeight="1">
      <c r="A34" s="265">
        <v>33.0</v>
      </c>
      <c r="B34" s="266" t="s">
        <v>2175</v>
      </c>
      <c r="C34" s="267">
        <v>1.0</v>
      </c>
      <c r="D34" s="268" t="s">
        <v>2133</v>
      </c>
      <c r="E34" s="269" t="str">
        <f t="array" ref="E34">XLOOKUP(F34,'PER-SM '!$E$2:$E$1132,'PER-SM '!$D$2:$D$1132," ",0)</f>
        <v>ARTEAGA MOREANO SAMUEL</v>
      </c>
      <c r="F34" s="149">
        <v>4.1328461E7</v>
      </c>
      <c r="G34" s="149">
        <v>9.61728273E8</v>
      </c>
      <c r="H34" s="270" t="str">
        <f t="array" ref="H34">XLOOKUP(F34,'PER-SM '!$E$2:$E$1132,'PER-SM '!$G$2:$G$1132,"",0)</f>
        <v>OP OBR</v>
      </c>
      <c r="I34" s="271" t="str">
        <f t="array" ref="I34">XLOOKUP(F34,'PER-SM '!$E$2:$E$1132,'PER-SM '!$I$2:$I$1132,"",0)</f>
        <v>C</v>
      </c>
      <c r="J34" s="208"/>
      <c r="K34" s="269" t="str">
        <f t="array" ref="K34">XLOOKUP(F34,'PER-SM '!$E$2:$E$1132,'PER-SM '!$B$2:$B$1132,"",0)</f>
        <v>PE - Obr Reg Común</v>
      </c>
      <c r="L34" s="271" t="s">
        <v>2173</v>
      </c>
      <c r="M34" s="272" t="str">
        <f t="array" ref="M34">XLOOKUP(F34,'PER-SM '!$E$2:$E$1132,'PER-SM '!$F$2:$F$1132,"",0)</f>
        <v>OPERADOR DE TRACTOR HASTA 410HP</v>
      </c>
      <c r="N34" s="158" t="s">
        <v>16</v>
      </c>
      <c r="O34" s="159" t="s">
        <v>140</v>
      </c>
      <c r="P34" s="160" t="s">
        <v>75</v>
      </c>
      <c r="Q34" s="158" t="s">
        <v>16</v>
      </c>
      <c r="R34" s="159" t="s">
        <v>140</v>
      </c>
      <c r="S34" s="160" t="s">
        <v>75</v>
      </c>
      <c r="T34" s="158" t="s">
        <v>16</v>
      </c>
      <c r="U34" s="159" t="s">
        <v>140</v>
      </c>
      <c r="V34" s="160" t="s">
        <v>75</v>
      </c>
      <c r="W34" s="158" t="s">
        <v>16</v>
      </c>
      <c r="X34" s="159" t="s">
        <v>140</v>
      </c>
      <c r="Y34" s="160" t="s">
        <v>75</v>
      </c>
      <c r="Z34" s="158" t="s">
        <v>16</v>
      </c>
      <c r="AA34" s="159" t="s">
        <v>140</v>
      </c>
      <c r="AB34" s="160" t="s">
        <v>75</v>
      </c>
      <c r="AC34" s="158" t="s">
        <v>16</v>
      </c>
      <c r="AD34" s="159" t="s">
        <v>140</v>
      </c>
      <c r="AE34" s="160" t="s">
        <v>75</v>
      </c>
      <c r="AF34" s="158" t="s">
        <v>16</v>
      </c>
      <c r="AG34" s="159" t="s">
        <v>140</v>
      </c>
      <c r="AH34" s="160" t="s">
        <v>75</v>
      </c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61" t="s">
        <v>16</v>
      </c>
      <c r="BH34" s="161" t="s">
        <v>140</v>
      </c>
      <c r="BI34" s="161" t="s">
        <v>75</v>
      </c>
      <c r="BJ34" s="161" t="s">
        <v>16</v>
      </c>
      <c r="BK34" s="161" t="s">
        <v>140</v>
      </c>
      <c r="BL34" s="161" t="s">
        <v>75</v>
      </c>
      <c r="BM34" s="161" t="s">
        <v>16</v>
      </c>
      <c r="BN34" s="161" t="s">
        <v>140</v>
      </c>
      <c r="BO34" s="161" t="s">
        <v>75</v>
      </c>
      <c r="BP34" s="161" t="s">
        <v>16</v>
      </c>
      <c r="BQ34" s="161" t="s">
        <v>140</v>
      </c>
      <c r="BR34" s="161" t="s">
        <v>75</v>
      </c>
      <c r="BS34" s="161" t="s">
        <v>16</v>
      </c>
      <c r="BT34" s="161" t="s">
        <v>140</v>
      </c>
      <c r="BU34" s="161" t="s">
        <v>75</v>
      </c>
      <c r="BV34" s="161" t="s">
        <v>16</v>
      </c>
      <c r="BW34" s="161" t="s">
        <v>140</v>
      </c>
      <c r="BX34" s="161" t="s">
        <v>75</v>
      </c>
      <c r="BY34" s="161" t="s">
        <v>16</v>
      </c>
      <c r="BZ34" s="161" t="s">
        <v>140</v>
      </c>
      <c r="CA34" s="161" t="s">
        <v>75</v>
      </c>
      <c r="CB34" s="161" t="s">
        <v>16</v>
      </c>
      <c r="CC34" s="161" t="s">
        <v>140</v>
      </c>
      <c r="CD34" s="161" t="s">
        <v>75</v>
      </c>
      <c r="CE34" s="161" t="s">
        <v>16</v>
      </c>
      <c r="CF34" s="161" t="s">
        <v>140</v>
      </c>
      <c r="CG34" s="161" t="s">
        <v>75</v>
      </c>
    </row>
    <row r="35" ht="14.25" customHeight="1">
      <c r="A35" s="265">
        <v>34.0</v>
      </c>
      <c r="B35" s="273"/>
      <c r="C35" s="267">
        <v>1.0</v>
      </c>
      <c r="D35" s="268" t="s">
        <v>2133</v>
      </c>
      <c r="E35" s="269" t="str">
        <f t="array" ref="E35">XLOOKUP(F35,'PER-SM '!$E$2:$E$1132,'PER-SM '!$D$2:$D$1132," ",0)</f>
        <v>ESPINOZA ROJAS JAIME LIBERATO</v>
      </c>
      <c r="F35" s="283">
        <v>4075231.0</v>
      </c>
      <c r="G35" s="283">
        <v>9.86080928E8</v>
      </c>
      <c r="H35" s="270" t="str">
        <f t="array" ref="H35">XLOOKUP(F35,'PER-SM '!$E$2:$E$1132,'PER-SM '!$G$2:$G$1132,"",0)</f>
        <v>OP OBR</v>
      </c>
      <c r="I35" s="271" t="str">
        <f t="array" ref="I35">XLOOKUP(F35,'PER-SM '!$E$2:$E$1132,'PER-SM '!$I$2:$I$1132,"",0)</f>
        <v>B</v>
      </c>
      <c r="J35" s="208"/>
      <c r="K35" s="269" t="str">
        <f t="array" ref="K35">XLOOKUP(F35,'PER-SM '!$E$2:$E$1132,'PER-SM '!$B$2:$B$1132,"",0)</f>
        <v>PE - Obr Reg Común</v>
      </c>
      <c r="L35" s="271" t="s">
        <v>2173</v>
      </c>
      <c r="M35" s="272" t="str">
        <f t="array" ref="M35">XLOOKUP(F35,'PER-SM '!$E$2:$E$1132,'PER-SM '!$F$2:$F$1132,"",0)</f>
        <v>OPERADOR CAMION MINERO HASTA 150 TONS</v>
      </c>
      <c r="N35" s="155" t="s">
        <v>16</v>
      </c>
      <c r="O35" s="156" t="s">
        <v>140</v>
      </c>
      <c r="P35" s="157" t="s">
        <v>75</v>
      </c>
      <c r="Q35" s="155" t="s">
        <v>16</v>
      </c>
      <c r="R35" s="156" t="s">
        <v>140</v>
      </c>
      <c r="S35" s="157" t="s">
        <v>75</v>
      </c>
      <c r="T35" s="155" t="s">
        <v>16</v>
      </c>
      <c r="U35" s="156" t="s">
        <v>140</v>
      </c>
      <c r="V35" s="157" t="s">
        <v>75</v>
      </c>
      <c r="W35" s="155" t="s">
        <v>16</v>
      </c>
      <c r="X35" s="156" t="s">
        <v>140</v>
      </c>
      <c r="Y35" s="157" t="s">
        <v>75</v>
      </c>
      <c r="Z35" s="155" t="s">
        <v>16</v>
      </c>
      <c r="AA35" s="156" t="s">
        <v>140</v>
      </c>
      <c r="AB35" s="157" t="s">
        <v>75</v>
      </c>
      <c r="AC35" s="155" t="s">
        <v>16</v>
      </c>
      <c r="AD35" s="156" t="s">
        <v>140</v>
      </c>
      <c r="AE35" s="157" t="s">
        <v>75</v>
      </c>
      <c r="AF35" s="155" t="s">
        <v>16</v>
      </c>
      <c r="AG35" s="156" t="s">
        <v>140</v>
      </c>
      <c r="AH35" s="157" t="s">
        <v>75</v>
      </c>
      <c r="AI35" s="155" t="s">
        <v>16</v>
      </c>
      <c r="AJ35" s="155" t="s">
        <v>140</v>
      </c>
      <c r="AK35" s="155" t="s">
        <v>75</v>
      </c>
      <c r="AL35" s="155" t="s">
        <v>16</v>
      </c>
      <c r="AM35" s="155" t="s">
        <v>140</v>
      </c>
      <c r="AN35" s="155" t="s">
        <v>75</v>
      </c>
      <c r="AO35" s="155" t="s">
        <v>16</v>
      </c>
      <c r="AP35" s="155" t="s">
        <v>140</v>
      </c>
      <c r="AQ35" s="155" t="s">
        <v>75</v>
      </c>
      <c r="AR35" s="155" t="s">
        <v>16</v>
      </c>
      <c r="AS35" s="155" t="s">
        <v>140</v>
      </c>
      <c r="AT35" s="155" t="s">
        <v>75</v>
      </c>
      <c r="AU35" s="155" t="s">
        <v>16</v>
      </c>
      <c r="AV35" s="155" t="s">
        <v>140</v>
      </c>
      <c r="AW35" s="155" t="s">
        <v>75</v>
      </c>
      <c r="AX35" s="155" t="s">
        <v>16</v>
      </c>
      <c r="AY35" s="155" t="s">
        <v>140</v>
      </c>
      <c r="AZ35" s="155" t="s">
        <v>75</v>
      </c>
      <c r="BA35" s="155" t="s">
        <v>16</v>
      </c>
      <c r="BB35" s="155" t="s">
        <v>140</v>
      </c>
      <c r="BC35" s="155" t="s">
        <v>75</v>
      </c>
      <c r="BD35" s="155" t="s">
        <v>0</v>
      </c>
      <c r="BE35" s="155" t="s">
        <v>0</v>
      </c>
      <c r="BF35" s="155" t="s">
        <v>0</v>
      </c>
      <c r="BG35" s="155" t="s">
        <v>0</v>
      </c>
      <c r="BH35" s="155" t="s">
        <v>0</v>
      </c>
      <c r="BI35" s="155" t="s">
        <v>0</v>
      </c>
      <c r="BJ35" s="155" t="s">
        <v>0</v>
      </c>
      <c r="BK35" s="155" t="s">
        <v>0</v>
      </c>
      <c r="BL35" s="155" t="s">
        <v>0</v>
      </c>
      <c r="BM35" s="155" t="s">
        <v>0</v>
      </c>
      <c r="BN35" s="155" t="s">
        <v>0</v>
      </c>
      <c r="BO35" s="155" t="s">
        <v>0</v>
      </c>
      <c r="BP35" s="155" t="s">
        <v>0</v>
      </c>
      <c r="BQ35" s="155" t="s">
        <v>0</v>
      </c>
      <c r="BR35" s="155" t="s">
        <v>0</v>
      </c>
      <c r="BS35" s="155" t="s">
        <v>0</v>
      </c>
      <c r="BT35" s="155" t="s">
        <v>0</v>
      </c>
      <c r="BU35" s="155" t="s">
        <v>0</v>
      </c>
      <c r="BV35" s="155" t="s">
        <v>0</v>
      </c>
      <c r="BW35" s="155" t="s">
        <v>0</v>
      </c>
      <c r="BX35" s="155" t="s">
        <v>0</v>
      </c>
      <c r="BY35" s="167" t="s">
        <v>16</v>
      </c>
      <c r="BZ35" s="167" t="s">
        <v>140</v>
      </c>
      <c r="CA35" s="167" t="s">
        <v>75</v>
      </c>
      <c r="CB35" s="167" t="s">
        <v>16</v>
      </c>
      <c r="CC35" s="167" t="s">
        <v>140</v>
      </c>
      <c r="CD35" s="167" t="s">
        <v>75</v>
      </c>
      <c r="CE35" s="167" t="s">
        <v>16</v>
      </c>
      <c r="CF35" s="167" t="s">
        <v>140</v>
      </c>
      <c r="CG35" s="167" t="s">
        <v>75</v>
      </c>
    </row>
    <row r="36" ht="14.25" customHeight="1">
      <c r="A36" s="265">
        <v>35.0</v>
      </c>
      <c r="B36" s="266" t="s">
        <v>2176</v>
      </c>
      <c r="C36" s="267">
        <v>1.0</v>
      </c>
      <c r="D36" s="268" t="s">
        <v>2133</v>
      </c>
      <c r="E36" s="269" t="str">
        <f t="array" ref="E36">XLOOKUP(F36,'PER-SM '!$E$2:$E$1132,'PER-SM '!$D$2:$D$1132," ",0)</f>
        <v>OJEDA PUMA RENE</v>
      </c>
      <c r="F36" s="187">
        <v>4.6654257E7</v>
      </c>
      <c r="G36" s="149">
        <v>9.73240028E8</v>
      </c>
      <c r="H36" s="270" t="str">
        <f t="array" ref="H36">XLOOKUP(F36,'PER-SM '!$E$2:$E$1132,'PER-SM '!$G$2:$G$1132,"",0)</f>
        <v>OP OBR</v>
      </c>
      <c r="I36" s="271" t="str">
        <f t="array" ref="I36">XLOOKUP(F36,'PER-SM '!$E$2:$E$1132,'PER-SM '!$I$2:$I$1132,"",0)</f>
        <v>B</v>
      </c>
      <c r="J36" s="208"/>
      <c r="K36" s="269" t="str">
        <f t="array" ref="K36">XLOOKUP(F36,'PER-SM '!$E$2:$E$1132,'PER-SM '!$B$2:$B$1132,"",0)</f>
        <v>PE - Obr Reg Común</v>
      </c>
      <c r="L36" s="271" t="s">
        <v>2173</v>
      </c>
      <c r="M36" s="272" t="str">
        <f t="array" ref="M36">XLOOKUP(F36,'PER-SM '!$E$2:$E$1132,'PER-SM '!$F$2:$F$1132,"",0)</f>
        <v>OPERADOR DE TRACTOR HASTA 410HP</v>
      </c>
      <c r="N36" s="158"/>
      <c r="O36" s="159"/>
      <c r="P36" s="160"/>
      <c r="Q36" s="158"/>
      <c r="R36" s="159"/>
      <c r="S36" s="160"/>
      <c r="T36" s="158"/>
      <c r="U36" s="159"/>
      <c r="V36" s="160"/>
      <c r="W36" s="158"/>
      <c r="X36" s="159"/>
      <c r="Y36" s="160"/>
      <c r="Z36" s="158"/>
      <c r="AA36" s="159"/>
      <c r="AB36" s="160"/>
      <c r="AC36" s="158"/>
      <c r="AD36" s="159"/>
      <c r="AE36" s="160"/>
      <c r="AF36" s="158"/>
      <c r="AG36" s="159"/>
      <c r="AH36" s="160"/>
      <c r="AI36" s="158" t="s">
        <v>16</v>
      </c>
      <c r="AJ36" s="158" t="s">
        <v>140</v>
      </c>
      <c r="AK36" s="158" t="s">
        <v>75</v>
      </c>
      <c r="AL36" s="158" t="s">
        <v>16</v>
      </c>
      <c r="AM36" s="158" t="s">
        <v>140</v>
      </c>
      <c r="AN36" s="158" t="s">
        <v>75</v>
      </c>
      <c r="AO36" s="158" t="s">
        <v>16</v>
      </c>
      <c r="AP36" s="158" t="s">
        <v>140</v>
      </c>
      <c r="AQ36" s="158" t="s">
        <v>75</v>
      </c>
      <c r="AR36" s="158" t="s">
        <v>16</v>
      </c>
      <c r="AS36" s="158" t="s">
        <v>140</v>
      </c>
      <c r="AT36" s="158" t="s">
        <v>75</v>
      </c>
      <c r="AU36" s="158" t="s">
        <v>16</v>
      </c>
      <c r="AV36" s="158" t="s">
        <v>140</v>
      </c>
      <c r="AW36" s="158" t="s">
        <v>75</v>
      </c>
      <c r="AX36" s="158" t="s">
        <v>16</v>
      </c>
      <c r="AY36" s="158" t="s">
        <v>140</v>
      </c>
      <c r="AZ36" s="158" t="s">
        <v>75</v>
      </c>
      <c r="BA36" s="158" t="s">
        <v>16</v>
      </c>
      <c r="BB36" s="158" t="s">
        <v>140</v>
      </c>
      <c r="BC36" s="158" t="s">
        <v>75</v>
      </c>
      <c r="BD36" s="158" t="s">
        <v>0</v>
      </c>
      <c r="BE36" s="158" t="s">
        <v>0</v>
      </c>
      <c r="BF36" s="158" t="s">
        <v>0</v>
      </c>
      <c r="BG36" s="158" t="s">
        <v>0</v>
      </c>
      <c r="BH36" s="158" t="s">
        <v>0</v>
      </c>
      <c r="BI36" s="158" t="s">
        <v>0</v>
      </c>
      <c r="BJ36" s="158" t="s">
        <v>0</v>
      </c>
      <c r="BK36" s="158" t="s">
        <v>0</v>
      </c>
      <c r="BL36" s="158" t="s">
        <v>0</v>
      </c>
      <c r="BM36" s="158" t="s">
        <v>0</v>
      </c>
      <c r="BN36" s="158" t="s">
        <v>0</v>
      </c>
      <c r="BO36" s="158" t="s">
        <v>0</v>
      </c>
      <c r="BP36" s="158" t="s">
        <v>0</v>
      </c>
      <c r="BQ36" s="158" t="s">
        <v>0</v>
      </c>
      <c r="BR36" s="158" t="s">
        <v>0</v>
      </c>
      <c r="BS36" s="158" t="s">
        <v>0</v>
      </c>
      <c r="BT36" s="158" t="s">
        <v>0</v>
      </c>
      <c r="BU36" s="158" t="s">
        <v>0</v>
      </c>
      <c r="BV36" s="158" t="s">
        <v>0</v>
      </c>
      <c r="BW36" s="158" t="s">
        <v>0</v>
      </c>
      <c r="BX36" s="158" t="s">
        <v>0</v>
      </c>
      <c r="BY36" s="158" t="s">
        <v>0</v>
      </c>
      <c r="BZ36" s="161" t="s">
        <v>28</v>
      </c>
      <c r="CA36" s="158" t="s">
        <v>0</v>
      </c>
      <c r="CB36" s="158" t="s">
        <v>0</v>
      </c>
      <c r="CC36" s="161" t="s">
        <v>28</v>
      </c>
      <c r="CD36" s="158" t="s">
        <v>0</v>
      </c>
      <c r="CE36" s="158" t="s">
        <v>0</v>
      </c>
      <c r="CF36" s="161" t="s">
        <v>28</v>
      </c>
      <c r="CG36" s="158" t="s">
        <v>0</v>
      </c>
    </row>
    <row r="37" ht="14.25" customHeight="1">
      <c r="A37" s="265">
        <v>36.0</v>
      </c>
      <c r="B37" s="273"/>
      <c r="C37" s="267">
        <v>1.0</v>
      </c>
      <c r="D37" s="268" t="s">
        <v>2133</v>
      </c>
      <c r="E37" s="284" t="str">
        <f t="array" ref="E37">XLOOKUP(F37,'PER-SM '!$E$2:$E$1132,'PER-SM '!$D$2:$D$1132," ",0)</f>
        <v>ROJAS HUATAY RUBEN ROLANDO</v>
      </c>
      <c r="F37" s="149">
        <v>4.4107072E7</v>
      </c>
      <c r="G37" s="149">
        <v>9.91861545E8</v>
      </c>
      <c r="H37" s="270" t="str">
        <f t="array" ref="H37">XLOOKUP(F37,'PER-SM '!$E$2:$E$1132,'PER-SM '!$G$2:$G$1132,"",0)</f>
        <v>EQ OBR</v>
      </c>
      <c r="I37" s="271" t="str">
        <f t="array" ref="I37">XLOOKUP(F37,'PER-SM '!$E$2:$E$1132,'PER-SM '!$I$2:$I$1132,"",0)</f>
        <v>C</v>
      </c>
      <c r="J37" s="208"/>
      <c r="K37" s="269" t="str">
        <f t="array" ref="K37">XLOOKUP(F37,'PER-SM '!$E$2:$E$1132,'PER-SM '!$B$2:$B$1132,"",0)</f>
        <v>PE - Obr Reg Común</v>
      </c>
      <c r="L37" s="271" t="s">
        <v>2173</v>
      </c>
      <c r="M37" s="272" t="str">
        <f t="array" ref="M37">XLOOKUP(F37,'PER-SM '!$E$2:$E$1132,'PER-SM '!$F$2:$F$1132,"",0)</f>
        <v>MAESTRO - ELECTRICISTA</v>
      </c>
      <c r="N37" s="158" t="s">
        <v>16</v>
      </c>
      <c r="O37" s="159" t="s">
        <v>140</v>
      </c>
      <c r="P37" s="160" t="s">
        <v>75</v>
      </c>
      <c r="Q37" s="158" t="s">
        <v>16</v>
      </c>
      <c r="R37" s="159" t="s">
        <v>140</v>
      </c>
      <c r="S37" s="160" t="s">
        <v>75</v>
      </c>
      <c r="T37" s="158" t="s">
        <v>16</v>
      </c>
      <c r="U37" s="159" t="s">
        <v>140</v>
      </c>
      <c r="V37" s="160" t="s">
        <v>75</v>
      </c>
      <c r="W37" s="158" t="s">
        <v>16</v>
      </c>
      <c r="X37" s="159" t="s">
        <v>140</v>
      </c>
      <c r="Y37" s="160" t="s">
        <v>75</v>
      </c>
      <c r="Z37" s="158" t="s">
        <v>16</v>
      </c>
      <c r="AA37" s="159" t="s">
        <v>140</v>
      </c>
      <c r="AB37" s="160" t="s">
        <v>75</v>
      </c>
      <c r="AC37" s="158" t="s">
        <v>16</v>
      </c>
      <c r="AD37" s="159" t="s">
        <v>140</v>
      </c>
      <c r="AE37" s="160" t="s">
        <v>75</v>
      </c>
      <c r="AF37" s="158" t="s">
        <v>16</v>
      </c>
      <c r="AG37" s="159" t="s">
        <v>140</v>
      </c>
      <c r="AH37" s="160" t="s">
        <v>75</v>
      </c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61" t="s">
        <v>0</v>
      </c>
      <c r="BZ37" s="161" t="s">
        <v>0</v>
      </c>
      <c r="CA37" s="161" t="s">
        <v>0</v>
      </c>
      <c r="CB37" s="161" t="s">
        <v>0</v>
      </c>
      <c r="CC37" s="161" t="s">
        <v>0</v>
      </c>
      <c r="CD37" s="161" t="s">
        <v>0</v>
      </c>
      <c r="CE37" s="161" t="s">
        <v>0</v>
      </c>
      <c r="CF37" s="161" t="s">
        <v>0</v>
      </c>
      <c r="CG37" s="161" t="s">
        <v>0</v>
      </c>
    </row>
    <row r="38" ht="14.25" customHeight="1">
      <c r="A38" s="265"/>
      <c r="B38" s="285"/>
      <c r="C38" s="267"/>
      <c r="D38" s="268"/>
      <c r="E38" s="286" t="s">
        <v>2177</v>
      </c>
      <c r="F38" s="149"/>
      <c r="G38" s="149"/>
      <c r="H38" s="271"/>
      <c r="I38" s="271"/>
      <c r="J38" s="208"/>
      <c r="K38" s="269"/>
      <c r="L38" s="271"/>
      <c r="M38" s="272"/>
      <c r="N38" s="158"/>
      <c r="O38" s="159"/>
      <c r="P38" s="160"/>
      <c r="Q38" s="158"/>
      <c r="R38" s="159"/>
      <c r="S38" s="160"/>
      <c r="T38" s="158"/>
      <c r="U38" s="159"/>
      <c r="V38" s="160"/>
      <c r="W38" s="158"/>
      <c r="X38" s="159"/>
      <c r="Y38" s="160"/>
      <c r="Z38" s="158"/>
      <c r="AA38" s="159"/>
      <c r="AB38" s="160"/>
      <c r="AC38" s="158"/>
      <c r="AD38" s="159"/>
      <c r="AE38" s="160"/>
      <c r="AF38" s="158"/>
      <c r="AG38" s="159"/>
      <c r="AH38" s="160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61"/>
      <c r="BZ38" s="161"/>
      <c r="CA38" s="161"/>
      <c r="CB38" s="161" t="s">
        <v>16</v>
      </c>
      <c r="CC38" s="161" t="s">
        <v>140</v>
      </c>
      <c r="CD38" s="161" t="s">
        <v>75</v>
      </c>
      <c r="CE38" s="161" t="s">
        <v>16</v>
      </c>
      <c r="CF38" s="161" t="s">
        <v>140</v>
      </c>
      <c r="CG38" s="161" t="s">
        <v>75</v>
      </c>
    </row>
    <row r="39" ht="13.5" customHeight="1">
      <c r="A39" s="265">
        <v>37.0</v>
      </c>
      <c r="B39" s="266" t="s">
        <v>2178</v>
      </c>
      <c r="C39" s="267">
        <v>1.0</v>
      </c>
      <c r="D39" s="268" t="s">
        <v>2133</v>
      </c>
      <c r="E39" s="269" t="str">
        <f t="array" ref="E39">XLOOKUP(F39,'PER-SM '!$E$2:$E$1132,'PER-SM '!$D$2:$D$1132," ",0)</f>
        <v>INGA CATALAN JUAN CARLOS</v>
      </c>
      <c r="F39" s="149">
        <v>4.4091032E7</v>
      </c>
      <c r="G39" s="149">
        <v>9.92588356E8</v>
      </c>
      <c r="H39" s="270" t="str">
        <f t="array" ref="H39">XLOOKUP(F39,'PER-SM '!$E$2:$E$1132,'PER-SM '!$G$2:$G$1132,"",0)</f>
        <v>OP OBR</v>
      </c>
      <c r="I39" s="271" t="str">
        <f t="array" ref="I39">XLOOKUP(F39,'PER-SM '!$E$2:$E$1132,'PER-SM '!$I$2:$I$1132,"",0)</f>
        <v>B</v>
      </c>
      <c r="J39" s="208"/>
      <c r="K39" s="269" t="str">
        <f t="array" ref="K39">XLOOKUP(F39,'PER-SM '!$E$2:$E$1132,'PER-SM '!$B$2:$B$1132,"",0)</f>
        <v>PE - Obr Reg Común</v>
      </c>
      <c r="L39" s="271" t="s">
        <v>2173</v>
      </c>
      <c r="M39" s="272" t="str">
        <f t="array" ref="M39">XLOOKUP(F39,'PER-SM '!$E$2:$E$1132,'PER-SM '!$F$2:$F$1132,"",0)</f>
        <v>OPERADOR PALA HIDRAULICA HASTA 21M3</v>
      </c>
      <c r="N39" s="158"/>
      <c r="O39" s="159"/>
      <c r="P39" s="160"/>
      <c r="Q39" s="158"/>
      <c r="R39" s="159"/>
      <c r="S39" s="160"/>
      <c r="T39" s="158"/>
      <c r="U39" s="159"/>
      <c r="V39" s="160"/>
      <c r="W39" s="158"/>
      <c r="X39" s="159"/>
      <c r="Y39" s="160"/>
      <c r="Z39" s="158"/>
      <c r="AA39" s="159"/>
      <c r="AB39" s="160"/>
      <c r="AC39" s="158"/>
      <c r="AD39" s="159"/>
      <c r="AE39" s="160"/>
      <c r="AF39" s="158"/>
      <c r="AG39" s="159"/>
      <c r="AH39" s="160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61" t="s">
        <v>16</v>
      </c>
      <c r="BZ39" s="161" t="s">
        <v>140</v>
      </c>
      <c r="CA39" s="161" t="s">
        <v>75</v>
      </c>
      <c r="CB39" s="161" t="s">
        <v>16</v>
      </c>
      <c r="CC39" s="161" t="s">
        <v>140</v>
      </c>
      <c r="CD39" s="161" t="s">
        <v>75</v>
      </c>
      <c r="CE39" s="161" t="s">
        <v>16</v>
      </c>
      <c r="CF39" s="161" t="s">
        <v>140</v>
      </c>
      <c r="CG39" s="161" t="s">
        <v>75</v>
      </c>
    </row>
    <row r="40" ht="14.25" customHeight="1">
      <c r="A40" s="265">
        <v>38.0</v>
      </c>
      <c r="B40" s="273"/>
      <c r="C40" s="267">
        <v>1.0</v>
      </c>
      <c r="D40" s="268" t="s">
        <v>2133</v>
      </c>
      <c r="E40" s="269" t="str">
        <f t="array" ref="E40">XLOOKUP(F40,'PER-SM '!$E$2:$E$1132,'PER-SM '!$D$2:$D$1132," ",0)</f>
        <v>PANEZ PORTAL PERCY</v>
      </c>
      <c r="F40" s="149">
        <v>4074085.0</v>
      </c>
      <c r="G40" s="149">
        <v>9.9913893E8</v>
      </c>
      <c r="H40" s="270" t="str">
        <f t="array" ref="H40">XLOOKUP(F40,'PER-SM '!$E$2:$E$1132,'PER-SM '!$G$2:$G$1132,"",0)</f>
        <v>OP OBR</v>
      </c>
      <c r="I40" s="271" t="str">
        <f t="array" ref="I40">XLOOKUP(F40,'PER-SM '!$E$2:$E$1132,'PER-SM '!$I$2:$I$1132,"",0)</f>
        <v>A</v>
      </c>
      <c r="J40" s="208"/>
      <c r="K40" s="269" t="str">
        <f t="array" ref="K40">XLOOKUP(F40,'PER-SM '!$E$2:$E$1132,'PER-SM '!$B$2:$B$1132,"",0)</f>
        <v>PE - Obr Reg Común</v>
      </c>
      <c r="L40" s="271" t="s">
        <v>2173</v>
      </c>
      <c r="M40" s="272" t="str">
        <f t="array" ref="M40">XLOOKUP(F40,'PER-SM '!$E$2:$E$1132,'PER-SM '!$F$2:$F$1132,"",0)</f>
        <v>OPERADOR CAMION MINERO HASTA 240 TONS</v>
      </c>
      <c r="N40" s="158"/>
      <c r="O40" s="159"/>
      <c r="P40" s="160"/>
      <c r="Q40" s="158"/>
      <c r="R40" s="159"/>
      <c r="S40" s="160"/>
      <c r="T40" s="158"/>
      <c r="U40" s="159"/>
      <c r="V40" s="160"/>
      <c r="W40" s="158"/>
      <c r="X40" s="159"/>
      <c r="Y40" s="160"/>
      <c r="Z40" s="158"/>
      <c r="AA40" s="159"/>
      <c r="AB40" s="160"/>
      <c r="AC40" s="158"/>
      <c r="AD40" s="159"/>
      <c r="AE40" s="160"/>
      <c r="AF40" s="158"/>
      <c r="AG40" s="159"/>
      <c r="AH40" s="160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 t="s">
        <v>16</v>
      </c>
      <c r="BE40" s="158" t="s">
        <v>140</v>
      </c>
      <c r="BF40" s="158" t="s">
        <v>75</v>
      </c>
      <c r="BG40" s="158" t="s">
        <v>16</v>
      </c>
      <c r="BH40" s="158" t="s">
        <v>140</v>
      </c>
      <c r="BI40" s="158" t="s">
        <v>75</v>
      </c>
      <c r="BJ40" s="158" t="s">
        <v>16</v>
      </c>
      <c r="BK40" s="158" t="s">
        <v>140</v>
      </c>
      <c r="BL40" s="158" t="s">
        <v>75</v>
      </c>
      <c r="BM40" s="158" t="s">
        <v>16</v>
      </c>
      <c r="BN40" s="158" t="s">
        <v>140</v>
      </c>
      <c r="BO40" s="158" t="s">
        <v>75</v>
      </c>
      <c r="BP40" s="158" t="s">
        <v>16</v>
      </c>
      <c r="BQ40" s="158" t="s">
        <v>140</v>
      </c>
      <c r="BR40" s="158" t="s">
        <v>75</v>
      </c>
      <c r="BS40" s="158" t="s">
        <v>16</v>
      </c>
      <c r="BT40" s="158" t="s">
        <v>140</v>
      </c>
      <c r="BU40" s="158" t="s">
        <v>75</v>
      </c>
      <c r="BV40" s="158" t="s">
        <v>16</v>
      </c>
      <c r="BW40" s="158" t="s">
        <v>140</v>
      </c>
      <c r="BX40" s="158" t="s">
        <v>75</v>
      </c>
      <c r="BY40" s="161" t="s">
        <v>0</v>
      </c>
      <c r="BZ40" s="161" t="s">
        <v>0</v>
      </c>
      <c r="CA40" s="161" t="s">
        <v>0</v>
      </c>
      <c r="CB40" s="161" t="s">
        <v>0</v>
      </c>
      <c r="CC40" s="161" t="s">
        <v>0</v>
      </c>
      <c r="CD40" s="161" t="s">
        <v>0</v>
      </c>
      <c r="CE40" s="161" t="s">
        <v>0</v>
      </c>
      <c r="CF40" s="161" t="s">
        <v>0</v>
      </c>
      <c r="CG40" s="161" t="s">
        <v>0</v>
      </c>
    </row>
    <row r="41" ht="14.25" customHeight="1">
      <c r="A41" s="265">
        <v>39.0</v>
      </c>
      <c r="B41" s="266" t="s">
        <v>2179</v>
      </c>
      <c r="C41" s="267">
        <v>1.0</v>
      </c>
      <c r="D41" s="268" t="s">
        <v>2133</v>
      </c>
      <c r="E41" s="269" t="str">
        <f t="array" ref="E41">XLOOKUP(F41,'PER-SM '!$E$2:$E$1132,'PER-SM '!$D$2:$D$1132," ",0)</f>
        <v>CARBAJAL ACHATA SAMUEL</v>
      </c>
      <c r="F41" s="149">
        <v>7.1759204E7</v>
      </c>
      <c r="G41" s="149"/>
      <c r="H41" s="270" t="str">
        <f t="array" ref="H41">XLOOKUP(F41,'PER-SM '!$E$2:$E$1132,'PER-SM '!$G$2:$G$1132,"",0)</f>
        <v>OP OBR</v>
      </c>
      <c r="I41" s="271" t="str">
        <f t="array" ref="I41">XLOOKUP(F41,'PER-SM '!$E$2:$E$1132,'PER-SM '!$I$2:$I$1132,"",0)</f>
        <v/>
      </c>
      <c r="J41" s="208" t="s">
        <v>2180</v>
      </c>
      <c r="K41" s="269" t="str">
        <f t="array" ref="K41">XLOOKUP(F41,'PER-SM '!$E$2:$E$1132,'PER-SM '!$B$2:$B$1132,"",0)</f>
        <v>PE - Obr Reg Común</v>
      </c>
      <c r="L41" s="271" t="s">
        <v>2173</v>
      </c>
      <c r="M41" s="272" t="str">
        <f t="array" ref="M41">XLOOKUP(F41,'PER-SM '!$E$2:$E$1132,'PER-SM '!$F$2:$F$1132,"",0)</f>
        <v>AYUDANTE DE CISTERNA</v>
      </c>
      <c r="N41" s="155" t="s">
        <v>16</v>
      </c>
      <c r="O41" s="156" t="s">
        <v>140</v>
      </c>
      <c r="P41" s="157" t="s">
        <v>75</v>
      </c>
      <c r="Q41" s="155" t="s">
        <v>16</v>
      </c>
      <c r="R41" s="156" t="s">
        <v>140</v>
      </c>
      <c r="S41" s="157" t="s">
        <v>75</v>
      </c>
      <c r="T41" s="155" t="s">
        <v>16</v>
      </c>
      <c r="U41" s="156" t="s">
        <v>140</v>
      </c>
      <c r="V41" s="157" t="s">
        <v>75</v>
      </c>
      <c r="W41" s="155" t="s">
        <v>16</v>
      </c>
      <c r="X41" s="156" t="s">
        <v>140</v>
      </c>
      <c r="Y41" s="157" t="s">
        <v>75</v>
      </c>
      <c r="Z41" s="155" t="s">
        <v>16</v>
      </c>
      <c r="AA41" s="156" t="s">
        <v>140</v>
      </c>
      <c r="AB41" s="157" t="s">
        <v>75</v>
      </c>
      <c r="AC41" s="155" t="s">
        <v>16</v>
      </c>
      <c r="AD41" s="156" t="s">
        <v>140</v>
      </c>
      <c r="AE41" s="157" t="s">
        <v>75</v>
      </c>
      <c r="AF41" s="155" t="s">
        <v>16</v>
      </c>
      <c r="AG41" s="156" t="s">
        <v>140</v>
      </c>
      <c r="AH41" s="157" t="s">
        <v>75</v>
      </c>
      <c r="AI41" s="155" t="s">
        <v>16</v>
      </c>
      <c r="AJ41" s="155" t="s">
        <v>140</v>
      </c>
      <c r="AK41" s="155" t="s">
        <v>75</v>
      </c>
      <c r="AL41" s="155" t="s">
        <v>16</v>
      </c>
      <c r="AM41" s="155" t="s">
        <v>140</v>
      </c>
      <c r="AN41" s="155" t="s">
        <v>75</v>
      </c>
      <c r="AO41" s="155" t="s">
        <v>16</v>
      </c>
      <c r="AP41" s="155" t="s">
        <v>140</v>
      </c>
      <c r="AQ41" s="155" t="s">
        <v>75</v>
      </c>
      <c r="AR41" s="155" t="s">
        <v>16</v>
      </c>
      <c r="AS41" s="155" t="s">
        <v>140</v>
      </c>
      <c r="AT41" s="155" t="s">
        <v>75</v>
      </c>
      <c r="AU41" s="155" t="s">
        <v>16</v>
      </c>
      <c r="AV41" s="155" t="s">
        <v>140</v>
      </c>
      <c r="AW41" s="155" t="s">
        <v>75</v>
      </c>
      <c r="AX41" s="155" t="s">
        <v>16</v>
      </c>
      <c r="AY41" s="155" t="s">
        <v>140</v>
      </c>
      <c r="AZ41" s="155" t="s">
        <v>75</v>
      </c>
      <c r="BA41" s="155" t="s">
        <v>16</v>
      </c>
      <c r="BB41" s="155" t="s">
        <v>140</v>
      </c>
      <c r="BC41" s="155" t="s">
        <v>75</v>
      </c>
      <c r="BD41" s="155" t="s">
        <v>16</v>
      </c>
      <c r="BE41" s="155" t="s">
        <v>140</v>
      </c>
      <c r="BF41" s="155" t="s">
        <v>75</v>
      </c>
      <c r="BG41" s="155"/>
      <c r="BH41" s="155"/>
      <c r="BI41" s="155"/>
      <c r="BJ41" s="155"/>
      <c r="BK41" s="155"/>
      <c r="BL41" s="155"/>
      <c r="BM41" s="155"/>
      <c r="BN41" s="155"/>
      <c r="BO41" s="155"/>
      <c r="BP41" s="155"/>
      <c r="BQ41" s="155"/>
      <c r="BR41" s="155"/>
      <c r="BS41" s="155"/>
      <c r="BT41" s="155"/>
      <c r="BU41" s="155"/>
      <c r="BV41" s="155"/>
      <c r="BW41" s="155"/>
      <c r="BX41" s="155"/>
      <c r="BY41" s="167" t="s">
        <v>16</v>
      </c>
      <c r="BZ41" s="167" t="s">
        <v>140</v>
      </c>
      <c r="CA41" s="167" t="s">
        <v>75</v>
      </c>
      <c r="CB41" s="167" t="s">
        <v>16</v>
      </c>
      <c r="CC41" s="167" t="s">
        <v>140</v>
      </c>
      <c r="CD41" s="167" t="s">
        <v>75</v>
      </c>
      <c r="CE41" s="167" t="s">
        <v>16</v>
      </c>
      <c r="CF41" s="167" t="s">
        <v>140</v>
      </c>
      <c r="CG41" s="167" t="s">
        <v>75</v>
      </c>
    </row>
    <row r="42" ht="14.25" customHeight="1">
      <c r="A42" s="265">
        <v>40.0</v>
      </c>
      <c r="B42" s="273"/>
      <c r="C42" s="267">
        <v>1.0</v>
      </c>
      <c r="D42" s="268" t="s">
        <v>2133</v>
      </c>
      <c r="E42" s="269" t="str">
        <f t="array" ref="E42">XLOOKUP(F42,'PER-SM '!$E$2:$E$1132,'PER-SM '!$D$2:$D$1132," ",0)</f>
        <v>CHUQUILLANQUI LLAMACURI DINO SAUL</v>
      </c>
      <c r="F42" s="149">
        <v>4.4799476E7</v>
      </c>
      <c r="G42" s="149">
        <v>9.26769698E8</v>
      </c>
      <c r="H42" s="270" t="str">
        <f t="array" ref="H42">XLOOKUP(F42,'PER-SM '!$E$2:$E$1132,'PER-SM '!$G$2:$G$1132,"",0)</f>
        <v>OP OBR</v>
      </c>
      <c r="I42" s="271" t="str">
        <f t="array" ref="I42">XLOOKUP(F42,'PER-SM '!$E$2:$E$1132,'PER-SM '!$I$2:$I$1132,"",0)</f>
        <v>A</v>
      </c>
      <c r="J42" s="208"/>
      <c r="K42" s="269" t="str">
        <f t="array" ref="K42">XLOOKUP(F42,'PER-SM '!$E$2:$E$1132,'PER-SM '!$B$2:$B$1132,"",0)</f>
        <v>PE - Obr Reg Común</v>
      </c>
      <c r="L42" s="271" t="s">
        <v>2173</v>
      </c>
      <c r="M42" s="272" t="str">
        <f t="array" ref="M42">XLOOKUP(F42,'PER-SM '!$E$2:$E$1132,'PER-SM '!$F$2:$F$1132,"",0)</f>
        <v>OPERADOR DE TRACTOR HASTA 410HP</v>
      </c>
      <c r="N42" s="158"/>
      <c r="O42" s="159"/>
      <c r="P42" s="160"/>
      <c r="Q42" s="158"/>
      <c r="R42" s="159"/>
      <c r="S42" s="160"/>
      <c r="T42" s="158"/>
      <c r="U42" s="159"/>
      <c r="V42" s="160"/>
      <c r="W42" s="158"/>
      <c r="X42" s="159"/>
      <c r="Y42" s="160"/>
      <c r="Z42" s="158"/>
      <c r="AA42" s="159"/>
      <c r="AB42" s="160"/>
      <c r="AC42" s="158"/>
      <c r="AD42" s="159"/>
      <c r="AE42" s="160"/>
      <c r="AF42" s="158"/>
      <c r="AG42" s="159"/>
      <c r="AH42" s="160"/>
      <c r="AI42" s="158"/>
      <c r="AJ42" s="158"/>
      <c r="AK42" s="158"/>
      <c r="AL42" s="158" t="s">
        <v>16</v>
      </c>
      <c r="AM42" s="158" t="s">
        <v>140</v>
      </c>
      <c r="AN42" s="158" t="s">
        <v>75</v>
      </c>
      <c r="AO42" s="158" t="s">
        <v>16</v>
      </c>
      <c r="AP42" s="158" t="s">
        <v>140</v>
      </c>
      <c r="AQ42" s="158" t="s">
        <v>75</v>
      </c>
      <c r="AR42" s="158" t="s">
        <v>16</v>
      </c>
      <c r="AS42" s="158" t="s">
        <v>140</v>
      </c>
      <c r="AT42" s="158" t="s">
        <v>75</v>
      </c>
      <c r="AU42" s="158" t="s">
        <v>16</v>
      </c>
      <c r="AV42" s="158" t="s">
        <v>140</v>
      </c>
      <c r="AW42" s="158" t="s">
        <v>75</v>
      </c>
      <c r="AX42" s="158" t="s">
        <v>16</v>
      </c>
      <c r="AY42" s="158" t="s">
        <v>140</v>
      </c>
      <c r="AZ42" s="158" t="s">
        <v>75</v>
      </c>
      <c r="BA42" s="158" t="s">
        <v>16</v>
      </c>
      <c r="BB42" s="158" t="s">
        <v>140</v>
      </c>
      <c r="BC42" s="158" t="s">
        <v>75</v>
      </c>
      <c r="BD42" s="158" t="s">
        <v>16</v>
      </c>
      <c r="BE42" s="158" t="s">
        <v>140</v>
      </c>
      <c r="BF42" s="158" t="s">
        <v>75</v>
      </c>
      <c r="BG42" s="158" t="s">
        <v>16</v>
      </c>
      <c r="BH42" s="158" t="s">
        <v>140</v>
      </c>
      <c r="BI42" s="158" t="s">
        <v>75</v>
      </c>
      <c r="BJ42" s="158" t="s">
        <v>16</v>
      </c>
      <c r="BK42" s="158" t="s">
        <v>140</v>
      </c>
      <c r="BL42" s="158" t="s">
        <v>75</v>
      </c>
      <c r="BM42" s="158" t="s">
        <v>16</v>
      </c>
      <c r="BN42" s="158" t="s">
        <v>140</v>
      </c>
      <c r="BO42" s="158" t="s">
        <v>75</v>
      </c>
      <c r="BP42" s="158" t="s">
        <v>16</v>
      </c>
      <c r="BQ42" s="158" t="s">
        <v>140</v>
      </c>
      <c r="BR42" s="158" t="s">
        <v>75</v>
      </c>
      <c r="BS42" s="158" t="s">
        <v>16</v>
      </c>
      <c r="BT42" s="158" t="s">
        <v>140</v>
      </c>
      <c r="BU42" s="158" t="s">
        <v>75</v>
      </c>
      <c r="BV42" s="158" t="s">
        <v>16</v>
      </c>
      <c r="BW42" s="158" t="s">
        <v>140</v>
      </c>
      <c r="BX42" s="158" t="s">
        <v>75</v>
      </c>
      <c r="BY42" s="161" t="s">
        <v>27</v>
      </c>
      <c r="BZ42" s="161" t="s">
        <v>0</v>
      </c>
      <c r="CA42" s="161" t="s">
        <v>27</v>
      </c>
      <c r="CB42" s="161" t="s">
        <v>27</v>
      </c>
      <c r="CC42" s="161" t="s">
        <v>0</v>
      </c>
      <c r="CD42" s="161" t="s">
        <v>27</v>
      </c>
      <c r="CE42" s="161" t="s">
        <v>27</v>
      </c>
      <c r="CF42" s="161" t="s">
        <v>0</v>
      </c>
      <c r="CG42" s="161" t="s">
        <v>27</v>
      </c>
    </row>
    <row r="43" ht="13.5" customHeight="1">
      <c r="A43" s="265">
        <v>41.0</v>
      </c>
      <c r="B43" s="266" t="s">
        <v>2181</v>
      </c>
      <c r="C43" s="267">
        <v>1.0</v>
      </c>
      <c r="D43" s="268" t="s">
        <v>2133</v>
      </c>
      <c r="E43" s="287" t="str">
        <f t="array" ref="E43">XLOOKUP(F43,'PER-SM '!$E$2:$E$1132,'PER-SM '!$D$2:$D$1132," ",0)</f>
        <v>PALOMINO MARTINEZ JHUNIOR JOB</v>
      </c>
      <c r="F43" s="149">
        <v>4.7076527E7</v>
      </c>
      <c r="G43" s="149"/>
      <c r="H43" s="270" t="str">
        <f t="array" ref="H43">XLOOKUP(F43,'PER-SM '!$E$2:$E$1132,'PER-SM '!$G$2:$G$1132,"",0)</f>
        <v>OP OBR</v>
      </c>
      <c r="I43" s="271" t="str">
        <f t="array" ref="I43">XLOOKUP(F43,'PER-SM '!$E$2:$E$1132,'PER-SM '!$I$2:$I$1132,"",0)</f>
        <v>B</v>
      </c>
      <c r="J43" s="208"/>
      <c r="K43" s="269" t="str">
        <f t="array" ref="K43">XLOOKUP(F43,'PER-SM '!$E$2:$E$1132,'PER-SM '!$B$2:$B$1132,"",0)</f>
        <v>PE - Obr Reg Común</v>
      </c>
      <c r="L43" s="271" t="s">
        <v>2173</v>
      </c>
      <c r="M43" s="272" t="str">
        <f t="array" ref="M43">XLOOKUP(F43,'PER-SM '!$E$2:$E$1132,'PER-SM '!$F$2:$F$1132,"",0)</f>
        <v>OPERADOR DE CAMION DE SERVICIO</v>
      </c>
      <c r="N43" s="155" t="s">
        <v>16</v>
      </c>
      <c r="O43" s="156" t="s">
        <v>140</v>
      </c>
      <c r="P43" s="157" t="s">
        <v>75</v>
      </c>
      <c r="Q43" s="155" t="s">
        <v>16</v>
      </c>
      <c r="R43" s="156" t="s">
        <v>140</v>
      </c>
      <c r="S43" s="157" t="s">
        <v>75</v>
      </c>
      <c r="T43" s="155" t="s">
        <v>16</v>
      </c>
      <c r="U43" s="156" t="s">
        <v>140</v>
      </c>
      <c r="V43" s="157" t="s">
        <v>75</v>
      </c>
      <c r="W43" s="155" t="s">
        <v>16</v>
      </c>
      <c r="X43" s="156" t="s">
        <v>140</v>
      </c>
      <c r="Y43" s="157" t="s">
        <v>75</v>
      </c>
      <c r="Z43" s="155" t="s">
        <v>16</v>
      </c>
      <c r="AA43" s="156" t="s">
        <v>140</v>
      </c>
      <c r="AB43" s="157" t="s">
        <v>75</v>
      </c>
      <c r="AC43" s="155" t="s">
        <v>16</v>
      </c>
      <c r="AD43" s="156" t="s">
        <v>140</v>
      </c>
      <c r="AE43" s="157" t="s">
        <v>75</v>
      </c>
      <c r="AF43" s="155" t="s">
        <v>16</v>
      </c>
      <c r="AG43" s="156" t="s">
        <v>140</v>
      </c>
      <c r="AH43" s="157" t="s">
        <v>75</v>
      </c>
      <c r="AI43" s="155" t="s">
        <v>16</v>
      </c>
      <c r="AJ43" s="155" t="s">
        <v>140</v>
      </c>
      <c r="AK43" s="155" t="s">
        <v>75</v>
      </c>
      <c r="AL43" s="155" t="s">
        <v>16</v>
      </c>
      <c r="AM43" s="155" t="s">
        <v>140</v>
      </c>
      <c r="AN43" s="155" t="s">
        <v>75</v>
      </c>
      <c r="AO43" s="155" t="s">
        <v>16</v>
      </c>
      <c r="AP43" s="155" t="s">
        <v>140</v>
      </c>
      <c r="AQ43" s="155" t="s">
        <v>75</v>
      </c>
      <c r="AR43" s="155" t="s">
        <v>16</v>
      </c>
      <c r="AS43" s="155" t="s">
        <v>140</v>
      </c>
      <c r="AT43" s="155" t="s">
        <v>75</v>
      </c>
      <c r="AU43" s="155" t="s">
        <v>16</v>
      </c>
      <c r="AV43" s="155" t="s">
        <v>140</v>
      </c>
      <c r="AW43" s="155" t="s">
        <v>75</v>
      </c>
      <c r="AX43" s="155" t="s">
        <v>16</v>
      </c>
      <c r="AY43" s="155" t="s">
        <v>140</v>
      </c>
      <c r="AZ43" s="155" t="s">
        <v>75</v>
      </c>
      <c r="BA43" s="155" t="s">
        <v>16</v>
      </c>
      <c r="BB43" s="155" t="s">
        <v>140</v>
      </c>
      <c r="BC43" s="155" t="s">
        <v>75</v>
      </c>
      <c r="BD43" s="155" t="s">
        <v>0</v>
      </c>
      <c r="BE43" s="155" t="s">
        <v>0</v>
      </c>
      <c r="BF43" s="155" t="s">
        <v>0</v>
      </c>
      <c r="BG43" s="155" t="s">
        <v>0</v>
      </c>
      <c r="BH43" s="155" t="s">
        <v>0</v>
      </c>
      <c r="BI43" s="155" t="s">
        <v>0</v>
      </c>
      <c r="BJ43" s="155" t="s">
        <v>0</v>
      </c>
      <c r="BK43" s="155" t="s">
        <v>0</v>
      </c>
      <c r="BL43" s="155" t="s">
        <v>0</v>
      </c>
      <c r="BM43" s="155" t="s">
        <v>0</v>
      </c>
      <c r="BN43" s="155" t="s">
        <v>0</v>
      </c>
      <c r="BO43" s="155" t="s">
        <v>0</v>
      </c>
      <c r="BP43" s="155" t="s">
        <v>0</v>
      </c>
      <c r="BQ43" s="155" t="s">
        <v>0</v>
      </c>
      <c r="BR43" s="155" t="s">
        <v>0</v>
      </c>
      <c r="BS43" s="155" t="s">
        <v>0</v>
      </c>
      <c r="BT43" s="155" t="s">
        <v>0</v>
      </c>
      <c r="BU43" s="155" t="s">
        <v>0</v>
      </c>
      <c r="BV43" s="155" t="s">
        <v>0</v>
      </c>
      <c r="BW43" s="155" t="s">
        <v>0</v>
      </c>
      <c r="BX43" s="155" t="s">
        <v>0</v>
      </c>
      <c r="BY43" s="167" t="s">
        <v>16</v>
      </c>
      <c r="BZ43" s="167" t="s">
        <v>140</v>
      </c>
      <c r="CA43" s="167" t="s">
        <v>75</v>
      </c>
      <c r="CB43" s="167" t="s">
        <v>16</v>
      </c>
      <c r="CC43" s="167" t="s">
        <v>140</v>
      </c>
      <c r="CD43" s="167" t="s">
        <v>75</v>
      </c>
      <c r="CE43" s="167" t="s">
        <v>16</v>
      </c>
      <c r="CF43" s="167" t="s">
        <v>140</v>
      </c>
      <c r="CG43" s="167" t="s">
        <v>75</v>
      </c>
    </row>
    <row r="44" ht="17.25" customHeight="1">
      <c r="A44" s="265">
        <v>42.0</v>
      </c>
      <c r="B44" s="273"/>
      <c r="C44" s="267">
        <v>1.0</v>
      </c>
      <c r="D44" s="268" t="s">
        <v>2133</v>
      </c>
      <c r="E44" s="269" t="str">
        <f t="array" ref="E44">XLOOKUP(F44,'PER-SM '!$E$2:$E$1132,'PER-SM '!$D$2:$D$1132," ",0)</f>
        <v>SEDANO TORRES ELVIS FRANK</v>
      </c>
      <c r="F44" s="187">
        <v>4.2435049E7</v>
      </c>
      <c r="G44" s="149"/>
      <c r="H44" s="270" t="str">
        <f t="array" ref="H44">XLOOKUP(F44,'PER-SM '!$E$2:$E$1132,'PER-SM '!$G$2:$G$1132,"",0)</f>
        <v>OP OBR</v>
      </c>
      <c r="I44" s="271" t="str">
        <f t="array" ref="I44">XLOOKUP(F44,'PER-SM '!$E$2:$E$1132,'PER-SM '!$I$2:$I$1132,"",0)</f>
        <v>A</v>
      </c>
      <c r="J44" s="208"/>
      <c r="K44" s="269" t="str">
        <f t="array" ref="K44">XLOOKUP(F44,'PER-SM '!$E$2:$E$1132,'PER-SM '!$B$2:$B$1132,"",0)</f>
        <v>PE - Obr Reg Común</v>
      </c>
      <c r="L44" s="271" t="s">
        <v>2173</v>
      </c>
      <c r="M44" s="272" t="str">
        <f t="array" ref="M44">XLOOKUP(F44,'PER-SM '!$E$2:$E$1132,'PER-SM '!$F$2:$F$1132,"",0)</f>
        <v>OPERADOR CAMION MINERO HASTA 150 TONS</v>
      </c>
      <c r="N44" s="158"/>
      <c r="O44" s="159"/>
      <c r="P44" s="160"/>
      <c r="Q44" s="158"/>
      <c r="R44" s="159"/>
      <c r="S44" s="160"/>
      <c r="T44" s="158"/>
      <c r="U44" s="159"/>
      <c r="V44" s="160"/>
      <c r="W44" s="158"/>
      <c r="X44" s="159"/>
      <c r="Y44" s="160"/>
      <c r="Z44" s="158"/>
      <c r="AA44" s="159"/>
      <c r="AB44" s="160"/>
      <c r="AC44" s="158"/>
      <c r="AD44" s="159"/>
      <c r="AE44" s="160"/>
      <c r="AF44" s="158"/>
      <c r="AG44" s="159"/>
      <c r="AH44" s="160"/>
      <c r="AI44" s="158" t="s">
        <v>16</v>
      </c>
      <c r="AJ44" s="158" t="s">
        <v>140</v>
      </c>
      <c r="AK44" s="158" t="s">
        <v>75</v>
      </c>
      <c r="AL44" s="158" t="s">
        <v>16</v>
      </c>
      <c r="AM44" s="158" t="s">
        <v>140</v>
      </c>
      <c r="AN44" s="158" t="s">
        <v>75</v>
      </c>
      <c r="AO44" s="158" t="s">
        <v>16</v>
      </c>
      <c r="AP44" s="158" t="s">
        <v>140</v>
      </c>
      <c r="AQ44" s="158" t="s">
        <v>75</v>
      </c>
      <c r="AR44" s="158" t="s">
        <v>16</v>
      </c>
      <c r="AS44" s="158" t="s">
        <v>140</v>
      </c>
      <c r="AT44" s="158" t="s">
        <v>75</v>
      </c>
      <c r="AU44" s="158" t="s">
        <v>16</v>
      </c>
      <c r="AV44" s="158" t="s">
        <v>140</v>
      </c>
      <c r="AW44" s="158" t="s">
        <v>75</v>
      </c>
      <c r="AX44" s="158" t="s">
        <v>16</v>
      </c>
      <c r="AY44" s="158" t="s">
        <v>140</v>
      </c>
      <c r="AZ44" s="158" t="s">
        <v>75</v>
      </c>
      <c r="BA44" s="158" t="s">
        <v>16</v>
      </c>
      <c r="BB44" s="158" t="s">
        <v>140</v>
      </c>
      <c r="BC44" s="158" t="s">
        <v>75</v>
      </c>
      <c r="BD44" s="158" t="s">
        <v>16</v>
      </c>
      <c r="BE44" s="158" t="s">
        <v>140</v>
      </c>
      <c r="BF44" s="158" t="s">
        <v>75</v>
      </c>
      <c r="BG44" s="158" t="s">
        <v>16</v>
      </c>
      <c r="BH44" s="158" t="s">
        <v>140</v>
      </c>
      <c r="BI44" s="158" t="s">
        <v>75</v>
      </c>
      <c r="BJ44" s="158" t="s">
        <v>16</v>
      </c>
      <c r="BK44" s="158" t="s">
        <v>140</v>
      </c>
      <c r="BL44" s="158" t="s">
        <v>75</v>
      </c>
      <c r="BM44" s="158" t="s">
        <v>16</v>
      </c>
      <c r="BN44" s="158" t="s">
        <v>140</v>
      </c>
      <c r="BO44" s="158" t="s">
        <v>75</v>
      </c>
      <c r="BP44" s="158" t="s">
        <v>16</v>
      </c>
      <c r="BQ44" s="158" t="s">
        <v>140</v>
      </c>
      <c r="BR44" s="158" t="s">
        <v>75</v>
      </c>
      <c r="BS44" s="158" t="s">
        <v>16</v>
      </c>
      <c r="BT44" s="158" t="s">
        <v>140</v>
      </c>
      <c r="BU44" s="158" t="s">
        <v>75</v>
      </c>
      <c r="BV44" s="158" t="s">
        <v>16</v>
      </c>
      <c r="BW44" s="158" t="s">
        <v>140</v>
      </c>
      <c r="BX44" s="158" t="s">
        <v>75</v>
      </c>
      <c r="BY44" s="161" t="s">
        <v>0</v>
      </c>
      <c r="BZ44" s="161" t="s">
        <v>0</v>
      </c>
      <c r="CA44" s="161" t="s">
        <v>0</v>
      </c>
      <c r="CB44" s="161" t="s">
        <v>0</v>
      </c>
      <c r="CC44" s="161" t="s">
        <v>0</v>
      </c>
      <c r="CD44" s="161" t="s">
        <v>0</v>
      </c>
      <c r="CE44" s="161" t="s">
        <v>0</v>
      </c>
      <c r="CF44" s="161" t="s">
        <v>0</v>
      </c>
      <c r="CG44" s="161" t="s">
        <v>0</v>
      </c>
    </row>
    <row r="45" ht="18.0" customHeight="1">
      <c r="A45" s="265">
        <v>43.0</v>
      </c>
      <c r="B45" s="266" t="s">
        <v>2182</v>
      </c>
      <c r="C45" s="267">
        <v>1.0</v>
      </c>
      <c r="D45" s="268" t="s">
        <v>2133</v>
      </c>
      <c r="E45" s="287" t="str">
        <f t="array" ref="E45">XLOOKUP(F45,'PER-SM '!$E$2:$E$1132,'PER-SM '!$D$2:$D$1132," ",0)</f>
        <v>MORMONTOY RIVERO RUBEN </v>
      </c>
      <c r="F45" s="149">
        <v>4.0507579E7</v>
      </c>
      <c r="G45" s="187"/>
      <c r="H45" s="271" t="s">
        <v>321</v>
      </c>
      <c r="I45" s="271" t="str">
        <f t="array" ref="I45">XLOOKUP(F45,'PER-SM '!$E$2:$E$1132,'PER-SM '!$I$2:$I$1132,"",0)</f>
        <v>B</v>
      </c>
      <c r="J45" s="208"/>
      <c r="K45" s="269" t="str">
        <f t="array" ref="K45">XLOOKUP(F45,'PER-SM '!$E$2:$E$1132,'PER-SM '!$B$2:$B$1132,"",0)</f>
        <v>PE - Obr Reg Común</v>
      </c>
      <c r="L45" s="271" t="s">
        <v>2173</v>
      </c>
      <c r="M45" s="272" t="str">
        <f t="array" ref="M45">XLOOKUP(F45,'PER-SM '!$E$2:$E$1132,'PER-SM '!$F$2:$F$1132,"",0)</f>
        <v>OPERADOR DE PERFORADORA HORIZONTAL B</v>
      </c>
      <c r="N45" s="155" t="s">
        <v>16</v>
      </c>
      <c r="O45" s="156" t="s">
        <v>140</v>
      </c>
      <c r="P45" s="157" t="s">
        <v>75</v>
      </c>
      <c r="Q45" s="155" t="s">
        <v>16</v>
      </c>
      <c r="R45" s="156" t="s">
        <v>140</v>
      </c>
      <c r="S45" s="157" t="s">
        <v>75</v>
      </c>
      <c r="T45" s="155" t="s">
        <v>16</v>
      </c>
      <c r="U45" s="156" t="s">
        <v>140</v>
      </c>
      <c r="V45" s="157" t="s">
        <v>75</v>
      </c>
      <c r="W45" s="155" t="s">
        <v>16</v>
      </c>
      <c r="X45" s="156" t="s">
        <v>140</v>
      </c>
      <c r="Y45" s="157" t="s">
        <v>75</v>
      </c>
      <c r="Z45" s="155" t="s">
        <v>16</v>
      </c>
      <c r="AA45" s="156" t="s">
        <v>140</v>
      </c>
      <c r="AB45" s="157" t="s">
        <v>75</v>
      </c>
      <c r="AC45" s="155" t="s">
        <v>16</v>
      </c>
      <c r="AD45" s="156" t="s">
        <v>140</v>
      </c>
      <c r="AE45" s="157" t="s">
        <v>75</v>
      </c>
      <c r="AF45" s="155" t="s">
        <v>16</v>
      </c>
      <c r="AG45" s="156" t="s">
        <v>140</v>
      </c>
      <c r="AH45" s="157" t="s">
        <v>75</v>
      </c>
      <c r="AI45" s="155" t="s">
        <v>16</v>
      </c>
      <c r="AJ45" s="155" t="s">
        <v>140</v>
      </c>
      <c r="AK45" s="155" t="s">
        <v>75</v>
      </c>
      <c r="AL45" s="155" t="s">
        <v>16</v>
      </c>
      <c r="AM45" s="155" t="s">
        <v>140</v>
      </c>
      <c r="AN45" s="155" t="s">
        <v>75</v>
      </c>
      <c r="AO45" s="155" t="s">
        <v>16</v>
      </c>
      <c r="AP45" s="155" t="s">
        <v>140</v>
      </c>
      <c r="AQ45" s="155" t="s">
        <v>75</v>
      </c>
      <c r="AR45" s="155" t="s">
        <v>16</v>
      </c>
      <c r="AS45" s="155" t="s">
        <v>140</v>
      </c>
      <c r="AT45" s="155" t="s">
        <v>75</v>
      </c>
      <c r="AU45" s="155" t="s">
        <v>16</v>
      </c>
      <c r="AV45" s="155" t="s">
        <v>140</v>
      </c>
      <c r="AW45" s="155" t="s">
        <v>75</v>
      </c>
      <c r="AX45" s="155" t="s">
        <v>16</v>
      </c>
      <c r="AY45" s="155" t="s">
        <v>140</v>
      </c>
      <c r="AZ45" s="155" t="s">
        <v>75</v>
      </c>
      <c r="BA45" s="155" t="s">
        <v>16</v>
      </c>
      <c r="BB45" s="155" t="s">
        <v>140</v>
      </c>
      <c r="BC45" s="155" t="s">
        <v>75</v>
      </c>
      <c r="BD45" s="155" t="s">
        <v>0</v>
      </c>
      <c r="BE45" s="155" t="s">
        <v>0</v>
      </c>
      <c r="BF45" s="155" t="s">
        <v>0</v>
      </c>
      <c r="BG45" s="155" t="s">
        <v>0</v>
      </c>
      <c r="BH45" s="155" t="s">
        <v>0</v>
      </c>
      <c r="BI45" s="155" t="s">
        <v>0</v>
      </c>
      <c r="BJ45" s="155" t="s">
        <v>0</v>
      </c>
      <c r="BK45" s="155" t="s">
        <v>0</v>
      </c>
      <c r="BL45" s="155" t="s">
        <v>0</v>
      </c>
      <c r="BM45" s="155" t="s">
        <v>0</v>
      </c>
      <c r="BN45" s="155" t="s">
        <v>0</v>
      </c>
      <c r="BO45" s="155" t="s">
        <v>0</v>
      </c>
      <c r="BP45" s="155" t="s">
        <v>0</v>
      </c>
      <c r="BQ45" s="155" t="s">
        <v>0</v>
      </c>
      <c r="BR45" s="155" t="s">
        <v>0</v>
      </c>
      <c r="BS45" s="155" t="s">
        <v>0</v>
      </c>
      <c r="BT45" s="155" t="s">
        <v>0</v>
      </c>
      <c r="BU45" s="155" t="s">
        <v>0</v>
      </c>
      <c r="BV45" s="155" t="s">
        <v>0</v>
      </c>
      <c r="BW45" s="155" t="s">
        <v>0</v>
      </c>
      <c r="BX45" s="155" t="s">
        <v>0</v>
      </c>
      <c r="BY45" s="167" t="s">
        <v>16</v>
      </c>
      <c r="BZ45" s="167" t="s">
        <v>140</v>
      </c>
      <c r="CA45" s="167" t="s">
        <v>75</v>
      </c>
      <c r="CB45" s="167" t="s">
        <v>16</v>
      </c>
      <c r="CC45" s="167" t="s">
        <v>140</v>
      </c>
      <c r="CD45" s="167" t="s">
        <v>75</v>
      </c>
      <c r="CE45" s="167" t="s">
        <v>16</v>
      </c>
      <c r="CF45" s="167" t="s">
        <v>140</v>
      </c>
      <c r="CG45" s="167" t="s">
        <v>75</v>
      </c>
    </row>
    <row r="46" ht="17.25" customHeight="1">
      <c r="A46" s="265">
        <v>44.0</v>
      </c>
      <c r="B46" s="281"/>
      <c r="C46" s="274">
        <v>1.0</v>
      </c>
      <c r="D46" s="268" t="s">
        <v>2133</v>
      </c>
      <c r="E46" s="287" t="str">
        <f t="array" ref="E46">XLOOKUP(F46,'PER-SM '!$E$2:$E$1132,'PER-SM '!$D$2:$D$1132," ",0)</f>
        <v>SANCHEZ BALCAZAR FELIPE</v>
      </c>
      <c r="F46" s="149">
        <v>4.0046031E7</v>
      </c>
      <c r="G46" s="187">
        <v>9.70086697E8</v>
      </c>
      <c r="H46" s="271" t="s">
        <v>321</v>
      </c>
      <c r="I46" s="271" t="str">
        <f t="array" ref="I46">XLOOKUP(F46,'PER-SM '!$E$2:$E$1132,'PER-SM '!$I$2:$I$1132,"",0)</f>
        <v>C</v>
      </c>
      <c r="J46" s="208"/>
      <c r="K46" s="269" t="str">
        <f t="array" ref="K46">XLOOKUP(F46,'PER-SM '!$E$2:$E$1132,'PER-SM '!$B$2:$B$1132,"",0)</f>
        <v>PE-Obr Reg comun</v>
      </c>
      <c r="L46" s="271" t="s">
        <v>2173</v>
      </c>
      <c r="M46" s="276" t="str">
        <f t="array" ref="M46">XLOOKUP(F46,'PER-SM '!$E$2:$E$1132,'PER-SM '!$F$2:$F$1132,"",0)</f>
        <v>OPERADOR CARGADOR FRONTAL</v>
      </c>
      <c r="N46" s="158" t="s">
        <v>16</v>
      </c>
      <c r="O46" s="159" t="s">
        <v>140</v>
      </c>
      <c r="P46" s="160" t="s">
        <v>75</v>
      </c>
      <c r="Q46" s="158" t="s">
        <v>16</v>
      </c>
      <c r="R46" s="159" t="s">
        <v>140</v>
      </c>
      <c r="S46" s="160" t="s">
        <v>75</v>
      </c>
      <c r="T46" s="158" t="s">
        <v>16</v>
      </c>
      <c r="U46" s="159" t="s">
        <v>140</v>
      </c>
      <c r="V46" s="160" t="s">
        <v>75</v>
      </c>
      <c r="W46" s="158" t="s">
        <v>16</v>
      </c>
      <c r="X46" s="159" t="s">
        <v>140</v>
      </c>
      <c r="Y46" s="160" t="s">
        <v>75</v>
      </c>
      <c r="Z46" s="158" t="s">
        <v>16</v>
      </c>
      <c r="AA46" s="159" t="s">
        <v>140</v>
      </c>
      <c r="AB46" s="160" t="s">
        <v>75</v>
      </c>
      <c r="AC46" s="158" t="s">
        <v>16</v>
      </c>
      <c r="AD46" s="159" t="s">
        <v>140</v>
      </c>
      <c r="AE46" s="160" t="s">
        <v>75</v>
      </c>
      <c r="AF46" s="158" t="s">
        <v>16</v>
      </c>
      <c r="AG46" s="159" t="s">
        <v>140</v>
      </c>
      <c r="AH46" s="160" t="s">
        <v>75</v>
      </c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 t="s">
        <v>16</v>
      </c>
      <c r="BE46" s="158" t="s">
        <v>140</v>
      </c>
      <c r="BF46" s="158" t="s">
        <v>75</v>
      </c>
      <c r="BG46" s="158" t="s">
        <v>16</v>
      </c>
      <c r="BH46" s="158" t="s">
        <v>140</v>
      </c>
      <c r="BI46" s="158" t="s">
        <v>75</v>
      </c>
      <c r="BJ46" s="158" t="s">
        <v>16</v>
      </c>
      <c r="BK46" s="158" t="s">
        <v>140</v>
      </c>
      <c r="BL46" s="158" t="s">
        <v>75</v>
      </c>
      <c r="BM46" s="158" t="s">
        <v>16</v>
      </c>
      <c r="BN46" s="158" t="s">
        <v>140</v>
      </c>
      <c r="BO46" s="158" t="s">
        <v>75</v>
      </c>
      <c r="BP46" s="158" t="s">
        <v>16</v>
      </c>
      <c r="BQ46" s="158" t="s">
        <v>140</v>
      </c>
      <c r="BR46" s="158" t="s">
        <v>75</v>
      </c>
      <c r="BS46" s="158" t="s">
        <v>16</v>
      </c>
      <c r="BT46" s="158" t="s">
        <v>140</v>
      </c>
      <c r="BU46" s="158" t="s">
        <v>75</v>
      </c>
      <c r="BV46" s="158" t="s">
        <v>16</v>
      </c>
      <c r="BW46" s="158" t="s">
        <v>140</v>
      </c>
      <c r="BX46" s="158" t="s">
        <v>75</v>
      </c>
      <c r="BY46" s="161" t="s">
        <v>16</v>
      </c>
      <c r="BZ46" s="161" t="s">
        <v>140</v>
      </c>
      <c r="CA46" s="161" t="s">
        <v>75</v>
      </c>
      <c r="CB46" s="161" t="s">
        <v>16</v>
      </c>
      <c r="CC46" s="161" t="s">
        <v>140</v>
      </c>
      <c r="CD46" s="161" t="s">
        <v>75</v>
      </c>
      <c r="CE46" s="161" t="s">
        <v>16</v>
      </c>
      <c r="CF46" s="161" t="s">
        <v>140</v>
      </c>
      <c r="CG46" s="161" t="s">
        <v>75</v>
      </c>
    </row>
    <row r="47" ht="14.25" customHeight="1">
      <c r="A47" s="265">
        <v>45.0</v>
      </c>
      <c r="B47" s="266" t="s">
        <v>2183</v>
      </c>
      <c r="C47" s="267">
        <v>1.0</v>
      </c>
      <c r="D47" s="268" t="s">
        <v>2133</v>
      </c>
      <c r="E47" s="269" t="str">
        <f t="array" ref="E47">XLOOKUP(F47,'PER-SM '!$E$2:$E$1132,'PER-SM '!$D$2:$D$1132," ",0)</f>
        <v>CARO OBISPO EDWIN JHONY</v>
      </c>
      <c r="F47" s="149">
        <v>4.642891E7</v>
      </c>
      <c r="G47" s="149">
        <v>9.56271105E8</v>
      </c>
      <c r="H47" s="270" t="str">
        <f t="array" ref="H47">XLOOKUP(F47,'PER-SM '!$E$2:$E$1132,'PER-SM '!$G$2:$G$1132,"",0)</f>
        <v>OP OBR</v>
      </c>
      <c r="I47" s="271" t="str">
        <f t="array" ref="I47">XLOOKUP(F47,'PER-SM '!$E$2:$E$1132,'PER-SM '!$I$2:$I$1132,"",0)</f>
        <v>B</v>
      </c>
      <c r="J47" s="208"/>
      <c r="K47" s="269" t="str">
        <f t="array" ref="K47">XLOOKUP(F47,'PER-SM '!$E$2:$E$1132,'PER-SM '!$B$2:$B$1132,"",0)</f>
        <v>PE - Obr Reg Común</v>
      </c>
      <c r="L47" s="271" t="s">
        <v>2173</v>
      </c>
      <c r="M47" s="272" t="str">
        <f t="array" ref="M47">XLOOKUP(F47,'PER-SM '!$E$2:$E$1132,'PER-SM '!$F$2:$F$1132,"",0)</f>
        <v>OPERADOR CAMION MINERO HASTA 240 TONS</v>
      </c>
      <c r="N47" s="155" t="s">
        <v>16</v>
      </c>
      <c r="O47" s="156" t="s">
        <v>140</v>
      </c>
      <c r="P47" s="157" t="s">
        <v>75</v>
      </c>
      <c r="Q47" s="155" t="s">
        <v>16</v>
      </c>
      <c r="R47" s="156" t="s">
        <v>140</v>
      </c>
      <c r="S47" s="157" t="s">
        <v>75</v>
      </c>
      <c r="T47" s="155" t="s">
        <v>16</v>
      </c>
      <c r="U47" s="156" t="s">
        <v>140</v>
      </c>
      <c r="V47" s="157" t="s">
        <v>75</v>
      </c>
      <c r="W47" s="155" t="s">
        <v>16</v>
      </c>
      <c r="X47" s="156" t="s">
        <v>140</v>
      </c>
      <c r="Y47" s="157" t="s">
        <v>75</v>
      </c>
      <c r="Z47" s="155" t="s">
        <v>16</v>
      </c>
      <c r="AA47" s="156" t="s">
        <v>140</v>
      </c>
      <c r="AB47" s="157" t="s">
        <v>75</v>
      </c>
      <c r="AC47" s="155" t="s">
        <v>16</v>
      </c>
      <c r="AD47" s="156" t="s">
        <v>140</v>
      </c>
      <c r="AE47" s="157" t="s">
        <v>75</v>
      </c>
      <c r="AF47" s="155" t="s">
        <v>16</v>
      </c>
      <c r="AG47" s="156" t="s">
        <v>140</v>
      </c>
      <c r="AH47" s="157" t="s">
        <v>75</v>
      </c>
      <c r="AI47" s="155" t="s">
        <v>16</v>
      </c>
      <c r="AJ47" s="155" t="s">
        <v>140</v>
      </c>
      <c r="AK47" s="155" t="s">
        <v>75</v>
      </c>
      <c r="AL47" s="155" t="s">
        <v>16</v>
      </c>
      <c r="AM47" s="155" t="s">
        <v>140</v>
      </c>
      <c r="AN47" s="155" t="s">
        <v>75</v>
      </c>
      <c r="AO47" s="155" t="s">
        <v>16</v>
      </c>
      <c r="AP47" s="155" t="s">
        <v>140</v>
      </c>
      <c r="AQ47" s="155" t="s">
        <v>75</v>
      </c>
      <c r="AR47" s="155" t="s">
        <v>16</v>
      </c>
      <c r="AS47" s="155" t="s">
        <v>140</v>
      </c>
      <c r="AT47" s="155" t="s">
        <v>75</v>
      </c>
      <c r="AU47" s="155" t="s">
        <v>16</v>
      </c>
      <c r="AV47" s="155" t="s">
        <v>140</v>
      </c>
      <c r="AW47" s="155" t="s">
        <v>75</v>
      </c>
      <c r="AX47" s="155" t="s">
        <v>16</v>
      </c>
      <c r="AY47" s="155" t="s">
        <v>140</v>
      </c>
      <c r="AZ47" s="155" t="s">
        <v>75</v>
      </c>
      <c r="BA47" s="155" t="s">
        <v>16</v>
      </c>
      <c r="BB47" s="155" t="s">
        <v>140</v>
      </c>
      <c r="BC47" s="155" t="s">
        <v>75</v>
      </c>
      <c r="BD47" s="155" t="s">
        <v>0</v>
      </c>
      <c r="BE47" s="155" t="s">
        <v>0</v>
      </c>
      <c r="BF47" s="155" t="s">
        <v>0</v>
      </c>
      <c r="BG47" s="155" t="s">
        <v>0</v>
      </c>
      <c r="BH47" s="155" t="s">
        <v>0</v>
      </c>
      <c r="BI47" s="155" t="s">
        <v>0</v>
      </c>
      <c r="BJ47" s="155" t="s">
        <v>0</v>
      </c>
      <c r="BK47" s="155" t="s">
        <v>0</v>
      </c>
      <c r="BL47" s="155" t="s">
        <v>0</v>
      </c>
      <c r="BM47" s="155" t="s">
        <v>0</v>
      </c>
      <c r="BN47" s="155" t="s">
        <v>0</v>
      </c>
      <c r="BO47" s="155" t="s">
        <v>0</v>
      </c>
      <c r="BP47" s="155" t="s">
        <v>0</v>
      </c>
      <c r="BQ47" s="155" t="s">
        <v>0</v>
      </c>
      <c r="BR47" s="155" t="s">
        <v>0</v>
      </c>
      <c r="BS47" s="155" t="s">
        <v>0</v>
      </c>
      <c r="BT47" s="155" t="s">
        <v>0</v>
      </c>
      <c r="BU47" s="155" t="s">
        <v>0</v>
      </c>
      <c r="BV47" s="155" t="s">
        <v>0</v>
      </c>
      <c r="BW47" s="155" t="s">
        <v>0</v>
      </c>
      <c r="BX47" s="155" t="s">
        <v>0</v>
      </c>
      <c r="BY47" s="167" t="s">
        <v>16</v>
      </c>
      <c r="BZ47" s="167" t="s">
        <v>140</v>
      </c>
      <c r="CA47" s="167" t="s">
        <v>75</v>
      </c>
      <c r="CB47" s="167" t="s">
        <v>16</v>
      </c>
      <c r="CC47" s="167" t="s">
        <v>140</v>
      </c>
      <c r="CD47" s="167" t="s">
        <v>75</v>
      </c>
      <c r="CE47" s="167" t="s">
        <v>16</v>
      </c>
      <c r="CF47" s="167" t="s">
        <v>140</v>
      </c>
      <c r="CG47" s="167" t="s">
        <v>75</v>
      </c>
    </row>
    <row r="48" ht="15.0" customHeight="1">
      <c r="A48" s="265">
        <v>46.0</v>
      </c>
      <c r="B48" s="273"/>
      <c r="C48" s="267">
        <v>1.0</v>
      </c>
      <c r="D48" s="268" t="s">
        <v>2133</v>
      </c>
      <c r="E48" s="269" t="str">
        <f t="array" ref="E48">XLOOKUP(F48,'PER-SM '!$E$2:$E$1132,'PER-SM '!$D$2:$D$1132," ",0)</f>
        <v>TUPACYUPANQUI AYTE ARMANDO</v>
      </c>
      <c r="F48" s="187">
        <v>2.965179E7</v>
      </c>
      <c r="G48" s="187">
        <v>9.59002012E8</v>
      </c>
      <c r="H48" s="270" t="str">
        <f t="array" ref="H48">XLOOKUP(F48,'PER-SM '!$E$2:$E$1132,'PER-SM '!$G$2:$G$1132,"",0)</f>
        <v>OP OBR</v>
      </c>
      <c r="I48" s="271" t="str">
        <f t="array" ref="I48">XLOOKUP(F48,'PER-SM '!$E$2:$E$1132,'PER-SM '!$I$2:$I$1132,"",0)</f>
        <v>C</v>
      </c>
      <c r="J48" s="208"/>
      <c r="K48" s="269" t="str">
        <f t="array" ref="K48">XLOOKUP(F48,'PER-SM '!$E$2:$E$1132,'PER-SM '!$B$2:$B$1132,"",0)</f>
        <v>PE - Obr Reg Común</v>
      </c>
      <c r="L48" s="271" t="s">
        <v>2173</v>
      </c>
      <c r="M48" s="272" t="str">
        <f t="array" ref="M48">XLOOKUP(F48,'PER-SM '!$E$2:$E$1132,'PER-SM '!$F$2:$F$1132,"",0)</f>
        <v>OPERADOR CAMION MINERO HASTA 150 TONS</v>
      </c>
      <c r="N48" s="158" t="s">
        <v>16</v>
      </c>
      <c r="O48" s="159" t="s">
        <v>140</v>
      </c>
      <c r="P48" s="160" t="s">
        <v>75</v>
      </c>
      <c r="Q48" s="158" t="s">
        <v>16</v>
      </c>
      <c r="R48" s="159" t="s">
        <v>140</v>
      </c>
      <c r="S48" s="160" t="s">
        <v>75</v>
      </c>
      <c r="T48" s="158" t="s">
        <v>16</v>
      </c>
      <c r="U48" s="159" t="s">
        <v>140</v>
      </c>
      <c r="V48" s="160" t="s">
        <v>75</v>
      </c>
      <c r="W48" s="158" t="s">
        <v>16</v>
      </c>
      <c r="X48" s="159" t="s">
        <v>140</v>
      </c>
      <c r="Y48" s="160" t="s">
        <v>75</v>
      </c>
      <c r="Z48" s="158" t="s">
        <v>16</v>
      </c>
      <c r="AA48" s="159" t="s">
        <v>140</v>
      </c>
      <c r="AB48" s="160" t="s">
        <v>75</v>
      </c>
      <c r="AC48" s="158" t="s">
        <v>16</v>
      </c>
      <c r="AD48" s="159" t="s">
        <v>140</v>
      </c>
      <c r="AE48" s="160" t="s">
        <v>75</v>
      </c>
      <c r="AF48" s="158" t="s">
        <v>16</v>
      </c>
      <c r="AG48" s="159" t="s">
        <v>140</v>
      </c>
      <c r="AH48" s="160" t="s">
        <v>75</v>
      </c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 t="s">
        <v>16</v>
      </c>
      <c r="BE48" s="158" t="s">
        <v>140</v>
      </c>
      <c r="BF48" s="158" t="s">
        <v>75</v>
      </c>
      <c r="BG48" s="158" t="s">
        <v>16</v>
      </c>
      <c r="BH48" s="158" t="s">
        <v>140</v>
      </c>
      <c r="BI48" s="158" t="s">
        <v>75</v>
      </c>
      <c r="BJ48" s="158" t="s">
        <v>16</v>
      </c>
      <c r="BK48" s="158" t="s">
        <v>140</v>
      </c>
      <c r="BL48" s="158" t="s">
        <v>75</v>
      </c>
      <c r="BM48" s="158" t="s">
        <v>16</v>
      </c>
      <c r="BN48" s="158" t="s">
        <v>140</v>
      </c>
      <c r="BO48" s="158" t="s">
        <v>75</v>
      </c>
      <c r="BP48" s="158" t="s">
        <v>16</v>
      </c>
      <c r="BQ48" s="158" t="s">
        <v>140</v>
      </c>
      <c r="BR48" s="158" t="s">
        <v>75</v>
      </c>
      <c r="BS48" s="158" t="s">
        <v>16</v>
      </c>
      <c r="BT48" s="158" t="s">
        <v>140</v>
      </c>
      <c r="BU48" s="158" t="s">
        <v>75</v>
      </c>
      <c r="BV48" s="158" t="s">
        <v>16</v>
      </c>
      <c r="BW48" s="158" t="s">
        <v>140</v>
      </c>
      <c r="BX48" s="158" t="s">
        <v>75</v>
      </c>
      <c r="BY48" s="161" t="s">
        <v>16</v>
      </c>
      <c r="BZ48" s="161" t="s">
        <v>140</v>
      </c>
      <c r="CA48" s="161" t="s">
        <v>75</v>
      </c>
      <c r="CB48" s="161" t="s">
        <v>16</v>
      </c>
      <c r="CC48" s="161" t="s">
        <v>140</v>
      </c>
      <c r="CD48" s="161" t="s">
        <v>75</v>
      </c>
      <c r="CE48" s="161" t="s">
        <v>16</v>
      </c>
      <c r="CF48" s="161" t="s">
        <v>140</v>
      </c>
      <c r="CG48" s="161" t="s">
        <v>75</v>
      </c>
    </row>
    <row r="49" ht="14.25" customHeight="1">
      <c r="A49" s="265">
        <v>47.0</v>
      </c>
      <c r="B49" s="266" t="s">
        <v>2184</v>
      </c>
      <c r="C49" s="267">
        <v>1.0</v>
      </c>
      <c r="D49" s="268" t="s">
        <v>2133</v>
      </c>
      <c r="E49" s="269" t="str">
        <f t="array" ref="E49">XLOOKUP(F49,'PER-SM '!$E$2:$E$1132,'PER-SM '!$D$2:$D$1132," ",0)</f>
        <v>GOICOCHEA GALLARDO NAZARIO</v>
      </c>
      <c r="F49" s="187">
        <v>2.7578471E7</v>
      </c>
      <c r="G49" s="187">
        <v>9.9952198E8</v>
      </c>
      <c r="H49" s="270" t="str">
        <f t="array" ref="H49">XLOOKUP(F49,'PER-SM '!$E$2:$E$1132,'PER-SM '!$G$2:$G$1132,"",0)</f>
        <v>OP OBR</v>
      </c>
      <c r="I49" s="271" t="str">
        <f t="array" ref="I49">XLOOKUP(F49,'PER-SM '!$E$2:$E$1132,'PER-SM '!$I$2:$I$1132,"",0)</f>
        <v>C</v>
      </c>
      <c r="J49" s="208"/>
      <c r="K49" s="269" t="str">
        <f t="array" ref="K49">XLOOKUP(F49,'PER-SM '!$E$2:$E$1132,'PER-SM '!$B$2:$B$1132,"",0)</f>
        <v>PE - Obr Reg Común</v>
      </c>
      <c r="L49" s="271" t="s">
        <v>2173</v>
      </c>
      <c r="M49" s="272" t="str">
        <f t="array" ref="M49">XLOOKUP(F49,'PER-SM '!$E$2:$E$1132,'PER-SM '!$F$2:$F$1132,"",0)</f>
        <v>OPERADOR CAMION MINERO HASTA 100 TONS</v>
      </c>
      <c r="N49" s="158" t="s">
        <v>16</v>
      </c>
      <c r="O49" s="159" t="s">
        <v>140</v>
      </c>
      <c r="P49" s="160" t="s">
        <v>75</v>
      </c>
      <c r="Q49" s="158" t="s">
        <v>16</v>
      </c>
      <c r="R49" s="159" t="s">
        <v>140</v>
      </c>
      <c r="S49" s="160" t="s">
        <v>75</v>
      </c>
      <c r="T49" s="158" t="s">
        <v>16</v>
      </c>
      <c r="U49" s="159" t="s">
        <v>140</v>
      </c>
      <c r="V49" s="160" t="s">
        <v>75</v>
      </c>
      <c r="W49" s="158" t="s">
        <v>16</v>
      </c>
      <c r="X49" s="159" t="s">
        <v>140</v>
      </c>
      <c r="Y49" s="160" t="s">
        <v>75</v>
      </c>
      <c r="Z49" s="158" t="s">
        <v>16</v>
      </c>
      <c r="AA49" s="159" t="s">
        <v>140</v>
      </c>
      <c r="AB49" s="160" t="s">
        <v>75</v>
      </c>
      <c r="AC49" s="158" t="s">
        <v>16</v>
      </c>
      <c r="AD49" s="159" t="s">
        <v>140</v>
      </c>
      <c r="AE49" s="160" t="s">
        <v>75</v>
      </c>
      <c r="AF49" s="158" t="s">
        <v>16</v>
      </c>
      <c r="AG49" s="159" t="s">
        <v>140</v>
      </c>
      <c r="AH49" s="160" t="s">
        <v>75</v>
      </c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 t="s">
        <v>16</v>
      </c>
      <c r="BE49" s="158" t="s">
        <v>140</v>
      </c>
      <c r="BF49" s="158" t="s">
        <v>75</v>
      </c>
      <c r="BG49" s="158" t="s">
        <v>16</v>
      </c>
      <c r="BH49" s="158" t="s">
        <v>140</v>
      </c>
      <c r="BI49" s="158" t="s">
        <v>75</v>
      </c>
      <c r="BJ49" s="158" t="s">
        <v>16</v>
      </c>
      <c r="BK49" s="158" t="s">
        <v>140</v>
      </c>
      <c r="BL49" s="158" t="s">
        <v>75</v>
      </c>
      <c r="BM49" s="158" t="s">
        <v>16</v>
      </c>
      <c r="BN49" s="158" t="s">
        <v>140</v>
      </c>
      <c r="BO49" s="158" t="s">
        <v>75</v>
      </c>
      <c r="BP49" s="158" t="s">
        <v>16</v>
      </c>
      <c r="BQ49" s="158" t="s">
        <v>140</v>
      </c>
      <c r="BR49" s="158" t="s">
        <v>75</v>
      </c>
      <c r="BS49" s="158" t="s">
        <v>16</v>
      </c>
      <c r="BT49" s="158" t="s">
        <v>140</v>
      </c>
      <c r="BU49" s="158" t="s">
        <v>75</v>
      </c>
      <c r="BV49" s="158" t="s">
        <v>16</v>
      </c>
      <c r="BW49" s="158" t="s">
        <v>140</v>
      </c>
      <c r="BX49" s="158" t="s">
        <v>75</v>
      </c>
      <c r="BY49" s="161" t="s">
        <v>16</v>
      </c>
      <c r="BZ49" s="161" t="s">
        <v>140</v>
      </c>
      <c r="CA49" s="161" t="s">
        <v>75</v>
      </c>
      <c r="CB49" s="161" t="s">
        <v>16</v>
      </c>
      <c r="CC49" s="161" t="s">
        <v>140</v>
      </c>
      <c r="CD49" s="161" t="s">
        <v>75</v>
      </c>
      <c r="CE49" s="161" t="s">
        <v>16</v>
      </c>
      <c r="CF49" s="161" t="s">
        <v>140</v>
      </c>
      <c r="CG49" s="161" t="s">
        <v>75</v>
      </c>
    </row>
    <row r="50" ht="19.5" customHeight="1">
      <c r="A50" s="265">
        <v>48.0</v>
      </c>
      <c r="B50" s="273"/>
      <c r="C50" s="267">
        <v>1.0</v>
      </c>
      <c r="D50" s="268" t="s">
        <v>2133</v>
      </c>
      <c r="E50" s="288" t="str">
        <f t="array" ref="E50">XLOOKUP(F50,'PER-SM '!$E$2:$E$1132,'PER-SM '!$D$2:$D$1132," ",0)</f>
        <v>CARRANZA LOZANO JOSE MANUEL</v>
      </c>
      <c r="F50" s="149">
        <v>4.0551211E7</v>
      </c>
      <c r="G50" s="149">
        <v>9.99533346E8</v>
      </c>
      <c r="H50" s="270" t="str">
        <f t="array" ref="H50">XLOOKUP(F50,'PER-SM '!$E$2:$E$1132,'PER-SM '!$G$2:$G$1132,"",0)</f>
        <v>OP OBR</v>
      </c>
      <c r="I50" s="271" t="str">
        <f t="array" ref="I50">XLOOKUP(F50,'PER-SM '!$E$2:$E$1132,'PER-SM '!$I$2:$I$1132,"",0)</f>
        <v>A</v>
      </c>
      <c r="J50" s="208"/>
      <c r="K50" s="269" t="str">
        <f t="array" ref="K50">XLOOKUP(F50,'PER-SM '!$E$2:$E$1132,'PER-SM '!$B$2:$B$1132,"",0)</f>
        <v>PE - Obr Reg Común</v>
      </c>
      <c r="L50" s="271" t="s">
        <v>2173</v>
      </c>
      <c r="M50" s="272" t="str">
        <f t="array" ref="M50">XLOOKUP(F50,'PER-SM '!$E$2:$E$1132,'PER-SM '!$F$2:$F$1132,"",0)</f>
        <v>OPERADOR DE TRACTOR HASTA 410HP</v>
      </c>
      <c r="N50" s="158"/>
      <c r="O50" s="159"/>
      <c r="P50" s="160"/>
      <c r="Q50" s="158"/>
      <c r="R50" s="159"/>
      <c r="S50" s="160"/>
      <c r="T50" s="158"/>
      <c r="U50" s="159"/>
      <c r="V50" s="160"/>
      <c r="W50" s="158"/>
      <c r="X50" s="159"/>
      <c r="Y50" s="160"/>
      <c r="Z50" s="158"/>
      <c r="AA50" s="159"/>
      <c r="AB50" s="160"/>
      <c r="AC50" s="158"/>
      <c r="AD50" s="159"/>
      <c r="AE50" s="160"/>
      <c r="AF50" s="158"/>
      <c r="AG50" s="159"/>
      <c r="AH50" s="160" t="s">
        <v>75</v>
      </c>
      <c r="AI50" s="158" t="s">
        <v>16</v>
      </c>
      <c r="AJ50" s="158" t="s">
        <v>140</v>
      </c>
      <c r="AK50" s="158" t="s">
        <v>75</v>
      </c>
      <c r="AL50" s="158" t="s">
        <v>16</v>
      </c>
      <c r="AM50" s="158" t="s">
        <v>140</v>
      </c>
      <c r="AN50" s="158" t="s">
        <v>75</v>
      </c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61" t="s">
        <v>0</v>
      </c>
      <c r="BZ50" s="161" t="s">
        <v>0</v>
      </c>
      <c r="CA50" s="161" t="s">
        <v>0</v>
      </c>
      <c r="CB50" s="161" t="s">
        <v>0</v>
      </c>
      <c r="CC50" s="161" t="s">
        <v>0</v>
      </c>
      <c r="CD50" s="161" t="s">
        <v>0</v>
      </c>
      <c r="CE50" s="161" t="s">
        <v>0</v>
      </c>
      <c r="CF50" s="161" t="s">
        <v>0</v>
      </c>
      <c r="CG50" s="161" t="s">
        <v>0</v>
      </c>
    </row>
    <row r="51" ht="14.25" customHeight="1">
      <c r="A51" s="265">
        <v>49.0</v>
      </c>
      <c r="B51" s="266" t="s">
        <v>2185</v>
      </c>
      <c r="C51" s="267">
        <v>1.0</v>
      </c>
      <c r="D51" s="268" t="s">
        <v>2133</v>
      </c>
      <c r="E51" s="269" t="str">
        <f t="array" ref="E51">XLOOKUP(F51,'PER-SM '!$E$2:$E$1132,'PER-SM '!$D$2:$D$1132," ",0)</f>
        <v>PUMA OJEDA WILFREDO</v>
      </c>
      <c r="F51" s="149">
        <v>4.5126032E7</v>
      </c>
      <c r="G51" s="149">
        <v>9.42901255E8</v>
      </c>
      <c r="H51" s="270" t="str">
        <f t="array" ref="H51">XLOOKUP(F51,'PER-SM '!$E$2:$E$1132,'PER-SM '!$G$2:$G$1132,"",0)</f>
        <v>OP OBR</v>
      </c>
      <c r="I51" s="271" t="str">
        <f t="array" ref="I51">XLOOKUP(F51,'PER-SM '!$E$2:$E$1132,'PER-SM '!$I$2:$I$1132,"",0)</f>
        <v>A</v>
      </c>
      <c r="J51" s="208"/>
      <c r="K51" s="269" t="str">
        <f t="array" ref="K51">XLOOKUP(F51,'PER-SM '!$E$2:$E$1132,'PER-SM '!$B$2:$B$1132,"",0)</f>
        <v>PE - Obr Reg Común</v>
      </c>
      <c r="L51" s="271" t="s">
        <v>2173</v>
      </c>
      <c r="M51" s="272" t="str">
        <f t="array" ref="M51">XLOOKUP(F51,'PER-SM '!$E$2:$E$1132,'PER-SM '!$F$2:$F$1132,"",0)</f>
        <v>OPERADOR DE TRACTOR HASTA 410HP</v>
      </c>
      <c r="N51" s="158" t="s">
        <v>16</v>
      </c>
      <c r="O51" s="159" t="s">
        <v>140</v>
      </c>
      <c r="P51" s="160" t="s">
        <v>75</v>
      </c>
      <c r="Q51" s="158" t="s">
        <v>16</v>
      </c>
      <c r="R51" s="159" t="s">
        <v>140</v>
      </c>
      <c r="S51" s="160" t="s">
        <v>75</v>
      </c>
      <c r="T51" s="158" t="s">
        <v>16</v>
      </c>
      <c r="U51" s="159" t="s">
        <v>140</v>
      </c>
      <c r="V51" s="160" t="s">
        <v>75</v>
      </c>
      <c r="W51" s="158" t="s">
        <v>16</v>
      </c>
      <c r="X51" s="159" t="s">
        <v>140</v>
      </c>
      <c r="Y51" s="160" t="s">
        <v>75</v>
      </c>
      <c r="Z51" s="158" t="s">
        <v>16</v>
      </c>
      <c r="AA51" s="159" t="s">
        <v>140</v>
      </c>
      <c r="AB51" s="160" t="s">
        <v>75</v>
      </c>
      <c r="AC51" s="158" t="s">
        <v>16</v>
      </c>
      <c r="AD51" s="159" t="s">
        <v>140</v>
      </c>
      <c r="AE51" s="160" t="s">
        <v>75</v>
      </c>
      <c r="AF51" s="158" t="s">
        <v>16</v>
      </c>
      <c r="AG51" s="159" t="s">
        <v>140</v>
      </c>
      <c r="AH51" s="160" t="s">
        <v>75</v>
      </c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 t="s">
        <v>16</v>
      </c>
      <c r="BE51" s="158" t="s">
        <v>140</v>
      </c>
      <c r="BF51" s="158" t="s">
        <v>75</v>
      </c>
      <c r="BG51" s="158" t="s">
        <v>16</v>
      </c>
      <c r="BH51" s="158" t="s">
        <v>140</v>
      </c>
      <c r="BI51" s="158" t="s">
        <v>75</v>
      </c>
      <c r="BJ51" s="158" t="s">
        <v>16</v>
      </c>
      <c r="BK51" s="158" t="s">
        <v>140</v>
      </c>
      <c r="BL51" s="158" t="s">
        <v>75</v>
      </c>
      <c r="BM51" s="158" t="s">
        <v>16</v>
      </c>
      <c r="BN51" s="158" t="s">
        <v>140</v>
      </c>
      <c r="BO51" s="158" t="s">
        <v>75</v>
      </c>
      <c r="BP51" s="158" t="s">
        <v>16</v>
      </c>
      <c r="BQ51" s="158" t="s">
        <v>140</v>
      </c>
      <c r="BR51" s="158" t="s">
        <v>75</v>
      </c>
      <c r="BS51" s="158" t="s">
        <v>16</v>
      </c>
      <c r="BT51" s="158" t="s">
        <v>140</v>
      </c>
      <c r="BU51" s="158" t="s">
        <v>75</v>
      </c>
      <c r="BV51" s="158" t="s">
        <v>16</v>
      </c>
      <c r="BW51" s="158" t="s">
        <v>140</v>
      </c>
      <c r="BX51" s="158" t="s">
        <v>75</v>
      </c>
      <c r="BY51" s="161" t="s">
        <v>16</v>
      </c>
      <c r="BZ51" s="161" t="s">
        <v>140</v>
      </c>
      <c r="CA51" s="161" t="s">
        <v>75</v>
      </c>
      <c r="CB51" s="161" t="s">
        <v>16</v>
      </c>
      <c r="CC51" s="161" t="s">
        <v>140</v>
      </c>
      <c r="CD51" s="161" t="s">
        <v>75</v>
      </c>
      <c r="CE51" s="161" t="s">
        <v>16</v>
      </c>
      <c r="CF51" s="161" t="s">
        <v>140</v>
      </c>
      <c r="CG51" s="161" t="s">
        <v>75</v>
      </c>
    </row>
    <row r="52" ht="14.25" customHeight="1">
      <c r="A52" s="265">
        <v>50.0</v>
      </c>
      <c r="B52" s="273"/>
      <c r="C52" s="267">
        <v>1.0</v>
      </c>
      <c r="D52" s="268" t="s">
        <v>2133</v>
      </c>
      <c r="E52" s="269" t="str">
        <f t="array" ref="E52">XLOOKUP(F52,'PER-SM '!$E$2:$E$1132,'PER-SM '!$D$2:$D$1132," ",0)</f>
        <v>SENCIA MUÑOZ CANCIO</v>
      </c>
      <c r="F52" s="149">
        <v>4.0987111E7</v>
      </c>
      <c r="G52" s="149">
        <v>9.67288312E8</v>
      </c>
      <c r="H52" s="270" t="str">
        <f t="array" ref="H52">XLOOKUP(F52,'PER-SM '!$E$2:$E$1132,'PER-SM '!$G$2:$G$1132,"",0)</f>
        <v>OP OBR</v>
      </c>
      <c r="I52" s="271" t="str">
        <f t="array" ref="I52">XLOOKUP(F52,'PER-SM '!$E$2:$E$1132,'PER-SM '!$I$2:$I$1132,"",0)</f>
        <v>A</v>
      </c>
      <c r="J52" s="208"/>
      <c r="K52" s="269" t="str">
        <f t="array" ref="K52">XLOOKUP(F52,'PER-SM '!$E$2:$E$1132,'PER-SM '!$B$2:$B$1132,"",0)</f>
        <v>PE - Obr Reg Común</v>
      </c>
      <c r="L52" s="271" t="s">
        <v>2173</v>
      </c>
      <c r="M52" s="272" t="str">
        <f t="array" ref="M52">XLOOKUP(F52,'PER-SM '!$E$2:$E$1132,'PER-SM '!$F$2:$F$1132,"",0)</f>
        <v>OPERADOR CARGADOR FRONTAL HASTA 5M3</v>
      </c>
      <c r="N52" s="158"/>
      <c r="O52" s="159"/>
      <c r="P52" s="160"/>
      <c r="Q52" s="158"/>
      <c r="R52" s="159"/>
      <c r="S52" s="160"/>
      <c r="T52" s="158"/>
      <c r="U52" s="159"/>
      <c r="V52" s="160"/>
      <c r="W52" s="158"/>
      <c r="X52" s="159"/>
      <c r="Y52" s="160"/>
      <c r="Z52" s="158"/>
      <c r="AA52" s="159"/>
      <c r="AB52" s="160"/>
      <c r="AC52" s="158"/>
      <c r="AD52" s="159"/>
      <c r="AE52" s="160"/>
      <c r="AF52" s="158"/>
      <c r="AG52" s="159"/>
      <c r="AH52" s="160"/>
      <c r="AI52" s="158" t="s">
        <v>16</v>
      </c>
      <c r="AJ52" s="158" t="s">
        <v>140</v>
      </c>
      <c r="AK52" s="158" t="s">
        <v>75</v>
      </c>
      <c r="AL52" s="158" t="s">
        <v>16</v>
      </c>
      <c r="AM52" s="158" t="s">
        <v>140</v>
      </c>
      <c r="AN52" s="158" t="s">
        <v>75</v>
      </c>
      <c r="AO52" s="158" t="s">
        <v>16</v>
      </c>
      <c r="AP52" s="158" t="s">
        <v>140</v>
      </c>
      <c r="AQ52" s="158" t="s">
        <v>75</v>
      </c>
      <c r="AR52" s="158" t="s">
        <v>16</v>
      </c>
      <c r="AS52" s="158" t="s">
        <v>140</v>
      </c>
      <c r="AT52" s="158" t="s">
        <v>75</v>
      </c>
      <c r="AU52" s="158" t="s">
        <v>16</v>
      </c>
      <c r="AV52" s="158" t="s">
        <v>140</v>
      </c>
      <c r="AW52" s="158" t="s">
        <v>75</v>
      </c>
      <c r="AX52" s="158" t="s">
        <v>16</v>
      </c>
      <c r="AY52" s="158" t="s">
        <v>140</v>
      </c>
      <c r="AZ52" s="158" t="s">
        <v>75</v>
      </c>
      <c r="BA52" s="158" t="s">
        <v>16</v>
      </c>
      <c r="BB52" s="158" t="s">
        <v>140</v>
      </c>
      <c r="BC52" s="158" t="s">
        <v>75</v>
      </c>
      <c r="BD52" s="158" t="s">
        <v>16</v>
      </c>
      <c r="BE52" s="158" t="s">
        <v>140</v>
      </c>
      <c r="BF52" s="158" t="s">
        <v>75</v>
      </c>
      <c r="BG52" s="158" t="s">
        <v>16</v>
      </c>
      <c r="BH52" s="158" t="s">
        <v>140</v>
      </c>
      <c r="BI52" s="158" t="s">
        <v>75</v>
      </c>
      <c r="BJ52" s="158" t="s">
        <v>16</v>
      </c>
      <c r="BK52" s="158" t="s">
        <v>140</v>
      </c>
      <c r="BL52" s="158" t="s">
        <v>75</v>
      </c>
      <c r="BM52" s="158" t="s">
        <v>16</v>
      </c>
      <c r="BN52" s="158" t="s">
        <v>140</v>
      </c>
      <c r="BO52" s="158" t="s">
        <v>75</v>
      </c>
      <c r="BP52" s="158" t="s">
        <v>16</v>
      </c>
      <c r="BQ52" s="158" t="s">
        <v>140</v>
      </c>
      <c r="BR52" s="158" t="s">
        <v>75</v>
      </c>
      <c r="BS52" s="158"/>
      <c r="BT52" s="158"/>
      <c r="BU52" s="158"/>
      <c r="BV52" s="158"/>
      <c r="BW52" s="158"/>
      <c r="BX52" s="158"/>
      <c r="BY52" s="158"/>
      <c r="BZ52" s="158"/>
      <c r="CA52" s="161"/>
      <c r="CB52" s="158"/>
      <c r="CC52" s="158"/>
      <c r="CD52" s="161"/>
      <c r="CE52" s="158"/>
      <c r="CF52" s="158"/>
      <c r="CG52" s="161"/>
    </row>
    <row r="53" ht="13.5" customHeight="1">
      <c r="A53" s="265">
        <v>51.0</v>
      </c>
      <c r="B53" s="289">
        <v>27.0</v>
      </c>
      <c r="C53" s="267"/>
      <c r="D53" s="268" t="s">
        <v>14</v>
      </c>
      <c r="E53" s="290" t="s">
        <v>41</v>
      </c>
      <c r="F53" s="149" t="s">
        <v>2186</v>
      </c>
      <c r="G53" s="149"/>
      <c r="H53" s="271" t="str">
        <f t="array" ref="H53">XLOOKUP(F53,'PER-SM '!$E$2:$E$1132,'PER-SM '!$G$2:$G$1132,"",0)</f>
        <v/>
      </c>
      <c r="I53" s="271" t="str">
        <f t="array" ref="I53">XLOOKUP(F53,'PER-SM '!$E$2:$E$1132,'PER-SM '!$I$2:$I$1132,"",0)</f>
        <v/>
      </c>
      <c r="J53" s="208"/>
      <c r="K53" s="269" t="str">
        <f t="array" ref="K53">XLOOKUP(F53,'PER-SM '!$E$2:$E$1132,'PER-SM '!$B$2:$B$1132,"",0)</f>
        <v/>
      </c>
      <c r="L53" s="271" t="s">
        <v>2173</v>
      </c>
      <c r="M53" s="272" t="str">
        <f t="array" ref="M53">XLOOKUP(F53,'PER-SM '!$E$2:$E$1132,'PER-SM '!$F$2:$F$1132,"",0)</f>
        <v/>
      </c>
      <c r="N53" s="158"/>
      <c r="O53" s="159"/>
      <c r="P53" s="160"/>
      <c r="Q53" s="158"/>
      <c r="R53" s="159"/>
      <c r="S53" s="160"/>
      <c r="T53" s="158"/>
      <c r="U53" s="159"/>
      <c r="V53" s="160"/>
      <c r="W53" s="158"/>
      <c r="X53" s="159"/>
      <c r="Y53" s="160"/>
      <c r="Z53" s="158"/>
      <c r="AA53" s="159"/>
      <c r="AB53" s="160"/>
      <c r="AC53" s="158"/>
      <c r="AD53" s="159"/>
      <c r="AE53" s="160"/>
      <c r="AF53" s="158"/>
      <c r="AG53" s="159"/>
      <c r="AH53" s="291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59"/>
      <c r="BN53" s="159"/>
      <c r="BO53" s="159"/>
      <c r="BP53" s="159"/>
      <c r="BQ53" s="159"/>
      <c r="BR53" s="159"/>
      <c r="BS53" s="159"/>
      <c r="BT53" s="159"/>
      <c r="BU53" s="159"/>
      <c r="BV53" s="159"/>
      <c r="BW53" s="159"/>
      <c r="BX53" s="159"/>
      <c r="BY53" s="162" t="s">
        <v>0</v>
      </c>
      <c r="BZ53" s="162" t="s">
        <v>0</v>
      </c>
      <c r="CA53" s="159"/>
      <c r="CB53" s="162" t="s">
        <v>0</v>
      </c>
      <c r="CC53" s="162" t="s">
        <v>0</v>
      </c>
      <c r="CD53" s="159"/>
      <c r="CE53" s="162" t="s">
        <v>0</v>
      </c>
      <c r="CF53" s="162" t="s">
        <v>0</v>
      </c>
      <c r="CG53" s="159"/>
    </row>
    <row r="54" ht="13.5" customHeight="1">
      <c r="A54" s="265">
        <v>52.0</v>
      </c>
      <c r="B54" s="289">
        <v>28.0</v>
      </c>
      <c r="C54" s="267">
        <v>1.0</v>
      </c>
      <c r="D54" s="268" t="s">
        <v>14</v>
      </c>
      <c r="E54" s="269" t="str">
        <f t="array" ref="E54">XLOOKUP(F54,'PER-SM '!$E$2:$E$1132,'PER-SM '!$D$2:$D$1132," ",0)</f>
        <v>GUZMAN DE LA CRUZ MANUEL JESUS</v>
      </c>
      <c r="F54" s="177">
        <v>1.010131E7</v>
      </c>
      <c r="G54" s="177">
        <v>9.31661344E8</v>
      </c>
      <c r="H54" s="270" t="str">
        <f t="array" ref="H54">XLOOKUP(F54,'PER-SM '!$E$2:$E$1132,'PER-SM '!$G$2:$G$1132,"",0)</f>
        <v>OP OBR</v>
      </c>
      <c r="I54" s="271" t="str">
        <f t="array" ref="I54">XLOOKUP(F54,'PER-SM '!$E$2:$E$1132,'PER-SM '!$I$2:$I$1132,"",0)</f>
        <v>C</v>
      </c>
      <c r="J54" s="208"/>
      <c r="K54" s="269" t="str">
        <f t="array" ref="K54">XLOOKUP(F54,'PER-SM '!$E$2:$E$1132,'PER-SM '!$B$2:$B$1132,"",0)</f>
        <v>PE - Obr Reg Común</v>
      </c>
      <c r="L54" s="271" t="s">
        <v>2173</v>
      </c>
      <c r="M54" s="272" t="str">
        <f t="array" ref="M54">XLOOKUP(F54,'PER-SM '!$E$2:$E$1132,'PER-SM '!$F$2:$F$1132,"",0)</f>
        <v>OPERADOR CAMION MINERO HASTA 240 TONS</v>
      </c>
      <c r="N54" s="158" t="s">
        <v>16</v>
      </c>
      <c r="O54" s="159" t="s">
        <v>140</v>
      </c>
      <c r="P54" s="160" t="s">
        <v>75</v>
      </c>
      <c r="Q54" s="158" t="s">
        <v>16</v>
      </c>
      <c r="R54" s="159" t="s">
        <v>140</v>
      </c>
      <c r="S54" s="160" t="s">
        <v>75</v>
      </c>
      <c r="T54" s="158" t="s">
        <v>16</v>
      </c>
      <c r="U54" s="159" t="s">
        <v>140</v>
      </c>
      <c r="V54" s="160" t="s">
        <v>75</v>
      </c>
      <c r="W54" s="158" t="s">
        <v>16</v>
      </c>
      <c r="X54" s="159" t="s">
        <v>140</v>
      </c>
      <c r="Y54" s="160" t="s">
        <v>75</v>
      </c>
      <c r="Z54" s="158" t="s">
        <v>16</v>
      </c>
      <c r="AA54" s="159" t="s">
        <v>140</v>
      </c>
      <c r="AB54" s="160" t="s">
        <v>75</v>
      </c>
      <c r="AC54" s="158" t="s">
        <v>16</v>
      </c>
      <c r="AD54" s="159" t="s">
        <v>140</v>
      </c>
      <c r="AE54" s="160" t="s">
        <v>75</v>
      </c>
      <c r="AF54" s="158" t="s">
        <v>16</v>
      </c>
      <c r="AG54" s="159" t="s">
        <v>140</v>
      </c>
      <c r="AH54" s="291" t="s">
        <v>75</v>
      </c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59"/>
      <c r="BN54" s="159"/>
      <c r="BO54" s="159"/>
      <c r="BP54" s="159"/>
      <c r="BQ54" s="159"/>
      <c r="BR54" s="159"/>
      <c r="BS54" s="159"/>
      <c r="BT54" s="159"/>
      <c r="BU54" s="159"/>
      <c r="BV54" s="159"/>
      <c r="BW54" s="159"/>
      <c r="BX54" s="159"/>
      <c r="BY54" s="162" t="s">
        <v>0</v>
      </c>
      <c r="BZ54" s="162" t="s">
        <v>0</v>
      </c>
      <c r="CA54" s="159"/>
      <c r="CB54" s="162" t="s">
        <v>0</v>
      </c>
      <c r="CC54" s="162" t="s">
        <v>0</v>
      </c>
      <c r="CD54" s="159"/>
      <c r="CE54" s="162" t="s">
        <v>0</v>
      </c>
      <c r="CF54" s="162" t="s">
        <v>0</v>
      </c>
      <c r="CG54" s="159"/>
    </row>
    <row r="55" ht="14.25" customHeight="1">
      <c r="A55" s="265">
        <v>53.0</v>
      </c>
      <c r="B55" s="292">
        <v>29.0</v>
      </c>
      <c r="C55" s="267">
        <v>1.0</v>
      </c>
      <c r="D55" s="268" t="s">
        <v>2133</v>
      </c>
      <c r="E55" s="269" t="str">
        <f t="array" ref="E55">XLOOKUP(F55,'PER-SM '!$E$2:$E$1132,'PER-SM '!$D$2:$D$1132," ",0)</f>
        <v>ESPINOZA CHACON JESUS</v>
      </c>
      <c r="F55" s="177">
        <v>4.1320899E7</v>
      </c>
      <c r="G55" s="149">
        <v>9.2587157E8</v>
      </c>
      <c r="H55" s="270" t="str">
        <f t="array" ref="H55">XLOOKUP(F55,'PER-SM '!$E$2:$E$1132,'PER-SM '!$G$2:$G$1132,"",0)</f>
        <v>OP OBR</v>
      </c>
      <c r="I55" s="271" t="str">
        <f t="array" ref="I55">XLOOKUP(F55,'PER-SM '!$E$2:$E$1132,'PER-SM '!$I$2:$I$1132,"",0)</f>
        <v>B</v>
      </c>
      <c r="J55" s="208"/>
      <c r="K55" s="269" t="str">
        <f t="array" ref="K55">XLOOKUP(F55,'PER-SM '!$E$2:$E$1132,'PER-SM '!$B$2:$B$1132,"",0)</f>
        <v>PE - Obr Reg Común</v>
      </c>
      <c r="L55" s="271" t="s">
        <v>2173</v>
      </c>
      <c r="M55" s="272" t="str">
        <f t="array" ref="M55">XLOOKUP(F55,'PER-SM '!$E$2:$E$1132,'PER-SM '!$F$2:$F$1132,"",0)</f>
        <v>OPERADOR DE EXCAVADORA HASTA 5M3</v>
      </c>
      <c r="N55" s="155" t="s">
        <v>16</v>
      </c>
      <c r="O55" s="156" t="s">
        <v>140</v>
      </c>
      <c r="P55" s="157" t="s">
        <v>75</v>
      </c>
      <c r="Q55" s="155" t="s">
        <v>16</v>
      </c>
      <c r="R55" s="156" t="s">
        <v>140</v>
      </c>
      <c r="S55" s="157" t="s">
        <v>75</v>
      </c>
      <c r="T55" s="155" t="s">
        <v>16</v>
      </c>
      <c r="U55" s="156" t="s">
        <v>140</v>
      </c>
      <c r="V55" s="157" t="s">
        <v>75</v>
      </c>
      <c r="W55" s="155" t="s">
        <v>16</v>
      </c>
      <c r="X55" s="156" t="s">
        <v>140</v>
      </c>
      <c r="Y55" s="157" t="s">
        <v>75</v>
      </c>
      <c r="Z55" s="155" t="s">
        <v>16</v>
      </c>
      <c r="AA55" s="156" t="s">
        <v>140</v>
      </c>
      <c r="AB55" s="157" t="s">
        <v>75</v>
      </c>
      <c r="AC55" s="155" t="s">
        <v>16</v>
      </c>
      <c r="AD55" s="156" t="s">
        <v>140</v>
      </c>
      <c r="AE55" s="157" t="s">
        <v>75</v>
      </c>
      <c r="AF55" s="155" t="s">
        <v>16</v>
      </c>
      <c r="AG55" s="156" t="s">
        <v>140</v>
      </c>
      <c r="AH55" s="293" t="s">
        <v>75</v>
      </c>
      <c r="AI55" s="156" t="s">
        <v>16</v>
      </c>
      <c r="AJ55" s="156" t="s">
        <v>140</v>
      </c>
      <c r="AK55" s="156" t="s">
        <v>75</v>
      </c>
      <c r="AL55" s="156" t="s">
        <v>16</v>
      </c>
      <c r="AM55" s="156" t="s">
        <v>140</v>
      </c>
      <c r="AN55" s="156" t="s">
        <v>75</v>
      </c>
      <c r="AO55" s="156" t="s">
        <v>16</v>
      </c>
      <c r="AP55" s="156" t="s">
        <v>140</v>
      </c>
      <c r="AQ55" s="156" t="s">
        <v>75</v>
      </c>
      <c r="AR55" s="156" t="s">
        <v>16</v>
      </c>
      <c r="AS55" s="156" t="s">
        <v>140</v>
      </c>
      <c r="AT55" s="156" t="s">
        <v>75</v>
      </c>
      <c r="AU55" s="156" t="s">
        <v>16</v>
      </c>
      <c r="AV55" s="156" t="s">
        <v>140</v>
      </c>
      <c r="AW55" s="156" t="s">
        <v>75</v>
      </c>
      <c r="AX55" s="156" t="s">
        <v>16</v>
      </c>
      <c r="AY55" s="156" t="s">
        <v>140</v>
      </c>
      <c r="AZ55" s="156" t="s">
        <v>75</v>
      </c>
      <c r="BA55" s="156" t="s">
        <v>16</v>
      </c>
      <c r="BB55" s="156" t="s">
        <v>140</v>
      </c>
      <c r="BC55" s="156" t="s">
        <v>75</v>
      </c>
      <c r="BD55" s="156" t="s">
        <v>0</v>
      </c>
      <c r="BE55" s="156" t="s">
        <v>0</v>
      </c>
      <c r="BF55" s="156" t="s">
        <v>0</v>
      </c>
      <c r="BG55" s="156" t="s">
        <v>0</v>
      </c>
      <c r="BH55" s="156" t="s">
        <v>0</v>
      </c>
      <c r="BI55" s="156" t="s">
        <v>0</v>
      </c>
      <c r="BJ55" s="156" t="s">
        <v>0</v>
      </c>
      <c r="BK55" s="156" t="s">
        <v>0</v>
      </c>
      <c r="BL55" s="156" t="s">
        <v>0</v>
      </c>
      <c r="BM55" s="156" t="s">
        <v>0</v>
      </c>
      <c r="BN55" s="156" t="s">
        <v>0</v>
      </c>
      <c r="BO55" s="156" t="s">
        <v>0</v>
      </c>
      <c r="BP55" s="156" t="s">
        <v>0</v>
      </c>
      <c r="BQ55" s="156" t="s">
        <v>0</v>
      </c>
      <c r="BR55" s="156" t="s">
        <v>0</v>
      </c>
      <c r="BS55" s="156" t="s">
        <v>0</v>
      </c>
      <c r="BT55" s="156" t="s">
        <v>0</v>
      </c>
      <c r="BU55" s="156" t="s">
        <v>0</v>
      </c>
      <c r="BV55" s="156" t="s">
        <v>0</v>
      </c>
      <c r="BW55" s="156" t="s">
        <v>0</v>
      </c>
      <c r="BX55" s="156" t="s">
        <v>0</v>
      </c>
      <c r="BY55" s="168" t="s">
        <v>16</v>
      </c>
      <c r="BZ55" s="168" t="s">
        <v>140</v>
      </c>
      <c r="CA55" s="168" t="s">
        <v>75</v>
      </c>
      <c r="CB55" s="168" t="s">
        <v>16</v>
      </c>
      <c r="CC55" s="168" t="s">
        <v>140</v>
      </c>
      <c r="CD55" s="168" t="s">
        <v>75</v>
      </c>
      <c r="CE55" s="168" t="s">
        <v>16</v>
      </c>
      <c r="CF55" s="168" t="s">
        <v>140</v>
      </c>
      <c r="CG55" s="168" t="s">
        <v>75</v>
      </c>
    </row>
    <row r="56" ht="14.25" customHeight="1">
      <c r="A56" s="265">
        <v>54.0</v>
      </c>
      <c r="B56" s="294"/>
      <c r="C56" s="267">
        <v>1.0</v>
      </c>
      <c r="D56" s="268" t="s">
        <v>2133</v>
      </c>
      <c r="E56" s="269" t="str">
        <f t="array" ref="E56">XLOOKUP(F56,'PER-SM '!$E$2:$E$1132,'PER-SM '!$D$2:$D$1132," ",0)</f>
        <v>ATAHUI RAMOS RICHARD</v>
      </c>
      <c r="F56" s="149">
        <v>3.1037714E7</v>
      </c>
      <c r="G56" s="149">
        <v>9.44258023E8</v>
      </c>
      <c r="H56" s="270" t="str">
        <f t="array" ref="H56">XLOOKUP(F56,'PER-SM '!$E$2:$E$1132,'PER-SM '!$G$2:$G$1132,"",0)</f>
        <v>OP OBR</v>
      </c>
      <c r="I56" s="271" t="str">
        <f t="array" ref="I56">XLOOKUP(F56,'PER-SM '!$E$2:$E$1132,'PER-SM '!$I$2:$I$1132,"",0)</f>
        <v>A</v>
      </c>
      <c r="J56" s="208"/>
      <c r="K56" s="269" t="str">
        <f t="array" ref="K56">XLOOKUP(F56,'PER-SM '!$E$2:$E$1132,'PER-SM '!$B$2:$B$1132,"",0)</f>
        <v>PE - Obr Reg Común</v>
      </c>
      <c r="L56" s="271" t="s">
        <v>2173</v>
      </c>
      <c r="M56" s="272" t="str">
        <f t="array" ref="M56">XLOOKUP(F56,'PER-SM '!$E$2:$E$1132,'PER-SM '!$F$2:$F$1132,"",0)</f>
        <v>OPERADOR CAMION MINERO HASTA 240 TONS</v>
      </c>
      <c r="N56" s="158"/>
      <c r="O56" s="159"/>
      <c r="P56" s="160"/>
      <c r="Q56" s="158"/>
      <c r="R56" s="159"/>
      <c r="S56" s="160"/>
      <c r="T56" s="158"/>
      <c r="U56" s="159"/>
      <c r="V56" s="160"/>
      <c r="W56" s="158"/>
      <c r="X56" s="159"/>
      <c r="Y56" s="160"/>
      <c r="Z56" s="158"/>
      <c r="AA56" s="159"/>
      <c r="AB56" s="160"/>
      <c r="AC56" s="158"/>
      <c r="AD56" s="159"/>
      <c r="AE56" s="160"/>
      <c r="AF56" s="158"/>
      <c r="AG56" s="159"/>
      <c r="AH56" s="291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 t="s">
        <v>16</v>
      </c>
      <c r="AS56" s="159" t="s">
        <v>140</v>
      </c>
      <c r="AT56" s="159" t="s">
        <v>75</v>
      </c>
      <c r="AU56" s="159" t="s">
        <v>16</v>
      </c>
      <c r="AV56" s="159" t="s">
        <v>140</v>
      </c>
      <c r="AW56" s="159" t="s">
        <v>75</v>
      </c>
      <c r="AX56" s="159" t="s">
        <v>16</v>
      </c>
      <c r="AY56" s="159" t="s">
        <v>140</v>
      </c>
      <c r="AZ56" s="159" t="s">
        <v>75</v>
      </c>
      <c r="BA56" s="159" t="s">
        <v>16</v>
      </c>
      <c r="BB56" s="159" t="s">
        <v>140</v>
      </c>
      <c r="BC56" s="159" t="s">
        <v>75</v>
      </c>
      <c r="BD56" s="159" t="s">
        <v>16</v>
      </c>
      <c r="BE56" s="159" t="s">
        <v>140</v>
      </c>
      <c r="BF56" s="159" t="s">
        <v>75</v>
      </c>
      <c r="BG56" s="159" t="s">
        <v>16</v>
      </c>
      <c r="BH56" s="159" t="s">
        <v>140</v>
      </c>
      <c r="BI56" s="159" t="s">
        <v>75</v>
      </c>
      <c r="BJ56" s="159" t="s">
        <v>16</v>
      </c>
      <c r="BK56" s="159" t="s">
        <v>140</v>
      </c>
      <c r="BL56" s="159" t="s">
        <v>75</v>
      </c>
      <c r="BM56" s="159" t="s">
        <v>16</v>
      </c>
      <c r="BN56" s="159" t="s">
        <v>140</v>
      </c>
      <c r="BO56" s="159" t="s">
        <v>75</v>
      </c>
      <c r="BP56" s="159" t="s">
        <v>16</v>
      </c>
      <c r="BQ56" s="159" t="s">
        <v>140</v>
      </c>
      <c r="BR56" s="159" t="s">
        <v>75</v>
      </c>
      <c r="BS56" s="159" t="s">
        <v>16</v>
      </c>
      <c r="BT56" s="159" t="s">
        <v>140</v>
      </c>
      <c r="BU56" s="159" t="s">
        <v>75</v>
      </c>
      <c r="BV56" s="159" t="s">
        <v>16</v>
      </c>
      <c r="BW56" s="159" t="s">
        <v>140</v>
      </c>
      <c r="BX56" s="159" t="s">
        <v>75</v>
      </c>
      <c r="BY56" s="162" t="s">
        <v>27</v>
      </c>
      <c r="BZ56" s="162" t="s">
        <v>0</v>
      </c>
      <c r="CA56" s="162" t="s">
        <v>0</v>
      </c>
      <c r="CB56" s="162" t="s">
        <v>27</v>
      </c>
      <c r="CC56" s="162" t="s">
        <v>0</v>
      </c>
      <c r="CD56" s="162" t="s">
        <v>0</v>
      </c>
      <c r="CE56" s="162" t="s">
        <v>27</v>
      </c>
      <c r="CF56" s="162" t="s">
        <v>0</v>
      </c>
      <c r="CG56" s="162" t="s">
        <v>0</v>
      </c>
    </row>
    <row r="57" ht="16.5" customHeight="1">
      <c r="A57" s="265">
        <v>55.0</v>
      </c>
      <c r="B57" s="266" t="s">
        <v>2187</v>
      </c>
      <c r="C57" s="267">
        <v>1.0</v>
      </c>
      <c r="D57" s="268" t="s">
        <v>2133</v>
      </c>
      <c r="E57" s="269" t="str">
        <f t="array" ref="E57">XLOOKUP(F57,'PER-SM '!$E$2:$E$1132,'PER-SM '!$D$2:$D$1132," ",0)</f>
        <v>CHOQUE NUÑONCCA VICTOR RAUL</v>
      </c>
      <c r="F57" s="149">
        <v>4.2559613E7</v>
      </c>
      <c r="G57" s="149">
        <v>9.56300126E8</v>
      </c>
      <c r="H57" s="270" t="str">
        <f t="array" ref="H57">XLOOKUP(F57,'PER-SM '!$E$2:$E$1132,'PER-SM '!$G$2:$G$1132,"",0)</f>
        <v>OP OBR</v>
      </c>
      <c r="I57" s="271" t="str">
        <f t="array" ref="I57">XLOOKUP(F57,'PER-SM '!$E$2:$E$1132,'PER-SM '!$I$2:$I$1132,"",0)</f>
        <v>A</v>
      </c>
      <c r="J57" s="208"/>
      <c r="K57" s="269" t="str">
        <f t="array" ref="K57">XLOOKUP(F57,'PER-SM '!$E$2:$E$1132,'PER-SM '!$B$2:$B$1132,"",0)</f>
        <v>PE - Obr Reg Común</v>
      </c>
      <c r="L57" s="271" t="s">
        <v>2173</v>
      </c>
      <c r="M57" s="272" t="str">
        <f t="array" ref="M57">XLOOKUP(F57,'PER-SM '!$E$2:$E$1132,'PER-SM '!$F$2:$F$1132,"",0)</f>
        <v>OPERADOR CAMION MINERO HASTA 150 TONS</v>
      </c>
      <c r="N57" s="158"/>
      <c r="O57" s="159"/>
      <c r="P57" s="160"/>
      <c r="Q57" s="158"/>
      <c r="R57" s="159"/>
      <c r="S57" s="160"/>
      <c r="T57" s="158"/>
      <c r="U57" s="159"/>
      <c r="V57" s="160"/>
      <c r="W57" s="158"/>
      <c r="X57" s="159"/>
      <c r="Y57" s="160"/>
      <c r="Z57" s="158"/>
      <c r="AA57" s="159"/>
      <c r="AB57" s="160"/>
      <c r="AC57" s="158"/>
      <c r="AD57" s="159"/>
      <c r="AE57" s="160"/>
      <c r="AF57" s="158"/>
      <c r="AG57" s="159"/>
      <c r="AH57" s="291"/>
      <c r="AI57" s="159" t="s">
        <v>16</v>
      </c>
      <c r="AJ57" s="159" t="s">
        <v>140</v>
      </c>
      <c r="AK57" s="159" t="s">
        <v>75</v>
      </c>
      <c r="AL57" s="159" t="s">
        <v>16</v>
      </c>
      <c r="AM57" s="159" t="s">
        <v>140</v>
      </c>
      <c r="AN57" s="159" t="s">
        <v>75</v>
      </c>
      <c r="AO57" s="159" t="s">
        <v>16</v>
      </c>
      <c r="AP57" s="159" t="s">
        <v>140</v>
      </c>
      <c r="AQ57" s="159" t="s">
        <v>75</v>
      </c>
      <c r="AR57" s="159" t="s">
        <v>16</v>
      </c>
      <c r="AS57" s="159" t="s">
        <v>140</v>
      </c>
      <c r="AT57" s="159" t="s">
        <v>75</v>
      </c>
      <c r="AU57" s="159" t="s">
        <v>16</v>
      </c>
      <c r="AV57" s="159" t="s">
        <v>140</v>
      </c>
      <c r="AW57" s="159" t="s">
        <v>75</v>
      </c>
      <c r="AX57" s="159" t="s">
        <v>16</v>
      </c>
      <c r="AY57" s="159" t="s">
        <v>140</v>
      </c>
      <c r="AZ57" s="159" t="s">
        <v>75</v>
      </c>
      <c r="BA57" s="159" t="s">
        <v>16</v>
      </c>
      <c r="BB57" s="159" t="s">
        <v>140</v>
      </c>
      <c r="BC57" s="159" t="s">
        <v>75</v>
      </c>
      <c r="BD57" s="159" t="s">
        <v>16</v>
      </c>
      <c r="BE57" s="159" t="s">
        <v>140</v>
      </c>
      <c r="BF57" s="159" t="s">
        <v>75</v>
      </c>
      <c r="BG57" s="159" t="s">
        <v>16</v>
      </c>
      <c r="BH57" s="159" t="s">
        <v>140</v>
      </c>
      <c r="BI57" s="159" t="s">
        <v>75</v>
      </c>
      <c r="BJ57" s="159" t="s">
        <v>16</v>
      </c>
      <c r="BK57" s="159" t="s">
        <v>140</v>
      </c>
      <c r="BL57" s="159" t="s">
        <v>75</v>
      </c>
      <c r="BM57" s="159" t="s">
        <v>16</v>
      </c>
      <c r="BN57" s="159" t="s">
        <v>140</v>
      </c>
      <c r="BO57" s="159" t="s">
        <v>75</v>
      </c>
      <c r="BP57" s="159" t="s">
        <v>16</v>
      </c>
      <c r="BQ57" s="159" t="s">
        <v>140</v>
      </c>
      <c r="BR57" s="159" t="s">
        <v>75</v>
      </c>
      <c r="BS57" s="159" t="s">
        <v>16</v>
      </c>
      <c r="BT57" s="159" t="s">
        <v>140</v>
      </c>
      <c r="BU57" s="159" t="s">
        <v>75</v>
      </c>
      <c r="BV57" s="159" t="s">
        <v>16</v>
      </c>
      <c r="BW57" s="159" t="s">
        <v>140</v>
      </c>
      <c r="BX57" s="159" t="s">
        <v>75</v>
      </c>
      <c r="BY57" s="162" t="s">
        <v>0</v>
      </c>
      <c r="BZ57" s="162" t="s">
        <v>27</v>
      </c>
      <c r="CA57" s="162" t="s">
        <v>0</v>
      </c>
      <c r="CB57" s="162" t="s">
        <v>0</v>
      </c>
      <c r="CC57" s="162" t="s">
        <v>27</v>
      </c>
      <c r="CD57" s="162" t="s">
        <v>0</v>
      </c>
      <c r="CE57" s="162" t="s">
        <v>0</v>
      </c>
      <c r="CF57" s="162" t="s">
        <v>27</v>
      </c>
      <c r="CG57" s="162" t="s">
        <v>0</v>
      </c>
    </row>
    <row r="58" ht="15.0" customHeight="1">
      <c r="A58" s="265">
        <v>56.0</v>
      </c>
      <c r="B58" s="273"/>
      <c r="C58" s="267">
        <v>1.0</v>
      </c>
      <c r="D58" s="268" t="s">
        <v>2133</v>
      </c>
      <c r="E58" s="269" t="str">
        <f t="array" ref="E58">XLOOKUP(F58,'PER-SM '!$E$2:$E$1132,'PER-SM '!$D$2:$D$1132," ",0)</f>
        <v>MAMANI QUISPE ISAAC GABRIEL</v>
      </c>
      <c r="F58" s="149">
        <v>4.0909675E7</v>
      </c>
      <c r="G58" s="149"/>
      <c r="H58" s="270" t="str">
        <f t="array" ref="H58">XLOOKUP(F58,'PER-SM '!$E$2:$E$1132,'PER-SM '!$G$2:$G$1132,"",0)</f>
        <v>OP OBR</v>
      </c>
      <c r="I58" s="271" t="str">
        <f t="array" ref="I58">XLOOKUP(F58,'PER-SM '!$E$2:$E$1132,'PER-SM '!$I$2:$I$1132,"",0)</f>
        <v>C</v>
      </c>
      <c r="J58" s="208"/>
      <c r="K58" s="269" t="str">
        <f t="array" ref="K58">XLOOKUP(F58,'PER-SM '!$E$2:$E$1132,'PER-SM '!$B$2:$B$1132,"",0)</f>
        <v>PE - Obr Reg Común</v>
      </c>
      <c r="L58" s="271" t="s">
        <v>2173</v>
      </c>
      <c r="M58" s="272" t="str">
        <f t="array" ref="M58">XLOOKUP(F58,'PER-SM '!$E$2:$E$1132,'PER-SM '!$F$2:$F$1132,"",0)</f>
        <v>OPERADOR CAMION MINERO HASTA 100 TONS</v>
      </c>
      <c r="N58" s="158" t="s">
        <v>16</v>
      </c>
      <c r="O58" s="159" t="s">
        <v>140</v>
      </c>
      <c r="P58" s="160" t="s">
        <v>75</v>
      </c>
      <c r="Q58" s="158" t="s">
        <v>16</v>
      </c>
      <c r="R58" s="159" t="s">
        <v>140</v>
      </c>
      <c r="S58" s="160" t="s">
        <v>75</v>
      </c>
      <c r="T58" s="158" t="s">
        <v>16</v>
      </c>
      <c r="U58" s="159" t="s">
        <v>140</v>
      </c>
      <c r="V58" s="160" t="s">
        <v>75</v>
      </c>
      <c r="W58" s="158" t="s">
        <v>16</v>
      </c>
      <c r="X58" s="159" t="s">
        <v>140</v>
      </c>
      <c r="Y58" s="160" t="s">
        <v>75</v>
      </c>
      <c r="Z58" s="158" t="s">
        <v>16</v>
      </c>
      <c r="AA58" s="159" t="s">
        <v>140</v>
      </c>
      <c r="AB58" s="160" t="s">
        <v>75</v>
      </c>
      <c r="AC58" s="158" t="s">
        <v>16</v>
      </c>
      <c r="AD58" s="159" t="s">
        <v>140</v>
      </c>
      <c r="AE58" s="160" t="s">
        <v>75</v>
      </c>
      <c r="AF58" s="158" t="s">
        <v>16</v>
      </c>
      <c r="AG58" s="159" t="s">
        <v>140</v>
      </c>
      <c r="AH58" s="291" t="s">
        <v>75</v>
      </c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59"/>
      <c r="BD58" s="159" t="s">
        <v>16</v>
      </c>
      <c r="BE58" s="159" t="s">
        <v>140</v>
      </c>
      <c r="BF58" s="159" t="s">
        <v>75</v>
      </c>
      <c r="BG58" s="159" t="s">
        <v>16</v>
      </c>
      <c r="BH58" s="159" t="s">
        <v>140</v>
      </c>
      <c r="BI58" s="159" t="s">
        <v>75</v>
      </c>
      <c r="BJ58" s="159" t="s">
        <v>16</v>
      </c>
      <c r="BK58" s="159" t="s">
        <v>140</v>
      </c>
      <c r="BL58" s="159" t="s">
        <v>75</v>
      </c>
      <c r="BM58" s="159" t="s">
        <v>16</v>
      </c>
      <c r="BN58" s="159" t="s">
        <v>140</v>
      </c>
      <c r="BO58" s="159" t="s">
        <v>75</v>
      </c>
      <c r="BP58" s="159" t="s">
        <v>16</v>
      </c>
      <c r="BQ58" s="159" t="s">
        <v>140</v>
      </c>
      <c r="BR58" s="159" t="s">
        <v>75</v>
      </c>
      <c r="BS58" s="159" t="s">
        <v>16</v>
      </c>
      <c r="BT58" s="159" t="s">
        <v>140</v>
      </c>
      <c r="BU58" s="159" t="s">
        <v>75</v>
      </c>
      <c r="BV58" s="159" t="s">
        <v>16</v>
      </c>
      <c r="BW58" s="159" t="s">
        <v>140</v>
      </c>
      <c r="BX58" s="159" t="s">
        <v>75</v>
      </c>
      <c r="BY58" s="162" t="s">
        <v>16</v>
      </c>
      <c r="BZ58" s="162" t="s">
        <v>140</v>
      </c>
      <c r="CA58" s="162" t="s">
        <v>75</v>
      </c>
      <c r="CB58" s="162" t="s">
        <v>16</v>
      </c>
      <c r="CC58" s="162" t="s">
        <v>140</v>
      </c>
      <c r="CD58" s="162" t="s">
        <v>75</v>
      </c>
      <c r="CE58" s="162" t="s">
        <v>16</v>
      </c>
      <c r="CF58" s="162" t="s">
        <v>140</v>
      </c>
      <c r="CG58" s="162" t="s">
        <v>75</v>
      </c>
    </row>
    <row r="59" ht="14.25" customHeight="1">
      <c r="A59" s="265">
        <v>57.0</v>
      </c>
      <c r="B59" s="266" t="s">
        <v>2188</v>
      </c>
      <c r="C59" s="267">
        <v>1.0</v>
      </c>
      <c r="D59" s="268" t="s">
        <v>2133</v>
      </c>
      <c r="E59" s="269" t="str">
        <f t="array" ref="E59">XLOOKUP(F59,'PER-SM '!$E$2:$E$1132,'PER-SM '!$D$2:$D$1132," ",0)</f>
        <v>CCAHUA SURI RAUL EMETERIO</v>
      </c>
      <c r="F59" s="149">
        <v>4.1804008E7</v>
      </c>
      <c r="G59" s="149">
        <v>9.57747043E8</v>
      </c>
      <c r="H59" s="270" t="str">
        <f t="array" ref="H59">XLOOKUP(F59,'PER-SM '!$E$2:$E$1132,'PER-SM '!$G$2:$G$1132,"",0)</f>
        <v>OP OBR</v>
      </c>
      <c r="I59" s="271" t="str">
        <f t="array" ref="I59">XLOOKUP(F59,'PER-SM '!$E$2:$E$1132,'PER-SM '!$I$2:$I$1132,"",0)</f>
        <v>B</v>
      </c>
      <c r="J59" s="208"/>
      <c r="K59" s="269" t="str">
        <f t="array" ref="K59">XLOOKUP(F59,'PER-SM '!$E$2:$E$1132,'PER-SM '!$B$2:$B$1132,"",0)</f>
        <v>PE - Obr Reg Común</v>
      </c>
      <c r="L59" s="271" t="s">
        <v>2173</v>
      </c>
      <c r="M59" s="272" t="str">
        <f t="array" ref="M59">XLOOKUP(F59,'PER-SM '!$E$2:$E$1132,'PER-SM '!$F$2:$F$1132,"",0)</f>
        <v>OPERADOR DE RODILLO HASTA 12 TONS</v>
      </c>
      <c r="N59" s="155" t="s">
        <v>16</v>
      </c>
      <c r="O59" s="156" t="s">
        <v>140</v>
      </c>
      <c r="P59" s="157" t="s">
        <v>75</v>
      </c>
      <c r="Q59" s="155" t="s">
        <v>16</v>
      </c>
      <c r="R59" s="156" t="s">
        <v>140</v>
      </c>
      <c r="S59" s="157" t="s">
        <v>75</v>
      </c>
      <c r="T59" s="155" t="s">
        <v>16</v>
      </c>
      <c r="U59" s="156" t="s">
        <v>140</v>
      </c>
      <c r="V59" s="157" t="s">
        <v>75</v>
      </c>
      <c r="W59" s="155" t="s">
        <v>16</v>
      </c>
      <c r="X59" s="156" t="s">
        <v>140</v>
      </c>
      <c r="Y59" s="157" t="s">
        <v>75</v>
      </c>
      <c r="Z59" s="155" t="s">
        <v>16</v>
      </c>
      <c r="AA59" s="156" t="s">
        <v>140</v>
      </c>
      <c r="AB59" s="157" t="s">
        <v>75</v>
      </c>
      <c r="AC59" s="155" t="s">
        <v>16</v>
      </c>
      <c r="AD59" s="156" t="s">
        <v>140</v>
      </c>
      <c r="AE59" s="157" t="s">
        <v>75</v>
      </c>
      <c r="AF59" s="155" t="s">
        <v>16</v>
      </c>
      <c r="AG59" s="156" t="s">
        <v>140</v>
      </c>
      <c r="AH59" s="293" t="s">
        <v>75</v>
      </c>
      <c r="AI59" s="156" t="s">
        <v>16</v>
      </c>
      <c r="AJ59" s="156" t="s">
        <v>140</v>
      </c>
      <c r="AK59" s="156" t="s">
        <v>75</v>
      </c>
      <c r="AL59" s="156" t="s">
        <v>16</v>
      </c>
      <c r="AM59" s="156" t="s">
        <v>140</v>
      </c>
      <c r="AN59" s="156" t="s">
        <v>75</v>
      </c>
      <c r="AO59" s="156" t="s">
        <v>16</v>
      </c>
      <c r="AP59" s="156" t="s">
        <v>140</v>
      </c>
      <c r="AQ59" s="156" t="s">
        <v>75</v>
      </c>
      <c r="AR59" s="156" t="s">
        <v>16</v>
      </c>
      <c r="AS59" s="156" t="s">
        <v>140</v>
      </c>
      <c r="AT59" s="156" t="s">
        <v>75</v>
      </c>
      <c r="AU59" s="156" t="s">
        <v>16</v>
      </c>
      <c r="AV59" s="156" t="s">
        <v>140</v>
      </c>
      <c r="AW59" s="156" t="s">
        <v>75</v>
      </c>
      <c r="AX59" s="156" t="s">
        <v>16</v>
      </c>
      <c r="AY59" s="156" t="s">
        <v>140</v>
      </c>
      <c r="AZ59" s="156" t="s">
        <v>75</v>
      </c>
      <c r="BA59" s="156" t="s">
        <v>16</v>
      </c>
      <c r="BB59" s="156" t="s">
        <v>140</v>
      </c>
      <c r="BC59" s="156" t="s">
        <v>75</v>
      </c>
      <c r="BD59" s="156" t="s">
        <v>0</v>
      </c>
      <c r="BE59" s="156" t="s">
        <v>0</v>
      </c>
      <c r="BF59" s="156" t="s">
        <v>0</v>
      </c>
      <c r="BG59" s="156" t="s">
        <v>0</v>
      </c>
      <c r="BH59" s="156" t="s">
        <v>0</v>
      </c>
      <c r="BI59" s="156" t="s">
        <v>0</v>
      </c>
      <c r="BJ59" s="156" t="s">
        <v>0</v>
      </c>
      <c r="BK59" s="156" t="s">
        <v>0</v>
      </c>
      <c r="BL59" s="156" t="s">
        <v>0</v>
      </c>
      <c r="BM59" s="156" t="s">
        <v>0</v>
      </c>
      <c r="BN59" s="156" t="s">
        <v>0</v>
      </c>
      <c r="BO59" s="156" t="s">
        <v>0</v>
      </c>
      <c r="BP59" s="156" t="s">
        <v>0</v>
      </c>
      <c r="BQ59" s="156" t="s">
        <v>0</v>
      </c>
      <c r="BR59" s="156" t="s">
        <v>0</v>
      </c>
      <c r="BS59" s="156" t="s">
        <v>0</v>
      </c>
      <c r="BT59" s="156" t="s">
        <v>0</v>
      </c>
      <c r="BU59" s="156" t="s">
        <v>0</v>
      </c>
      <c r="BV59" s="156" t="s">
        <v>0</v>
      </c>
      <c r="BW59" s="156" t="s">
        <v>0</v>
      </c>
      <c r="BX59" s="156" t="s">
        <v>0</v>
      </c>
      <c r="BY59" s="168" t="s">
        <v>16</v>
      </c>
      <c r="BZ59" s="168" t="s">
        <v>140</v>
      </c>
      <c r="CA59" s="168" t="s">
        <v>75</v>
      </c>
      <c r="CB59" s="168" t="s">
        <v>16</v>
      </c>
      <c r="CC59" s="168" t="s">
        <v>140</v>
      </c>
      <c r="CD59" s="168" t="s">
        <v>75</v>
      </c>
      <c r="CE59" s="168" t="s">
        <v>16</v>
      </c>
      <c r="CF59" s="168" t="s">
        <v>140</v>
      </c>
      <c r="CG59" s="168" t="s">
        <v>75</v>
      </c>
    </row>
    <row r="60" ht="14.25" customHeight="1">
      <c r="A60" s="265">
        <v>58.0</v>
      </c>
      <c r="B60" s="273"/>
      <c r="C60" s="267">
        <v>1.0</v>
      </c>
      <c r="D60" s="268" t="s">
        <v>2133</v>
      </c>
      <c r="E60" s="269" t="str">
        <f t="array" ref="E60">XLOOKUP(F60,'PER-SM '!$E$2:$E$1132,'PER-SM '!$D$2:$D$1132," ",0)</f>
        <v>DE LA CRUZ VARGAS CIPRIANO</v>
      </c>
      <c r="F60" s="187">
        <v>4.2127373E7</v>
      </c>
      <c r="G60" s="149">
        <v>9.993884E8</v>
      </c>
      <c r="H60" s="270" t="str">
        <f t="array" ref="H60">XLOOKUP(F60,'PER-SM '!$E$2:$E$1132,'PER-SM '!$G$2:$G$1132,"",0)</f>
        <v>OP OBR</v>
      </c>
      <c r="I60" s="271" t="str">
        <f t="array" ref="I60">XLOOKUP(F60,'PER-SM '!$E$2:$E$1132,'PER-SM '!$I$2:$I$1132,"",0)</f>
        <v>C</v>
      </c>
      <c r="J60" s="208"/>
      <c r="K60" s="269" t="str">
        <f t="array" ref="K60">XLOOKUP(F60,'PER-SM '!$E$2:$E$1132,'PER-SM '!$B$2:$B$1132,"",0)</f>
        <v>PE - Obr Reg Común</v>
      </c>
      <c r="L60" s="271" t="s">
        <v>2173</v>
      </c>
      <c r="M60" s="272" t="str">
        <f t="array" ref="M60">XLOOKUP(F60,'PER-SM '!$E$2:$E$1132,'PER-SM '!$F$2:$F$1132,"",0)</f>
        <v>OPERADOR DE MOTONIVELADORA HASTA 190 HP</v>
      </c>
      <c r="N60" s="158" t="s">
        <v>16</v>
      </c>
      <c r="O60" s="159" t="s">
        <v>140</v>
      </c>
      <c r="P60" s="160" t="s">
        <v>75</v>
      </c>
      <c r="Q60" s="158" t="s">
        <v>16</v>
      </c>
      <c r="R60" s="159" t="s">
        <v>140</v>
      </c>
      <c r="S60" s="160" t="s">
        <v>75</v>
      </c>
      <c r="T60" s="158" t="s">
        <v>16</v>
      </c>
      <c r="U60" s="159" t="s">
        <v>140</v>
      </c>
      <c r="V60" s="160" t="s">
        <v>75</v>
      </c>
      <c r="W60" s="158" t="s">
        <v>16</v>
      </c>
      <c r="X60" s="159" t="s">
        <v>140</v>
      </c>
      <c r="Y60" s="160" t="s">
        <v>75</v>
      </c>
      <c r="Z60" s="158" t="s">
        <v>16</v>
      </c>
      <c r="AA60" s="159" t="s">
        <v>140</v>
      </c>
      <c r="AB60" s="160" t="s">
        <v>75</v>
      </c>
      <c r="AC60" s="158" t="s">
        <v>16</v>
      </c>
      <c r="AD60" s="159" t="s">
        <v>140</v>
      </c>
      <c r="AE60" s="160" t="s">
        <v>75</v>
      </c>
      <c r="AF60" s="158" t="s">
        <v>16</v>
      </c>
      <c r="AG60" s="159" t="s">
        <v>140</v>
      </c>
      <c r="AH60" s="291" t="s">
        <v>75</v>
      </c>
      <c r="AI60" s="159"/>
      <c r="AJ60" s="159"/>
      <c r="AK60" s="159"/>
      <c r="AL60" s="159"/>
      <c r="AM60" s="159"/>
      <c r="AN60" s="159"/>
      <c r="AO60" s="159"/>
      <c r="AP60" s="159"/>
      <c r="AQ60" s="159"/>
      <c r="AR60" s="159"/>
      <c r="AS60" s="159"/>
      <c r="AT60" s="159"/>
      <c r="AU60" s="159"/>
      <c r="AV60" s="159"/>
      <c r="AW60" s="159"/>
      <c r="AX60" s="159"/>
      <c r="AY60" s="159"/>
      <c r="AZ60" s="159"/>
      <c r="BA60" s="159"/>
      <c r="BB60" s="159"/>
      <c r="BC60" s="159"/>
      <c r="BD60" s="159" t="s">
        <v>16</v>
      </c>
      <c r="BE60" s="159" t="s">
        <v>140</v>
      </c>
      <c r="BF60" s="159" t="s">
        <v>75</v>
      </c>
      <c r="BG60" s="159" t="s">
        <v>16</v>
      </c>
      <c r="BH60" s="159" t="s">
        <v>140</v>
      </c>
      <c r="BI60" s="159" t="s">
        <v>75</v>
      </c>
      <c r="BJ60" s="159" t="s">
        <v>16</v>
      </c>
      <c r="BK60" s="159" t="s">
        <v>140</v>
      </c>
      <c r="BL60" s="159" t="s">
        <v>75</v>
      </c>
      <c r="BM60" s="159" t="s">
        <v>16</v>
      </c>
      <c r="BN60" s="159" t="s">
        <v>140</v>
      </c>
      <c r="BO60" s="159" t="s">
        <v>75</v>
      </c>
      <c r="BP60" s="159" t="s">
        <v>16</v>
      </c>
      <c r="BQ60" s="159" t="s">
        <v>140</v>
      </c>
      <c r="BR60" s="159" t="s">
        <v>75</v>
      </c>
      <c r="BS60" s="159" t="s">
        <v>16</v>
      </c>
      <c r="BT60" s="159" t="s">
        <v>140</v>
      </c>
      <c r="BU60" s="159" t="s">
        <v>75</v>
      </c>
      <c r="BV60" s="159" t="s">
        <v>16</v>
      </c>
      <c r="BW60" s="159" t="s">
        <v>140</v>
      </c>
      <c r="BX60" s="159" t="s">
        <v>75</v>
      </c>
      <c r="BY60" s="162" t="s">
        <v>16</v>
      </c>
      <c r="BZ60" s="162" t="s">
        <v>140</v>
      </c>
      <c r="CA60" s="162" t="s">
        <v>75</v>
      </c>
      <c r="CB60" s="162" t="s">
        <v>16</v>
      </c>
      <c r="CC60" s="162" t="s">
        <v>140</v>
      </c>
      <c r="CD60" s="162" t="s">
        <v>75</v>
      </c>
      <c r="CE60" s="162" t="s">
        <v>16</v>
      </c>
      <c r="CF60" s="162" t="s">
        <v>140</v>
      </c>
      <c r="CG60" s="162" t="s">
        <v>75</v>
      </c>
    </row>
    <row r="61" ht="15.75" customHeight="1">
      <c r="A61" s="265">
        <v>59.0</v>
      </c>
      <c r="B61" s="266" t="s">
        <v>2189</v>
      </c>
      <c r="C61" s="267">
        <v>1.0</v>
      </c>
      <c r="D61" s="268" t="s">
        <v>2133</v>
      </c>
      <c r="E61" s="269" t="str">
        <f t="array" ref="E61">XLOOKUP(F61,'PER-SM '!$E$2:$E$1132,'PER-SM '!$D$2:$D$1132," ",0)</f>
        <v>CHAMORRO ROMANI ARTURO KEVIN</v>
      </c>
      <c r="F61" s="149">
        <v>4.6168896E7</v>
      </c>
      <c r="G61" s="149">
        <v>9.64341959E8</v>
      </c>
      <c r="H61" s="270" t="str">
        <f t="array" ref="H61">XLOOKUP(F61,'PER-SM '!$E$2:$E$1132,'PER-SM '!$G$2:$G$1132,"",0)</f>
        <v>OP EMP</v>
      </c>
      <c r="I61" s="271" t="str">
        <f t="array" ref="I61">XLOOKUP(F61,'PER-SM '!$E$2:$E$1132,'PER-SM '!$I$2:$I$1132,"",0)</f>
        <v>B</v>
      </c>
      <c r="J61" s="208"/>
      <c r="K61" s="269" t="str">
        <f t="array" ref="K61">XLOOKUP(F61,'PER-SM '!$E$2:$E$1132,'PER-SM '!$B$2:$B$1132,"",0)</f>
        <v>PE - Empleados</v>
      </c>
      <c r="L61" s="271" t="s">
        <v>2173</v>
      </c>
      <c r="M61" s="272" t="str">
        <f t="array" ref="M61">XLOOKUP(F61,'PER-SM '!$E$2:$E$1132,'PER-SM '!$F$2:$F$1132,"",0)</f>
        <v>ASISTENTE DE DESPACHO DE FLOTA</v>
      </c>
      <c r="N61" s="155" t="s">
        <v>16</v>
      </c>
      <c r="O61" s="156" t="s">
        <v>140</v>
      </c>
      <c r="P61" s="157" t="s">
        <v>75</v>
      </c>
      <c r="Q61" s="155" t="s">
        <v>16</v>
      </c>
      <c r="R61" s="156" t="s">
        <v>140</v>
      </c>
      <c r="S61" s="157" t="s">
        <v>75</v>
      </c>
      <c r="T61" s="155" t="s">
        <v>16</v>
      </c>
      <c r="U61" s="156" t="s">
        <v>140</v>
      </c>
      <c r="V61" s="157" t="s">
        <v>75</v>
      </c>
      <c r="W61" s="155" t="s">
        <v>16</v>
      </c>
      <c r="X61" s="156" t="s">
        <v>140</v>
      </c>
      <c r="Y61" s="157" t="s">
        <v>75</v>
      </c>
      <c r="Z61" s="155" t="s">
        <v>16</v>
      </c>
      <c r="AA61" s="156" t="s">
        <v>140</v>
      </c>
      <c r="AB61" s="157" t="s">
        <v>75</v>
      </c>
      <c r="AC61" s="155" t="s">
        <v>16</v>
      </c>
      <c r="AD61" s="156" t="s">
        <v>140</v>
      </c>
      <c r="AE61" s="157" t="s">
        <v>75</v>
      </c>
      <c r="AF61" s="155" t="s">
        <v>16</v>
      </c>
      <c r="AG61" s="156" t="s">
        <v>140</v>
      </c>
      <c r="AH61" s="293" t="s">
        <v>75</v>
      </c>
      <c r="AI61" s="156" t="s">
        <v>16</v>
      </c>
      <c r="AJ61" s="156" t="s">
        <v>140</v>
      </c>
      <c r="AK61" s="156" t="s">
        <v>75</v>
      </c>
      <c r="AL61" s="156" t="s">
        <v>16</v>
      </c>
      <c r="AM61" s="156" t="s">
        <v>140</v>
      </c>
      <c r="AN61" s="156" t="s">
        <v>75</v>
      </c>
      <c r="AO61" s="156" t="s">
        <v>16</v>
      </c>
      <c r="AP61" s="156" t="s">
        <v>140</v>
      </c>
      <c r="AQ61" s="156" t="s">
        <v>75</v>
      </c>
      <c r="AR61" s="156" t="s">
        <v>16</v>
      </c>
      <c r="AS61" s="156" t="s">
        <v>140</v>
      </c>
      <c r="AT61" s="156" t="s">
        <v>75</v>
      </c>
      <c r="AU61" s="156" t="s">
        <v>16</v>
      </c>
      <c r="AV61" s="156" t="s">
        <v>140</v>
      </c>
      <c r="AW61" s="156" t="s">
        <v>75</v>
      </c>
      <c r="AX61" s="156" t="s">
        <v>16</v>
      </c>
      <c r="AY61" s="156" t="s">
        <v>140</v>
      </c>
      <c r="AZ61" s="156" t="s">
        <v>75</v>
      </c>
      <c r="BA61" s="156" t="s">
        <v>16</v>
      </c>
      <c r="BB61" s="156" t="s">
        <v>140</v>
      </c>
      <c r="BC61" s="156" t="s">
        <v>75</v>
      </c>
      <c r="BD61" s="156" t="s">
        <v>0</v>
      </c>
      <c r="BE61" s="156" t="s">
        <v>0</v>
      </c>
      <c r="BF61" s="156" t="s">
        <v>0</v>
      </c>
      <c r="BG61" s="156" t="s">
        <v>0</v>
      </c>
      <c r="BH61" s="156" t="s">
        <v>0</v>
      </c>
      <c r="BI61" s="156" t="s">
        <v>0</v>
      </c>
      <c r="BJ61" s="156" t="s">
        <v>0</v>
      </c>
      <c r="BK61" s="156" t="s">
        <v>0</v>
      </c>
      <c r="BL61" s="156" t="s">
        <v>0</v>
      </c>
      <c r="BM61" s="156" t="s">
        <v>0</v>
      </c>
      <c r="BN61" s="156" t="s">
        <v>0</v>
      </c>
      <c r="BO61" s="156" t="s">
        <v>0</v>
      </c>
      <c r="BP61" s="156" t="s">
        <v>0</v>
      </c>
      <c r="BQ61" s="156" t="s">
        <v>0</v>
      </c>
      <c r="BR61" s="156" t="s">
        <v>0</v>
      </c>
      <c r="BS61" s="156" t="s">
        <v>0</v>
      </c>
      <c r="BT61" s="156" t="s">
        <v>0</v>
      </c>
      <c r="BU61" s="156" t="s">
        <v>0</v>
      </c>
      <c r="BV61" s="156" t="s">
        <v>0</v>
      </c>
      <c r="BW61" s="156" t="s">
        <v>0</v>
      </c>
      <c r="BX61" s="156" t="s">
        <v>0</v>
      </c>
      <c r="BY61" s="168" t="s">
        <v>16</v>
      </c>
      <c r="BZ61" s="168" t="s">
        <v>140</v>
      </c>
      <c r="CA61" s="168" t="s">
        <v>75</v>
      </c>
      <c r="CB61" s="168" t="s">
        <v>16</v>
      </c>
      <c r="CC61" s="168" t="s">
        <v>140</v>
      </c>
      <c r="CD61" s="168" t="s">
        <v>75</v>
      </c>
      <c r="CE61" s="168" t="s">
        <v>16</v>
      </c>
      <c r="CF61" s="168" t="s">
        <v>140</v>
      </c>
      <c r="CG61" s="168" t="s">
        <v>75</v>
      </c>
    </row>
    <row r="62" ht="14.25" customHeight="1">
      <c r="A62" s="265">
        <v>60.0</v>
      </c>
      <c r="B62" s="281"/>
      <c r="C62" s="274">
        <v>1.0</v>
      </c>
      <c r="D62" s="268" t="s">
        <v>2133</v>
      </c>
      <c r="E62" s="269" t="str">
        <f t="array" ref="E62">XLOOKUP(F62,'PER-SM '!$E$2:$E$1132,'PER-SM '!$D$2:$D$1132," ",0)</f>
        <v>RODRIGUEZ CORNEJO JOB JESUS</v>
      </c>
      <c r="F62" s="275">
        <v>4.2019837E7</v>
      </c>
      <c r="G62" s="149"/>
      <c r="H62" s="271" t="str">
        <f t="array" ref="H62">XLOOKUP(F62,'PER-SM '!$E$2:$E$1132,'PER-SM '!$G$2:$G$1132,"",0)</f>
        <v>OP OBR</v>
      </c>
      <c r="I62" s="271" t="str">
        <f t="array" ref="I62">XLOOKUP(F62,'PER-SM '!$E$2:$E$1132,'PER-SM '!$I$2:$I$1132,"",0)</f>
        <v>A</v>
      </c>
      <c r="J62" s="208"/>
      <c r="K62" s="269" t="str">
        <f t="array" ref="K62">XLOOKUP(F62,'PER-SM '!$E$2:$E$1132,'PER-SM '!$B$2:$B$1132,"",0)</f>
        <v>PE-Obr Reg comun</v>
      </c>
      <c r="L62" s="271" t="s">
        <v>2173</v>
      </c>
      <c r="M62" s="276" t="str">
        <f t="array" ref="M62">XLOOKUP(F62,'PER-SM '!$E$2:$E$1132,'PER-SM '!$F$2:$F$1132,"",0)</f>
        <v>MECANICO 3 (PERFORADORA)</v>
      </c>
      <c r="N62" s="158" t="s">
        <v>16</v>
      </c>
      <c r="O62" s="159" t="s">
        <v>140</v>
      </c>
      <c r="P62" s="160" t="s">
        <v>75</v>
      </c>
      <c r="Q62" s="158"/>
      <c r="R62" s="159"/>
      <c r="S62" s="160"/>
      <c r="T62" s="158"/>
      <c r="U62" s="159"/>
      <c r="V62" s="160"/>
      <c r="W62" s="158"/>
      <c r="X62" s="159"/>
      <c r="Y62" s="160"/>
      <c r="Z62" s="158"/>
      <c r="AA62" s="159"/>
      <c r="AB62" s="160"/>
      <c r="AC62" s="158"/>
      <c r="AD62" s="159"/>
      <c r="AE62" s="160"/>
      <c r="AF62" s="158"/>
      <c r="AG62" s="159"/>
      <c r="AH62" s="291"/>
      <c r="AI62" s="159" t="s">
        <v>16</v>
      </c>
      <c r="AJ62" s="159" t="s">
        <v>140</v>
      </c>
      <c r="AK62" s="159" t="s">
        <v>75</v>
      </c>
      <c r="AL62" s="159" t="s">
        <v>16</v>
      </c>
      <c r="AM62" s="159" t="s">
        <v>140</v>
      </c>
      <c r="AN62" s="159" t="s">
        <v>75</v>
      </c>
      <c r="AO62" s="159" t="s">
        <v>16</v>
      </c>
      <c r="AP62" s="159" t="s">
        <v>140</v>
      </c>
      <c r="AQ62" s="159" t="s">
        <v>75</v>
      </c>
      <c r="AR62" s="159" t="s">
        <v>16</v>
      </c>
      <c r="AS62" s="159" t="s">
        <v>140</v>
      </c>
      <c r="AT62" s="159" t="s">
        <v>75</v>
      </c>
      <c r="AU62" s="159" t="s">
        <v>16</v>
      </c>
      <c r="AV62" s="159" t="s">
        <v>140</v>
      </c>
      <c r="AW62" s="159" t="s">
        <v>75</v>
      </c>
      <c r="AX62" s="159" t="s">
        <v>16</v>
      </c>
      <c r="AY62" s="159" t="s">
        <v>140</v>
      </c>
      <c r="AZ62" s="159" t="s">
        <v>75</v>
      </c>
      <c r="BA62" s="159" t="s">
        <v>16</v>
      </c>
      <c r="BB62" s="159" t="s">
        <v>140</v>
      </c>
      <c r="BC62" s="159" t="s">
        <v>75</v>
      </c>
      <c r="BD62" s="159" t="s">
        <v>16</v>
      </c>
      <c r="BE62" s="159" t="s">
        <v>140</v>
      </c>
      <c r="BF62" s="159" t="s">
        <v>75</v>
      </c>
      <c r="BG62" s="159" t="s">
        <v>16</v>
      </c>
      <c r="BH62" s="159" t="s">
        <v>140</v>
      </c>
      <c r="BI62" s="159" t="s">
        <v>75</v>
      </c>
      <c r="BJ62" s="159" t="s">
        <v>16</v>
      </c>
      <c r="BK62" s="159" t="s">
        <v>140</v>
      </c>
      <c r="BL62" s="159" t="s">
        <v>75</v>
      </c>
      <c r="BM62" s="159" t="s">
        <v>16</v>
      </c>
      <c r="BN62" s="159" t="s">
        <v>140</v>
      </c>
      <c r="BO62" s="159" t="s">
        <v>75</v>
      </c>
      <c r="BP62" s="159" t="s">
        <v>16</v>
      </c>
      <c r="BQ62" s="159" t="s">
        <v>140</v>
      </c>
      <c r="BR62" s="159" t="s">
        <v>75</v>
      </c>
      <c r="BS62" s="159" t="s">
        <v>16</v>
      </c>
      <c r="BT62" s="159" t="s">
        <v>140</v>
      </c>
      <c r="BU62" s="159" t="s">
        <v>75</v>
      </c>
      <c r="BV62" s="159" t="s">
        <v>16</v>
      </c>
      <c r="BW62" s="159" t="s">
        <v>140</v>
      </c>
      <c r="BX62" s="159" t="s">
        <v>75</v>
      </c>
      <c r="BY62" s="162" t="s">
        <v>0</v>
      </c>
      <c r="BZ62" s="162"/>
      <c r="CA62" s="162" t="s">
        <v>0</v>
      </c>
      <c r="CB62" s="162" t="s">
        <v>0</v>
      </c>
      <c r="CC62" s="162"/>
      <c r="CD62" s="162" t="s">
        <v>0</v>
      </c>
      <c r="CE62" s="162" t="s">
        <v>0</v>
      </c>
      <c r="CF62" s="162"/>
      <c r="CG62" s="162" t="s">
        <v>0</v>
      </c>
    </row>
    <row r="63" ht="14.25" customHeight="1">
      <c r="A63" s="265">
        <v>62.0</v>
      </c>
      <c r="B63" s="266" t="s">
        <v>2190</v>
      </c>
      <c r="C63" s="267">
        <v>1.0</v>
      </c>
      <c r="D63" s="268" t="s">
        <v>2133</v>
      </c>
      <c r="E63" s="269" t="str">
        <f t="array" ref="E63">XLOOKUP(F63,'PER-SM '!$E$2:$E$1132,'PER-SM '!$D$2:$D$1132," ",0)</f>
        <v>FABIAN LARA JUAN MIGUEL</v>
      </c>
      <c r="F63" s="149">
        <v>4.2169836E7</v>
      </c>
      <c r="G63" s="149"/>
      <c r="H63" s="270" t="str">
        <f t="array" ref="H63">XLOOKUP(F63,'PER-SM '!$E$2:$E$1132,'PER-SM '!$G$2:$G$1132,"",0)</f>
        <v>OP OBR</v>
      </c>
      <c r="I63" s="271" t="str">
        <f t="array" ref="I63">XLOOKUP(F63,'PER-SM '!$E$2:$E$1132,'PER-SM '!$I$2:$I$1132,"",0)</f>
        <v>B</v>
      </c>
      <c r="J63" s="208"/>
      <c r="K63" s="269" t="str">
        <f t="array" ref="K63">XLOOKUP(F63,'PER-SM '!$E$2:$E$1132,'PER-SM '!$B$2:$B$1132,"",0)</f>
        <v>PE - Obr Reg Común</v>
      </c>
      <c r="L63" s="271" t="s">
        <v>2173</v>
      </c>
      <c r="M63" s="272" t="str">
        <f t="array" ref="M63">XLOOKUP(F63,'PER-SM '!$E$2:$E$1132,'PER-SM '!$F$2:$F$1132,"",0)</f>
        <v>OPERADOR CAMION MINERO HASTA 150 TONS</v>
      </c>
      <c r="N63" s="155" t="s">
        <v>16</v>
      </c>
      <c r="O63" s="156" t="s">
        <v>140</v>
      </c>
      <c r="P63" s="157" t="s">
        <v>75</v>
      </c>
      <c r="Q63" s="155" t="s">
        <v>16</v>
      </c>
      <c r="R63" s="156" t="s">
        <v>140</v>
      </c>
      <c r="S63" s="157" t="s">
        <v>75</v>
      </c>
      <c r="T63" s="155" t="s">
        <v>16</v>
      </c>
      <c r="U63" s="156" t="s">
        <v>140</v>
      </c>
      <c r="V63" s="157" t="s">
        <v>75</v>
      </c>
      <c r="W63" s="155" t="s">
        <v>16</v>
      </c>
      <c r="X63" s="156" t="s">
        <v>140</v>
      </c>
      <c r="Y63" s="157" t="s">
        <v>75</v>
      </c>
      <c r="Z63" s="155" t="s">
        <v>16</v>
      </c>
      <c r="AA63" s="156" t="s">
        <v>140</v>
      </c>
      <c r="AB63" s="157" t="s">
        <v>75</v>
      </c>
      <c r="AC63" s="155" t="s">
        <v>16</v>
      </c>
      <c r="AD63" s="156" t="s">
        <v>140</v>
      </c>
      <c r="AE63" s="157" t="s">
        <v>75</v>
      </c>
      <c r="AF63" s="155" t="s">
        <v>16</v>
      </c>
      <c r="AG63" s="156" t="s">
        <v>140</v>
      </c>
      <c r="AH63" s="293" t="s">
        <v>75</v>
      </c>
      <c r="AI63" s="156" t="s">
        <v>16</v>
      </c>
      <c r="AJ63" s="156" t="s">
        <v>140</v>
      </c>
      <c r="AK63" s="156" t="s">
        <v>75</v>
      </c>
      <c r="AL63" s="156" t="s">
        <v>16</v>
      </c>
      <c r="AM63" s="156" t="s">
        <v>140</v>
      </c>
      <c r="AN63" s="156" t="s">
        <v>75</v>
      </c>
      <c r="AO63" s="156" t="s">
        <v>16</v>
      </c>
      <c r="AP63" s="156" t="s">
        <v>140</v>
      </c>
      <c r="AQ63" s="156" t="s">
        <v>75</v>
      </c>
      <c r="AR63" s="156" t="s">
        <v>16</v>
      </c>
      <c r="AS63" s="156" t="s">
        <v>140</v>
      </c>
      <c r="AT63" s="156" t="s">
        <v>75</v>
      </c>
      <c r="AU63" s="156" t="s">
        <v>16</v>
      </c>
      <c r="AV63" s="156" t="s">
        <v>140</v>
      </c>
      <c r="AW63" s="156" t="s">
        <v>75</v>
      </c>
      <c r="AX63" s="156" t="s">
        <v>16</v>
      </c>
      <c r="AY63" s="156" t="s">
        <v>140</v>
      </c>
      <c r="AZ63" s="156" t="s">
        <v>75</v>
      </c>
      <c r="BA63" s="156" t="s">
        <v>16</v>
      </c>
      <c r="BB63" s="156" t="s">
        <v>140</v>
      </c>
      <c r="BC63" s="156" t="s">
        <v>75</v>
      </c>
      <c r="BD63" s="156" t="s">
        <v>0</v>
      </c>
      <c r="BE63" s="156"/>
      <c r="BF63" s="156" t="s">
        <v>0</v>
      </c>
      <c r="BG63" s="156" t="s">
        <v>0</v>
      </c>
      <c r="BH63" s="156"/>
      <c r="BI63" s="156" t="s">
        <v>0</v>
      </c>
      <c r="BJ63" s="156" t="s">
        <v>0</v>
      </c>
      <c r="BK63" s="156"/>
      <c r="BL63" s="156" t="s">
        <v>0</v>
      </c>
      <c r="BM63" s="156" t="s">
        <v>0</v>
      </c>
      <c r="BN63" s="156"/>
      <c r="BO63" s="156" t="s">
        <v>0</v>
      </c>
      <c r="BP63" s="156" t="s">
        <v>0</v>
      </c>
      <c r="BQ63" s="156"/>
      <c r="BR63" s="156" t="s">
        <v>0</v>
      </c>
      <c r="BS63" s="156" t="s">
        <v>0</v>
      </c>
      <c r="BT63" s="156"/>
      <c r="BU63" s="156" t="s">
        <v>0</v>
      </c>
      <c r="BV63" s="156" t="s">
        <v>0</v>
      </c>
      <c r="BW63" s="156"/>
      <c r="BX63" s="156" t="s">
        <v>0</v>
      </c>
      <c r="BY63" s="168" t="s">
        <v>16</v>
      </c>
      <c r="BZ63" s="168" t="s">
        <v>140</v>
      </c>
      <c r="CA63" s="168" t="s">
        <v>75</v>
      </c>
      <c r="CB63" s="168" t="s">
        <v>16</v>
      </c>
      <c r="CC63" s="168" t="s">
        <v>140</v>
      </c>
      <c r="CD63" s="168" t="s">
        <v>75</v>
      </c>
      <c r="CE63" s="168" t="s">
        <v>16</v>
      </c>
      <c r="CF63" s="168" t="s">
        <v>140</v>
      </c>
      <c r="CG63" s="168" t="s">
        <v>75</v>
      </c>
    </row>
    <row r="64" ht="14.25" customHeight="1">
      <c r="A64" s="265">
        <v>63.0</v>
      </c>
      <c r="B64" s="273"/>
      <c r="C64" s="267">
        <v>1.0</v>
      </c>
      <c r="D64" s="268" t="s">
        <v>2133</v>
      </c>
      <c r="E64" s="269" t="str">
        <f t="array" ref="E64">XLOOKUP(F64,'PER-SM '!$E$2:$E$1132,'PER-SM '!$D$2:$D$1132," ",0)</f>
        <v>ACUÑA URRUTIA GRIMANIEL</v>
      </c>
      <c r="F64" s="149">
        <v>4.1549012E7</v>
      </c>
      <c r="G64" s="149">
        <v>9.45426282E8</v>
      </c>
      <c r="H64" s="270" t="str">
        <f t="array" ref="H64">XLOOKUP(F64,'PER-SM '!$E$2:$E$1132,'PER-SM '!$G$2:$G$1132,"",0)</f>
        <v>OP OBR</v>
      </c>
      <c r="I64" s="271" t="str">
        <f t="array" ref="I64">XLOOKUP(F64,'PER-SM '!$E$2:$E$1132,'PER-SM '!$I$2:$I$1132,"",0)</f>
        <v>A</v>
      </c>
      <c r="J64" s="208"/>
      <c r="K64" s="269" t="str">
        <f t="array" ref="K64">XLOOKUP(F64,'PER-SM '!$E$2:$E$1132,'PER-SM '!$B$2:$B$1132,"",0)</f>
        <v>PE - Obr Reg Común</v>
      </c>
      <c r="L64" s="271" t="s">
        <v>2173</v>
      </c>
      <c r="M64" s="272" t="str">
        <f t="array" ref="M64">XLOOKUP(F64,'PER-SM '!$E$2:$E$1132,'PER-SM '!$F$2:$F$1132,"",0)</f>
        <v>OPERADOR CAMION MINERO HASTA 100 TONS</v>
      </c>
      <c r="N64" s="158"/>
      <c r="O64" s="159"/>
      <c r="P64" s="160"/>
      <c r="Q64" s="158"/>
      <c r="R64" s="159"/>
      <c r="S64" s="160"/>
      <c r="T64" s="158"/>
      <c r="U64" s="159"/>
      <c r="V64" s="160"/>
      <c r="W64" s="158"/>
      <c r="X64" s="159"/>
      <c r="Y64" s="160"/>
      <c r="Z64" s="158"/>
      <c r="AA64" s="159"/>
      <c r="AB64" s="160"/>
      <c r="AC64" s="158"/>
      <c r="AD64" s="159"/>
      <c r="AE64" s="160"/>
      <c r="AF64" s="158"/>
      <c r="AG64" s="159"/>
      <c r="AH64" s="291" t="s">
        <v>75</v>
      </c>
      <c r="AI64" s="159" t="s">
        <v>16</v>
      </c>
      <c r="AJ64" s="159" t="s">
        <v>140</v>
      </c>
      <c r="AK64" s="159" t="s">
        <v>75</v>
      </c>
      <c r="AL64" s="159" t="s">
        <v>16</v>
      </c>
      <c r="AM64" s="159" t="s">
        <v>140</v>
      </c>
      <c r="AN64" s="159" t="s">
        <v>75</v>
      </c>
      <c r="AO64" s="159" t="s">
        <v>16</v>
      </c>
      <c r="AP64" s="159" t="s">
        <v>140</v>
      </c>
      <c r="AQ64" s="159" t="s">
        <v>75</v>
      </c>
      <c r="AR64" s="159" t="s">
        <v>16</v>
      </c>
      <c r="AS64" s="159" t="s">
        <v>140</v>
      </c>
      <c r="AT64" s="159" t="s">
        <v>75</v>
      </c>
      <c r="AU64" s="159" t="s">
        <v>16</v>
      </c>
      <c r="AV64" s="159" t="s">
        <v>140</v>
      </c>
      <c r="AW64" s="159" t="s">
        <v>75</v>
      </c>
      <c r="AX64" s="159" t="s">
        <v>16</v>
      </c>
      <c r="AY64" s="159" t="s">
        <v>140</v>
      </c>
      <c r="AZ64" s="159" t="s">
        <v>75</v>
      </c>
      <c r="BA64" s="159" t="s">
        <v>16</v>
      </c>
      <c r="BB64" s="159" t="s">
        <v>140</v>
      </c>
      <c r="BC64" s="159" t="s">
        <v>75</v>
      </c>
      <c r="BD64" s="159" t="s">
        <v>16</v>
      </c>
      <c r="BE64" s="159" t="s">
        <v>140</v>
      </c>
      <c r="BF64" s="159" t="s">
        <v>75</v>
      </c>
      <c r="BG64" s="159" t="s">
        <v>16</v>
      </c>
      <c r="BH64" s="159" t="s">
        <v>140</v>
      </c>
      <c r="BI64" s="159" t="s">
        <v>75</v>
      </c>
      <c r="BJ64" s="159" t="s">
        <v>16</v>
      </c>
      <c r="BK64" s="159" t="s">
        <v>140</v>
      </c>
      <c r="BL64" s="159" t="s">
        <v>75</v>
      </c>
      <c r="BM64" s="159" t="s">
        <v>16</v>
      </c>
      <c r="BN64" s="159" t="s">
        <v>140</v>
      </c>
      <c r="BO64" s="159" t="s">
        <v>75</v>
      </c>
      <c r="BP64" s="159" t="s">
        <v>16</v>
      </c>
      <c r="BQ64" s="159" t="s">
        <v>140</v>
      </c>
      <c r="BR64" s="159" t="s">
        <v>75</v>
      </c>
      <c r="BS64" s="159" t="s">
        <v>16</v>
      </c>
      <c r="BT64" s="159" t="s">
        <v>140</v>
      </c>
      <c r="BU64" s="159" t="s">
        <v>75</v>
      </c>
      <c r="BV64" s="159" t="s">
        <v>16</v>
      </c>
      <c r="BW64" s="159" t="s">
        <v>140</v>
      </c>
      <c r="BX64" s="159" t="s">
        <v>75</v>
      </c>
      <c r="BY64" s="162" t="s">
        <v>0</v>
      </c>
      <c r="BZ64" s="162" t="s">
        <v>0</v>
      </c>
      <c r="CA64" s="162" t="s">
        <v>0</v>
      </c>
      <c r="CB64" s="162" t="s">
        <v>0</v>
      </c>
      <c r="CC64" s="162" t="s">
        <v>0</v>
      </c>
      <c r="CD64" s="162" t="s">
        <v>0</v>
      </c>
      <c r="CE64" s="162" t="s">
        <v>0</v>
      </c>
      <c r="CF64" s="162" t="s">
        <v>0</v>
      </c>
      <c r="CG64" s="162" t="s">
        <v>0</v>
      </c>
    </row>
    <row r="65" ht="14.25" customHeight="1">
      <c r="A65" s="265">
        <v>64.0</v>
      </c>
      <c r="B65" s="266" t="s">
        <v>2191</v>
      </c>
      <c r="C65" s="267">
        <v>1.0</v>
      </c>
      <c r="D65" s="268" t="s">
        <v>2133</v>
      </c>
      <c r="E65" s="269" t="str">
        <f t="array" ref="E65">XLOOKUP(F65,'PER-SM '!$E$2:$E$1132,'PER-SM '!$D$2:$D$1132," ",0)</f>
        <v>REVILLA CHOMBA CODY TINKER</v>
      </c>
      <c r="F65" s="184">
        <v>2.673226E7</v>
      </c>
      <c r="G65" s="184">
        <v>9.32913099E8</v>
      </c>
      <c r="H65" s="270" t="str">
        <f t="array" ref="H65">XLOOKUP(F65,'PER-SM '!$E$2:$E$1132,'PER-SM '!$G$2:$G$1132,"",0)</f>
        <v>OP OBR</v>
      </c>
      <c r="I65" s="271" t="str">
        <f t="array" ref="I65">XLOOKUP(F65,'PER-SM '!$E$2:$E$1132,'PER-SM '!$I$2:$I$1132,"",0)</f>
        <v>C</v>
      </c>
      <c r="J65" s="208"/>
      <c r="K65" s="269" t="str">
        <f t="array" ref="K65">XLOOKUP(F65,'PER-SM '!$E$2:$E$1132,'PER-SM '!$B$2:$B$1132,"",0)</f>
        <v>PE - Obr Reg Común</v>
      </c>
      <c r="L65" s="271" t="s">
        <v>2173</v>
      </c>
      <c r="M65" s="272" t="str">
        <f t="array" ref="M65">XLOOKUP(F65,'PER-SM '!$E$2:$E$1132,'PER-SM '!$F$2:$F$1132,"",0)</f>
        <v>OPERADOR CAMION MINERO HASTA 100 TONS</v>
      </c>
      <c r="N65" s="158" t="s">
        <v>16</v>
      </c>
      <c r="O65" s="159" t="s">
        <v>140</v>
      </c>
      <c r="P65" s="160" t="s">
        <v>75</v>
      </c>
      <c r="Q65" s="158" t="s">
        <v>16</v>
      </c>
      <c r="R65" s="159" t="s">
        <v>140</v>
      </c>
      <c r="S65" s="160" t="s">
        <v>75</v>
      </c>
      <c r="T65" s="158" t="s">
        <v>16</v>
      </c>
      <c r="U65" s="159" t="s">
        <v>140</v>
      </c>
      <c r="V65" s="160" t="s">
        <v>75</v>
      </c>
      <c r="W65" s="158" t="s">
        <v>16</v>
      </c>
      <c r="X65" s="159" t="s">
        <v>140</v>
      </c>
      <c r="Y65" s="160" t="s">
        <v>75</v>
      </c>
      <c r="Z65" s="158" t="s">
        <v>16</v>
      </c>
      <c r="AA65" s="159" t="s">
        <v>140</v>
      </c>
      <c r="AB65" s="160" t="s">
        <v>75</v>
      </c>
      <c r="AC65" s="158" t="s">
        <v>16</v>
      </c>
      <c r="AD65" s="159" t="s">
        <v>140</v>
      </c>
      <c r="AE65" s="160" t="s">
        <v>75</v>
      </c>
      <c r="AF65" s="158" t="s">
        <v>16</v>
      </c>
      <c r="AG65" s="159" t="s">
        <v>140</v>
      </c>
      <c r="AH65" s="291" t="s">
        <v>75</v>
      </c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59"/>
      <c r="BD65" s="159" t="s">
        <v>16</v>
      </c>
      <c r="BE65" s="159" t="s">
        <v>140</v>
      </c>
      <c r="BF65" s="159" t="s">
        <v>75</v>
      </c>
      <c r="BG65" s="159" t="s">
        <v>16</v>
      </c>
      <c r="BH65" s="159" t="s">
        <v>140</v>
      </c>
      <c r="BI65" s="159" t="s">
        <v>75</v>
      </c>
      <c r="BJ65" s="159" t="s">
        <v>16</v>
      </c>
      <c r="BK65" s="159" t="s">
        <v>140</v>
      </c>
      <c r="BL65" s="159" t="s">
        <v>75</v>
      </c>
      <c r="BM65" s="159" t="s">
        <v>16</v>
      </c>
      <c r="BN65" s="159" t="s">
        <v>140</v>
      </c>
      <c r="BO65" s="159" t="s">
        <v>75</v>
      </c>
      <c r="BP65" s="159" t="s">
        <v>16</v>
      </c>
      <c r="BQ65" s="159" t="s">
        <v>140</v>
      </c>
      <c r="BR65" s="159" t="s">
        <v>75</v>
      </c>
      <c r="BS65" s="159" t="s">
        <v>16</v>
      </c>
      <c r="BT65" s="159" t="s">
        <v>140</v>
      </c>
      <c r="BU65" s="159" t="s">
        <v>75</v>
      </c>
      <c r="BV65" s="159" t="s">
        <v>16</v>
      </c>
      <c r="BW65" s="159" t="s">
        <v>140</v>
      </c>
      <c r="BX65" s="159" t="s">
        <v>75</v>
      </c>
      <c r="BY65" s="162" t="s">
        <v>16</v>
      </c>
      <c r="BZ65" s="162" t="s">
        <v>140</v>
      </c>
      <c r="CA65" s="162" t="s">
        <v>75</v>
      </c>
      <c r="CB65" s="162" t="s">
        <v>16</v>
      </c>
      <c r="CC65" s="162" t="s">
        <v>140</v>
      </c>
      <c r="CD65" s="162" t="s">
        <v>75</v>
      </c>
      <c r="CE65" s="162" t="s">
        <v>16</v>
      </c>
      <c r="CF65" s="162" t="s">
        <v>140</v>
      </c>
      <c r="CG65" s="162" t="s">
        <v>75</v>
      </c>
    </row>
    <row r="66" ht="14.25" customHeight="1">
      <c r="A66" s="265">
        <v>65.0</v>
      </c>
      <c r="B66" s="273"/>
      <c r="C66" s="267">
        <v>1.0</v>
      </c>
      <c r="D66" s="268" t="s">
        <v>2133</v>
      </c>
      <c r="E66" s="269" t="str">
        <f t="array" ref="E66">XLOOKUP(F66,'PER-SM '!$E$2:$E$1132,'PER-SM '!$D$2:$D$1132," ",0)</f>
        <v>SANTISTEBAN CHOZO VICTOR HIPOLITO</v>
      </c>
      <c r="F66" s="149">
        <v>4.1029084E7</v>
      </c>
      <c r="G66" s="149">
        <v>9.24003933E8</v>
      </c>
      <c r="H66" s="270" t="str">
        <f t="array" ref="H66">XLOOKUP(F66,'PER-SM '!$E$2:$E$1132,'PER-SM '!$G$2:$G$1132,"",0)</f>
        <v>OP OBR</v>
      </c>
      <c r="I66" s="271" t="str">
        <f t="array" ref="I66">XLOOKUP(F66,'PER-SM '!$E$2:$E$1132,'PER-SM '!$I$2:$I$1132,"",0)</f>
        <v>A</v>
      </c>
      <c r="J66" s="208"/>
      <c r="K66" s="269" t="str">
        <f t="array" ref="K66">XLOOKUP(F66,'PER-SM '!$E$2:$E$1132,'PER-SM '!$B$2:$B$1132,"",0)</f>
        <v>PE - Obr Reg Común</v>
      </c>
      <c r="L66" s="271" t="s">
        <v>2173</v>
      </c>
      <c r="M66" s="272" t="str">
        <f t="array" ref="M66">XLOOKUP(F66,'PER-SM '!$E$2:$E$1132,'PER-SM '!$F$2:$F$1132,"",0)</f>
        <v>OPERADOR CAMION MINERO HASTA 240 TONS</v>
      </c>
      <c r="N66" s="158"/>
      <c r="O66" s="159"/>
      <c r="P66" s="160"/>
      <c r="Q66" s="158"/>
      <c r="R66" s="159"/>
      <c r="S66" s="160"/>
      <c r="T66" s="158"/>
      <c r="U66" s="159"/>
      <c r="V66" s="160"/>
      <c r="W66" s="158"/>
      <c r="X66" s="159"/>
      <c r="Y66" s="160"/>
      <c r="Z66" s="158"/>
      <c r="AA66" s="159"/>
      <c r="AB66" s="160"/>
      <c r="AC66" s="158"/>
      <c r="AD66" s="159"/>
      <c r="AE66" s="160"/>
      <c r="AF66" s="158"/>
      <c r="AG66" s="159"/>
      <c r="AH66" s="291" t="s">
        <v>75</v>
      </c>
      <c r="AI66" s="159" t="s">
        <v>16</v>
      </c>
      <c r="AJ66" s="159" t="s">
        <v>140</v>
      </c>
      <c r="AK66" s="159" t="s">
        <v>75</v>
      </c>
      <c r="AL66" s="159" t="s">
        <v>16</v>
      </c>
      <c r="AM66" s="159" t="s">
        <v>140</v>
      </c>
      <c r="AN66" s="159" t="s">
        <v>75</v>
      </c>
      <c r="AO66" s="159" t="s">
        <v>16</v>
      </c>
      <c r="AP66" s="159" t="s">
        <v>140</v>
      </c>
      <c r="AQ66" s="159" t="s">
        <v>75</v>
      </c>
      <c r="AR66" s="159" t="s">
        <v>16</v>
      </c>
      <c r="AS66" s="159" t="s">
        <v>140</v>
      </c>
      <c r="AT66" s="159" t="s">
        <v>75</v>
      </c>
      <c r="AU66" s="159" t="s">
        <v>16</v>
      </c>
      <c r="AV66" s="159" t="s">
        <v>140</v>
      </c>
      <c r="AW66" s="159" t="s">
        <v>75</v>
      </c>
      <c r="AX66" s="159" t="s">
        <v>16</v>
      </c>
      <c r="AY66" s="159" t="s">
        <v>140</v>
      </c>
      <c r="AZ66" s="159" t="s">
        <v>75</v>
      </c>
      <c r="BA66" s="159" t="s">
        <v>16</v>
      </c>
      <c r="BB66" s="159" t="s">
        <v>140</v>
      </c>
      <c r="BC66" s="159" t="s">
        <v>75</v>
      </c>
      <c r="BD66" s="159" t="s">
        <v>16</v>
      </c>
      <c r="BE66" s="159" t="s">
        <v>140</v>
      </c>
      <c r="BF66" s="159" t="s">
        <v>75</v>
      </c>
      <c r="BG66" s="159" t="s">
        <v>16</v>
      </c>
      <c r="BH66" s="159" t="s">
        <v>140</v>
      </c>
      <c r="BI66" s="159" t="s">
        <v>75</v>
      </c>
      <c r="BJ66" s="159" t="s">
        <v>16</v>
      </c>
      <c r="BK66" s="159" t="s">
        <v>140</v>
      </c>
      <c r="BL66" s="159" t="s">
        <v>75</v>
      </c>
      <c r="BM66" s="159" t="s">
        <v>16</v>
      </c>
      <c r="BN66" s="159" t="s">
        <v>140</v>
      </c>
      <c r="BO66" s="159" t="s">
        <v>75</v>
      </c>
      <c r="BP66" s="159" t="s">
        <v>16</v>
      </c>
      <c r="BQ66" s="159" t="s">
        <v>140</v>
      </c>
      <c r="BR66" s="159" t="s">
        <v>75</v>
      </c>
      <c r="BS66" s="159" t="s">
        <v>16</v>
      </c>
      <c r="BT66" s="159" t="s">
        <v>140</v>
      </c>
      <c r="BU66" s="159" t="s">
        <v>75</v>
      </c>
      <c r="BV66" s="159" t="s">
        <v>16</v>
      </c>
      <c r="BW66" s="159" t="s">
        <v>140</v>
      </c>
      <c r="BX66" s="159" t="s">
        <v>75</v>
      </c>
      <c r="BY66" s="162" t="s">
        <v>0</v>
      </c>
      <c r="BZ66" s="162" t="s">
        <v>27</v>
      </c>
      <c r="CA66" s="162" t="s">
        <v>0</v>
      </c>
      <c r="CB66" s="162" t="s">
        <v>0</v>
      </c>
      <c r="CC66" s="162" t="s">
        <v>27</v>
      </c>
      <c r="CD66" s="162" t="s">
        <v>0</v>
      </c>
      <c r="CE66" s="162" t="s">
        <v>0</v>
      </c>
      <c r="CF66" s="162" t="s">
        <v>27</v>
      </c>
      <c r="CG66" s="162" t="s">
        <v>0</v>
      </c>
    </row>
    <row r="67" ht="13.5" customHeight="1">
      <c r="A67" s="265">
        <v>66.0</v>
      </c>
      <c r="B67" s="266" t="s">
        <v>2192</v>
      </c>
      <c r="C67" s="267">
        <v>1.0</v>
      </c>
      <c r="D67" s="268" t="s">
        <v>2133</v>
      </c>
      <c r="E67" s="269" t="str">
        <f t="array" ref="E67">XLOOKUP(F67,'PER-SM '!$E$2:$E$1132,'PER-SM '!$D$2:$D$1132," ",0)</f>
        <v>TICONA RAMOS EWARD JESUS</v>
      </c>
      <c r="F67" s="149">
        <v>4.5623613E7</v>
      </c>
      <c r="G67" s="149"/>
      <c r="H67" s="270" t="str">
        <f t="array" ref="H67">XLOOKUP(F67,'PER-SM '!$E$2:$E$1132,'PER-SM '!$G$2:$G$1132,"",0)</f>
        <v>OP OBR</v>
      </c>
      <c r="I67" s="271" t="str">
        <f t="array" ref="I67">XLOOKUP(F67,'PER-SM '!$E$2:$E$1132,'PER-SM '!$I$2:$I$1132,"",0)</f>
        <v>B</v>
      </c>
      <c r="J67" s="208"/>
      <c r="K67" s="269" t="str">
        <f t="array" ref="K67">XLOOKUP(F67,'PER-SM '!$E$2:$E$1132,'PER-SM '!$B$2:$B$1132,"",0)</f>
        <v>PE - Obr Reg Común</v>
      </c>
      <c r="L67" s="271" t="s">
        <v>2173</v>
      </c>
      <c r="M67" s="272" t="str">
        <f t="array" ref="M67">XLOOKUP(F67,'PER-SM '!$E$2:$E$1132,'PER-SM '!$F$2:$F$1132,"",0)</f>
        <v>OPERADOR DE CAMION DE SERVICIO</v>
      </c>
      <c r="N67" s="155" t="s">
        <v>16</v>
      </c>
      <c r="O67" s="156" t="s">
        <v>140</v>
      </c>
      <c r="P67" s="157" t="s">
        <v>75</v>
      </c>
      <c r="Q67" s="155" t="s">
        <v>16</v>
      </c>
      <c r="R67" s="156" t="s">
        <v>140</v>
      </c>
      <c r="S67" s="157" t="s">
        <v>75</v>
      </c>
      <c r="T67" s="155" t="s">
        <v>16</v>
      </c>
      <c r="U67" s="156" t="s">
        <v>140</v>
      </c>
      <c r="V67" s="157" t="s">
        <v>75</v>
      </c>
      <c r="W67" s="155" t="s">
        <v>16</v>
      </c>
      <c r="X67" s="156" t="s">
        <v>140</v>
      </c>
      <c r="Y67" s="157" t="s">
        <v>75</v>
      </c>
      <c r="Z67" s="155" t="s">
        <v>16</v>
      </c>
      <c r="AA67" s="156" t="s">
        <v>140</v>
      </c>
      <c r="AB67" s="157" t="s">
        <v>75</v>
      </c>
      <c r="AC67" s="155" t="s">
        <v>16</v>
      </c>
      <c r="AD67" s="156" t="s">
        <v>140</v>
      </c>
      <c r="AE67" s="157" t="s">
        <v>75</v>
      </c>
      <c r="AF67" s="155" t="s">
        <v>16</v>
      </c>
      <c r="AG67" s="156" t="s">
        <v>140</v>
      </c>
      <c r="AH67" s="293" t="s">
        <v>75</v>
      </c>
      <c r="AI67" s="156" t="s">
        <v>16</v>
      </c>
      <c r="AJ67" s="156" t="s">
        <v>140</v>
      </c>
      <c r="AK67" s="156" t="s">
        <v>75</v>
      </c>
      <c r="AL67" s="156" t="s">
        <v>16</v>
      </c>
      <c r="AM67" s="156" t="s">
        <v>140</v>
      </c>
      <c r="AN67" s="156" t="s">
        <v>75</v>
      </c>
      <c r="AO67" s="156" t="s">
        <v>16</v>
      </c>
      <c r="AP67" s="156" t="s">
        <v>140</v>
      </c>
      <c r="AQ67" s="156" t="s">
        <v>75</v>
      </c>
      <c r="AR67" s="156" t="s">
        <v>16</v>
      </c>
      <c r="AS67" s="156" t="s">
        <v>140</v>
      </c>
      <c r="AT67" s="156" t="s">
        <v>75</v>
      </c>
      <c r="AU67" s="156" t="s">
        <v>16</v>
      </c>
      <c r="AV67" s="156" t="s">
        <v>140</v>
      </c>
      <c r="AW67" s="156" t="s">
        <v>75</v>
      </c>
      <c r="AX67" s="156" t="s">
        <v>16</v>
      </c>
      <c r="AY67" s="156" t="s">
        <v>140</v>
      </c>
      <c r="AZ67" s="156" t="s">
        <v>75</v>
      </c>
      <c r="BA67" s="156" t="s">
        <v>16</v>
      </c>
      <c r="BB67" s="156" t="s">
        <v>140</v>
      </c>
      <c r="BC67" s="156" t="s">
        <v>75</v>
      </c>
      <c r="BD67" s="156" t="s">
        <v>0</v>
      </c>
      <c r="BE67" s="156" t="s">
        <v>0</v>
      </c>
      <c r="BF67" s="156" t="s">
        <v>0</v>
      </c>
      <c r="BG67" s="156" t="s">
        <v>0</v>
      </c>
      <c r="BH67" s="156" t="s">
        <v>0</v>
      </c>
      <c r="BI67" s="156" t="s">
        <v>0</v>
      </c>
      <c r="BJ67" s="156" t="s">
        <v>0</v>
      </c>
      <c r="BK67" s="156" t="s">
        <v>0</v>
      </c>
      <c r="BL67" s="156" t="s">
        <v>0</v>
      </c>
      <c r="BM67" s="156" t="s">
        <v>0</v>
      </c>
      <c r="BN67" s="156" t="s">
        <v>0</v>
      </c>
      <c r="BO67" s="156" t="s">
        <v>0</v>
      </c>
      <c r="BP67" s="156" t="s">
        <v>0</v>
      </c>
      <c r="BQ67" s="156" t="s">
        <v>0</v>
      </c>
      <c r="BR67" s="156" t="s">
        <v>0</v>
      </c>
      <c r="BS67" s="156" t="s">
        <v>0</v>
      </c>
      <c r="BT67" s="156" t="s">
        <v>0</v>
      </c>
      <c r="BU67" s="156" t="s">
        <v>0</v>
      </c>
      <c r="BV67" s="156" t="s">
        <v>0</v>
      </c>
      <c r="BW67" s="156" t="s">
        <v>0</v>
      </c>
      <c r="BX67" s="156" t="s">
        <v>0</v>
      </c>
      <c r="BY67" s="168" t="s">
        <v>27</v>
      </c>
      <c r="BZ67" s="156" t="s">
        <v>0</v>
      </c>
      <c r="CA67" s="156" t="s">
        <v>0</v>
      </c>
      <c r="CB67" s="168" t="s">
        <v>27</v>
      </c>
      <c r="CC67" s="156" t="s">
        <v>0</v>
      </c>
      <c r="CD67" s="156" t="s">
        <v>0</v>
      </c>
      <c r="CE67" s="168" t="s">
        <v>27</v>
      </c>
      <c r="CF67" s="156" t="s">
        <v>0</v>
      </c>
      <c r="CG67" s="156" t="s">
        <v>0</v>
      </c>
    </row>
    <row r="68" ht="14.25" customHeight="1">
      <c r="A68" s="265">
        <v>67.0</v>
      </c>
      <c r="B68" s="273"/>
      <c r="C68" s="267">
        <v>1.0</v>
      </c>
      <c r="D68" s="268" t="s">
        <v>2133</v>
      </c>
      <c r="E68" s="269" t="str">
        <f t="array" ref="E68">XLOOKUP(F68,'PER-SM '!$E$2:$E$1132,'PER-SM '!$D$2:$D$1132," ",0)</f>
        <v>CHAHUA CHOQUE WILBERT DAVID</v>
      </c>
      <c r="F68" s="149">
        <v>4.4924746E7</v>
      </c>
      <c r="G68" s="149">
        <v>9.41908805E8</v>
      </c>
      <c r="H68" s="270" t="str">
        <f t="array" ref="H68">XLOOKUP(F68,'PER-SM '!$E$2:$E$1132,'PER-SM '!$G$2:$G$1132,"",0)</f>
        <v>OP OBR</v>
      </c>
      <c r="I68" s="271" t="str">
        <f t="array" ref="I68">XLOOKUP(F68,'PER-SM '!$E$2:$E$1132,'PER-SM '!$I$2:$I$1132,"",0)</f>
        <v>A</v>
      </c>
      <c r="J68" s="208"/>
      <c r="K68" s="269" t="str">
        <f t="array" ref="K68">XLOOKUP(F68,'PER-SM '!$E$2:$E$1132,'PER-SM '!$B$2:$B$1132,"",0)</f>
        <v>PE - Obr Reg Común</v>
      </c>
      <c r="L68" s="271" t="s">
        <v>2173</v>
      </c>
      <c r="M68" s="272" t="str">
        <f t="array" ref="M68">XLOOKUP(F68,'PER-SM '!$E$2:$E$1132,'PER-SM '!$F$2:$F$1132,"",0)</f>
        <v>OPERADOR CAMION MINERO HASTA 100 TONS</v>
      </c>
      <c r="N68" s="158"/>
      <c r="O68" s="159"/>
      <c r="P68" s="160"/>
      <c r="Q68" s="158"/>
      <c r="R68" s="159"/>
      <c r="S68" s="160"/>
      <c r="T68" s="158"/>
      <c r="U68" s="159"/>
      <c r="V68" s="160"/>
      <c r="W68" s="158"/>
      <c r="X68" s="159"/>
      <c r="Y68" s="160"/>
      <c r="Z68" s="158"/>
      <c r="AA68" s="159"/>
      <c r="AB68" s="160"/>
      <c r="AC68" s="158"/>
      <c r="AD68" s="159"/>
      <c r="AE68" s="160"/>
      <c r="AF68" s="158"/>
      <c r="AG68" s="159"/>
      <c r="AH68" s="291"/>
      <c r="AI68" s="159" t="s">
        <v>16</v>
      </c>
      <c r="AJ68" s="159" t="s">
        <v>140</v>
      </c>
      <c r="AK68" s="159" t="s">
        <v>75</v>
      </c>
      <c r="AL68" s="159" t="s">
        <v>16</v>
      </c>
      <c r="AM68" s="159" t="s">
        <v>140</v>
      </c>
      <c r="AN68" s="159" t="s">
        <v>75</v>
      </c>
      <c r="AO68" s="159" t="s">
        <v>16</v>
      </c>
      <c r="AP68" s="159" t="s">
        <v>140</v>
      </c>
      <c r="AQ68" s="159" t="s">
        <v>75</v>
      </c>
      <c r="AR68" s="159" t="s">
        <v>16</v>
      </c>
      <c r="AS68" s="159" t="s">
        <v>140</v>
      </c>
      <c r="AT68" s="159" t="s">
        <v>75</v>
      </c>
      <c r="AU68" s="159" t="s">
        <v>16</v>
      </c>
      <c r="AV68" s="159" t="s">
        <v>140</v>
      </c>
      <c r="AW68" s="159" t="s">
        <v>75</v>
      </c>
      <c r="AX68" s="159" t="s">
        <v>16</v>
      </c>
      <c r="AY68" s="159" t="s">
        <v>140</v>
      </c>
      <c r="AZ68" s="159" t="s">
        <v>75</v>
      </c>
      <c r="BA68" s="159" t="s">
        <v>16</v>
      </c>
      <c r="BB68" s="159" t="s">
        <v>140</v>
      </c>
      <c r="BC68" s="159" t="s">
        <v>75</v>
      </c>
      <c r="BD68" s="159" t="s">
        <v>16</v>
      </c>
      <c r="BE68" s="159" t="s">
        <v>140</v>
      </c>
      <c r="BF68" s="159" t="s">
        <v>75</v>
      </c>
      <c r="BG68" s="159" t="s">
        <v>16</v>
      </c>
      <c r="BH68" s="159" t="s">
        <v>140</v>
      </c>
      <c r="BI68" s="159" t="s">
        <v>75</v>
      </c>
      <c r="BJ68" s="159" t="s">
        <v>16</v>
      </c>
      <c r="BK68" s="159" t="s">
        <v>140</v>
      </c>
      <c r="BL68" s="159" t="s">
        <v>75</v>
      </c>
      <c r="BM68" s="159" t="s">
        <v>16</v>
      </c>
      <c r="BN68" s="159" t="s">
        <v>140</v>
      </c>
      <c r="BO68" s="159" t="s">
        <v>75</v>
      </c>
      <c r="BP68" s="159" t="s">
        <v>16</v>
      </c>
      <c r="BQ68" s="159" t="s">
        <v>140</v>
      </c>
      <c r="BR68" s="159" t="s">
        <v>75</v>
      </c>
      <c r="BS68" s="159" t="s">
        <v>16</v>
      </c>
      <c r="BT68" s="159" t="s">
        <v>140</v>
      </c>
      <c r="BU68" s="159" t="s">
        <v>75</v>
      </c>
      <c r="BV68" s="159" t="s">
        <v>16</v>
      </c>
      <c r="BW68" s="159" t="s">
        <v>140</v>
      </c>
      <c r="BX68" s="159" t="s">
        <v>75</v>
      </c>
      <c r="BY68" s="162" t="s">
        <v>0</v>
      </c>
      <c r="BZ68" s="162" t="s">
        <v>0</v>
      </c>
      <c r="CA68" s="162" t="s">
        <v>0</v>
      </c>
      <c r="CB68" s="162" t="s">
        <v>0</v>
      </c>
      <c r="CC68" s="162" t="s">
        <v>0</v>
      </c>
      <c r="CD68" s="162" t="s">
        <v>0</v>
      </c>
      <c r="CE68" s="162" t="s">
        <v>0</v>
      </c>
      <c r="CF68" s="162" t="s">
        <v>0</v>
      </c>
      <c r="CG68" s="162" t="s">
        <v>0</v>
      </c>
    </row>
    <row r="69" ht="15.0" customHeight="1">
      <c r="A69" s="265">
        <v>68.0</v>
      </c>
      <c r="B69" s="292">
        <v>36.0</v>
      </c>
      <c r="C69" s="267">
        <v>1.0</v>
      </c>
      <c r="D69" s="268" t="s">
        <v>2133</v>
      </c>
      <c r="E69" s="269" t="str">
        <f t="array" ref="E69">XLOOKUP(F69,'PER-SM '!$E$2:$E$1132,'PER-SM '!$D$2:$D$1132," ",0)</f>
        <v>BARBOZA NUÑEZ HUMBERTO </v>
      </c>
      <c r="F69" s="149">
        <v>4.6409022E7</v>
      </c>
      <c r="G69" s="149"/>
      <c r="H69" s="271" t="str">
        <f t="array" ref="H69">XLOOKUP(F69,'PER-SM '!$E$2:$E$1132,'PER-SM '!$G$2:$G$1132,"",0)</f>
        <v>OP OBR</v>
      </c>
      <c r="I69" s="271" t="str">
        <f t="array" ref="I69">XLOOKUP(F69,'PER-SM '!$E$2:$E$1132,'PER-SM '!$I$2:$I$1132,"",0)</f>
        <v/>
      </c>
      <c r="J69" s="208" t="s">
        <v>2180</v>
      </c>
      <c r="K69" s="269" t="str">
        <f t="array" ref="K69">XLOOKUP(F69,'PER-SM '!$E$2:$E$1132,'PER-SM '!$B$2:$B$1132,"",0)</f>
        <v>PE - Obr Reg Común</v>
      </c>
      <c r="L69" s="271" t="s">
        <v>2173</v>
      </c>
      <c r="M69" s="272" t="str">
        <f t="array" ref="M69">XLOOKUP(F69,'PER-SM '!$E$2:$E$1132,'PER-SM '!$F$2:$F$1132,"",0)</f>
        <v>OPERADOR DE VOLADIURA </v>
      </c>
      <c r="N69" s="158"/>
      <c r="O69" s="159"/>
      <c r="P69" s="160"/>
      <c r="Q69" s="158"/>
      <c r="R69" s="159"/>
      <c r="S69" s="160"/>
      <c r="T69" s="158"/>
      <c r="U69" s="159"/>
      <c r="V69" s="160"/>
      <c r="W69" s="158"/>
      <c r="X69" s="159"/>
      <c r="Y69" s="160"/>
      <c r="Z69" s="155" t="s">
        <v>16</v>
      </c>
      <c r="AA69" s="156" t="s">
        <v>140</v>
      </c>
      <c r="AB69" s="157" t="s">
        <v>75</v>
      </c>
      <c r="AC69" s="155" t="s">
        <v>16</v>
      </c>
      <c r="AD69" s="156" t="s">
        <v>140</v>
      </c>
      <c r="AE69" s="157" t="s">
        <v>75</v>
      </c>
      <c r="AF69" s="155" t="s">
        <v>16</v>
      </c>
      <c r="AG69" s="156" t="s">
        <v>140</v>
      </c>
      <c r="AH69" s="293" t="s">
        <v>75</v>
      </c>
      <c r="AI69" s="156" t="s">
        <v>16</v>
      </c>
      <c r="AJ69" s="156" t="s">
        <v>140</v>
      </c>
      <c r="AK69" s="156" t="s">
        <v>75</v>
      </c>
      <c r="AL69" s="156" t="s">
        <v>16</v>
      </c>
      <c r="AM69" s="156" t="s">
        <v>140</v>
      </c>
      <c r="AN69" s="156" t="s">
        <v>75</v>
      </c>
      <c r="AO69" s="156" t="s">
        <v>16</v>
      </c>
      <c r="AP69" s="156" t="s">
        <v>140</v>
      </c>
      <c r="AQ69" s="156" t="s">
        <v>75</v>
      </c>
      <c r="AR69" s="156" t="s">
        <v>16</v>
      </c>
      <c r="AS69" s="156" t="s">
        <v>140</v>
      </c>
      <c r="AT69" s="156" t="s">
        <v>75</v>
      </c>
      <c r="AU69" s="156" t="s">
        <v>16</v>
      </c>
      <c r="AV69" s="156" t="s">
        <v>140</v>
      </c>
      <c r="AW69" s="156" t="s">
        <v>75</v>
      </c>
      <c r="AX69" s="156" t="s">
        <v>16</v>
      </c>
      <c r="AY69" s="156" t="s">
        <v>140</v>
      </c>
      <c r="AZ69" s="156" t="s">
        <v>75</v>
      </c>
      <c r="BA69" s="156" t="s">
        <v>16</v>
      </c>
      <c r="BB69" s="156" t="s">
        <v>140</v>
      </c>
      <c r="BC69" s="156" t="s">
        <v>75</v>
      </c>
      <c r="BD69" s="156" t="s">
        <v>0</v>
      </c>
      <c r="BE69" s="156" t="s">
        <v>0</v>
      </c>
      <c r="BF69" s="156" t="s">
        <v>0</v>
      </c>
      <c r="BG69" s="156" t="s">
        <v>0</v>
      </c>
      <c r="BH69" s="156" t="s">
        <v>0</v>
      </c>
      <c r="BI69" s="156" t="s">
        <v>0</v>
      </c>
      <c r="BJ69" s="156" t="s">
        <v>0</v>
      </c>
      <c r="BK69" s="156" t="s">
        <v>0</v>
      </c>
      <c r="BL69" s="156" t="s">
        <v>0</v>
      </c>
      <c r="BM69" s="156" t="s">
        <v>0</v>
      </c>
      <c r="BN69" s="156" t="s">
        <v>0</v>
      </c>
      <c r="BO69" s="156" t="s">
        <v>0</v>
      </c>
      <c r="BP69" s="156" t="s">
        <v>0</v>
      </c>
      <c r="BQ69" s="156" t="s">
        <v>0</v>
      </c>
      <c r="BR69" s="156" t="s">
        <v>0</v>
      </c>
      <c r="BS69" s="156" t="s">
        <v>0</v>
      </c>
      <c r="BT69" s="156" t="s">
        <v>0</v>
      </c>
      <c r="BU69" s="156" t="s">
        <v>0</v>
      </c>
      <c r="BV69" s="156" t="s">
        <v>0</v>
      </c>
      <c r="BW69" s="156" t="s">
        <v>0</v>
      </c>
      <c r="BX69" s="156" t="s">
        <v>0</v>
      </c>
      <c r="BY69" s="156" t="s">
        <v>0</v>
      </c>
      <c r="BZ69" s="168" t="s">
        <v>27</v>
      </c>
      <c r="CA69" s="156" t="s">
        <v>0</v>
      </c>
      <c r="CB69" s="156" t="s">
        <v>0</v>
      </c>
      <c r="CC69" s="168" t="s">
        <v>27</v>
      </c>
      <c r="CD69" s="156" t="s">
        <v>0</v>
      </c>
      <c r="CE69" s="156" t="s">
        <v>0</v>
      </c>
      <c r="CF69" s="168" t="s">
        <v>27</v>
      </c>
      <c r="CG69" s="156" t="s">
        <v>0</v>
      </c>
    </row>
    <row r="70" ht="15.0" customHeight="1">
      <c r="A70" s="265">
        <v>69.0</v>
      </c>
      <c r="B70" s="294"/>
      <c r="C70" s="267">
        <v>1.0</v>
      </c>
      <c r="D70" s="268" t="s">
        <v>2133</v>
      </c>
      <c r="E70" s="269" t="str">
        <f t="array" ref="E70">XLOOKUP(F70,'PER-SM '!$E$2:$E$1132,'PER-SM '!$D$2:$D$1132," ",0)</f>
        <v>VALDIVIEZO ROSAS ADRIAN</v>
      </c>
      <c r="F70" s="149">
        <v>4.5700179E7</v>
      </c>
      <c r="G70" s="149"/>
      <c r="H70" s="271" t="str">
        <f t="array" ref="H70">XLOOKUP(F70,'PER-SM '!$E$2:$E$1132,'PER-SM '!$G$2:$G$1132,"",0)</f>
        <v>OP OBR</v>
      </c>
      <c r="I70" s="271" t="str">
        <f t="array" ref="I70">XLOOKUP(F70,'PER-SM '!$E$2:$E$1132,'PER-SM '!$I$2:$I$1132,"",0)</f>
        <v>A</v>
      </c>
      <c r="J70" s="208" t="s">
        <v>2180</v>
      </c>
      <c r="K70" s="269" t="str">
        <f t="array" ref="K70">XLOOKUP(F70,'PER-SM '!$E$2:$E$1132,'PER-SM '!$B$2:$B$1132,"",0)</f>
        <v>PE - Obr Reg Común</v>
      </c>
      <c r="L70" s="271" t="s">
        <v>2173</v>
      </c>
      <c r="M70" s="276" t="str">
        <f t="array" ref="M70">XLOOKUP(F70,'PER-SM '!$E$2:$E$1132,'PER-SM '!$F$2:$F$1132,"",0)</f>
        <v>OPERARIO DE VOLADURA</v>
      </c>
      <c r="N70" s="158" t="s">
        <v>16</v>
      </c>
      <c r="O70" s="159" t="s">
        <v>140</v>
      </c>
      <c r="P70" s="160" t="s">
        <v>75</v>
      </c>
      <c r="Q70" s="158" t="s">
        <v>16</v>
      </c>
      <c r="R70" s="159" t="s">
        <v>140</v>
      </c>
      <c r="S70" s="160" t="s">
        <v>75</v>
      </c>
      <c r="T70" s="158" t="s">
        <v>16</v>
      </c>
      <c r="U70" s="159" t="s">
        <v>140</v>
      </c>
      <c r="V70" s="160" t="s">
        <v>75</v>
      </c>
      <c r="W70" s="158" t="s">
        <v>16</v>
      </c>
      <c r="X70" s="159" t="s">
        <v>140</v>
      </c>
      <c r="Y70" s="160" t="s">
        <v>75</v>
      </c>
      <c r="Z70" s="158" t="s">
        <v>16</v>
      </c>
      <c r="AA70" s="159" t="s">
        <v>140</v>
      </c>
      <c r="AB70" s="160" t="s">
        <v>75</v>
      </c>
      <c r="AC70" s="158" t="s">
        <v>16</v>
      </c>
      <c r="AD70" s="159" t="s">
        <v>140</v>
      </c>
      <c r="AE70" s="160" t="s">
        <v>75</v>
      </c>
      <c r="AF70" s="158" t="s">
        <v>16</v>
      </c>
      <c r="AG70" s="159" t="s">
        <v>140</v>
      </c>
      <c r="AH70" s="291" t="s">
        <v>75</v>
      </c>
      <c r="AI70" s="159" t="s">
        <v>16</v>
      </c>
      <c r="AJ70" s="159" t="s">
        <v>140</v>
      </c>
      <c r="AK70" s="159" t="s">
        <v>75</v>
      </c>
      <c r="AL70" s="159" t="s">
        <v>16</v>
      </c>
      <c r="AM70" s="159" t="s">
        <v>140</v>
      </c>
      <c r="AN70" s="159" t="s">
        <v>75</v>
      </c>
      <c r="AO70" s="159" t="s">
        <v>16</v>
      </c>
      <c r="AP70" s="159" t="s">
        <v>140</v>
      </c>
      <c r="AQ70" s="159" t="s">
        <v>75</v>
      </c>
      <c r="AR70" s="159" t="s">
        <v>16</v>
      </c>
      <c r="AS70" s="159" t="s">
        <v>140</v>
      </c>
      <c r="AT70" s="159" t="s">
        <v>75</v>
      </c>
      <c r="AU70" s="159" t="s">
        <v>16</v>
      </c>
      <c r="AV70" s="159" t="s">
        <v>140</v>
      </c>
      <c r="AW70" s="159" t="s">
        <v>75</v>
      </c>
      <c r="AX70" s="159" t="s">
        <v>16</v>
      </c>
      <c r="AY70" s="159" t="s">
        <v>140</v>
      </c>
      <c r="AZ70" s="159" t="s">
        <v>75</v>
      </c>
      <c r="BA70" s="159" t="s">
        <v>16</v>
      </c>
      <c r="BB70" s="159" t="s">
        <v>140</v>
      </c>
      <c r="BC70" s="159" t="s">
        <v>75</v>
      </c>
      <c r="BD70" s="159" t="s">
        <v>16</v>
      </c>
      <c r="BE70" s="159" t="s">
        <v>140</v>
      </c>
      <c r="BF70" s="159" t="s">
        <v>75</v>
      </c>
      <c r="BG70" s="159" t="s">
        <v>16</v>
      </c>
      <c r="BH70" s="159" t="s">
        <v>140</v>
      </c>
      <c r="BI70" s="159" t="s">
        <v>75</v>
      </c>
      <c r="BJ70" s="159" t="s">
        <v>16</v>
      </c>
      <c r="BK70" s="159" t="s">
        <v>140</v>
      </c>
      <c r="BL70" s="159" t="s">
        <v>75</v>
      </c>
      <c r="BM70" s="159" t="s">
        <v>16</v>
      </c>
      <c r="BN70" s="159" t="s">
        <v>140</v>
      </c>
      <c r="BO70" s="159" t="s">
        <v>75</v>
      </c>
      <c r="BP70" s="159" t="s">
        <v>16</v>
      </c>
      <c r="BQ70" s="159" t="s">
        <v>140</v>
      </c>
      <c r="BR70" s="159" t="s">
        <v>75</v>
      </c>
      <c r="BS70" s="159" t="s">
        <v>16</v>
      </c>
      <c r="BT70" s="159" t="s">
        <v>140</v>
      </c>
      <c r="BU70" s="159" t="s">
        <v>75</v>
      </c>
      <c r="BV70" s="159" t="s">
        <v>16</v>
      </c>
      <c r="BW70" s="159" t="s">
        <v>140</v>
      </c>
      <c r="BX70" s="159" t="s">
        <v>75</v>
      </c>
      <c r="BY70" s="162" t="s">
        <v>0</v>
      </c>
      <c r="BZ70" s="162" t="s">
        <v>0</v>
      </c>
      <c r="CA70" s="162" t="s">
        <v>0</v>
      </c>
      <c r="CB70" s="162" t="s">
        <v>0</v>
      </c>
      <c r="CC70" s="162" t="s">
        <v>0</v>
      </c>
      <c r="CD70" s="162" t="s">
        <v>0</v>
      </c>
      <c r="CE70" s="162" t="s">
        <v>0</v>
      </c>
      <c r="CF70" s="162" t="s">
        <v>0</v>
      </c>
      <c r="CG70" s="162" t="s">
        <v>0</v>
      </c>
    </row>
    <row r="71" ht="14.25" customHeight="1">
      <c r="A71" s="265">
        <v>70.0</v>
      </c>
      <c r="B71" s="266" t="s">
        <v>2193</v>
      </c>
      <c r="C71" s="267">
        <v>1.0</v>
      </c>
      <c r="D71" s="268" t="s">
        <v>2133</v>
      </c>
      <c r="E71" s="269" t="str">
        <f t="array" ref="E71">XLOOKUP(F71,'PER-SM '!$E$2:$E$1132,'PER-SM '!$D$2:$D$1132," ",0)</f>
        <v>TOBALINO CAMARGO JOEL JHONATHAN</v>
      </c>
      <c r="F71" s="149">
        <v>4.4771017E7</v>
      </c>
      <c r="G71" s="149">
        <v>9.67039635E8</v>
      </c>
      <c r="H71" s="270" t="str">
        <f t="array" ref="H71">XLOOKUP(F71,'PER-SM '!$E$2:$E$1132,'PER-SM '!$G$2:$G$1132,"",0)</f>
        <v>OP OBR</v>
      </c>
      <c r="I71" s="271" t="str">
        <f t="array" ref="I71">XLOOKUP(F71,'PER-SM '!$E$2:$E$1132,'PER-SM '!$I$2:$I$1132,"",0)</f>
        <v>A</v>
      </c>
      <c r="J71" s="208"/>
      <c r="K71" s="269" t="str">
        <f t="array" ref="K71">XLOOKUP(F71,'PER-SM '!$E$2:$E$1132,'PER-SM '!$B$2:$B$1132,"",0)</f>
        <v>PE - Obr Reg Común</v>
      </c>
      <c r="L71" s="271" t="s">
        <v>2173</v>
      </c>
      <c r="M71" s="272" t="str">
        <f t="array" ref="M71">XLOOKUP(F71,'PER-SM '!$E$2:$E$1132,'PER-SM '!$F$2:$F$1132,"",0)</f>
        <v>OPERADOR CAMION MINERO HASTA 240 TONS</v>
      </c>
      <c r="N71" s="158"/>
      <c r="O71" s="159"/>
      <c r="P71" s="160"/>
      <c r="Q71" s="158"/>
      <c r="R71" s="159"/>
      <c r="S71" s="160"/>
      <c r="T71" s="158"/>
      <c r="U71" s="159"/>
      <c r="V71" s="160"/>
      <c r="W71" s="158"/>
      <c r="X71" s="159"/>
      <c r="Y71" s="160"/>
      <c r="Z71" s="158"/>
      <c r="AA71" s="159"/>
      <c r="AB71" s="160"/>
      <c r="AC71" s="158"/>
      <c r="AD71" s="159"/>
      <c r="AE71" s="160"/>
      <c r="AF71" s="158"/>
      <c r="AG71" s="159"/>
      <c r="AH71" s="291"/>
      <c r="AI71" s="159" t="s">
        <v>16</v>
      </c>
      <c r="AJ71" s="159" t="s">
        <v>140</v>
      </c>
      <c r="AK71" s="159" t="s">
        <v>75</v>
      </c>
      <c r="AL71" s="159" t="s">
        <v>16</v>
      </c>
      <c r="AM71" s="159" t="s">
        <v>140</v>
      </c>
      <c r="AN71" s="159" t="s">
        <v>75</v>
      </c>
      <c r="AO71" s="159" t="s">
        <v>16</v>
      </c>
      <c r="AP71" s="159" t="s">
        <v>140</v>
      </c>
      <c r="AQ71" s="159" t="s">
        <v>75</v>
      </c>
      <c r="AR71" s="159" t="s">
        <v>16</v>
      </c>
      <c r="AS71" s="159" t="s">
        <v>140</v>
      </c>
      <c r="AT71" s="159" t="s">
        <v>75</v>
      </c>
      <c r="AU71" s="159" t="s">
        <v>16</v>
      </c>
      <c r="AV71" s="159" t="s">
        <v>140</v>
      </c>
      <c r="AW71" s="159" t="s">
        <v>75</v>
      </c>
      <c r="AX71" s="159" t="s">
        <v>16</v>
      </c>
      <c r="AY71" s="159" t="s">
        <v>140</v>
      </c>
      <c r="AZ71" s="159" t="s">
        <v>75</v>
      </c>
      <c r="BA71" s="159" t="s">
        <v>16</v>
      </c>
      <c r="BB71" s="159" t="s">
        <v>140</v>
      </c>
      <c r="BC71" s="159" t="s">
        <v>75</v>
      </c>
      <c r="BD71" s="159" t="s">
        <v>16</v>
      </c>
      <c r="BE71" s="159" t="s">
        <v>140</v>
      </c>
      <c r="BF71" s="159" t="s">
        <v>75</v>
      </c>
      <c r="BG71" s="159" t="s">
        <v>16</v>
      </c>
      <c r="BH71" s="159" t="s">
        <v>140</v>
      </c>
      <c r="BI71" s="159" t="s">
        <v>75</v>
      </c>
      <c r="BJ71" s="159" t="s">
        <v>16</v>
      </c>
      <c r="BK71" s="159" t="s">
        <v>140</v>
      </c>
      <c r="BL71" s="159" t="s">
        <v>75</v>
      </c>
      <c r="BM71" s="159" t="s">
        <v>16</v>
      </c>
      <c r="BN71" s="159" t="s">
        <v>140</v>
      </c>
      <c r="BO71" s="159" t="s">
        <v>75</v>
      </c>
      <c r="BP71" s="159" t="s">
        <v>16</v>
      </c>
      <c r="BQ71" s="159" t="s">
        <v>140</v>
      </c>
      <c r="BR71" s="159" t="s">
        <v>75</v>
      </c>
      <c r="BS71" s="159" t="s">
        <v>16</v>
      </c>
      <c r="BT71" s="159" t="s">
        <v>140</v>
      </c>
      <c r="BU71" s="159" t="s">
        <v>75</v>
      </c>
      <c r="BV71" s="159" t="s">
        <v>16</v>
      </c>
      <c r="BW71" s="159" t="s">
        <v>140</v>
      </c>
      <c r="BX71" s="159" t="s">
        <v>75</v>
      </c>
      <c r="BY71" s="162" t="s">
        <v>27</v>
      </c>
      <c r="BZ71" s="162" t="s">
        <v>0</v>
      </c>
      <c r="CA71" s="162" t="s">
        <v>0</v>
      </c>
      <c r="CB71" s="162" t="s">
        <v>27</v>
      </c>
      <c r="CC71" s="162" t="s">
        <v>0</v>
      </c>
      <c r="CD71" s="162" t="s">
        <v>0</v>
      </c>
      <c r="CE71" s="162" t="s">
        <v>27</v>
      </c>
      <c r="CF71" s="162" t="s">
        <v>0</v>
      </c>
      <c r="CG71" s="162" t="s">
        <v>0</v>
      </c>
    </row>
    <row r="72" ht="14.25" customHeight="1">
      <c r="A72" s="265">
        <v>71.0</v>
      </c>
      <c r="B72" s="273"/>
      <c r="C72" s="267">
        <v>1.0</v>
      </c>
      <c r="D72" s="268" t="s">
        <v>2133</v>
      </c>
      <c r="E72" s="269" t="str">
        <f t="array" ref="E72">XLOOKUP(F72,'PER-SM '!$E$2:$E$1132,'PER-SM '!$D$2:$D$1132," ",0)</f>
        <v>CRUZ FIGUEROA PERCY HERNAN</v>
      </c>
      <c r="F72" s="295">
        <v>2.9727295E7</v>
      </c>
      <c r="G72" s="149">
        <v>9.49900224E8</v>
      </c>
      <c r="H72" s="270" t="str">
        <f t="array" ref="H72">XLOOKUP(F72,'PER-SM '!$E$2:$E$1132,'PER-SM '!$G$2:$G$1132,"",0)</f>
        <v>OP OBR</v>
      </c>
      <c r="I72" s="271" t="str">
        <f t="array" ref="I72">XLOOKUP(F72,'PER-SM '!$E$2:$E$1132,'PER-SM '!$I$2:$I$1132,"",0)</f>
        <v>C</v>
      </c>
      <c r="J72" s="208"/>
      <c r="K72" s="269" t="str">
        <f t="array" ref="K72">XLOOKUP(F72,'PER-SM '!$E$2:$E$1132,'PER-SM '!$B$2:$B$1132,"",0)</f>
        <v>PE - Obr Reg Común</v>
      </c>
      <c r="L72" s="271" t="s">
        <v>2173</v>
      </c>
      <c r="M72" s="272" t="str">
        <f t="array" ref="M72">XLOOKUP(F72,'PER-SM '!$E$2:$E$1132,'PER-SM '!$F$2:$F$1132,"",0)</f>
        <v>OPERADOR CAMION MINERO HASTA 150 TONS</v>
      </c>
      <c r="N72" s="158" t="s">
        <v>16</v>
      </c>
      <c r="O72" s="159" t="s">
        <v>140</v>
      </c>
      <c r="P72" s="160" t="s">
        <v>75</v>
      </c>
      <c r="Q72" s="158" t="s">
        <v>16</v>
      </c>
      <c r="R72" s="159" t="s">
        <v>140</v>
      </c>
      <c r="S72" s="160" t="s">
        <v>75</v>
      </c>
      <c r="T72" s="158" t="s">
        <v>16</v>
      </c>
      <c r="U72" s="159" t="s">
        <v>140</v>
      </c>
      <c r="V72" s="160" t="s">
        <v>75</v>
      </c>
      <c r="W72" s="158" t="s">
        <v>16</v>
      </c>
      <c r="X72" s="159" t="s">
        <v>140</v>
      </c>
      <c r="Y72" s="160" t="s">
        <v>75</v>
      </c>
      <c r="Z72" s="158" t="s">
        <v>16</v>
      </c>
      <c r="AA72" s="159" t="s">
        <v>140</v>
      </c>
      <c r="AB72" s="160" t="s">
        <v>75</v>
      </c>
      <c r="AC72" s="158" t="s">
        <v>16</v>
      </c>
      <c r="AD72" s="159" t="s">
        <v>140</v>
      </c>
      <c r="AE72" s="160" t="s">
        <v>75</v>
      </c>
      <c r="AF72" s="158" t="s">
        <v>16</v>
      </c>
      <c r="AG72" s="159" t="s">
        <v>140</v>
      </c>
      <c r="AH72" s="291" t="s">
        <v>75</v>
      </c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 t="s">
        <v>16</v>
      </c>
      <c r="BE72" s="159" t="s">
        <v>140</v>
      </c>
      <c r="BF72" s="159" t="s">
        <v>75</v>
      </c>
      <c r="BG72" s="159" t="s">
        <v>16</v>
      </c>
      <c r="BH72" s="159" t="s">
        <v>140</v>
      </c>
      <c r="BI72" s="159" t="s">
        <v>75</v>
      </c>
      <c r="BJ72" s="159" t="s">
        <v>16</v>
      </c>
      <c r="BK72" s="159" t="s">
        <v>140</v>
      </c>
      <c r="BL72" s="159" t="s">
        <v>75</v>
      </c>
      <c r="BM72" s="159" t="s">
        <v>16</v>
      </c>
      <c r="BN72" s="159" t="s">
        <v>140</v>
      </c>
      <c r="BO72" s="159" t="s">
        <v>75</v>
      </c>
      <c r="BP72" s="159" t="s">
        <v>16</v>
      </c>
      <c r="BQ72" s="159" t="s">
        <v>140</v>
      </c>
      <c r="BR72" s="159" t="s">
        <v>75</v>
      </c>
      <c r="BS72" s="159" t="s">
        <v>16</v>
      </c>
      <c r="BT72" s="159" t="s">
        <v>140</v>
      </c>
      <c r="BU72" s="159" t="s">
        <v>75</v>
      </c>
      <c r="BV72" s="159"/>
      <c r="BW72" s="159"/>
      <c r="BX72" s="159"/>
      <c r="BY72" s="162" t="s">
        <v>16</v>
      </c>
      <c r="BZ72" s="162" t="s">
        <v>140</v>
      </c>
      <c r="CA72" s="162" t="s">
        <v>75</v>
      </c>
      <c r="CB72" s="162" t="s">
        <v>16</v>
      </c>
      <c r="CC72" s="162" t="s">
        <v>140</v>
      </c>
      <c r="CD72" s="162" t="s">
        <v>75</v>
      </c>
      <c r="CE72" s="162" t="s">
        <v>16</v>
      </c>
      <c r="CF72" s="162" t="s">
        <v>140</v>
      </c>
      <c r="CG72" s="162" t="s">
        <v>75</v>
      </c>
    </row>
    <row r="73" ht="14.25" customHeight="1">
      <c r="A73" s="265">
        <v>72.0</v>
      </c>
      <c r="B73" s="266" t="s">
        <v>2194</v>
      </c>
      <c r="C73" s="267">
        <v>1.0</v>
      </c>
      <c r="D73" s="268" t="s">
        <v>2133</v>
      </c>
      <c r="E73" s="269" t="str">
        <f t="array" ref="E73">XLOOKUP(F73,'PER-SM '!$E$2:$E$1132,'PER-SM '!$D$2:$D$1132," ",0)</f>
        <v>CASTRO SAYRITUPAC JOSE ANTONIO</v>
      </c>
      <c r="F73" s="149">
        <v>4.4229512E7</v>
      </c>
      <c r="G73" s="149"/>
      <c r="H73" s="270" t="str">
        <f t="array" ref="H73">XLOOKUP(F73,'PER-SM '!$E$2:$E$1132,'PER-SM '!$G$2:$G$1132,"",0)</f>
        <v>OP OBR</v>
      </c>
      <c r="I73" s="271" t="str">
        <f t="array" ref="I73">XLOOKUP(F73,'PER-SM '!$E$2:$E$1132,'PER-SM '!$I$2:$I$1132,"",0)</f>
        <v/>
      </c>
      <c r="J73" s="208"/>
      <c r="K73" s="269" t="str">
        <f t="array" ref="K73">XLOOKUP(F73,'PER-SM '!$E$2:$E$1132,'PER-SM '!$B$2:$B$1132,"",0)</f>
        <v>PE - Obr Reg Común</v>
      </c>
      <c r="L73" s="271" t="s">
        <v>2173</v>
      </c>
      <c r="M73" s="272" t="str">
        <f t="array" ref="M73">XLOOKUP(F73,'PER-SM '!$E$2:$E$1132,'PER-SM '!$F$2:$F$1132,"",0)</f>
        <v>AYUDANTE DE PERFORACION Y VOLADURA</v>
      </c>
      <c r="N73" s="155" t="s">
        <v>16</v>
      </c>
      <c r="O73" s="156" t="s">
        <v>140</v>
      </c>
      <c r="P73" s="157" t="s">
        <v>75</v>
      </c>
      <c r="Q73" s="155" t="s">
        <v>16</v>
      </c>
      <c r="R73" s="156" t="s">
        <v>140</v>
      </c>
      <c r="S73" s="157" t="s">
        <v>75</v>
      </c>
      <c r="T73" s="155" t="s">
        <v>16</v>
      </c>
      <c r="U73" s="156" t="s">
        <v>140</v>
      </c>
      <c r="V73" s="157" t="s">
        <v>75</v>
      </c>
      <c r="W73" s="155" t="s">
        <v>16</v>
      </c>
      <c r="X73" s="156" t="s">
        <v>140</v>
      </c>
      <c r="Y73" s="157" t="s">
        <v>75</v>
      </c>
      <c r="Z73" s="155" t="s">
        <v>16</v>
      </c>
      <c r="AA73" s="156" t="s">
        <v>140</v>
      </c>
      <c r="AB73" s="157" t="s">
        <v>75</v>
      </c>
      <c r="AC73" s="155" t="s">
        <v>16</v>
      </c>
      <c r="AD73" s="156" t="s">
        <v>140</v>
      </c>
      <c r="AE73" s="157" t="s">
        <v>75</v>
      </c>
      <c r="AF73" s="155" t="s">
        <v>16</v>
      </c>
      <c r="AG73" s="156" t="s">
        <v>140</v>
      </c>
      <c r="AH73" s="293" t="s">
        <v>75</v>
      </c>
      <c r="AI73" s="156" t="s">
        <v>16</v>
      </c>
      <c r="AJ73" s="156" t="s">
        <v>140</v>
      </c>
      <c r="AK73" s="156" t="s">
        <v>75</v>
      </c>
      <c r="AL73" s="156" t="s">
        <v>16</v>
      </c>
      <c r="AM73" s="156" t="s">
        <v>140</v>
      </c>
      <c r="AN73" s="156" t="s">
        <v>75</v>
      </c>
      <c r="AO73" s="156" t="s">
        <v>16</v>
      </c>
      <c r="AP73" s="156" t="s">
        <v>140</v>
      </c>
      <c r="AQ73" s="156" t="s">
        <v>75</v>
      </c>
      <c r="AR73" s="156" t="s">
        <v>16</v>
      </c>
      <c r="AS73" s="156" t="s">
        <v>140</v>
      </c>
      <c r="AT73" s="156" t="s">
        <v>75</v>
      </c>
      <c r="AU73" s="156" t="s">
        <v>16</v>
      </c>
      <c r="AV73" s="156" t="s">
        <v>140</v>
      </c>
      <c r="AW73" s="156" t="s">
        <v>75</v>
      </c>
      <c r="AX73" s="156" t="s">
        <v>16</v>
      </c>
      <c r="AY73" s="156" t="s">
        <v>140</v>
      </c>
      <c r="AZ73" s="156" t="s">
        <v>75</v>
      </c>
      <c r="BA73" s="156" t="s">
        <v>16</v>
      </c>
      <c r="BB73" s="156" t="s">
        <v>140</v>
      </c>
      <c r="BC73" s="156" t="s">
        <v>75</v>
      </c>
      <c r="BD73" s="156" t="s">
        <v>0</v>
      </c>
      <c r="BE73" s="156" t="s">
        <v>0</v>
      </c>
      <c r="BF73" s="156" t="s">
        <v>0</v>
      </c>
      <c r="BG73" s="156" t="s">
        <v>0</v>
      </c>
      <c r="BH73" s="156" t="s">
        <v>0</v>
      </c>
      <c r="BI73" s="156" t="s">
        <v>0</v>
      </c>
      <c r="BJ73" s="156" t="s">
        <v>0</v>
      </c>
      <c r="BK73" s="156" t="s">
        <v>0</v>
      </c>
      <c r="BL73" s="156" t="s">
        <v>0</v>
      </c>
      <c r="BM73" s="156" t="s">
        <v>0</v>
      </c>
      <c r="BN73" s="156" t="s">
        <v>0</v>
      </c>
      <c r="BO73" s="156" t="s">
        <v>0</v>
      </c>
      <c r="BP73" s="156" t="s">
        <v>0</v>
      </c>
      <c r="BQ73" s="156" t="s">
        <v>0</v>
      </c>
      <c r="BR73" s="156" t="s">
        <v>0</v>
      </c>
      <c r="BS73" s="156" t="s">
        <v>0</v>
      </c>
      <c r="BT73" s="156" t="s">
        <v>0</v>
      </c>
      <c r="BU73" s="156" t="s">
        <v>0</v>
      </c>
      <c r="BV73" s="156" t="s">
        <v>0</v>
      </c>
      <c r="BW73" s="156" t="s">
        <v>0</v>
      </c>
      <c r="BX73" s="156" t="s">
        <v>0</v>
      </c>
      <c r="BY73" s="168" t="s">
        <v>16</v>
      </c>
      <c r="BZ73" s="168" t="s">
        <v>140</v>
      </c>
      <c r="CA73" s="168" t="s">
        <v>75</v>
      </c>
      <c r="CB73" s="168" t="s">
        <v>16</v>
      </c>
      <c r="CC73" s="168" t="s">
        <v>140</v>
      </c>
      <c r="CD73" s="168" t="s">
        <v>75</v>
      </c>
      <c r="CE73" s="168" t="s">
        <v>16</v>
      </c>
      <c r="CF73" s="168" t="s">
        <v>140</v>
      </c>
      <c r="CG73" s="168" t="s">
        <v>75</v>
      </c>
    </row>
    <row r="74" ht="13.5" customHeight="1">
      <c r="A74" s="265">
        <v>73.0</v>
      </c>
      <c r="B74" s="273"/>
      <c r="C74" s="267">
        <v>1.0</v>
      </c>
      <c r="D74" s="268" t="s">
        <v>2133</v>
      </c>
      <c r="E74" s="269" t="str">
        <f t="array" ref="E74">XLOOKUP(F74,'PER-SM '!$E$2:$E$1132,'PER-SM '!$D$2:$D$1132," ",0)</f>
        <v>CHILON LLANOS CESAR ROLANDO</v>
      </c>
      <c r="F74" s="149">
        <v>7.0261636E7</v>
      </c>
      <c r="G74" s="149">
        <v>9.72344239E8</v>
      </c>
      <c r="H74" s="270" t="str">
        <f t="array" ref="H74">XLOOKUP(F74,'PER-SM '!$E$2:$E$1132,'PER-SM '!$G$2:$G$1132,"",0)</f>
        <v>OP OBR</v>
      </c>
      <c r="I74" s="271" t="str">
        <f t="array" ref="I74">XLOOKUP(F74,'PER-SM '!$E$2:$E$1132,'PER-SM '!$I$2:$I$1132,"",0)</f>
        <v>A</v>
      </c>
      <c r="J74" s="208"/>
      <c r="K74" s="269" t="str">
        <f t="array" ref="K74">XLOOKUP(F74,'PER-SM '!$E$2:$E$1132,'PER-SM '!$B$2:$B$1132,"",0)</f>
        <v>PE - Obr Reg Común</v>
      </c>
      <c r="L74" s="271" t="s">
        <v>2173</v>
      </c>
      <c r="M74" s="272" t="str">
        <f t="array" ref="M74">XLOOKUP(F74,'PER-SM '!$E$2:$E$1132,'PER-SM '!$F$2:$F$1132,"",0)</f>
        <v>OPERADOR DE RODILLO HASTA 12 TONS</v>
      </c>
      <c r="N74" s="158"/>
      <c r="O74" s="159"/>
      <c r="P74" s="160"/>
      <c r="Q74" s="158"/>
      <c r="R74" s="159"/>
      <c r="S74" s="160"/>
      <c r="T74" s="158"/>
      <c r="U74" s="159"/>
      <c r="V74" s="160"/>
      <c r="W74" s="158"/>
      <c r="X74" s="159"/>
      <c r="Y74" s="160"/>
      <c r="Z74" s="158"/>
      <c r="AA74" s="159"/>
      <c r="AB74" s="160"/>
      <c r="AC74" s="158"/>
      <c r="AD74" s="159"/>
      <c r="AE74" s="160"/>
      <c r="AF74" s="158"/>
      <c r="AG74" s="159"/>
      <c r="AH74" s="291" t="s">
        <v>75</v>
      </c>
      <c r="AI74" s="159" t="s">
        <v>16</v>
      </c>
      <c r="AJ74" s="159" t="s">
        <v>140</v>
      </c>
      <c r="AK74" s="159" t="s">
        <v>75</v>
      </c>
      <c r="AL74" s="159" t="s">
        <v>16</v>
      </c>
      <c r="AM74" s="159" t="s">
        <v>140</v>
      </c>
      <c r="AN74" s="159" t="s">
        <v>75</v>
      </c>
      <c r="AO74" s="159" t="s">
        <v>16</v>
      </c>
      <c r="AP74" s="159" t="s">
        <v>140</v>
      </c>
      <c r="AQ74" s="159" t="s">
        <v>75</v>
      </c>
      <c r="AR74" s="159" t="s">
        <v>16</v>
      </c>
      <c r="AS74" s="159" t="s">
        <v>140</v>
      </c>
      <c r="AT74" s="159" t="s">
        <v>75</v>
      </c>
      <c r="AU74" s="159" t="s">
        <v>16</v>
      </c>
      <c r="AV74" s="159" t="s">
        <v>140</v>
      </c>
      <c r="AW74" s="159" t="s">
        <v>75</v>
      </c>
      <c r="AX74" s="159" t="s">
        <v>16</v>
      </c>
      <c r="AY74" s="159" t="s">
        <v>140</v>
      </c>
      <c r="AZ74" s="159" t="s">
        <v>75</v>
      </c>
      <c r="BA74" s="159" t="s">
        <v>16</v>
      </c>
      <c r="BB74" s="159" t="s">
        <v>140</v>
      </c>
      <c r="BC74" s="159" t="s">
        <v>75</v>
      </c>
      <c r="BD74" s="159" t="s">
        <v>16</v>
      </c>
      <c r="BE74" s="159" t="s">
        <v>140</v>
      </c>
      <c r="BF74" s="159" t="s">
        <v>75</v>
      </c>
      <c r="BG74" s="159" t="s">
        <v>16</v>
      </c>
      <c r="BH74" s="159" t="s">
        <v>140</v>
      </c>
      <c r="BI74" s="159" t="s">
        <v>75</v>
      </c>
      <c r="BJ74" s="159" t="s">
        <v>16</v>
      </c>
      <c r="BK74" s="159" t="s">
        <v>140</v>
      </c>
      <c r="BL74" s="159" t="s">
        <v>75</v>
      </c>
      <c r="BM74" s="159" t="s">
        <v>16</v>
      </c>
      <c r="BN74" s="159" t="s">
        <v>140</v>
      </c>
      <c r="BO74" s="159" t="s">
        <v>75</v>
      </c>
      <c r="BP74" s="159" t="s">
        <v>16</v>
      </c>
      <c r="BQ74" s="159" t="s">
        <v>140</v>
      </c>
      <c r="BR74" s="159" t="s">
        <v>75</v>
      </c>
      <c r="BS74" s="159" t="s">
        <v>16</v>
      </c>
      <c r="BT74" s="159" t="s">
        <v>140</v>
      </c>
      <c r="BU74" s="159" t="s">
        <v>75</v>
      </c>
      <c r="BV74" s="159" t="s">
        <v>16</v>
      </c>
      <c r="BW74" s="159" t="s">
        <v>140</v>
      </c>
      <c r="BX74" s="159" t="s">
        <v>75</v>
      </c>
      <c r="BY74" s="162" t="s">
        <v>0</v>
      </c>
      <c r="BZ74" s="162" t="s">
        <v>27</v>
      </c>
      <c r="CA74" s="162"/>
      <c r="CB74" s="162" t="s">
        <v>0</v>
      </c>
      <c r="CC74" s="162" t="s">
        <v>27</v>
      </c>
      <c r="CD74" s="162"/>
      <c r="CE74" s="162" t="s">
        <v>0</v>
      </c>
      <c r="CF74" s="162" t="s">
        <v>27</v>
      </c>
      <c r="CG74" s="162"/>
    </row>
    <row r="75" ht="13.5" customHeight="1">
      <c r="A75" s="265">
        <v>74.0</v>
      </c>
      <c r="B75" s="266" t="s">
        <v>2195</v>
      </c>
      <c r="C75" s="267">
        <v>1.0</v>
      </c>
      <c r="D75" s="268" t="s">
        <v>2133</v>
      </c>
      <c r="E75" s="269" t="str">
        <f t="array" ref="E75">XLOOKUP(F75,'PER-SM '!$E$2:$E$1132,'PER-SM '!$D$2:$D$1132," ",0)</f>
        <v>TIRADO GIL JORGE SANTIAGO</v>
      </c>
      <c r="F75" s="149">
        <v>4.1402699E7</v>
      </c>
      <c r="G75" s="149">
        <v>9.25059334E8</v>
      </c>
      <c r="H75" s="270" t="str">
        <f t="array" ref="H75">XLOOKUP(F75,'PER-SM '!$E$2:$E$1132,'PER-SM '!$G$2:$G$1132,"",0)</f>
        <v>OP OBR</v>
      </c>
      <c r="I75" s="271" t="str">
        <f t="array" ref="I75">XLOOKUP(F75,'PER-SM '!$E$2:$E$1132,'PER-SM '!$I$2:$I$1132,"",0)</f>
        <v>C</v>
      </c>
      <c r="J75" s="208"/>
      <c r="K75" s="269" t="str">
        <f t="array" ref="K75">XLOOKUP(F75,'PER-SM '!$E$2:$E$1132,'PER-SM '!$B$2:$B$1132,"",0)</f>
        <v>PE - Obr Reg Común</v>
      </c>
      <c r="L75" s="271" t="s">
        <v>2173</v>
      </c>
      <c r="M75" s="272" t="str">
        <f t="array" ref="M75">XLOOKUP(F75,'PER-SM '!$E$2:$E$1132,'PER-SM '!$F$2:$F$1132,"",0)</f>
        <v>OPERADOR CAMION MINERO HASTA 150 TONS</v>
      </c>
      <c r="N75" s="158" t="s">
        <v>16</v>
      </c>
      <c r="O75" s="159" t="s">
        <v>140</v>
      </c>
      <c r="P75" s="160" t="s">
        <v>75</v>
      </c>
      <c r="Q75" s="158" t="s">
        <v>16</v>
      </c>
      <c r="R75" s="159" t="s">
        <v>140</v>
      </c>
      <c r="S75" s="160" t="s">
        <v>75</v>
      </c>
      <c r="T75" s="158" t="s">
        <v>16</v>
      </c>
      <c r="U75" s="159" t="s">
        <v>140</v>
      </c>
      <c r="V75" s="160" t="s">
        <v>75</v>
      </c>
      <c r="W75" s="158" t="s">
        <v>16</v>
      </c>
      <c r="X75" s="159" t="s">
        <v>140</v>
      </c>
      <c r="Y75" s="160" t="s">
        <v>75</v>
      </c>
      <c r="Z75" s="158" t="s">
        <v>16</v>
      </c>
      <c r="AA75" s="159" t="s">
        <v>140</v>
      </c>
      <c r="AB75" s="160" t="s">
        <v>75</v>
      </c>
      <c r="AC75" s="158" t="s">
        <v>16</v>
      </c>
      <c r="AD75" s="159" t="s">
        <v>140</v>
      </c>
      <c r="AE75" s="160" t="s">
        <v>75</v>
      </c>
      <c r="AF75" s="158" t="s">
        <v>16</v>
      </c>
      <c r="AG75" s="159" t="s">
        <v>140</v>
      </c>
      <c r="AH75" s="291" t="s">
        <v>75</v>
      </c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 t="s">
        <v>16</v>
      </c>
      <c r="BE75" s="159" t="s">
        <v>140</v>
      </c>
      <c r="BF75" s="159" t="s">
        <v>75</v>
      </c>
      <c r="BG75" s="159" t="s">
        <v>16</v>
      </c>
      <c r="BH75" s="159" t="s">
        <v>140</v>
      </c>
      <c r="BI75" s="159" t="s">
        <v>75</v>
      </c>
      <c r="BJ75" s="159" t="s">
        <v>16</v>
      </c>
      <c r="BK75" s="159" t="s">
        <v>140</v>
      </c>
      <c r="BL75" s="159" t="s">
        <v>75</v>
      </c>
      <c r="BM75" s="159" t="s">
        <v>16</v>
      </c>
      <c r="BN75" s="159" t="s">
        <v>140</v>
      </c>
      <c r="BO75" s="159" t="s">
        <v>75</v>
      </c>
      <c r="BP75" s="159" t="s">
        <v>16</v>
      </c>
      <c r="BQ75" s="159" t="s">
        <v>140</v>
      </c>
      <c r="BR75" s="159" t="s">
        <v>75</v>
      </c>
      <c r="BS75" s="159" t="s">
        <v>16</v>
      </c>
      <c r="BT75" s="159" t="s">
        <v>140</v>
      </c>
      <c r="BU75" s="159" t="s">
        <v>75</v>
      </c>
      <c r="BV75" s="159" t="s">
        <v>16</v>
      </c>
      <c r="BW75" s="159" t="s">
        <v>140</v>
      </c>
      <c r="BX75" s="159" t="s">
        <v>75</v>
      </c>
      <c r="BY75" s="162" t="s">
        <v>16</v>
      </c>
      <c r="BZ75" s="162" t="s">
        <v>140</v>
      </c>
      <c r="CA75" s="162" t="s">
        <v>75</v>
      </c>
      <c r="CB75" s="162" t="s">
        <v>16</v>
      </c>
      <c r="CC75" s="162" t="s">
        <v>140</v>
      </c>
      <c r="CD75" s="162" t="s">
        <v>75</v>
      </c>
      <c r="CE75" s="162" t="s">
        <v>16</v>
      </c>
      <c r="CF75" s="162" t="s">
        <v>140</v>
      </c>
      <c r="CG75" s="162" t="s">
        <v>75</v>
      </c>
    </row>
    <row r="76" ht="15.0" customHeight="1">
      <c r="A76" s="265">
        <v>75.0</v>
      </c>
      <c r="B76" s="273"/>
      <c r="C76" s="267">
        <v>1.0</v>
      </c>
      <c r="D76" s="268" t="s">
        <v>2133</v>
      </c>
      <c r="E76" s="269" t="str">
        <f t="array" ref="E76">XLOOKUP(F76,'PER-SM '!$E$2:$E$1132,'PER-SM '!$D$2:$D$1132," ",0)</f>
        <v>VARGAS MANTILLA MARCO ANTONIO</v>
      </c>
      <c r="F76" s="149">
        <v>4.7333689E7</v>
      </c>
      <c r="G76" s="149">
        <v>9.49190235E8</v>
      </c>
      <c r="H76" s="270" t="str">
        <f t="array" ref="H76">XLOOKUP(F76,'PER-SM '!$E$2:$E$1132,'PER-SM '!$G$2:$G$1132,"",0)</f>
        <v>OP OBR</v>
      </c>
      <c r="I76" s="271" t="str">
        <f t="array" ref="I76">XLOOKUP(F76,'PER-SM '!$E$2:$E$1132,'PER-SM '!$I$2:$I$1132,"",0)</f>
        <v>A</v>
      </c>
      <c r="J76" s="208"/>
      <c r="K76" s="269" t="str">
        <f t="array" ref="K76">XLOOKUP(F76,'PER-SM '!$E$2:$E$1132,'PER-SM '!$B$2:$B$1132,"",0)</f>
        <v>PE - Obr Reg Común</v>
      </c>
      <c r="L76" s="271" t="s">
        <v>2173</v>
      </c>
      <c r="M76" s="272" t="str">
        <f t="array" ref="M76">XLOOKUP(F76,'PER-SM '!$E$2:$E$1132,'PER-SM '!$F$2:$F$1132,"",0)</f>
        <v>OPERADOR DE TRACTOR HASTA 410HP</v>
      </c>
      <c r="N76" s="158"/>
      <c r="O76" s="159"/>
      <c r="P76" s="160"/>
      <c r="Q76" s="158"/>
      <c r="R76" s="159"/>
      <c r="S76" s="160"/>
      <c r="T76" s="158"/>
      <c r="U76" s="159"/>
      <c r="V76" s="160"/>
      <c r="W76" s="158"/>
      <c r="X76" s="159"/>
      <c r="Y76" s="160"/>
      <c r="Z76" s="158"/>
      <c r="AA76" s="159"/>
      <c r="AB76" s="160"/>
      <c r="AC76" s="158"/>
      <c r="AD76" s="159"/>
      <c r="AE76" s="160"/>
      <c r="AF76" s="158"/>
      <c r="AG76" s="159"/>
      <c r="AH76" s="291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59"/>
      <c r="BN76" s="159"/>
      <c r="BO76" s="159"/>
      <c r="BP76" s="159"/>
      <c r="BQ76" s="159"/>
      <c r="BR76" s="159"/>
      <c r="BS76" s="159"/>
      <c r="BT76" s="159"/>
      <c r="BU76" s="159"/>
      <c r="BV76" s="159"/>
      <c r="BW76" s="159"/>
      <c r="BX76" s="159"/>
      <c r="BY76" s="162" t="s">
        <v>27</v>
      </c>
      <c r="BZ76" s="159"/>
      <c r="CA76" s="162" t="s">
        <v>0</v>
      </c>
      <c r="CB76" s="162" t="s">
        <v>27</v>
      </c>
      <c r="CC76" s="159"/>
      <c r="CD76" s="162" t="s">
        <v>0</v>
      </c>
      <c r="CE76" s="162" t="s">
        <v>27</v>
      </c>
      <c r="CF76" s="159"/>
      <c r="CG76" s="162" t="s">
        <v>0</v>
      </c>
    </row>
    <row r="77" ht="14.25" customHeight="1">
      <c r="A77" s="296"/>
      <c r="B77" s="44"/>
      <c r="C77" s="45">
        <f>SUM(C2:C76)</f>
        <v>67</v>
      </c>
      <c r="D77" s="44"/>
      <c r="E77" s="297" t="s">
        <v>36</v>
      </c>
      <c r="F77" s="298">
        <f>COUNTBLANK(F2:F76)</f>
        <v>1</v>
      </c>
      <c r="G77" s="299"/>
      <c r="H77" s="300"/>
      <c r="I77" s="300"/>
      <c r="J77" s="300"/>
      <c r="K77" s="299"/>
      <c r="L77" s="300"/>
      <c r="M77" s="299"/>
      <c r="N77" s="301">
        <f>COUNTIF(N2:N76,"D")</f>
        <v>40</v>
      </c>
      <c r="O77" s="301">
        <f>COUNTIF(O2:O76,"A")</f>
        <v>40</v>
      </c>
      <c r="P77" s="301">
        <f>COUNTIF(P2:P76,"C")</f>
        <v>40</v>
      </c>
      <c r="Q77" s="301">
        <f>COUNTIF(Q2:Q76,"D")</f>
        <v>39</v>
      </c>
      <c r="R77" s="301">
        <f>COUNTIF(R2:R76,"A")</f>
        <v>39</v>
      </c>
      <c r="S77" s="301">
        <f>COUNTIF(S2:S76,"C")</f>
        <v>39</v>
      </c>
      <c r="T77" s="301">
        <f>COUNTIF(T2:T76,"D")</f>
        <v>39</v>
      </c>
      <c r="U77" s="301">
        <f>COUNTIF(U2:U76,"A")</f>
        <v>39</v>
      </c>
      <c r="V77" s="301">
        <f>COUNTIF(V2:V76,"C")</f>
        <v>39</v>
      </c>
      <c r="W77" s="301">
        <f>COUNTIF(W2:W76,"D")</f>
        <v>39</v>
      </c>
      <c r="X77" s="301">
        <f>COUNTIF(X2:X76,"A")</f>
        <v>39</v>
      </c>
      <c r="Y77" s="301">
        <f>COUNTIF(Y2:Y76,"C")</f>
        <v>39</v>
      </c>
      <c r="Z77" s="301">
        <f>COUNTIF(Z2:Z76,"D")</f>
        <v>40</v>
      </c>
      <c r="AA77" s="301">
        <f>COUNTIF(AA2:AA76,"A")</f>
        <v>40</v>
      </c>
      <c r="AB77" s="301">
        <f>COUNTIF(AB2:AB76,"C")</f>
        <v>40</v>
      </c>
      <c r="AC77" s="301">
        <f>COUNTIF(AC2:AC76,"D")</f>
        <v>41</v>
      </c>
      <c r="AD77" s="301">
        <f>COUNTIF(AD2:AD76,"A")</f>
        <v>41</v>
      </c>
      <c r="AE77" s="301">
        <f>COUNTIF(AE2:AE76,"C")</f>
        <v>41</v>
      </c>
      <c r="AF77" s="301">
        <f>COUNTIF(AF2:AF76,"D")</f>
        <v>41</v>
      </c>
      <c r="AG77" s="301">
        <f>COUNTIF(AG2:AG76,"A")</f>
        <v>41</v>
      </c>
      <c r="AH77" s="301">
        <f>COUNTIF(AH2:AH76,"C")</f>
        <v>47</v>
      </c>
      <c r="AI77" s="301">
        <f>COUNTIF(AI2:AI76,"D")</f>
        <v>40</v>
      </c>
      <c r="AJ77" s="301">
        <f>COUNTIF(AJ2:AJ76,"A")</f>
        <v>40</v>
      </c>
      <c r="AK77" s="301">
        <f>COUNTIF(AK2:AK76,"C")</f>
        <v>40</v>
      </c>
      <c r="AL77" s="301">
        <f>COUNTIF(AL2:AL76,"D")</f>
        <v>43</v>
      </c>
      <c r="AM77" s="301">
        <f>COUNTIF(AM2:AM76,"A")</f>
        <v>43</v>
      </c>
      <c r="AN77" s="301">
        <f>COUNTIF(AN2:AN76,"C")</f>
        <v>43</v>
      </c>
      <c r="AO77" s="301">
        <f>COUNTIF(AO2:AO76,"D")</f>
        <v>42</v>
      </c>
      <c r="AP77" s="301">
        <f>COUNTIF(AP2:AP76,"A")</f>
        <v>42</v>
      </c>
      <c r="AQ77" s="301">
        <f>COUNTIF(AQ2:AQ76,"C")</f>
        <v>42</v>
      </c>
      <c r="AR77" s="301">
        <f>COUNTIF(AR2:AR76,"D")</f>
        <v>43</v>
      </c>
      <c r="AS77" s="301">
        <f>COUNTIF(AS2:AS76,"A")</f>
        <v>43</v>
      </c>
      <c r="AT77" s="301">
        <f>COUNTIF(AT2:AT76,"C")</f>
        <v>43</v>
      </c>
      <c r="AU77" s="301">
        <f>COUNTIF(AU2:AU76,"D")</f>
        <v>42</v>
      </c>
      <c r="AV77" s="301">
        <f>COUNTIF(AV2:AV76,"A")</f>
        <v>42</v>
      </c>
      <c r="AW77" s="301">
        <f>COUNTIF(AW2:AW76,"C")</f>
        <v>42</v>
      </c>
      <c r="AX77" s="301">
        <f>COUNTIF(AX2:AX76,"D")</f>
        <v>42</v>
      </c>
      <c r="AY77" s="301">
        <f>COUNTIF(AY2:AY76,"A")</f>
        <v>42</v>
      </c>
      <c r="AZ77" s="301">
        <f>COUNTIF(AZ2:AZ76,"C")</f>
        <v>42</v>
      </c>
      <c r="BA77" s="301">
        <f>COUNTIF(BA2:BA76,"D")</f>
        <v>42</v>
      </c>
      <c r="BB77" s="301">
        <f>COUNTIF(BB2:BB76,"A")</f>
        <v>42</v>
      </c>
      <c r="BC77" s="301">
        <f>COUNTIF(BC2:BC76,"C")</f>
        <v>42</v>
      </c>
      <c r="BD77" s="301">
        <f>COUNTIF(BD2:BD76,"D")</f>
        <v>39</v>
      </c>
      <c r="BE77" s="301">
        <f>COUNTIF(BE2:BE76,"A")</f>
        <v>39</v>
      </c>
      <c r="BF77" s="301">
        <f>COUNTIF(BF2:BF76,"C")</f>
        <v>39</v>
      </c>
      <c r="BG77" s="301">
        <f>COUNTIF(BG2:BG76,"D")</f>
        <v>39</v>
      </c>
      <c r="BH77" s="301">
        <f>COUNTIF(BH2:BH76,"A")</f>
        <v>39</v>
      </c>
      <c r="BI77" s="301">
        <f>COUNTIF(BI2:BI76,"C")</f>
        <v>39</v>
      </c>
      <c r="BJ77" s="301">
        <f>COUNTIF(BJ2:BJ76,"D")</f>
        <v>40</v>
      </c>
      <c r="BK77" s="301">
        <f>COUNTIF(BK2:BK76,"A")</f>
        <v>40</v>
      </c>
      <c r="BL77" s="301">
        <f>COUNTIF(BL2:BL76,"C")</f>
        <v>40</v>
      </c>
      <c r="BM77" s="301">
        <f>COUNTIF(BM2:BM76,"D")</f>
        <v>40</v>
      </c>
      <c r="BN77" s="301">
        <f>COUNTIF(BN2:BN76,"A")</f>
        <v>40</v>
      </c>
      <c r="BO77" s="301">
        <f>COUNTIF(BO2:BO76,"C")</f>
        <v>40</v>
      </c>
      <c r="BP77" s="301">
        <f>COUNTIF(BP2:BP76,"D")</f>
        <v>40</v>
      </c>
      <c r="BQ77" s="301">
        <f>COUNTIF(BQ2:BQ76,"A")</f>
        <v>40</v>
      </c>
      <c r="BR77" s="301">
        <f>COUNTIF(BR2:BR76,"C")</f>
        <v>40</v>
      </c>
      <c r="BS77" s="301">
        <f>COUNTIF(BS2:BS76,"D")</f>
        <v>38</v>
      </c>
      <c r="BT77" s="301">
        <f>COUNTIF(BT2:BT76,"A")</f>
        <v>38</v>
      </c>
      <c r="BU77" s="301">
        <f>COUNTIF(BU2:BU76,"C")</f>
        <v>38</v>
      </c>
      <c r="BV77" s="301">
        <f>COUNTIF(BV2:BV76,"D")</f>
        <v>37</v>
      </c>
      <c r="BW77" s="301">
        <f>COUNTIF(BW2:BW76,"A")</f>
        <v>37</v>
      </c>
      <c r="BX77" s="301">
        <f>COUNTIF(BX2:BX76,"C")</f>
        <v>37</v>
      </c>
      <c r="BY77" s="301">
        <f>COUNTIF(BY2:BY76,"D")</f>
        <v>39</v>
      </c>
      <c r="BZ77" s="301">
        <f>COUNTIF(BZ2:BZ76,"A")</f>
        <v>39</v>
      </c>
      <c r="CA77" s="301">
        <f>COUNTIF(CA2:CA76,"C")</f>
        <v>39</v>
      </c>
      <c r="CB77" s="301">
        <f>COUNTIF(CB2:CB76,"D")</f>
        <v>39</v>
      </c>
      <c r="CC77" s="301">
        <f>COUNTIF(CC2:CC76,"A")</f>
        <v>39</v>
      </c>
      <c r="CD77" s="301">
        <f>COUNTIF(CD2:CD76,"C")</f>
        <v>39</v>
      </c>
      <c r="CE77" s="301">
        <f>COUNTIF(CE2:CE76,"D")</f>
        <v>38</v>
      </c>
      <c r="CF77" s="301">
        <f>COUNTIF(CF2:CF76,"A")</f>
        <v>38</v>
      </c>
      <c r="CG77" s="301">
        <f>COUNTIF(CG2:CG76,"C")</f>
        <v>38</v>
      </c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G81" s="302" t="s">
        <v>0</v>
      </c>
      <c r="H81" s="43"/>
      <c r="I81" s="43"/>
      <c r="J81" s="43"/>
      <c r="L81" s="43"/>
    </row>
    <row r="82" ht="14.25" customHeight="1">
      <c r="A82" s="43"/>
      <c r="B82" s="44"/>
      <c r="C82" s="44"/>
      <c r="D82" s="44"/>
      <c r="E82" s="51" t="s">
        <v>37</v>
      </c>
      <c r="F82" s="53">
        <f>COUNTBLANK(F2:F76)</f>
        <v>1</v>
      </c>
      <c r="H82" s="43"/>
      <c r="I82" s="43"/>
      <c r="J82" s="43"/>
      <c r="L82" s="43"/>
    </row>
    <row r="83" ht="14.25" customHeight="1">
      <c r="A83" s="43"/>
      <c r="B83" s="44"/>
      <c r="C83" s="44"/>
      <c r="D83" s="44"/>
      <c r="E83" s="51" t="s">
        <v>38</v>
      </c>
      <c r="F83" s="53">
        <f>COUNT(F2:F76)</f>
        <v>73</v>
      </c>
      <c r="H83" s="43"/>
      <c r="I83" s="43"/>
      <c r="J83" s="43"/>
      <c r="L83" s="43"/>
    </row>
    <row r="84" ht="14.25" customHeight="1">
      <c r="A84" s="43"/>
      <c r="B84" s="44"/>
      <c r="C84" s="44"/>
      <c r="D84" s="44"/>
      <c r="E84" s="51" t="s">
        <v>39</v>
      </c>
      <c r="F84" s="54">
        <f>COUNTIF(J67:J76,"INHABILITADA")</f>
        <v>0</v>
      </c>
      <c r="H84" s="43"/>
      <c r="I84" s="43"/>
      <c r="J84" s="43"/>
      <c r="L84" s="43"/>
    </row>
    <row r="85" ht="14.25" customHeight="1">
      <c r="A85" s="43"/>
      <c r="B85" s="44"/>
      <c r="C85" s="44"/>
      <c r="D85" s="44"/>
      <c r="E85" s="51" t="s">
        <v>40</v>
      </c>
      <c r="F85" s="54">
        <v>0.0</v>
      </c>
      <c r="H85" s="43"/>
      <c r="I85" s="43"/>
      <c r="J85" s="43"/>
      <c r="L85" s="43"/>
    </row>
    <row r="86" ht="14.25" customHeight="1">
      <c r="A86" s="43"/>
      <c r="B86" s="44"/>
      <c r="C86" s="44"/>
      <c r="D86" s="44"/>
      <c r="E86" s="51" t="s">
        <v>41</v>
      </c>
      <c r="F86" s="54">
        <v>0.0</v>
      </c>
      <c r="H86" s="43"/>
      <c r="I86" s="43"/>
      <c r="J86" s="43"/>
      <c r="L86" s="43"/>
    </row>
    <row r="87" ht="14.25" customHeight="1">
      <c r="A87" s="43"/>
      <c r="B87" s="44"/>
      <c r="C87" s="44"/>
      <c r="D87" s="44"/>
      <c r="E87" s="55" t="s">
        <v>42</v>
      </c>
      <c r="F87" s="56">
        <v>60.0</v>
      </c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H1001" s="43"/>
      <c r="I1001" s="43"/>
      <c r="J1001" s="43"/>
      <c r="L1001" s="43"/>
    </row>
  </sheetData>
  <autoFilter ref="$A$1:$M$77"/>
  <mergeCells count="24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Y1:CA1"/>
    <mergeCell ref="CB1:CD1"/>
    <mergeCell ref="CE1:CG1"/>
    <mergeCell ref="BD1:BF1"/>
    <mergeCell ref="BG1:BI1"/>
    <mergeCell ref="BJ1:BL1"/>
    <mergeCell ref="BM1:BO1"/>
    <mergeCell ref="BP1:BR1"/>
    <mergeCell ref="BS1:BU1"/>
    <mergeCell ref="BV1:BX1"/>
  </mergeCells>
  <dataValidations>
    <dataValidation type="list" allowBlank="1" showErrorMessage="1" sqref="F1:J1 J9:J10 J20 J22:J26 J28:J31 J33:J55 J57:J59 J63 J65:J70 J73 J76">
      <formula1>DNI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0"/>
  <cols>
    <col customWidth="1" min="1" max="1" width="14.71"/>
    <col customWidth="1" min="2" max="2" width="13.43"/>
    <col customWidth="1" min="3" max="3" width="13.57"/>
    <col customWidth="1" min="4" max="4" width="14.29"/>
    <col customWidth="1" min="5" max="5" width="33.71"/>
    <col customWidth="1" min="6" max="6" width="11.43"/>
    <col customWidth="1" min="7" max="7" width="18.14"/>
    <col customWidth="1" min="8" max="8" width="15.57"/>
    <col customWidth="1" min="9" max="9" width="16.71"/>
    <col customWidth="1" min="10" max="10" width="11.57"/>
    <col customWidth="1" min="11" max="11" width="28.43"/>
    <col customWidth="1" min="12" max="12" width="18.71"/>
    <col customWidth="1" min="13" max="13" width="37.43"/>
    <col customWidth="1" min="14" max="61" width="3.14"/>
    <col customWidth="1" min="62" max="81" width="13.14"/>
  </cols>
  <sheetData>
    <row r="1" ht="24.75" customHeight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03">
        <v>44945.0</v>
      </c>
      <c r="O1" s="304"/>
      <c r="P1" s="305"/>
      <c r="Q1" s="303">
        <v>44946.0</v>
      </c>
      <c r="R1" s="304"/>
      <c r="S1" s="305"/>
      <c r="T1" s="303">
        <v>44947.0</v>
      </c>
      <c r="U1" s="304"/>
      <c r="V1" s="305"/>
      <c r="W1" s="303">
        <v>44948.0</v>
      </c>
      <c r="X1" s="304"/>
      <c r="Y1" s="305"/>
      <c r="Z1" s="303">
        <v>44949.0</v>
      </c>
      <c r="AA1" s="304"/>
      <c r="AB1" s="305"/>
      <c r="AC1" s="303">
        <v>44950.0</v>
      </c>
      <c r="AD1" s="304"/>
      <c r="AE1" s="305"/>
      <c r="AF1" s="303">
        <v>44951.0</v>
      </c>
      <c r="AG1" s="304"/>
      <c r="AH1" s="305"/>
      <c r="AI1" s="303">
        <v>44952.0</v>
      </c>
      <c r="AJ1" s="304"/>
      <c r="AK1" s="305"/>
      <c r="AL1" s="303">
        <v>44953.0</v>
      </c>
      <c r="AM1" s="304"/>
      <c r="AN1" s="305"/>
      <c r="AO1" s="303">
        <v>44954.0</v>
      </c>
      <c r="AP1" s="304"/>
      <c r="AQ1" s="305"/>
      <c r="AR1" s="303">
        <v>44955.0</v>
      </c>
      <c r="AS1" s="304"/>
      <c r="AT1" s="305"/>
      <c r="AU1" s="303">
        <v>44956.0</v>
      </c>
      <c r="AV1" s="304"/>
      <c r="AW1" s="305"/>
      <c r="AX1" s="303">
        <v>44957.0</v>
      </c>
      <c r="AY1" s="304"/>
      <c r="AZ1" s="305"/>
      <c r="BA1" s="303">
        <v>44958.0</v>
      </c>
      <c r="BB1" s="304"/>
      <c r="BC1" s="305"/>
      <c r="BD1" s="303">
        <v>44959.0</v>
      </c>
      <c r="BE1" s="304"/>
      <c r="BF1" s="305"/>
      <c r="BG1" s="303">
        <v>44960.0</v>
      </c>
      <c r="BH1" s="304"/>
      <c r="BI1" s="305"/>
      <c r="BJ1" s="303">
        <v>44961.0</v>
      </c>
      <c r="BK1" s="304"/>
      <c r="BL1" s="305"/>
      <c r="BM1" s="303">
        <v>44962.0</v>
      </c>
      <c r="BN1" s="304"/>
      <c r="BO1" s="305"/>
      <c r="BP1" s="303">
        <v>44963.0</v>
      </c>
      <c r="BQ1" s="304"/>
      <c r="BR1" s="305"/>
      <c r="BS1" s="303">
        <v>44964.0</v>
      </c>
      <c r="BT1" s="304"/>
      <c r="BU1" s="305"/>
      <c r="BV1" s="303">
        <v>44965.0</v>
      </c>
      <c r="BW1" s="304"/>
      <c r="BX1" s="305"/>
      <c r="BY1" s="303">
        <v>44966.0</v>
      </c>
      <c r="BZ1" s="304"/>
      <c r="CA1" s="305"/>
      <c r="CB1" s="144"/>
      <c r="CC1" s="144"/>
    </row>
    <row r="2" ht="19.5" customHeight="1">
      <c r="A2" s="10">
        <v>1.0</v>
      </c>
      <c r="B2" s="306" t="s">
        <v>13</v>
      </c>
      <c r="C2" s="307">
        <v>1.0</v>
      </c>
      <c r="D2" s="308" t="s">
        <v>14</v>
      </c>
      <c r="E2" s="280" t="str">
        <f t="array" ref="E2">XLOOKUP(F2,'PER-SM '!$E$2:$E$1132,'PER-SM '!$D$2:$D$1132," ",0)</f>
        <v>JIMENEZ MINCHAN MANUEL ANGEL</v>
      </c>
      <c r="F2" s="309">
        <v>7.7669973E7</v>
      </c>
      <c r="G2" s="310" t="s">
        <v>2196</v>
      </c>
      <c r="H2" s="270" t="str">
        <f t="array" ref="H2">XLOOKUP(F2,'PER-SM '!$E$2:$E$1132,'PER-SM '!$G$2:$G$1132,"",0)</f>
        <v>OP TER</v>
      </c>
      <c r="I2" s="271"/>
      <c r="J2" s="311"/>
      <c r="K2" s="269" t="str">
        <f t="array" ref="K2">XLOOKUP(F2,'PER-SM '!$E$2:$E$1132,'PER-SM '!$B$2:$B$1132,"",0)</f>
        <v>SANTA MONICA</v>
      </c>
      <c r="L2" s="271" t="s">
        <v>2174</v>
      </c>
      <c r="M2" s="272" t="str">
        <f t="array" ref="M2">XLOOKUP(F2,'PER-SM '!$E$2:$E$1132,'PER-SM '!$F$2:$F$1132,"",0)</f>
        <v>AUXILIAR HOTELERIA</v>
      </c>
      <c r="N2" s="27"/>
      <c r="O2" s="312"/>
      <c r="P2" s="313"/>
      <c r="Q2" s="27"/>
      <c r="R2" s="312"/>
      <c r="S2" s="313"/>
      <c r="T2" s="27"/>
      <c r="U2" s="312"/>
      <c r="V2" s="313"/>
      <c r="W2" s="27"/>
      <c r="X2" s="312"/>
      <c r="Y2" s="313"/>
      <c r="Z2" s="27"/>
      <c r="AA2" s="312"/>
      <c r="AB2" s="313"/>
      <c r="AC2" s="27"/>
      <c r="AD2" s="312"/>
      <c r="AE2" s="313"/>
      <c r="AF2" s="27"/>
      <c r="AG2" s="312"/>
      <c r="AH2" s="313"/>
      <c r="AI2" s="27"/>
      <c r="AJ2" s="312"/>
      <c r="AK2" s="313"/>
      <c r="AL2" s="27" t="s">
        <v>16</v>
      </c>
      <c r="AM2" s="312" t="s">
        <v>140</v>
      </c>
      <c r="AN2" s="313" t="s">
        <v>75</v>
      </c>
      <c r="AO2" s="27" t="s">
        <v>16</v>
      </c>
      <c r="AP2" s="312" t="s">
        <v>140</v>
      </c>
      <c r="AQ2" s="313" t="s">
        <v>75</v>
      </c>
      <c r="AR2" s="27" t="s">
        <v>16</v>
      </c>
      <c r="AS2" s="312" t="s">
        <v>140</v>
      </c>
      <c r="AT2" s="313" t="s">
        <v>75</v>
      </c>
      <c r="AU2" s="27" t="s">
        <v>16</v>
      </c>
      <c r="AV2" s="312" t="s">
        <v>140</v>
      </c>
      <c r="AW2" s="313" t="s">
        <v>75</v>
      </c>
      <c r="AX2" s="27" t="s">
        <v>16</v>
      </c>
      <c r="AY2" s="312" t="s">
        <v>140</v>
      </c>
      <c r="AZ2" s="313" t="s">
        <v>75</v>
      </c>
      <c r="BA2" s="27" t="s">
        <v>16</v>
      </c>
      <c r="BB2" s="312" t="s">
        <v>140</v>
      </c>
      <c r="BC2" s="313" t="s">
        <v>75</v>
      </c>
      <c r="BD2" s="27" t="s">
        <v>16</v>
      </c>
      <c r="BE2" s="312" t="s">
        <v>140</v>
      </c>
      <c r="BF2" s="313" t="s">
        <v>75</v>
      </c>
      <c r="BG2" s="27" t="s">
        <v>16</v>
      </c>
      <c r="BH2" s="312" t="s">
        <v>140</v>
      </c>
      <c r="BI2" s="313" t="s">
        <v>75</v>
      </c>
      <c r="BJ2" s="27" t="s">
        <v>16</v>
      </c>
      <c r="BK2" s="312" t="s">
        <v>140</v>
      </c>
      <c r="BL2" s="313" t="s">
        <v>75</v>
      </c>
      <c r="BM2" s="27" t="s">
        <v>16</v>
      </c>
      <c r="BN2" s="312" t="s">
        <v>140</v>
      </c>
      <c r="BO2" s="313" t="s">
        <v>75</v>
      </c>
      <c r="BP2" s="27" t="s">
        <v>16</v>
      </c>
      <c r="BQ2" s="312" t="s">
        <v>140</v>
      </c>
      <c r="BR2" s="313" t="s">
        <v>75</v>
      </c>
      <c r="BS2" s="27" t="s">
        <v>16</v>
      </c>
      <c r="BT2" s="312" t="s">
        <v>140</v>
      </c>
      <c r="BU2" s="313" t="s">
        <v>75</v>
      </c>
      <c r="BV2" s="27" t="s">
        <v>16</v>
      </c>
      <c r="BW2" s="312" t="s">
        <v>140</v>
      </c>
      <c r="BX2" s="313" t="s">
        <v>75</v>
      </c>
      <c r="BY2" s="27" t="s">
        <v>16</v>
      </c>
      <c r="BZ2" s="312" t="s">
        <v>140</v>
      </c>
      <c r="CA2" s="313" t="s">
        <v>75</v>
      </c>
    </row>
    <row r="3" ht="19.5" customHeight="1">
      <c r="A3" s="10">
        <v>2.0</v>
      </c>
      <c r="B3" s="314" t="s">
        <v>17</v>
      </c>
      <c r="C3" s="307">
        <v>1.0</v>
      </c>
      <c r="D3" s="308" t="s">
        <v>2133</v>
      </c>
      <c r="E3" s="284" t="str">
        <f t="array" ref="E3">XLOOKUP(F3,'PER-SM '!$E$2:$E$1132,'PER-SM '!$D$2:$D$1132," ",0)</f>
        <v>HUARCAYA RAMIREZ ADRIAN JHUNIOR</v>
      </c>
      <c r="F3" s="154">
        <v>7.0248049E7</v>
      </c>
      <c r="G3" s="154">
        <v>9.97496138E8</v>
      </c>
      <c r="H3" s="270" t="str">
        <f t="array" ref="H3">XLOOKUP(F3,'PER-SM '!$E$2:$E$1132,'PER-SM '!$G$2:$G$1132,"",0)</f>
        <v>OP OBR</v>
      </c>
      <c r="I3" s="271" t="str">
        <f t="array" ref="I3">XLOOKUP(F3,'PER-SM '!$E$2:$E$1132,'PER-SM '!$I$2:$I$1132,"",0)</f>
        <v>C</v>
      </c>
      <c r="J3" s="271"/>
      <c r="K3" s="269" t="str">
        <f t="array" ref="K3">XLOOKUP(F3,'PER-SM '!$E$2:$E$1132,'PER-SM '!$B$2:$B$1132,"",0)</f>
        <v>PE - Obr Reg Común</v>
      </c>
      <c r="L3" s="271" t="s">
        <v>2174</v>
      </c>
      <c r="M3" s="272" t="str">
        <f t="array" ref="M3">XLOOKUP(F3,'PER-SM '!$E$2:$E$1132,'PER-SM '!$F$2:$F$1132,"",0)</f>
        <v>AYUDANTE DE ALMACEN</v>
      </c>
      <c r="N3" s="27" t="s">
        <v>16</v>
      </c>
      <c r="O3" s="312" t="s">
        <v>140</v>
      </c>
      <c r="P3" s="313" t="s">
        <v>75</v>
      </c>
      <c r="Q3" s="27" t="s">
        <v>16</v>
      </c>
      <c r="R3" s="312" t="s">
        <v>140</v>
      </c>
      <c r="S3" s="313" t="s">
        <v>75</v>
      </c>
      <c r="T3" s="27" t="s">
        <v>16</v>
      </c>
      <c r="U3" s="312" t="s">
        <v>140</v>
      </c>
      <c r="V3" s="313" t="s">
        <v>75</v>
      </c>
      <c r="W3" s="27" t="s">
        <v>16</v>
      </c>
      <c r="X3" s="312" t="s">
        <v>140</v>
      </c>
      <c r="Y3" s="313" t="s">
        <v>75</v>
      </c>
      <c r="Z3" s="27" t="s">
        <v>16</v>
      </c>
      <c r="AA3" s="312" t="s">
        <v>140</v>
      </c>
      <c r="AB3" s="313" t="s">
        <v>75</v>
      </c>
      <c r="AC3" s="27" t="s">
        <v>16</v>
      </c>
      <c r="AD3" s="312" t="s">
        <v>140</v>
      </c>
      <c r="AE3" s="313" t="s">
        <v>75</v>
      </c>
      <c r="AF3" s="27" t="s">
        <v>16</v>
      </c>
      <c r="AG3" s="312" t="s">
        <v>140</v>
      </c>
      <c r="AH3" s="313" t="s">
        <v>75</v>
      </c>
      <c r="AI3" s="27"/>
      <c r="AJ3" s="312"/>
      <c r="AK3" s="313"/>
      <c r="AL3" s="27"/>
      <c r="AM3" s="312"/>
      <c r="AN3" s="313"/>
      <c r="AO3" s="27"/>
      <c r="AP3" s="312"/>
      <c r="AQ3" s="313"/>
      <c r="AR3" s="27"/>
      <c r="AS3" s="312"/>
      <c r="AT3" s="313"/>
      <c r="AU3" s="27"/>
      <c r="AV3" s="312"/>
      <c r="AW3" s="313"/>
      <c r="AX3" s="27"/>
      <c r="AY3" s="312"/>
      <c r="AZ3" s="313"/>
      <c r="BA3" s="27"/>
      <c r="BB3" s="312"/>
      <c r="BC3" s="313"/>
      <c r="BD3" s="27" t="s">
        <v>16</v>
      </c>
      <c r="BE3" s="312" t="s">
        <v>140</v>
      </c>
      <c r="BF3" s="313" t="s">
        <v>75</v>
      </c>
      <c r="BG3" s="27" t="s">
        <v>16</v>
      </c>
      <c r="BH3" s="312" t="s">
        <v>140</v>
      </c>
      <c r="BI3" s="313" t="s">
        <v>75</v>
      </c>
      <c r="BJ3" s="27" t="s">
        <v>16</v>
      </c>
      <c r="BK3" s="312" t="s">
        <v>140</v>
      </c>
      <c r="BL3" s="313" t="s">
        <v>75</v>
      </c>
      <c r="BM3" s="27" t="s">
        <v>16</v>
      </c>
      <c r="BN3" s="312" t="s">
        <v>140</v>
      </c>
      <c r="BO3" s="313" t="s">
        <v>75</v>
      </c>
      <c r="BP3" s="27" t="s">
        <v>16</v>
      </c>
      <c r="BQ3" s="312" t="s">
        <v>140</v>
      </c>
      <c r="BR3" s="313" t="s">
        <v>75</v>
      </c>
      <c r="BS3" s="27" t="s">
        <v>16</v>
      </c>
      <c r="BT3" s="312" t="s">
        <v>140</v>
      </c>
      <c r="BU3" s="313" t="s">
        <v>75</v>
      </c>
      <c r="BV3" s="27" t="s">
        <v>16</v>
      </c>
      <c r="BW3" s="312" t="s">
        <v>140</v>
      </c>
      <c r="BX3" s="313" t="s">
        <v>75</v>
      </c>
      <c r="BY3" s="27" t="s">
        <v>16</v>
      </c>
      <c r="BZ3" s="312" t="s">
        <v>140</v>
      </c>
      <c r="CA3" s="313" t="s">
        <v>75</v>
      </c>
    </row>
    <row r="4" ht="22.5" customHeight="1">
      <c r="A4" s="10">
        <v>3.0</v>
      </c>
      <c r="B4" s="306"/>
      <c r="C4" s="307">
        <v>1.0</v>
      </c>
      <c r="D4" s="308" t="s">
        <v>2133</v>
      </c>
      <c r="E4" s="284" t="str">
        <f t="array" ref="E4">XLOOKUP(F4,'PER-SM '!$E$2:$E$1132,'PER-SM '!$D$2:$D$1132," ",0)</f>
        <v>MOSCOSO TELLO MIGUEL</v>
      </c>
      <c r="F4" s="154">
        <v>4.6199064E7</v>
      </c>
      <c r="G4" s="154"/>
      <c r="H4" s="270" t="str">
        <f t="array" ref="H4">XLOOKUP(F4,'PER-SM '!$E$2:$E$1132,'PER-SM '!$G$2:$G$1132,"",0)</f>
        <v>OP OBR</v>
      </c>
      <c r="I4" s="271" t="str">
        <f t="array" ref="I4">XLOOKUP(F4,'PER-SM '!$E$2:$E$1132,'PER-SM '!$I$2:$I$1132,"",0)</f>
        <v/>
      </c>
      <c r="J4" s="271"/>
      <c r="K4" s="269" t="str">
        <f t="array" ref="K4">XLOOKUP(F4,'PER-SM '!$E$2:$E$1132,'PER-SM '!$B$2:$B$1132,"",0)</f>
        <v>PE - Obr Reg Común</v>
      </c>
      <c r="L4" s="271" t="s">
        <v>2174</v>
      </c>
      <c r="M4" s="272" t="str">
        <f t="array" ref="M4">XLOOKUP(F4,'PER-SM '!$E$2:$E$1132,'PER-SM '!$F$2:$F$1132,"",0)</f>
        <v>AYUDANTE DE ALMACEN</v>
      </c>
      <c r="N4" s="27" t="s">
        <v>16</v>
      </c>
      <c r="O4" s="312" t="s">
        <v>140</v>
      </c>
      <c r="P4" s="313" t="s">
        <v>75</v>
      </c>
      <c r="Q4" s="27" t="s">
        <v>16</v>
      </c>
      <c r="R4" s="312" t="s">
        <v>140</v>
      </c>
      <c r="S4" s="313" t="s">
        <v>75</v>
      </c>
      <c r="T4" s="27" t="s">
        <v>16</v>
      </c>
      <c r="U4" s="312" t="s">
        <v>140</v>
      </c>
      <c r="V4" s="313" t="s">
        <v>75</v>
      </c>
      <c r="W4" s="27" t="s">
        <v>16</v>
      </c>
      <c r="X4" s="312" t="s">
        <v>140</v>
      </c>
      <c r="Y4" s="313" t="s">
        <v>75</v>
      </c>
      <c r="Z4" s="27" t="s">
        <v>16</v>
      </c>
      <c r="AA4" s="312" t="s">
        <v>140</v>
      </c>
      <c r="AB4" s="313" t="s">
        <v>75</v>
      </c>
      <c r="AC4" s="27" t="s">
        <v>16</v>
      </c>
      <c r="AD4" s="312" t="s">
        <v>140</v>
      </c>
      <c r="AE4" s="313" t="s">
        <v>75</v>
      </c>
      <c r="AF4" s="27" t="s">
        <v>16</v>
      </c>
      <c r="AG4" s="312" t="s">
        <v>140</v>
      </c>
      <c r="AH4" s="313" t="s">
        <v>75</v>
      </c>
      <c r="AI4" s="27" t="s">
        <v>16</v>
      </c>
      <c r="AJ4" s="312" t="s">
        <v>140</v>
      </c>
      <c r="AK4" s="313" t="s">
        <v>75</v>
      </c>
      <c r="AL4" s="27" t="s">
        <v>16</v>
      </c>
      <c r="AM4" s="312" t="s">
        <v>140</v>
      </c>
      <c r="AN4" s="313" t="s">
        <v>75</v>
      </c>
      <c r="AO4" s="27" t="s">
        <v>16</v>
      </c>
      <c r="AP4" s="312" t="s">
        <v>140</v>
      </c>
      <c r="AQ4" s="313" t="s">
        <v>75</v>
      </c>
      <c r="AR4" s="27" t="s">
        <v>16</v>
      </c>
      <c r="AS4" s="312" t="s">
        <v>140</v>
      </c>
      <c r="AT4" s="313" t="s">
        <v>75</v>
      </c>
      <c r="AU4" s="27" t="s">
        <v>16</v>
      </c>
      <c r="AV4" s="312" t="s">
        <v>140</v>
      </c>
      <c r="AW4" s="313" t="s">
        <v>75</v>
      </c>
      <c r="AX4" s="27" t="s">
        <v>16</v>
      </c>
      <c r="AY4" s="312" t="s">
        <v>140</v>
      </c>
      <c r="AZ4" s="313" t="s">
        <v>75</v>
      </c>
      <c r="BA4" s="27" t="s">
        <v>16</v>
      </c>
      <c r="BB4" s="312" t="s">
        <v>140</v>
      </c>
      <c r="BC4" s="313" t="s">
        <v>75</v>
      </c>
      <c r="BD4" s="27" t="s">
        <v>0</v>
      </c>
      <c r="BE4" s="312" t="s">
        <v>0</v>
      </c>
      <c r="BF4" s="313" t="s">
        <v>0</v>
      </c>
      <c r="BG4" s="27" t="s">
        <v>0</v>
      </c>
      <c r="BH4" s="312" t="s">
        <v>0</v>
      </c>
      <c r="BI4" s="313" t="s">
        <v>0</v>
      </c>
      <c r="BJ4" s="27" t="s">
        <v>0</v>
      </c>
      <c r="BK4" s="312" t="s">
        <v>0</v>
      </c>
      <c r="BL4" s="313" t="s">
        <v>0</v>
      </c>
      <c r="BM4" s="27" t="s">
        <v>0</v>
      </c>
      <c r="BN4" s="312" t="s">
        <v>0</v>
      </c>
      <c r="BO4" s="313" t="s">
        <v>0</v>
      </c>
      <c r="BP4" s="27" t="s">
        <v>0</v>
      </c>
      <c r="BQ4" s="312" t="s">
        <v>0</v>
      </c>
      <c r="BR4" s="313" t="s">
        <v>0</v>
      </c>
      <c r="BS4" s="27" t="s">
        <v>0</v>
      </c>
      <c r="BT4" s="312" t="s">
        <v>0</v>
      </c>
      <c r="BU4" s="313" t="s">
        <v>0</v>
      </c>
      <c r="BV4" s="27" t="s">
        <v>0</v>
      </c>
      <c r="BW4" s="312" t="s">
        <v>0</v>
      </c>
      <c r="BX4" s="313" t="s">
        <v>0</v>
      </c>
      <c r="BY4" s="28" t="s">
        <v>16</v>
      </c>
      <c r="BZ4" s="315" t="s">
        <v>140</v>
      </c>
      <c r="CA4" s="316" t="s">
        <v>75</v>
      </c>
    </row>
    <row r="5" ht="19.5" customHeight="1">
      <c r="A5" s="10">
        <v>4.0</v>
      </c>
      <c r="B5" s="314" t="s">
        <v>18</v>
      </c>
      <c r="C5" s="307">
        <v>1.0</v>
      </c>
      <c r="D5" s="308" t="s">
        <v>2133</v>
      </c>
      <c r="E5" s="284" t="str">
        <f t="array" ref="E5">XLOOKUP(F5,'PER-SM '!$E$2:$E$1132,'PER-SM '!$D$2:$D$1132," ",0)</f>
        <v>FERNANDEZ MERINO RAUL EDILBERTO</v>
      </c>
      <c r="F5" s="154">
        <v>4.4426591E7</v>
      </c>
      <c r="G5" s="154"/>
      <c r="H5" s="270" t="str">
        <f t="array" ref="H5">XLOOKUP(F5,'PER-SM '!$E$2:$E$1132,'PER-SM '!$G$2:$G$1132,"",0)</f>
        <v>OP OBR</v>
      </c>
      <c r="I5" s="271" t="str">
        <f t="array" ref="I5">XLOOKUP(F5,'PER-SM '!$E$2:$E$1132,'PER-SM '!$I$2:$I$1132,"",0)</f>
        <v>B</v>
      </c>
      <c r="J5" s="271"/>
      <c r="K5" s="269" t="str">
        <f t="array" ref="K5">XLOOKUP(F5,'PER-SM '!$E$2:$E$1132,'PER-SM '!$B$2:$B$1132,"",0)</f>
        <v>PE - Obr Reg Común</v>
      </c>
      <c r="L5" s="271" t="s">
        <v>2174</v>
      </c>
      <c r="M5" s="272" t="str">
        <f t="array" ref="M5">XLOOKUP(F5,'PER-SM '!$E$2:$E$1132,'PER-SM '!$F$2:$F$1132,"",0)</f>
        <v>OPERADOR PERFORADORA HORIZONTAL B</v>
      </c>
      <c r="N5" s="27" t="s">
        <v>16</v>
      </c>
      <c r="O5" s="312" t="s">
        <v>140</v>
      </c>
      <c r="P5" s="313" t="s">
        <v>75</v>
      </c>
      <c r="Q5" s="27" t="s">
        <v>16</v>
      </c>
      <c r="R5" s="312" t="s">
        <v>140</v>
      </c>
      <c r="S5" s="313" t="s">
        <v>75</v>
      </c>
      <c r="T5" s="27" t="s">
        <v>16</v>
      </c>
      <c r="U5" s="312" t="s">
        <v>140</v>
      </c>
      <c r="V5" s="313" t="s">
        <v>75</v>
      </c>
      <c r="W5" s="27" t="s">
        <v>16</v>
      </c>
      <c r="X5" s="312" t="s">
        <v>140</v>
      </c>
      <c r="Y5" s="313" t="s">
        <v>75</v>
      </c>
      <c r="Z5" s="27" t="s">
        <v>16</v>
      </c>
      <c r="AA5" s="312" t="s">
        <v>140</v>
      </c>
      <c r="AB5" s="313" t="s">
        <v>75</v>
      </c>
      <c r="AC5" s="27" t="s">
        <v>16</v>
      </c>
      <c r="AD5" s="312" t="s">
        <v>140</v>
      </c>
      <c r="AE5" s="313" t="s">
        <v>75</v>
      </c>
      <c r="AF5" s="27" t="s">
        <v>16</v>
      </c>
      <c r="AG5" s="312" t="s">
        <v>140</v>
      </c>
      <c r="AH5" s="313" t="s">
        <v>75</v>
      </c>
      <c r="AI5" s="27" t="s">
        <v>16</v>
      </c>
      <c r="AJ5" s="312" t="s">
        <v>140</v>
      </c>
      <c r="AK5" s="313" t="s">
        <v>75</v>
      </c>
      <c r="AL5" s="27" t="s">
        <v>16</v>
      </c>
      <c r="AM5" s="312" t="s">
        <v>140</v>
      </c>
      <c r="AN5" s="313" t="s">
        <v>75</v>
      </c>
      <c r="AO5" s="27" t="s">
        <v>16</v>
      </c>
      <c r="AP5" s="312" t="s">
        <v>140</v>
      </c>
      <c r="AQ5" s="313" t="s">
        <v>75</v>
      </c>
      <c r="AR5" s="27" t="s">
        <v>16</v>
      </c>
      <c r="AS5" s="312" t="s">
        <v>140</v>
      </c>
      <c r="AT5" s="313" t="s">
        <v>75</v>
      </c>
      <c r="AU5" s="27" t="s">
        <v>16</v>
      </c>
      <c r="AV5" s="312" t="s">
        <v>140</v>
      </c>
      <c r="AW5" s="313" t="s">
        <v>75</v>
      </c>
      <c r="AX5" s="27" t="s">
        <v>16</v>
      </c>
      <c r="AY5" s="312" t="s">
        <v>140</v>
      </c>
      <c r="AZ5" s="313" t="s">
        <v>75</v>
      </c>
      <c r="BA5" s="27" t="s">
        <v>16</v>
      </c>
      <c r="BB5" s="312" t="s">
        <v>140</v>
      </c>
      <c r="BC5" s="313" t="s">
        <v>75</v>
      </c>
      <c r="BD5" s="27" t="s">
        <v>0</v>
      </c>
      <c r="BE5" s="312" t="s">
        <v>0</v>
      </c>
      <c r="BF5" s="313" t="s">
        <v>0</v>
      </c>
      <c r="BG5" s="27" t="s">
        <v>0</v>
      </c>
      <c r="BH5" s="312" t="s">
        <v>0</v>
      </c>
      <c r="BI5" s="313" t="s">
        <v>0</v>
      </c>
      <c r="BJ5" s="27" t="s">
        <v>0</v>
      </c>
      <c r="BK5" s="312" t="s">
        <v>0</v>
      </c>
      <c r="BL5" s="313" t="s">
        <v>0</v>
      </c>
      <c r="BM5" s="27" t="s">
        <v>0</v>
      </c>
      <c r="BN5" s="312" t="s">
        <v>0</v>
      </c>
      <c r="BO5" s="313" t="s">
        <v>0</v>
      </c>
      <c r="BP5" s="27" t="s">
        <v>0</v>
      </c>
      <c r="BQ5" s="312" t="s">
        <v>0</v>
      </c>
      <c r="BR5" s="313" t="s">
        <v>0</v>
      </c>
      <c r="BS5" s="27" t="s">
        <v>0</v>
      </c>
      <c r="BT5" s="312" t="s">
        <v>0</v>
      </c>
      <c r="BU5" s="313" t="s">
        <v>0</v>
      </c>
      <c r="BV5" s="27" t="s">
        <v>0</v>
      </c>
      <c r="BW5" s="312" t="s">
        <v>0</v>
      </c>
      <c r="BX5" s="313" t="s">
        <v>0</v>
      </c>
      <c r="BY5" s="28" t="s">
        <v>16</v>
      </c>
      <c r="BZ5" s="315" t="s">
        <v>140</v>
      </c>
      <c r="CA5" s="316" t="s">
        <v>75</v>
      </c>
    </row>
    <row r="6" ht="19.5" customHeight="1">
      <c r="A6" s="10">
        <v>5.0</v>
      </c>
      <c r="B6" s="306"/>
      <c r="C6" s="307">
        <v>1.0</v>
      </c>
      <c r="D6" s="308" t="s">
        <v>2133</v>
      </c>
      <c r="E6" s="284" t="str">
        <f t="array" ref="E6">XLOOKUP(F6,'PER-SM '!$E$2:$E$1132,'PER-SM '!$D$2:$D$1132," ",0)</f>
        <v>LAZO MARAVI FRANK NILTON </v>
      </c>
      <c r="F6" s="154">
        <v>7.4091903E7</v>
      </c>
      <c r="G6" s="154"/>
      <c r="H6" s="271" t="str">
        <f t="array" ref="H6">XLOOKUP(F6,'PER-SM '!$E$2:$E$1132,'PER-SM '!$G$2:$G$1132,"",0)</f>
        <v>OP OBR</v>
      </c>
      <c r="I6" s="271" t="str">
        <f t="array" ref="I6">XLOOKUP(F6,'PER-SM '!$E$2:$E$1132,'PER-SM '!$I$2:$I$1132,"",0)</f>
        <v>A</v>
      </c>
      <c r="J6" s="271"/>
      <c r="K6" s="269" t="str">
        <f t="array" ref="K6">XLOOKUP(F6,'PER-SM '!$E$2:$E$1132,'PER-SM '!$B$2:$B$1132,"",0)</f>
        <v>PE - Obr Reg Común</v>
      </c>
      <c r="L6" s="271" t="s">
        <v>2174</v>
      </c>
      <c r="M6" s="272" t="str">
        <f t="array" ref="M6">XLOOKUP(F6,'PER-SM '!$E$2:$E$1132,'PER-SM '!$F$2:$F$1132,"",0)</f>
        <v>AYUDANTE DE PERFORACION Y VOLADURA</v>
      </c>
      <c r="N6" s="27"/>
      <c r="O6" s="312"/>
      <c r="P6" s="313"/>
      <c r="Q6" s="27"/>
      <c r="R6" s="312"/>
      <c r="S6" s="313"/>
      <c r="T6" s="27"/>
      <c r="U6" s="312"/>
      <c r="V6" s="313"/>
      <c r="W6" s="27"/>
      <c r="X6" s="312"/>
      <c r="Y6" s="313"/>
      <c r="Z6" s="27"/>
      <c r="AA6" s="312"/>
      <c r="AB6" s="313"/>
      <c r="AC6" s="27"/>
      <c r="AD6" s="312"/>
      <c r="AE6" s="313"/>
      <c r="AF6" s="27"/>
      <c r="AG6" s="312"/>
      <c r="AH6" s="313"/>
      <c r="AI6" s="27" t="s">
        <v>16</v>
      </c>
      <c r="AJ6" s="312" t="s">
        <v>140</v>
      </c>
      <c r="AK6" s="313" t="s">
        <v>75</v>
      </c>
      <c r="AL6" s="27" t="s">
        <v>16</v>
      </c>
      <c r="AM6" s="312" t="s">
        <v>140</v>
      </c>
      <c r="AN6" s="313" t="s">
        <v>75</v>
      </c>
      <c r="AO6" s="27" t="s">
        <v>16</v>
      </c>
      <c r="AP6" s="312" t="s">
        <v>140</v>
      </c>
      <c r="AQ6" s="313" t="s">
        <v>75</v>
      </c>
      <c r="AR6" s="27" t="s">
        <v>16</v>
      </c>
      <c r="AS6" s="312" t="s">
        <v>140</v>
      </c>
      <c r="AT6" s="313" t="s">
        <v>75</v>
      </c>
      <c r="AU6" s="27" t="s">
        <v>16</v>
      </c>
      <c r="AV6" s="312" t="s">
        <v>140</v>
      </c>
      <c r="AW6" s="313" t="s">
        <v>75</v>
      </c>
      <c r="AX6" s="27" t="s">
        <v>16</v>
      </c>
      <c r="AY6" s="312" t="s">
        <v>140</v>
      </c>
      <c r="AZ6" s="313" t="s">
        <v>75</v>
      </c>
      <c r="BA6" s="27" t="s">
        <v>16</v>
      </c>
      <c r="BB6" s="312" t="s">
        <v>140</v>
      </c>
      <c r="BC6" s="313" t="s">
        <v>75</v>
      </c>
      <c r="BD6" s="27" t="s">
        <v>16</v>
      </c>
      <c r="BE6" s="312" t="s">
        <v>140</v>
      </c>
      <c r="BF6" s="313" t="s">
        <v>75</v>
      </c>
      <c r="BG6" s="27" t="s">
        <v>16</v>
      </c>
      <c r="BH6" s="312" t="s">
        <v>140</v>
      </c>
      <c r="BI6" s="313" t="s">
        <v>75</v>
      </c>
      <c r="BJ6" s="27" t="s">
        <v>16</v>
      </c>
      <c r="BK6" s="312" t="s">
        <v>140</v>
      </c>
      <c r="BL6" s="313" t="s">
        <v>75</v>
      </c>
      <c r="BM6" s="27" t="s">
        <v>16</v>
      </c>
      <c r="BN6" s="312" t="s">
        <v>140</v>
      </c>
      <c r="BO6" s="313" t="s">
        <v>75</v>
      </c>
      <c r="BP6" s="27" t="s">
        <v>16</v>
      </c>
      <c r="BQ6" s="312" t="s">
        <v>140</v>
      </c>
      <c r="BR6" s="313" t="s">
        <v>75</v>
      </c>
      <c r="BS6" s="27" t="s">
        <v>16</v>
      </c>
      <c r="BT6" s="312" t="s">
        <v>140</v>
      </c>
      <c r="BU6" s="313" t="s">
        <v>75</v>
      </c>
      <c r="BV6" s="27" t="s">
        <v>16</v>
      </c>
      <c r="BW6" s="312" t="s">
        <v>140</v>
      </c>
      <c r="BX6" s="313" t="s">
        <v>75</v>
      </c>
      <c r="BY6" s="28" t="s">
        <v>0</v>
      </c>
      <c r="BZ6" s="315" t="s">
        <v>0</v>
      </c>
      <c r="CA6" s="316" t="s">
        <v>0</v>
      </c>
      <c r="CB6" s="44"/>
      <c r="CC6" s="44"/>
    </row>
    <row r="7" ht="19.5" customHeight="1">
      <c r="A7" s="10">
        <v>6.0</v>
      </c>
      <c r="B7" s="314" t="s">
        <v>19</v>
      </c>
      <c r="C7" s="307">
        <v>1.0</v>
      </c>
      <c r="D7" s="317" t="s">
        <v>14</v>
      </c>
      <c r="E7" s="280" t="str">
        <f t="array" ref="E7">XLOOKUP(F7,'PER-SM '!$E$2:$E$1132,'PER-SM '!$D$2:$D$1132," ",0)</f>
        <v>BOCANEGRA PACAYA NILA JERSY</v>
      </c>
      <c r="F7" s="154">
        <v>5392989.0</v>
      </c>
      <c r="G7" s="154"/>
      <c r="H7" s="271" t="str">
        <f t="array" ref="H7">XLOOKUP(F7,'PER-SM '!$E$2:$E$1132,'PER-SM '!$G$2:$G$1132,"",0)</f>
        <v>OP TER</v>
      </c>
      <c r="I7" s="271">
        <v>0.0</v>
      </c>
      <c r="J7" s="271"/>
      <c r="K7" s="269" t="str">
        <f t="array" ref="K7">XLOOKUP(F7,'PER-SM '!$E$2:$E$1132,'PER-SM '!$B$2:$B$1132,"",0)</f>
        <v>SANTA MONICA</v>
      </c>
      <c r="L7" s="271" t="s">
        <v>2174</v>
      </c>
      <c r="M7" s="276" t="str">
        <f t="array" ref="M7">XLOOKUP(F7,'PER-SM '!$E$2:$E$1132,'PER-SM '!$F$2:$F$1132,"",0)</f>
        <v>AUXILIAR DE HOTELERIA </v>
      </c>
      <c r="N7" s="27" t="s">
        <v>16</v>
      </c>
      <c r="O7" s="312" t="s">
        <v>140</v>
      </c>
      <c r="P7" s="313" t="s">
        <v>75</v>
      </c>
      <c r="Q7" s="27" t="s">
        <v>16</v>
      </c>
      <c r="R7" s="312" t="s">
        <v>140</v>
      </c>
      <c r="S7" s="313" t="s">
        <v>75</v>
      </c>
      <c r="T7" s="27" t="s">
        <v>16</v>
      </c>
      <c r="U7" s="312" t="s">
        <v>140</v>
      </c>
      <c r="V7" s="313" t="s">
        <v>75</v>
      </c>
      <c r="W7" s="27" t="s">
        <v>16</v>
      </c>
      <c r="X7" s="312" t="s">
        <v>140</v>
      </c>
      <c r="Y7" s="313" t="s">
        <v>75</v>
      </c>
      <c r="Z7" s="27" t="s">
        <v>16</v>
      </c>
      <c r="AA7" s="312" t="s">
        <v>140</v>
      </c>
      <c r="AB7" s="313" t="s">
        <v>75</v>
      </c>
      <c r="AC7" s="27" t="s">
        <v>16</v>
      </c>
      <c r="AD7" s="312" t="s">
        <v>140</v>
      </c>
      <c r="AE7" s="313" t="s">
        <v>75</v>
      </c>
      <c r="AF7" s="27" t="s">
        <v>16</v>
      </c>
      <c r="AG7" s="312" t="s">
        <v>140</v>
      </c>
      <c r="AH7" s="313" t="s">
        <v>75</v>
      </c>
      <c r="AI7" s="27" t="s">
        <v>16</v>
      </c>
      <c r="AJ7" s="312" t="s">
        <v>140</v>
      </c>
      <c r="AK7" s="313" t="s">
        <v>75</v>
      </c>
      <c r="AL7" s="27" t="s">
        <v>16</v>
      </c>
      <c r="AM7" s="312" t="s">
        <v>140</v>
      </c>
      <c r="AN7" s="313" t="s">
        <v>75</v>
      </c>
      <c r="AO7" s="27" t="s">
        <v>16</v>
      </c>
      <c r="AP7" s="312" t="s">
        <v>140</v>
      </c>
      <c r="AQ7" s="313" t="s">
        <v>75</v>
      </c>
      <c r="AR7" s="27" t="s">
        <v>16</v>
      </c>
      <c r="AS7" s="312" t="s">
        <v>140</v>
      </c>
      <c r="AT7" s="313" t="s">
        <v>75</v>
      </c>
      <c r="AU7" s="27" t="s">
        <v>16</v>
      </c>
      <c r="AV7" s="312" t="s">
        <v>140</v>
      </c>
      <c r="AW7" s="313" t="s">
        <v>75</v>
      </c>
      <c r="AX7" s="27" t="s">
        <v>16</v>
      </c>
      <c r="AY7" s="312" t="s">
        <v>140</v>
      </c>
      <c r="AZ7" s="313" t="s">
        <v>75</v>
      </c>
      <c r="BA7" s="27" t="s">
        <v>16</v>
      </c>
      <c r="BB7" s="312" t="s">
        <v>140</v>
      </c>
      <c r="BC7" s="313" t="s">
        <v>75</v>
      </c>
      <c r="BD7" s="27" t="s">
        <v>16</v>
      </c>
      <c r="BE7" s="312" t="s">
        <v>140</v>
      </c>
      <c r="BF7" s="313" t="s">
        <v>75</v>
      </c>
      <c r="BG7" s="27" t="s">
        <v>16</v>
      </c>
      <c r="BH7" s="312" t="s">
        <v>140</v>
      </c>
      <c r="BI7" s="313" t="s">
        <v>75</v>
      </c>
      <c r="BJ7" s="27" t="s">
        <v>16</v>
      </c>
      <c r="BK7" s="312" t="s">
        <v>140</v>
      </c>
      <c r="BL7" s="313" t="s">
        <v>75</v>
      </c>
      <c r="BM7" s="27" t="s">
        <v>16</v>
      </c>
      <c r="BN7" s="312" t="s">
        <v>140</v>
      </c>
      <c r="BO7" s="313" t="s">
        <v>75</v>
      </c>
      <c r="BP7" s="27"/>
      <c r="BQ7" s="312"/>
      <c r="BR7" s="313"/>
      <c r="BS7" s="27"/>
      <c r="BT7" s="312"/>
      <c r="BU7" s="313"/>
      <c r="BV7" s="27"/>
      <c r="BW7" s="312"/>
      <c r="BX7" s="313"/>
      <c r="BY7" s="27"/>
      <c r="BZ7" s="312"/>
      <c r="CA7" s="313"/>
      <c r="CB7" s="44"/>
      <c r="CC7" s="44"/>
    </row>
    <row r="8" ht="19.5" customHeight="1">
      <c r="A8" s="10"/>
      <c r="B8" s="314"/>
      <c r="C8" s="307"/>
      <c r="D8" s="317"/>
      <c r="E8" s="280" t="str">
        <f t="array" ref="E8">XLOOKUP(F8,'PER-SM '!$E$2:$E$1132,'PER-SM '!$D$2:$D$1132," ",0)</f>
        <v>GODOY YNGA LUZ BELEN</v>
      </c>
      <c r="F8" s="318">
        <v>7.3831356E7</v>
      </c>
      <c r="G8" s="154"/>
      <c r="H8" s="271" t="str">
        <f t="array" ref="H8">XLOOKUP(F8,'PER-SM '!$E$2:$E$1132,'PER-SM '!$G$2:$G$1132,"",0)</f>
        <v>OP TER</v>
      </c>
      <c r="I8" s="271">
        <v>0.0</v>
      </c>
      <c r="J8" s="271"/>
      <c r="K8" s="269" t="str">
        <f t="array" ref="K8">XLOOKUP(F8,'PER-SM '!$E$2:$E$1132,'PER-SM '!$B$2:$B$1132,"",0)</f>
        <v>SANTA MONICA</v>
      </c>
      <c r="L8" s="271" t="s">
        <v>2197</v>
      </c>
      <c r="M8" s="276" t="str">
        <f t="array" ref="M8">XLOOKUP(F8,'PER-SM '!$E$2:$E$1132,'PER-SM '!$F$2:$F$1132,"",0)</f>
        <v>AUXILIAR DE HOTELERIA </v>
      </c>
      <c r="N8" s="27"/>
      <c r="O8" s="312"/>
      <c r="P8" s="313"/>
      <c r="Q8" s="27"/>
      <c r="R8" s="312"/>
      <c r="S8" s="313"/>
      <c r="T8" s="27"/>
      <c r="U8" s="312"/>
      <c r="V8" s="313"/>
      <c r="W8" s="27"/>
      <c r="X8" s="312"/>
      <c r="Y8" s="313"/>
      <c r="Z8" s="27"/>
      <c r="AA8" s="312"/>
      <c r="AB8" s="313"/>
      <c r="AC8" s="27"/>
      <c r="AD8" s="312"/>
      <c r="AE8" s="313"/>
      <c r="AF8" s="27"/>
      <c r="AG8" s="312"/>
      <c r="AH8" s="313"/>
      <c r="AI8" s="27"/>
      <c r="AJ8" s="312"/>
      <c r="AK8" s="313"/>
      <c r="AL8" s="27"/>
      <c r="AM8" s="312"/>
      <c r="AN8" s="313"/>
      <c r="AO8" s="27"/>
      <c r="AP8" s="312"/>
      <c r="AQ8" s="313"/>
      <c r="AR8" s="27"/>
      <c r="AS8" s="312"/>
      <c r="AT8" s="313"/>
      <c r="AU8" s="27"/>
      <c r="AV8" s="312"/>
      <c r="AW8" s="313"/>
      <c r="AX8" s="27"/>
      <c r="AY8" s="312"/>
      <c r="AZ8" s="313"/>
      <c r="BA8" s="27"/>
      <c r="BB8" s="312"/>
      <c r="BC8" s="313"/>
      <c r="BD8" s="27"/>
      <c r="BE8" s="312"/>
      <c r="BF8" s="313"/>
      <c r="BG8" s="27"/>
      <c r="BH8" s="312"/>
      <c r="BI8" s="313"/>
      <c r="BJ8" s="27"/>
      <c r="BK8" s="312"/>
      <c r="BL8" s="313"/>
      <c r="BM8" s="27"/>
      <c r="BN8" s="312"/>
      <c r="BO8" s="313"/>
      <c r="BP8" s="28" t="s">
        <v>16</v>
      </c>
      <c r="BQ8" s="315" t="s">
        <v>140</v>
      </c>
      <c r="BR8" s="316" t="s">
        <v>75</v>
      </c>
      <c r="BS8" s="28" t="s">
        <v>16</v>
      </c>
      <c r="BT8" s="315" t="s">
        <v>140</v>
      </c>
      <c r="BU8" s="316" t="s">
        <v>75</v>
      </c>
      <c r="BV8" s="28" t="s">
        <v>16</v>
      </c>
      <c r="BW8" s="315" t="s">
        <v>140</v>
      </c>
      <c r="BX8" s="316" t="s">
        <v>75</v>
      </c>
      <c r="BY8" s="28" t="s">
        <v>16</v>
      </c>
      <c r="BZ8" s="315" t="s">
        <v>140</v>
      </c>
      <c r="CA8" s="316" t="s">
        <v>75</v>
      </c>
      <c r="CB8" s="44"/>
      <c r="CC8" s="44"/>
    </row>
    <row r="9" ht="19.5" customHeight="1">
      <c r="A9" s="10">
        <v>7.0</v>
      </c>
      <c r="B9" s="314" t="s">
        <v>20</v>
      </c>
      <c r="C9" s="307">
        <v>1.0</v>
      </c>
      <c r="D9" s="317" t="s">
        <v>2133</v>
      </c>
      <c r="E9" s="284" t="str">
        <f t="array" ref="E9">XLOOKUP(F9,'PER-SM '!$E$2:$E$1132,'PER-SM '!$D$2:$D$1132," ",0)</f>
        <v>VARGAS SEDANO LAZARO</v>
      </c>
      <c r="F9" s="154">
        <v>4.0243896E7</v>
      </c>
      <c r="G9" s="154">
        <v>9.96960343E8</v>
      </c>
      <c r="H9" s="270" t="str">
        <f t="array" ref="H9">XLOOKUP(F9,'PER-SM '!$E$2:$E$1132,'PER-SM '!$G$2:$G$1132,"",0)</f>
        <v>OP OBR</v>
      </c>
      <c r="I9" s="271"/>
      <c r="J9" s="311"/>
      <c r="K9" s="269" t="str">
        <f t="array" ref="K9">XLOOKUP(F9,'PER-SM '!$E$2:$E$1132,'PER-SM '!$B$2:$B$1132,"",0)</f>
        <v>PE - Obr Reg Común</v>
      </c>
      <c r="L9" s="271" t="s">
        <v>2174</v>
      </c>
      <c r="M9" s="272" t="str">
        <f t="array" ref="M9">XLOOKUP(F9,'PER-SM '!$E$2:$E$1132,'PER-SM '!$F$2:$F$1132,"",0)</f>
        <v>OPERADOR DE CAMION DE SERVICIO</v>
      </c>
      <c r="N9" s="27" t="s">
        <v>16</v>
      </c>
      <c r="O9" s="312" t="s">
        <v>140</v>
      </c>
      <c r="P9" s="313" t="s">
        <v>75</v>
      </c>
      <c r="Q9" s="27" t="s">
        <v>16</v>
      </c>
      <c r="R9" s="312" t="s">
        <v>140</v>
      </c>
      <c r="S9" s="313" t="s">
        <v>75</v>
      </c>
      <c r="T9" s="27" t="s">
        <v>16</v>
      </c>
      <c r="U9" s="312" t="s">
        <v>140</v>
      </c>
      <c r="V9" s="313" t="s">
        <v>75</v>
      </c>
      <c r="W9" s="27" t="s">
        <v>16</v>
      </c>
      <c r="X9" s="312" t="s">
        <v>140</v>
      </c>
      <c r="Y9" s="313" t="s">
        <v>75</v>
      </c>
      <c r="Z9" s="27" t="s">
        <v>16</v>
      </c>
      <c r="AA9" s="312" t="s">
        <v>140</v>
      </c>
      <c r="AB9" s="313" t="s">
        <v>75</v>
      </c>
      <c r="AC9" s="27" t="s">
        <v>16</v>
      </c>
      <c r="AD9" s="312" t="s">
        <v>140</v>
      </c>
      <c r="AE9" s="313" t="s">
        <v>75</v>
      </c>
      <c r="AF9" s="27" t="s">
        <v>16</v>
      </c>
      <c r="AG9" s="312" t="s">
        <v>140</v>
      </c>
      <c r="AH9" s="313" t="s">
        <v>75</v>
      </c>
      <c r="AI9" s="27"/>
      <c r="AJ9" s="312"/>
      <c r="AK9" s="313"/>
      <c r="AL9" s="27"/>
      <c r="AM9" s="312"/>
      <c r="AN9" s="313"/>
      <c r="AO9" s="27"/>
      <c r="AP9" s="312"/>
      <c r="AQ9" s="313"/>
      <c r="AR9" s="27"/>
      <c r="AS9" s="312"/>
      <c r="AT9" s="313"/>
      <c r="AU9" s="27"/>
      <c r="AV9" s="312"/>
      <c r="AW9" s="313"/>
      <c r="AX9" s="27"/>
      <c r="AY9" s="312"/>
      <c r="AZ9" s="313"/>
      <c r="BA9" s="27"/>
      <c r="BB9" s="312"/>
      <c r="BC9" s="313"/>
      <c r="BD9" s="27" t="s">
        <v>16</v>
      </c>
      <c r="BE9" s="312" t="s">
        <v>140</v>
      </c>
      <c r="BF9" s="313" t="s">
        <v>75</v>
      </c>
      <c r="BG9" s="27" t="s">
        <v>16</v>
      </c>
      <c r="BH9" s="312" t="s">
        <v>140</v>
      </c>
      <c r="BI9" s="313" t="s">
        <v>75</v>
      </c>
      <c r="BJ9" s="27" t="s">
        <v>16</v>
      </c>
      <c r="BK9" s="312" t="s">
        <v>140</v>
      </c>
      <c r="BL9" s="313" t="s">
        <v>75</v>
      </c>
      <c r="BM9" s="27" t="s">
        <v>16</v>
      </c>
      <c r="BN9" s="312" t="s">
        <v>140</v>
      </c>
      <c r="BO9" s="313" t="s">
        <v>75</v>
      </c>
      <c r="BP9" s="27" t="s">
        <v>16</v>
      </c>
      <c r="BQ9" s="312" t="s">
        <v>140</v>
      </c>
      <c r="BR9" s="313" t="s">
        <v>75</v>
      </c>
      <c r="BS9" s="27" t="s">
        <v>16</v>
      </c>
      <c r="BT9" s="312" t="s">
        <v>140</v>
      </c>
      <c r="BU9" s="313" t="s">
        <v>75</v>
      </c>
      <c r="BV9" s="27" t="s">
        <v>16</v>
      </c>
      <c r="BW9" s="312" t="s">
        <v>140</v>
      </c>
      <c r="BX9" s="313" t="s">
        <v>75</v>
      </c>
      <c r="BY9" s="28" t="s">
        <v>27</v>
      </c>
      <c r="BZ9" s="315" t="s">
        <v>0</v>
      </c>
      <c r="CA9" s="316" t="s">
        <v>0</v>
      </c>
    </row>
    <row r="10" ht="14.25" customHeight="1">
      <c r="A10" s="10">
        <v>8.0</v>
      </c>
      <c r="B10" s="233"/>
      <c r="C10" s="307">
        <v>1.0</v>
      </c>
      <c r="D10" s="308" t="s">
        <v>2133</v>
      </c>
      <c r="E10" s="284" t="str">
        <f t="array" ref="E10">XLOOKUP(F10,'PER-SM '!$E$2:$E$1132,'PER-SM '!$D$2:$D$1132," ",0)</f>
        <v>VERGARA DIAZ JHON ROBERT </v>
      </c>
      <c r="F10" s="190">
        <v>2.5815321E7</v>
      </c>
      <c r="G10" s="186">
        <v>9.87607203E8</v>
      </c>
      <c r="H10" s="271" t="str">
        <f t="array" ref="H10">XLOOKUP(F10,'PER-SM '!$E$2:$E$1132,'PER-SM '!$G$2:$G$1132,"",0)</f>
        <v>OP OBR</v>
      </c>
      <c r="I10" s="271" t="str">
        <f t="array" ref="I10">XLOOKUP(F10,'PER-SM '!$E$2:$E$1132,'PER-SM '!$I$2:$I$1132,"",0)</f>
        <v>A</v>
      </c>
      <c r="J10" s="271"/>
      <c r="K10" s="269" t="str">
        <f t="array" ref="K10">XLOOKUP(F10,'PER-SM '!$E$2:$E$1132,'PER-SM '!$B$2:$B$1132,"",0)</f>
        <v>PE - Obr Reg Común</v>
      </c>
      <c r="L10" s="271" t="s">
        <v>2174</v>
      </c>
      <c r="M10" s="272" t="str">
        <f t="array" ref="M10">XLOOKUP(F10,'PER-SM '!$E$2:$E$1132,'PER-SM '!$F$2:$F$1132,"",0)</f>
        <v>TITULAR SOLDADOR CRDC</v>
      </c>
      <c r="N10" s="27"/>
      <c r="O10" s="312"/>
      <c r="P10" s="313"/>
      <c r="Q10" s="27"/>
      <c r="R10" s="312"/>
      <c r="S10" s="313"/>
      <c r="T10" s="27"/>
      <c r="U10" s="312"/>
      <c r="V10" s="313"/>
      <c r="W10" s="27"/>
      <c r="X10" s="312"/>
      <c r="Y10" s="313"/>
      <c r="Z10" s="27"/>
      <c r="AA10" s="312"/>
      <c r="AB10" s="313"/>
      <c r="AC10" s="27"/>
      <c r="AD10" s="312"/>
      <c r="AE10" s="313"/>
      <c r="AF10" s="27"/>
      <c r="AG10" s="312"/>
      <c r="AH10" s="313"/>
      <c r="AI10" s="27" t="s">
        <v>16</v>
      </c>
      <c r="AJ10" s="312" t="s">
        <v>140</v>
      </c>
      <c r="AK10" s="313" t="s">
        <v>75</v>
      </c>
      <c r="AL10" s="27" t="s">
        <v>16</v>
      </c>
      <c r="AM10" s="312" t="s">
        <v>140</v>
      </c>
      <c r="AN10" s="313" t="s">
        <v>75</v>
      </c>
      <c r="AO10" s="27" t="s">
        <v>16</v>
      </c>
      <c r="AP10" s="312" t="s">
        <v>140</v>
      </c>
      <c r="AQ10" s="313" t="s">
        <v>75</v>
      </c>
      <c r="AR10" s="27" t="s">
        <v>16</v>
      </c>
      <c r="AS10" s="312" t="s">
        <v>140</v>
      </c>
      <c r="AT10" s="313" t="s">
        <v>75</v>
      </c>
      <c r="AU10" s="27" t="s">
        <v>16</v>
      </c>
      <c r="AV10" s="312" t="s">
        <v>140</v>
      </c>
      <c r="AW10" s="313" t="s">
        <v>75</v>
      </c>
      <c r="AX10" s="27" t="s">
        <v>16</v>
      </c>
      <c r="AY10" s="312" t="s">
        <v>140</v>
      </c>
      <c r="AZ10" s="313" t="s">
        <v>75</v>
      </c>
      <c r="BA10" s="27" t="s">
        <v>16</v>
      </c>
      <c r="BB10" s="312" t="s">
        <v>140</v>
      </c>
      <c r="BC10" s="313" t="s">
        <v>75</v>
      </c>
      <c r="BD10" s="27" t="s">
        <v>16</v>
      </c>
      <c r="BE10" s="312" t="s">
        <v>140</v>
      </c>
      <c r="BF10" s="313" t="s">
        <v>75</v>
      </c>
      <c r="BG10" s="27" t="s">
        <v>16</v>
      </c>
      <c r="BH10" s="312" t="s">
        <v>140</v>
      </c>
      <c r="BI10" s="313" t="s">
        <v>75</v>
      </c>
      <c r="BJ10" s="27" t="s">
        <v>16</v>
      </c>
      <c r="BK10" s="312" t="s">
        <v>140</v>
      </c>
      <c r="BL10" s="313" t="s">
        <v>75</v>
      </c>
      <c r="BM10" s="27" t="s">
        <v>16</v>
      </c>
      <c r="BN10" s="312" t="s">
        <v>140</v>
      </c>
      <c r="BO10" s="313" t="s">
        <v>75</v>
      </c>
      <c r="BP10" s="27" t="s">
        <v>16</v>
      </c>
      <c r="BQ10" s="312" t="s">
        <v>140</v>
      </c>
      <c r="BR10" s="313" t="s">
        <v>75</v>
      </c>
      <c r="BS10" s="27" t="s">
        <v>16</v>
      </c>
      <c r="BT10" s="312" t="s">
        <v>140</v>
      </c>
      <c r="BU10" s="313" t="s">
        <v>75</v>
      </c>
      <c r="BV10" s="27" t="s">
        <v>16</v>
      </c>
      <c r="BW10" s="312" t="s">
        <v>140</v>
      </c>
      <c r="BX10" s="313" t="s">
        <v>75</v>
      </c>
      <c r="BY10" s="28" t="s">
        <v>0</v>
      </c>
      <c r="BZ10" s="315" t="s">
        <v>27</v>
      </c>
      <c r="CA10" s="316" t="s">
        <v>0</v>
      </c>
    </row>
    <row r="11" ht="19.5" customHeight="1">
      <c r="A11" s="10">
        <v>9.0</v>
      </c>
      <c r="B11" s="308" t="s">
        <v>21</v>
      </c>
      <c r="C11" s="307">
        <v>1.0</v>
      </c>
      <c r="D11" s="308" t="s">
        <v>14</v>
      </c>
      <c r="E11" s="269" t="str">
        <f t="array" ref="E11">XLOOKUP(F11,'PER-SM '!$E$2:$E$1132,'PER-SM '!$D$2:$D$1132," ",0)</f>
        <v>CASAS ROSALES NILO CAMILO</v>
      </c>
      <c r="F11" s="154">
        <v>2.0663347E7</v>
      </c>
      <c r="G11" s="154">
        <v>9.90691669E8</v>
      </c>
      <c r="H11" s="270" t="str">
        <f t="array" ref="H11">XLOOKUP(F11,'PER-SM '!$E$2:$E$1132,'PER-SM '!$G$2:$G$1132,"",0)</f>
        <v>OP TER</v>
      </c>
      <c r="I11" s="271" t="str">
        <f t="array" ref="I11">XLOOKUP(F11,'PER-SM '!$E$2:$E$1132,'PER-SM '!$I$2:$I$1132,"",0)</f>
        <v/>
      </c>
      <c r="J11" s="311"/>
      <c r="K11" s="269" t="str">
        <f t="array" ref="K11">XLOOKUP(F11,'PER-SM '!$E$2:$E$1132,'PER-SM '!$B$2:$B$1132,"",0)</f>
        <v>BRYCORP CORPORACION S.A.C</v>
      </c>
      <c r="L11" s="271" t="s">
        <v>2174</v>
      </c>
      <c r="M11" s="272" t="str">
        <f t="array" ref="M11">XLOOKUP(F11,'PER-SM '!$E$2:$E$1132,'PER-SM '!$F$2:$F$1132,"",0)</f>
        <v>MECANICO</v>
      </c>
      <c r="N11" s="27"/>
      <c r="O11" s="312"/>
      <c r="P11" s="313"/>
      <c r="Q11" s="27" t="s">
        <v>16</v>
      </c>
      <c r="R11" s="312" t="s">
        <v>140</v>
      </c>
      <c r="S11" s="313" t="s">
        <v>75</v>
      </c>
      <c r="T11" s="27" t="s">
        <v>16</v>
      </c>
      <c r="U11" s="312" t="s">
        <v>140</v>
      </c>
      <c r="V11" s="313" t="s">
        <v>75</v>
      </c>
      <c r="W11" s="27" t="s">
        <v>16</v>
      </c>
      <c r="X11" s="312" t="s">
        <v>140</v>
      </c>
      <c r="Y11" s="313" t="s">
        <v>75</v>
      </c>
      <c r="Z11" s="27" t="s">
        <v>16</v>
      </c>
      <c r="AA11" s="312" t="s">
        <v>140</v>
      </c>
      <c r="AB11" s="313" t="s">
        <v>75</v>
      </c>
      <c r="AC11" s="27" t="s">
        <v>16</v>
      </c>
      <c r="AD11" s="312" t="s">
        <v>140</v>
      </c>
      <c r="AE11" s="313" t="s">
        <v>75</v>
      </c>
      <c r="AF11" s="27" t="s">
        <v>16</v>
      </c>
      <c r="AG11" s="312" t="s">
        <v>140</v>
      </c>
      <c r="AH11" s="313" t="s">
        <v>75</v>
      </c>
      <c r="AI11" s="27" t="s">
        <v>16</v>
      </c>
      <c r="AJ11" s="312" t="s">
        <v>140</v>
      </c>
      <c r="AK11" s="313" t="s">
        <v>75</v>
      </c>
      <c r="AL11" s="27" t="s">
        <v>16</v>
      </c>
      <c r="AM11" s="312" t="s">
        <v>140</v>
      </c>
      <c r="AN11" s="313" t="s">
        <v>75</v>
      </c>
      <c r="AO11" s="27" t="s">
        <v>16</v>
      </c>
      <c r="AP11" s="312" t="s">
        <v>140</v>
      </c>
      <c r="AQ11" s="313" t="s">
        <v>75</v>
      </c>
      <c r="AR11" s="27" t="s">
        <v>16</v>
      </c>
      <c r="AS11" s="312" t="s">
        <v>140</v>
      </c>
      <c r="AT11" s="313" t="s">
        <v>75</v>
      </c>
      <c r="AU11" s="27" t="s">
        <v>16</v>
      </c>
      <c r="AV11" s="312" t="s">
        <v>140</v>
      </c>
      <c r="AW11" s="313" t="s">
        <v>75</v>
      </c>
      <c r="AX11" s="27" t="s">
        <v>16</v>
      </c>
      <c r="AY11" s="312" t="s">
        <v>140</v>
      </c>
      <c r="AZ11" s="313" t="s">
        <v>75</v>
      </c>
      <c r="BA11" s="27" t="s">
        <v>16</v>
      </c>
      <c r="BB11" s="312" t="s">
        <v>140</v>
      </c>
      <c r="BC11" s="313" t="s">
        <v>75</v>
      </c>
      <c r="BD11" s="27" t="s">
        <v>0</v>
      </c>
      <c r="BE11" s="312" t="s">
        <v>0</v>
      </c>
      <c r="BF11" s="313" t="s">
        <v>0</v>
      </c>
      <c r="BG11" s="27" t="s">
        <v>0</v>
      </c>
      <c r="BH11" s="312" t="s">
        <v>0</v>
      </c>
      <c r="BI11" s="313" t="s">
        <v>0</v>
      </c>
      <c r="BJ11" s="27" t="s">
        <v>0</v>
      </c>
      <c r="BK11" s="312" t="s">
        <v>0</v>
      </c>
      <c r="BL11" s="313" t="s">
        <v>0</v>
      </c>
      <c r="BM11" s="27" t="s">
        <v>0</v>
      </c>
      <c r="BN11" s="312" t="s">
        <v>0</v>
      </c>
      <c r="BO11" s="313" t="s">
        <v>0</v>
      </c>
      <c r="BP11" s="27" t="s">
        <v>0</v>
      </c>
      <c r="BQ11" s="312" t="s">
        <v>0</v>
      </c>
      <c r="BR11" s="313" t="s">
        <v>0</v>
      </c>
      <c r="BS11" s="27" t="s">
        <v>0</v>
      </c>
      <c r="BT11" s="312" t="s">
        <v>0</v>
      </c>
      <c r="BU11" s="313" t="s">
        <v>0</v>
      </c>
      <c r="BV11" s="27" t="s">
        <v>0</v>
      </c>
      <c r="BW11" s="312" t="s">
        <v>0</v>
      </c>
      <c r="BX11" s="313" t="s">
        <v>0</v>
      </c>
      <c r="BY11" s="28" t="s">
        <v>16</v>
      </c>
      <c r="BZ11" s="315" t="s">
        <v>140</v>
      </c>
      <c r="CA11" s="316" t="s">
        <v>75</v>
      </c>
    </row>
    <row r="12" ht="19.5" customHeight="1">
      <c r="A12" s="10">
        <v>10.0</v>
      </c>
      <c r="B12" s="319" t="s">
        <v>22</v>
      </c>
      <c r="C12" s="307">
        <v>1.0</v>
      </c>
      <c r="D12" s="308" t="s">
        <v>2133</v>
      </c>
      <c r="E12" s="280" t="str">
        <f t="array" ref="E12">XLOOKUP(F12,'PER-SM '!$E$2:$E$1132,'PER-SM '!$D$2:$D$1132," ",0)</f>
        <v>CALED MAHATMA CONTRERAS RAMOS</v>
      </c>
      <c r="F12" s="320">
        <v>7.810907E7</v>
      </c>
      <c r="G12" s="154">
        <v>9.90691669E8</v>
      </c>
      <c r="H12" s="271" t="str">
        <f t="array" ref="H12">XLOOKUP(F12,'PER-SM '!$E$2:$E$1132,'PER-SM '!$G$2:$G$1132,"",0)</f>
        <v>OP TER</v>
      </c>
      <c r="I12" s="271" t="str">
        <f t="array" ref="I12">XLOOKUP(F12,'PER-SM '!$E$2:$E$1132,'PER-SM '!$I$2:$I$1132,"",0)</f>
        <v/>
      </c>
      <c r="J12" s="311"/>
      <c r="K12" s="269" t="str">
        <f t="array" ref="K12">XLOOKUP(F12,'PER-SM '!$E$2:$E$1132,'PER-SM '!$B$2:$B$1132,"",0)</f>
        <v>SANTA MONICA</v>
      </c>
      <c r="L12" s="271" t="s">
        <v>2197</v>
      </c>
      <c r="M12" s="276" t="str">
        <f t="array" ref="M12">XLOOKUP(F12,'PER-SM '!$E$2:$E$1132,'PER-SM '!$F$2:$F$1132,"",0)</f>
        <v>AUXILIAR DE HOTELERIA </v>
      </c>
      <c r="N12" s="27"/>
      <c r="O12" s="312"/>
      <c r="P12" s="313"/>
      <c r="Q12" s="27"/>
      <c r="R12" s="312"/>
      <c r="S12" s="313"/>
      <c r="T12" s="27"/>
      <c r="U12" s="312"/>
      <c r="V12" s="313"/>
      <c r="W12" s="27"/>
      <c r="X12" s="312"/>
      <c r="Y12" s="313"/>
      <c r="Z12" s="27"/>
      <c r="AA12" s="312"/>
      <c r="AB12" s="313"/>
      <c r="AC12" s="27"/>
      <c r="AD12" s="312"/>
      <c r="AE12" s="313"/>
      <c r="AF12" s="27"/>
      <c r="AG12" s="312"/>
      <c r="AH12" s="313"/>
      <c r="AI12" s="27"/>
      <c r="AJ12" s="312"/>
      <c r="AK12" s="313"/>
      <c r="AL12" s="27"/>
      <c r="AM12" s="312"/>
      <c r="AN12" s="313"/>
      <c r="AO12" s="27"/>
      <c r="AP12" s="312"/>
      <c r="AQ12" s="313"/>
      <c r="AR12" s="27"/>
      <c r="AS12" s="312"/>
      <c r="AT12" s="313"/>
      <c r="AU12" s="27"/>
      <c r="AV12" s="312"/>
      <c r="AW12" s="313"/>
      <c r="AX12" s="27"/>
      <c r="AY12" s="312"/>
      <c r="AZ12" s="313"/>
      <c r="BA12" s="27"/>
      <c r="BB12" s="312"/>
      <c r="BC12" s="313"/>
      <c r="BD12" s="27" t="s">
        <v>16</v>
      </c>
      <c r="BE12" s="312" t="s">
        <v>140</v>
      </c>
      <c r="BF12" s="313" t="s">
        <v>75</v>
      </c>
      <c r="BG12" s="27" t="s">
        <v>16</v>
      </c>
      <c r="BH12" s="312" t="s">
        <v>140</v>
      </c>
      <c r="BI12" s="313" t="s">
        <v>75</v>
      </c>
      <c r="BJ12" s="27" t="s">
        <v>16</v>
      </c>
      <c r="BK12" s="312" t="s">
        <v>140</v>
      </c>
      <c r="BL12" s="313" t="s">
        <v>75</v>
      </c>
      <c r="BM12" s="27" t="s">
        <v>16</v>
      </c>
      <c r="BN12" s="312" t="s">
        <v>140</v>
      </c>
      <c r="BO12" s="313" t="s">
        <v>75</v>
      </c>
      <c r="BP12" s="27" t="s">
        <v>16</v>
      </c>
      <c r="BQ12" s="312" t="s">
        <v>140</v>
      </c>
      <c r="BR12" s="313" t="s">
        <v>75</v>
      </c>
      <c r="BS12" s="27" t="s">
        <v>16</v>
      </c>
      <c r="BT12" s="312" t="s">
        <v>140</v>
      </c>
      <c r="BU12" s="313" t="s">
        <v>75</v>
      </c>
      <c r="BV12" s="27" t="s">
        <v>16</v>
      </c>
      <c r="BW12" s="312" t="s">
        <v>140</v>
      </c>
      <c r="BX12" s="313" t="s">
        <v>75</v>
      </c>
      <c r="BY12" s="28" t="s">
        <v>16</v>
      </c>
      <c r="BZ12" s="315" t="s">
        <v>140</v>
      </c>
      <c r="CA12" s="316" t="s">
        <v>75</v>
      </c>
    </row>
    <row r="13" ht="19.5" customHeight="1">
      <c r="A13" s="10">
        <v>11.0</v>
      </c>
      <c r="B13" s="319"/>
      <c r="C13" s="307"/>
      <c r="D13" s="308" t="s">
        <v>2133</v>
      </c>
      <c r="E13" s="280" t="str">
        <f t="array" ref="E13">XLOOKUP(F13,'PER-SM '!$E$2:$E$1132,'PER-SM '!$D$2:$D$1132," ",0)</f>
        <v>VASQUEZ MORIANO DIANA ELIZABETH</v>
      </c>
      <c r="F13" s="154">
        <v>4.3549094E7</v>
      </c>
      <c r="G13" s="154"/>
      <c r="H13" s="270" t="str">
        <f t="array" ref="H13">XLOOKUP(F13,'PER-SM '!$E$2:$E$1132,'PER-SM '!$G$2:$G$1132,"",0)</f>
        <v>OP TER</v>
      </c>
      <c r="I13" s="271" t="str">
        <f t="array" ref="I13">XLOOKUP(F13,'PER-SM '!$E$2:$E$1132,'PER-SM '!$I$2:$I$1132,"",0)</f>
        <v/>
      </c>
      <c r="J13" s="271"/>
      <c r="K13" s="269" t="str">
        <f t="array" ref="K13">XLOOKUP(F13,'PER-SM '!$E$2:$E$1132,'PER-SM '!$B$2:$B$1132,"",0)</f>
        <v>SANTA MONICA</v>
      </c>
      <c r="L13" s="271" t="s">
        <v>2174</v>
      </c>
      <c r="M13" s="272" t="str">
        <f t="array" ref="M13">XLOOKUP(F13,'PER-SM '!$E$2:$E$1132,'PER-SM '!$F$2:$F$1132,"",0)</f>
        <v>SUPERVISOR DE HOTELERIA</v>
      </c>
      <c r="N13" s="27" t="s">
        <v>16</v>
      </c>
      <c r="O13" s="312" t="s">
        <v>140</v>
      </c>
      <c r="P13" s="313" t="s">
        <v>75</v>
      </c>
      <c r="Q13" s="27" t="s">
        <v>16</v>
      </c>
      <c r="R13" s="312" t="s">
        <v>140</v>
      </c>
      <c r="S13" s="313" t="s">
        <v>75</v>
      </c>
      <c r="T13" s="27" t="s">
        <v>16</v>
      </c>
      <c r="U13" s="312" t="s">
        <v>140</v>
      </c>
      <c r="V13" s="313" t="s">
        <v>75</v>
      </c>
      <c r="W13" s="27" t="s">
        <v>16</v>
      </c>
      <c r="X13" s="312" t="s">
        <v>140</v>
      </c>
      <c r="Y13" s="313" t="s">
        <v>75</v>
      </c>
      <c r="Z13" s="27" t="s">
        <v>16</v>
      </c>
      <c r="AA13" s="312" t="s">
        <v>140</v>
      </c>
      <c r="AB13" s="313" t="s">
        <v>75</v>
      </c>
      <c r="AC13" s="27" t="s">
        <v>16</v>
      </c>
      <c r="AD13" s="312" t="s">
        <v>140</v>
      </c>
      <c r="AE13" s="313" t="s">
        <v>75</v>
      </c>
      <c r="AF13" s="27" t="s">
        <v>16</v>
      </c>
      <c r="AG13" s="312" t="s">
        <v>140</v>
      </c>
      <c r="AH13" s="313" t="s">
        <v>75</v>
      </c>
      <c r="AI13" s="27" t="s">
        <v>16</v>
      </c>
      <c r="AJ13" s="312" t="s">
        <v>140</v>
      </c>
      <c r="AK13" s="313" t="s">
        <v>75</v>
      </c>
      <c r="AL13" s="27" t="s">
        <v>16</v>
      </c>
      <c r="AM13" s="312" t="s">
        <v>140</v>
      </c>
      <c r="AN13" s="313" t="s">
        <v>75</v>
      </c>
      <c r="AO13" s="27" t="s">
        <v>16</v>
      </c>
      <c r="AP13" s="312" t="s">
        <v>140</v>
      </c>
      <c r="AQ13" s="313" t="s">
        <v>75</v>
      </c>
      <c r="AR13" s="27" t="s">
        <v>16</v>
      </c>
      <c r="AS13" s="312" t="s">
        <v>140</v>
      </c>
      <c r="AT13" s="313" t="s">
        <v>75</v>
      </c>
      <c r="AU13" s="27" t="s">
        <v>16</v>
      </c>
      <c r="AV13" s="312" t="s">
        <v>140</v>
      </c>
      <c r="AW13" s="313" t="s">
        <v>75</v>
      </c>
      <c r="AX13" s="27" t="s">
        <v>16</v>
      </c>
      <c r="AY13" s="312" t="s">
        <v>140</v>
      </c>
      <c r="AZ13" s="313" t="s">
        <v>75</v>
      </c>
      <c r="BA13" s="27" t="s">
        <v>16</v>
      </c>
      <c r="BB13" s="312" t="s">
        <v>140</v>
      </c>
      <c r="BC13" s="313" t="s">
        <v>75</v>
      </c>
      <c r="BD13" s="27" t="s">
        <v>16</v>
      </c>
      <c r="BE13" s="312" t="s">
        <v>140</v>
      </c>
      <c r="BF13" s="313" t="s">
        <v>75</v>
      </c>
      <c r="BG13" s="27" t="s">
        <v>16</v>
      </c>
      <c r="BH13" s="312" t="s">
        <v>140</v>
      </c>
      <c r="BI13" s="313" t="s">
        <v>75</v>
      </c>
      <c r="BJ13" s="27" t="s">
        <v>16</v>
      </c>
      <c r="BK13" s="312" t="s">
        <v>140</v>
      </c>
      <c r="BL13" s="313" t="s">
        <v>75</v>
      </c>
      <c r="BM13" s="27" t="s">
        <v>16</v>
      </c>
      <c r="BN13" s="312" t="s">
        <v>140</v>
      </c>
      <c r="BO13" s="313" t="s">
        <v>75</v>
      </c>
      <c r="BP13" s="27" t="s">
        <v>16</v>
      </c>
      <c r="BQ13" s="312" t="s">
        <v>140</v>
      </c>
      <c r="BR13" s="313" t="s">
        <v>75</v>
      </c>
      <c r="BS13" s="27" t="s">
        <v>16</v>
      </c>
      <c r="BT13" s="312" t="s">
        <v>140</v>
      </c>
      <c r="BU13" s="313" t="s">
        <v>75</v>
      </c>
      <c r="BV13" s="27"/>
      <c r="BW13" s="312"/>
      <c r="BX13" s="313"/>
      <c r="BY13" s="27"/>
      <c r="BZ13" s="312"/>
      <c r="CA13" s="313"/>
    </row>
    <row r="14" ht="19.5" customHeight="1">
      <c r="A14" s="10">
        <v>12.0</v>
      </c>
      <c r="B14" s="321"/>
      <c r="C14" s="307">
        <v>1.0</v>
      </c>
      <c r="D14" s="308" t="s">
        <v>2133</v>
      </c>
      <c r="E14" s="280" t="str">
        <f t="array" ref="E14">XLOOKUP(F14,'PER-SM '!$E$2:$E$1132,'PER-SM '!$D$2:$D$1132," ",0)</f>
        <v>TITO OMONTE YASHILA</v>
      </c>
      <c r="F14" s="154">
        <v>7.5948937E7</v>
      </c>
      <c r="G14" s="154"/>
      <c r="H14" s="270" t="str">
        <f t="array" ref="H14">XLOOKUP(F14,'PER-SM '!$E$2:$E$1132,'PER-SM '!$G$2:$G$1132,"",0)</f>
        <v>OP TER</v>
      </c>
      <c r="I14" s="271" t="str">
        <f t="array" ref="I14">XLOOKUP(F14,'PER-SM '!$E$2:$E$1132,'PER-SM '!$I$2:$I$1132,"",0)</f>
        <v/>
      </c>
      <c r="J14" s="271"/>
      <c r="K14" s="269" t="str">
        <f t="array" ref="K14">XLOOKUP(F14,'PER-SM '!$E$2:$E$1132,'PER-SM '!$B$2:$B$1132,"",0)</f>
        <v>SANTA MONICA</v>
      </c>
      <c r="L14" s="271" t="s">
        <v>2174</v>
      </c>
      <c r="M14" s="272" t="str">
        <f t="array" ref="M14">XLOOKUP(F14,'PER-SM '!$E$2:$E$1132,'PER-SM '!$F$2:$F$1132,"",0)</f>
        <v>SUPERVISOR DE HOTELERIA</v>
      </c>
      <c r="N14" s="27" t="s">
        <v>16</v>
      </c>
      <c r="O14" s="312" t="s">
        <v>140</v>
      </c>
      <c r="P14" s="313" t="s">
        <v>75</v>
      </c>
      <c r="Q14" s="27" t="s">
        <v>16</v>
      </c>
      <c r="R14" s="312" t="s">
        <v>140</v>
      </c>
      <c r="S14" s="313" t="s">
        <v>75</v>
      </c>
      <c r="T14" s="27" t="s">
        <v>16</v>
      </c>
      <c r="U14" s="312" t="s">
        <v>140</v>
      </c>
      <c r="V14" s="313" t="s">
        <v>75</v>
      </c>
      <c r="W14" s="27" t="s">
        <v>16</v>
      </c>
      <c r="X14" s="312" t="s">
        <v>140</v>
      </c>
      <c r="Y14" s="313" t="s">
        <v>75</v>
      </c>
      <c r="Z14" s="27" t="s">
        <v>16</v>
      </c>
      <c r="AA14" s="312" t="s">
        <v>140</v>
      </c>
      <c r="AB14" s="313" t="s">
        <v>75</v>
      </c>
      <c r="AC14" s="27" t="s">
        <v>16</v>
      </c>
      <c r="AD14" s="312" t="s">
        <v>140</v>
      </c>
      <c r="AE14" s="313" t="s">
        <v>75</v>
      </c>
      <c r="AF14" s="27" t="s">
        <v>16</v>
      </c>
      <c r="AG14" s="312" t="s">
        <v>140</v>
      </c>
      <c r="AH14" s="313" t="s">
        <v>75</v>
      </c>
      <c r="AI14" s="27" t="s">
        <v>16</v>
      </c>
      <c r="AJ14" s="312" t="s">
        <v>140</v>
      </c>
      <c r="AK14" s="313" t="s">
        <v>75</v>
      </c>
      <c r="AL14" s="27" t="s">
        <v>16</v>
      </c>
      <c r="AM14" s="312" t="s">
        <v>140</v>
      </c>
      <c r="AN14" s="313" t="s">
        <v>75</v>
      </c>
      <c r="AO14" s="27" t="s">
        <v>16</v>
      </c>
      <c r="AP14" s="312" t="s">
        <v>140</v>
      </c>
      <c r="AQ14" s="313" t="s">
        <v>75</v>
      </c>
      <c r="AR14" s="27" t="s">
        <v>16</v>
      </c>
      <c r="AS14" s="312" t="s">
        <v>140</v>
      </c>
      <c r="AT14" s="313" t="s">
        <v>75</v>
      </c>
      <c r="AU14" s="27" t="s">
        <v>16</v>
      </c>
      <c r="AV14" s="312" t="s">
        <v>140</v>
      </c>
      <c r="AW14" s="313" t="s">
        <v>75</v>
      </c>
      <c r="AX14" s="27"/>
      <c r="AY14" s="312"/>
      <c r="AZ14" s="313"/>
      <c r="BA14" s="27"/>
      <c r="BB14" s="312"/>
      <c r="BC14" s="313"/>
      <c r="BD14" s="27"/>
      <c r="BE14" s="312"/>
      <c r="BF14" s="313"/>
      <c r="BG14" s="27"/>
      <c r="BH14" s="312"/>
      <c r="BI14" s="313"/>
      <c r="BJ14" s="27"/>
      <c r="BK14" s="312"/>
      <c r="BL14" s="313"/>
      <c r="BM14" s="27"/>
      <c r="BN14" s="312"/>
      <c r="BO14" s="313"/>
      <c r="BP14" s="27"/>
      <c r="BQ14" s="312"/>
      <c r="BR14" s="313"/>
      <c r="BS14" s="27"/>
      <c r="BT14" s="312"/>
      <c r="BU14" s="313"/>
      <c r="BV14" s="27"/>
      <c r="BW14" s="312"/>
      <c r="BX14" s="313"/>
      <c r="BY14" s="27"/>
      <c r="BZ14" s="312"/>
      <c r="CA14" s="313"/>
    </row>
    <row r="15" ht="19.5" customHeight="1">
      <c r="A15" s="10">
        <v>13.0</v>
      </c>
      <c r="B15" s="314" t="s">
        <v>24</v>
      </c>
      <c r="C15" s="307">
        <v>1.0</v>
      </c>
      <c r="D15" s="322" t="s">
        <v>2133</v>
      </c>
      <c r="E15" s="269" t="str">
        <f t="array" ref="E15">XLOOKUP(F15,'PER-SM '!$E$2:$E$1132,'PER-SM '!$D$2:$D$1132," ",0)</f>
        <v>LOPEZ SULCA RUBEN </v>
      </c>
      <c r="F15" s="154">
        <v>7.0116438E7</v>
      </c>
      <c r="G15" s="154">
        <v>9.90041445E8</v>
      </c>
      <c r="H15" s="270" t="str">
        <f t="array" ref="H15">XLOOKUP(F15,'PER-SM '!$E$2:$E$1132,'PER-SM '!$G$2:$G$1132,"",0)</f>
        <v>OP TER</v>
      </c>
      <c r="I15" s="271" t="str">
        <f t="array" ref="I15">XLOOKUP(F15,'PER-SM '!$E$2:$E$1132,'PER-SM '!$I$2:$I$1132,"",0)</f>
        <v/>
      </c>
      <c r="J15" s="311"/>
      <c r="K15" s="269" t="str">
        <f t="array" ref="K15">XLOOKUP(F15,'PER-SM '!$E$2:$E$1132,'PER-SM '!$B$2:$B$1132,"",0)</f>
        <v>BRYCORP CORPORACION S.A.C</v>
      </c>
      <c r="L15" s="271" t="s">
        <v>2174</v>
      </c>
      <c r="M15" s="272" t="str">
        <f t="array" ref="M15">XLOOKUP(F15,'PER-SM '!$E$2:$E$1132,'PER-SM '!$F$2:$F$1132,"",0)</f>
        <v>OP EXCAVADORA</v>
      </c>
      <c r="N15" s="27" t="s">
        <v>16</v>
      </c>
      <c r="O15" s="312" t="s">
        <v>140</v>
      </c>
      <c r="P15" s="313" t="s">
        <v>75</v>
      </c>
      <c r="Q15" s="27" t="s">
        <v>16</v>
      </c>
      <c r="R15" s="312" t="s">
        <v>140</v>
      </c>
      <c r="S15" s="313" t="s">
        <v>75</v>
      </c>
      <c r="T15" s="27" t="s">
        <v>16</v>
      </c>
      <c r="U15" s="312" t="s">
        <v>140</v>
      </c>
      <c r="V15" s="313" t="s">
        <v>75</v>
      </c>
      <c r="W15" s="27" t="s">
        <v>16</v>
      </c>
      <c r="X15" s="312" t="s">
        <v>140</v>
      </c>
      <c r="Y15" s="313" t="s">
        <v>75</v>
      </c>
      <c r="Z15" s="27" t="s">
        <v>16</v>
      </c>
      <c r="AA15" s="312" t="s">
        <v>140</v>
      </c>
      <c r="AB15" s="313" t="s">
        <v>75</v>
      </c>
      <c r="AC15" s="27" t="s">
        <v>16</v>
      </c>
      <c r="AD15" s="312" t="s">
        <v>140</v>
      </c>
      <c r="AE15" s="313" t="s">
        <v>75</v>
      </c>
      <c r="AF15" s="27" t="s">
        <v>16</v>
      </c>
      <c r="AG15" s="312" t="s">
        <v>140</v>
      </c>
      <c r="AH15" s="313" t="s">
        <v>75</v>
      </c>
      <c r="AI15" s="27"/>
      <c r="AJ15" s="312"/>
      <c r="AK15" s="313"/>
      <c r="AL15" s="27"/>
      <c r="AM15" s="312"/>
      <c r="AN15" s="313"/>
      <c r="AO15" s="27"/>
      <c r="AP15" s="312"/>
      <c r="AQ15" s="313"/>
      <c r="AR15" s="27"/>
      <c r="AS15" s="312"/>
      <c r="AT15" s="313"/>
      <c r="AU15" s="27"/>
      <c r="AV15" s="312"/>
      <c r="AW15" s="313"/>
      <c r="AX15" s="27"/>
      <c r="AY15" s="312"/>
      <c r="AZ15" s="313"/>
      <c r="BA15" s="27"/>
      <c r="BB15" s="312"/>
      <c r="BC15" s="313"/>
      <c r="BD15" s="27" t="s">
        <v>16</v>
      </c>
      <c r="BE15" s="312" t="s">
        <v>140</v>
      </c>
      <c r="BF15" s="313" t="s">
        <v>75</v>
      </c>
      <c r="BG15" s="27" t="s">
        <v>16</v>
      </c>
      <c r="BH15" s="312" t="s">
        <v>140</v>
      </c>
      <c r="BI15" s="313" t="s">
        <v>75</v>
      </c>
      <c r="BJ15" s="27" t="s">
        <v>16</v>
      </c>
      <c r="BK15" s="312" t="s">
        <v>140</v>
      </c>
      <c r="BL15" s="313" t="s">
        <v>75</v>
      </c>
      <c r="BM15" s="27" t="s">
        <v>16</v>
      </c>
      <c r="BN15" s="312" t="s">
        <v>140</v>
      </c>
      <c r="BO15" s="313" t="s">
        <v>75</v>
      </c>
      <c r="BP15" s="27" t="s">
        <v>16</v>
      </c>
      <c r="BQ15" s="312" t="s">
        <v>140</v>
      </c>
      <c r="BR15" s="313" t="s">
        <v>75</v>
      </c>
      <c r="BS15" s="27" t="s">
        <v>16</v>
      </c>
      <c r="BT15" s="312" t="s">
        <v>140</v>
      </c>
      <c r="BU15" s="313" t="s">
        <v>75</v>
      </c>
      <c r="BV15" s="27" t="s">
        <v>16</v>
      </c>
      <c r="BW15" s="312" t="s">
        <v>140</v>
      </c>
      <c r="BX15" s="313" t="s">
        <v>75</v>
      </c>
      <c r="BY15" s="28" t="s">
        <v>16</v>
      </c>
      <c r="BZ15" s="315" t="s">
        <v>140</v>
      </c>
      <c r="CA15" s="316" t="s">
        <v>75</v>
      </c>
    </row>
    <row r="16" ht="19.5" customHeight="1">
      <c r="A16" s="10">
        <v>14.0</v>
      </c>
      <c r="B16" s="323"/>
      <c r="C16" s="307"/>
      <c r="D16" s="308" t="s">
        <v>2133</v>
      </c>
      <c r="E16" s="269" t="str">
        <f t="array" ref="E16">XLOOKUP(F16,'PER-SM '!$E$2:$E$1132,'PER-SM '!$D$2:$D$1132," ",0)</f>
        <v>HINOSTROZA HUAMAN JENNER JHON</v>
      </c>
      <c r="F16" s="154">
        <v>4.5050148E7</v>
      </c>
      <c r="G16" s="154">
        <v>9.92568169E8</v>
      </c>
      <c r="H16" s="270" t="str">
        <f t="array" ref="H16">XLOOKUP(F16,'PER-SM '!$E$2:$E$1132,'PER-SM '!$G$2:$G$1132,"",0)</f>
        <v>OP TER</v>
      </c>
      <c r="I16" s="271" t="str">
        <f t="array" ref="I16">XLOOKUP(F16,'PER-SM '!$E$2:$E$1132,'PER-SM '!$I$2:$I$1132,"",0)</f>
        <v/>
      </c>
      <c r="J16" s="311"/>
      <c r="K16" s="269" t="str">
        <f t="array" ref="K16">XLOOKUP(F16,'PER-SM '!$E$2:$E$1132,'PER-SM '!$B$2:$B$1132,"",0)</f>
        <v>BRYCORP CORPORACION S.A.C</v>
      </c>
      <c r="L16" s="271" t="s">
        <v>2174</v>
      </c>
      <c r="M16" s="272" t="str">
        <f t="array" ref="M16">XLOOKUP(F16,'PER-SM '!$E$2:$E$1132,'PER-SM '!$F$2:$F$1132,"",0)</f>
        <v>OP EXCAVADORA</v>
      </c>
      <c r="N16" s="27"/>
      <c r="O16" s="312"/>
      <c r="P16" s="313"/>
      <c r="Q16" s="27"/>
      <c r="R16" s="312"/>
      <c r="S16" s="313"/>
      <c r="T16" s="27"/>
      <c r="U16" s="312"/>
      <c r="V16" s="313"/>
      <c r="W16" s="27"/>
      <c r="X16" s="312"/>
      <c r="Y16" s="313"/>
      <c r="Z16" s="27"/>
      <c r="AA16" s="312"/>
      <c r="AB16" s="313"/>
      <c r="AC16" s="27"/>
      <c r="AD16" s="312"/>
      <c r="AE16" s="313"/>
      <c r="AF16" s="27"/>
      <c r="AG16" s="312"/>
      <c r="AH16" s="313"/>
      <c r="AI16" s="27" t="s">
        <v>16</v>
      </c>
      <c r="AJ16" s="312" t="s">
        <v>140</v>
      </c>
      <c r="AK16" s="313" t="s">
        <v>75</v>
      </c>
      <c r="AL16" s="27" t="s">
        <v>16</v>
      </c>
      <c r="AM16" s="312" t="s">
        <v>140</v>
      </c>
      <c r="AN16" s="313" t="s">
        <v>75</v>
      </c>
      <c r="AO16" s="27" t="s">
        <v>16</v>
      </c>
      <c r="AP16" s="312" t="s">
        <v>140</v>
      </c>
      <c r="AQ16" s="313" t="s">
        <v>75</v>
      </c>
      <c r="AR16" s="27" t="s">
        <v>16</v>
      </c>
      <c r="AS16" s="312" t="s">
        <v>140</v>
      </c>
      <c r="AT16" s="313" t="s">
        <v>75</v>
      </c>
      <c r="AU16" s="27" t="s">
        <v>16</v>
      </c>
      <c r="AV16" s="312" t="s">
        <v>140</v>
      </c>
      <c r="AW16" s="313" t="s">
        <v>75</v>
      </c>
      <c r="AX16" s="27" t="s">
        <v>16</v>
      </c>
      <c r="AY16" s="312" t="s">
        <v>140</v>
      </c>
      <c r="AZ16" s="313" t="s">
        <v>75</v>
      </c>
      <c r="BA16" s="27" t="s">
        <v>16</v>
      </c>
      <c r="BB16" s="312" t="s">
        <v>140</v>
      </c>
      <c r="BC16" s="313" t="s">
        <v>75</v>
      </c>
      <c r="BD16" s="27" t="s">
        <v>16</v>
      </c>
      <c r="BE16" s="312" t="s">
        <v>140</v>
      </c>
      <c r="BF16" s="313" t="s">
        <v>75</v>
      </c>
      <c r="BG16" s="27" t="s">
        <v>16</v>
      </c>
      <c r="BH16" s="312" t="s">
        <v>140</v>
      </c>
      <c r="BI16" s="313" t="s">
        <v>75</v>
      </c>
      <c r="BJ16" s="27" t="s">
        <v>16</v>
      </c>
      <c r="BK16" s="312" t="s">
        <v>140</v>
      </c>
      <c r="BL16" s="313" t="s">
        <v>75</v>
      </c>
      <c r="BM16" s="27" t="s">
        <v>16</v>
      </c>
      <c r="BN16" s="312" t="s">
        <v>140</v>
      </c>
      <c r="BO16" s="313" t="s">
        <v>75</v>
      </c>
      <c r="BP16" s="27" t="s">
        <v>16</v>
      </c>
      <c r="BQ16" s="312" t="s">
        <v>140</v>
      </c>
      <c r="BR16" s="313" t="s">
        <v>75</v>
      </c>
      <c r="BS16" s="27" t="s">
        <v>16</v>
      </c>
      <c r="BT16" s="312" t="s">
        <v>140</v>
      </c>
      <c r="BU16" s="313" t="s">
        <v>75</v>
      </c>
      <c r="BV16" s="27" t="s">
        <v>16</v>
      </c>
      <c r="BW16" s="312" t="s">
        <v>140</v>
      </c>
      <c r="BX16" s="313" t="s">
        <v>75</v>
      </c>
      <c r="BY16" s="28" t="s">
        <v>0</v>
      </c>
      <c r="BZ16" s="315" t="s">
        <v>0</v>
      </c>
      <c r="CA16" s="316" t="s">
        <v>0</v>
      </c>
    </row>
    <row r="17" ht="19.5" customHeight="1">
      <c r="A17" s="10">
        <v>15.0</v>
      </c>
      <c r="B17" s="306"/>
      <c r="C17" s="307">
        <v>1.0</v>
      </c>
      <c r="D17" s="308" t="s">
        <v>2133</v>
      </c>
      <c r="E17" s="269" t="str">
        <f t="array" ref="E17">XLOOKUP(F17,'PER-SM '!$E$2:$E$1132,'PER-SM '!$D$2:$D$1132," ",0)</f>
        <v>CORDERO VELASQUEZ  MARCELINO </v>
      </c>
      <c r="F17" s="154">
        <v>4.0527302E7</v>
      </c>
      <c r="G17" s="154">
        <v>9.69181667E8</v>
      </c>
      <c r="H17" s="270" t="str">
        <f t="array" ref="H17">XLOOKUP(F17,'PER-SM '!$E$2:$E$1132,'PER-SM '!$G$2:$G$1132,"",0)</f>
        <v>OP TER</v>
      </c>
      <c r="I17" s="271" t="str">
        <f t="array" ref="I17">XLOOKUP(F17,'PER-SM '!$E$2:$E$1132,'PER-SM '!$I$2:$I$1132,"",0)</f>
        <v/>
      </c>
      <c r="J17" s="311"/>
      <c r="K17" s="269" t="str">
        <f t="array" ref="K17">XLOOKUP(F17,'PER-SM '!$E$2:$E$1132,'PER-SM '!$B$2:$B$1132,"",0)</f>
        <v>BRYCORP CORPORACION S.A.C</v>
      </c>
      <c r="L17" s="271" t="s">
        <v>2174</v>
      </c>
      <c r="M17" s="272" t="str">
        <f t="array" ref="M17">XLOOKUP(F17,'PER-SM '!$E$2:$E$1132,'PER-SM '!$F$2:$F$1132,"",0)</f>
        <v>OP EXCAVADORA</v>
      </c>
      <c r="N17" s="27" t="s">
        <v>16</v>
      </c>
      <c r="O17" s="312" t="s">
        <v>140</v>
      </c>
      <c r="P17" s="313" t="s">
        <v>75</v>
      </c>
      <c r="Q17" s="27" t="s">
        <v>16</v>
      </c>
      <c r="R17" s="312" t="s">
        <v>140</v>
      </c>
      <c r="S17" s="313" t="s">
        <v>75</v>
      </c>
      <c r="T17" s="27" t="s">
        <v>16</v>
      </c>
      <c r="U17" s="312" t="s">
        <v>140</v>
      </c>
      <c r="V17" s="313" t="s">
        <v>75</v>
      </c>
      <c r="W17" s="27" t="s">
        <v>16</v>
      </c>
      <c r="X17" s="312" t="s">
        <v>140</v>
      </c>
      <c r="Y17" s="313" t="s">
        <v>75</v>
      </c>
      <c r="Z17" s="27" t="s">
        <v>16</v>
      </c>
      <c r="AA17" s="312" t="s">
        <v>140</v>
      </c>
      <c r="AB17" s="313" t="s">
        <v>75</v>
      </c>
      <c r="AC17" s="27" t="s">
        <v>16</v>
      </c>
      <c r="AD17" s="312" t="s">
        <v>140</v>
      </c>
      <c r="AE17" s="313" t="s">
        <v>75</v>
      </c>
      <c r="AF17" s="27" t="s">
        <v>16</v>
      </c>
      <c r="AG17" s="312" t="s">
        <v>140</v>
      </c>
      <c r="AH17" s="313" t="s">
        <v>75</v>
      </c>
      <c r="AI17" s="27" t="s">
        <v>16</v>
      </c>
      <c r="AJ17" s="312" t="s">
        <v>140</v>
      </c>
      <c r="AK17" s="313" t="s">
        <v>75</v>
      </c>
      <c r="AL17" s="27" t="s">
        <v>16</v>
      </c>
      <c r="AM17" s="312" t="s">
        <v>140</v>
      </c>
      <c r="AN17" s="313" t="s">
        <v>75</v>
      </c>
      <c r="AO17" s="27" t="s">
        <v>16</v>
      </c>
      <c r="AP17" s="312" t="s">
        <v>140</v>
      </c>
      <c r="AQ17" s="313" t="s">
        <v>75</v>
      </c>
      <c r="AR17" s="27" t="s">
        <v>16</v>
      </c>
      <c r="AS17" s="312" t="s">
        <v>140</v>
      </c>
      <c r="AT17" s="313" t="s">
        <v>75</v>
      </c>
      <c r="AU17" s="27" t="s">
        <v>16</v>
      </c>
      <c r="AV17" s="312" t="s">
        <v>140</v>
      </c>
      <c r="AW17" s="313" t="s">
        <v>75</v>
      </c>
      <c r="AX17" s="27" t="s">
        <v>16</v>
      </c>
      <c r="AY17" s="312" t="s">
        <v>140</v>
      </c>
      <c r="AZ17" s="313" t="s">
        <v>75</v>
      </c>
      <c r="BA17" s="27" t="s">
        <v>16</v>
      </c>
      <c r="BB17" s="312" t="s">
        <v>140</v>
      </c>
      <c r="BC17" s="313" t="s">
        <v>75</v>
      </c>
      <c r="BD17" s="27" t="s">
        <v>0</v>
      </c>
      <c r="BE17" s="312" t="s">
        <v>0</v>
      </c>
      <c r="BF17" s="313" t="s">
        <v>0</v>
      </c>
      <c r="BG17" s="27" t="s">
        <v>0</v>
      </c>
      <c r="BH17" s="312" t="s">
        <v>0</v>
      </c>
      <c r="BI17" s="313" t="s">
        <v>0</v>
      </c>
      <c r="BJ17" s="27" t="s">
        <v>0</v>
      </c>
      <c r="BK17" s="312" t="s">
        <v>0</v>
      </c>
      <c r="BL17" s="313" t="s">
        <v>0</v>
      </c>
      <c r="BM17" s="27" t="s">
        <v>0</v>
      </c>
      <c r="BN17" s="312" t="s">
        <v>0</v>
      </c>
      <c r="BO17" s="313" t="s">
        <v>0</v>
      </c>
      <c r="BP17" s="27" t="s">
        <v>0</v>
      </c>
      <c r="BQ17" s="312" t="s">
        <v>0</v>
      </c>
      <c r="BR17" s="313" t="s">
        <v>0</v>
      </c>
      <c r="BS17" s="27" t="s">
        <v>0</v>
      </c>
      <c r="BT17" s="312" t="s">
        <v>0</v>
      </c>
      <c r="BU17" s="313" t="s">
        <v>0</v>
      </c>
      <c r="BV17" s="27" t="s">
        <v>0</v>
      </c>
      <c r="BW17" s="312" t="s">
        <v>0</v>
      </c>
      <c r="BX17" s="313" t="s">
        <v>0</v>
      </c>
      <c r="BY17" s="28" t="s">
        <v>16</v>
      </c>
      <c r="BZ17" s="315" t="s">
        <v>140</v>
      </c>
      <c r="CA17" s="316" t="s">
        <v>75</v>
      </c>
    </row>
    <row r="18" ht="19.5" customHeight="1">
      <c r="A18" s="10">
        <v>16.0</v>
      </c>
      <c r="B18" s="314" t="s">
        <v>25</v>
      </c>
      <c r="C18" s="307">
        <v>1.0</v>
      </c>
      <c r="D18" s="308" t="s">
        <v>2133</v>
      </c>
      <c r="E18" s="269" t="str">
        <f t="array" ref="E18">XLOOKUP(F18,'PER-SM '!$E$2:$E$1132,'PER-SM '!$D$2:$D$1132," ",0)</f>
        <v>POLO QUIÑONES YOVANI CARLOS</v>
      </c>
      <c r="F18" s="154">
        <v>4.400405E7</v>
      </c>
      <c r="G18" s="154"/>
      <c r="H18" s="270" t="str">
        <f t="array" ref="H18">XLOOKUP(F18,'PER-SM '!$E$2:$E$1132,'PER-SM '!$G$2:$G$1132,"",0)</f>
        <v>OP TER</v>
      </c>
      <c r="I18" s="271" t="str">
        <f t="array" ref="I18">XLOOKUP(F18,'PER-SM '!$E$2:$E$1132,'PER-SM '!$I$2:$I$1132,"",0)</f>
        <v/>
      </c>
      <c r="J18" s="311"/>
      <c r="K18" s="269" t="str">
        <f t="array" ref="K18">XLOOKUP(F18,'PER-SM '!$E$2:$E$1132,'PER-SM '!$B$2:$B$1132,"",0)</f>
        <v>BRYCORP CORPORACION S.A.C</v>
      </c>
      <c r="L18" s="271" t="s">
        <v>2174</v>
      </c>
      <c r="M18" s="272" t="str">
        <f t="array" ref="M18">XLOOKUP(F18,'PER-SM '!$E$2:$E$1132,'PER-SM '!$F$2:$F$1132,"",0)</f>
        <v>OP CARGADOR</v>
      </c>
      <c r="N18" s="27" t="s">
        <v>16</v>
      </c>
      <c r="O18" s="312" t="s">
        <v>140</v>
      </c>
      <c r="P18" s="313" t="s">
        <v>75</v>
      </c>
      <c r="Q18" s="27" t="s">
        <v>16</v>
      </c>
      <c r="R18" s="312" t="s">
        <v>140</v>
      </c>
      <c r="S18" s="313" t="s">
        <v>75</v>
      </c>
      <c r="T18" s="27" t="s">
        <v>16</v>
      </c>
      <c r="U18" s="312" t="s">
        <v>140</v>
      </c>
      <c r="V18" s="313" t="s">
        <v>75</v>
      </c>
      <c r="W18" s="27" t="s">
        <v>16</v>
      </c>
      <c r="X18" s="312" t="s">
        <v>140</v>
      </c>
      <c r="Y18" s="313" t="s">
        <v>75</v>
      </c>
      <c r="Z18" s="27" t="s">
        <v>16</v>
      </c>
      <c r="AA18" s="312" t="s">
        <v>140</v>
      </c>
      <c r="AB18" s="313" t="s">
        <v>75</v>
      </c>
      <c r="AC18" s="27" t="s">
        <v>16</v>
      </c>
      <c r="AD18" s="312" t="s">
        <v>140</v>
      </c>
      <c r="AE18" s="313" t="s">
        <v>75</v>
      </c>
      <c r="AF18" s="27" t="s">
        <v>16</v>
      </c>
      <c r="AG18" s="312" t="s">
        <v>140</v>
      </c>
      <c r="AH18" s="313" t="s">
        <v>75</v>
      </c>
      <c r="AI18" s="27"/>
      <c r="AJ18" s="312"/>
      <c r="AK18" s="313"/>
      <c r="AL18" s="27"/>
      <c r="AM18" s="312"/>
      <c r="AN18" s="313"/>
      <c r="AO18" s="27"/>
      <c r="AP18" s="312"/>
      <c r="AQ18" s="313"/>
      <c r="AR18" s="27"/>
      <c r="AS18" s="312"/>
      <c r="AT18" s="313"/>
      <c r="AU18" s="27"/>
      <c r="AV18" s="312"/>
      <c r="AW18" s="313"/>
      <c r="AX18" s="27"/>
      <c r="AY18" s="312"/>
      <c r="AZ18" s="313"/>
      <c r="BA18" s="27"/>
      <c r="BB18" s="312"/>
      <c r="BC18" s="313"/>
      <c r="BD18" s="27" t="s">
        <v>16</v>
      </c>
      <c r="BE18" s="312" t="s">
        <v>140</v>
      </c>
      <c r="BF18" s="313" t="s">
        <v>75</v>
      </c>
      <c r="BG18" s="27" t="s">
        <v>16</v>
      </c>
      <c r="BH18" s="312" t="s">
        <v>140</v>
      </c>
      <c r="BI18" s="313" t="s">
        <v>75</v>
      </c>
      <c r="BJ18" s="27" t="s">
        <v>16</v>
      </c>
      <c r="BK18" s="312" t="s">
        <v>140</v>
      </c>
      <c r="BL18" s="313" t="s">
        <v>75</v>
      </c>
      <c r="BM18" s="27" t="s">
        <v>16</v>
      </c>
      <c r="BN18" s="312" t="s">
        <v>140</v>
      </c>
      <c r="BO18" s="313" t="s">
        <v>75</v>
      </c>
      <c r="BP18" s="27" t="s">
        <v>16</v>
      </c>
      <c r="BQ18" s="312" t="s">
        <v>140</v>
      </c>
      <c r="BR18" s="313" t="s">
        <v>75</v>
      </c>
      <c r="BS18" s="27" t="s">
        <v>16</v>
      </c>
      <c r="BT18" s="312" t="s">
        <v>140</v>
      </c>
      <c r="BU18" s="313" t="s">
        <v>75</v>
      </c>
      <c r="BV18" s="27" t="s">
        <v>16</v>
      </c>
      <c r="BW18" s="312" t="s">
        <v>140</v>
      </c>
      <c r="BX18" s="313" t="s">
        <v>75</v>
      </c>
      <c r="BY18" s="28" t="s">
        <v>16</v>
      </c>
      <c r="BZ18" s="315" t="s">
        <v>140</v>
      </c>
      <c r="CA18" s="316" t="s">
        <v>75</v>
      </c>
    </row>
    <row r="19" ht="19.5" customHeight="1">
      <c r="A19" s="10">
        <v>17.0</v>
      </c>
      <c r="B19" s="323"/>
      <c r="C19" s="307"/>
      <c r="D19" s="308" t="s">
        <v>2133</v>
      </c>
      <c r="E19" s="269" t="str">
        <f t="array" ref="E19">XLOOKUP(F19,'PER-SM '!$E$2:$E$1132,'PER-SM '!$D$2:$D$1132," ",0)</f>
        <v>RAMOS CALLA WILLIAN</v>
      </c>
      <c r="F19" s="154">
        <v>4.5653803E7</v>
      </c>
      <c r="G19" s="154">
        <v>9.89408292E8</v>
      </c>
      <c r="H19" s="271" t="str">
        <f t="array" ref="H19">XLOOKUP(F19,'PER-SM '!$E$2:$E$1132,'PER-SM '!$G$2:$G$1132,"",0)</f>
        <v>OP TER</v>
      </c>
      <c r="I19" s="271">
        <v>0.0</v>
      </c>
      <c r="J19" s="271"/>
      <c r="K19" s="269" t="str">
        <f t="array" ref="K19">XLOOKUP(F19,'PER-SM '!$E$2:$E$1132,'PER-SM '!$B$2:$B$1132,"",0)</f>
        <v>BRYCORP CORPORACION S.A.C</v>
      </c>
      <c r="L19" s="271" t="s">
        <v>2174</v>
      </c>
      <c r="M19" s="276" t="str">
        <f t="array" ref="M19">XLOOKUP(F19,'PER-SM '!$E$2:$E$1132,'PER-SM '!$F$2:$F$1132,"",0)</f>
        <v>OPERADOR DE CARGADOR FRONTAL</v>
      </c>
      <c r="N19" s="27" t="s">
        <v>16</v>
      </c>
      <c r="O19" s="312" t="s">
        <v>140</v>
      </c>
      <c r="P19" s="313" t="s">
        <v>75</v>
      </c>
      <c r="Q19" s="27" t="s">
        <v>16</v>
      </c>
      <c r="R19" s="312" t="s">
        <v>140</v>
      </c>
      <c r="S19" s="313" t="s">
        <v>75</v>
      </c>
      <c r="T19" s="27" t="s">
        <v>16</v>
      </c>
      <c r="U19" s="312" t="s">
        <v>140</v>
      </c>
      <c r="V19" s="313" t="s">
        <v>75</v>
      </c>
      <c r="W19" s="27" t="s">
        <v>16</v>
      </c>
      <c r="X19" s="312" t="s">
        <v>140</v>
      </c>
      <c r="Y19" s="313" t="s">
        <v>75</v>
      </c>
      <c r="Z19" s="27" t="s">
        <v>16</v>
      </c>
      <c r="AA19" s="312" t="s">
        <v>140</v>
      </c>
      <c r="AB19" s="313" t="s">
        <v>75</v>
      </c>
      <c r="AC19" s="27" t="s">
        <v>16</v>
      </c>
      <c r="AD19" s="312" t="s">
        <v>140</v>
      </c>
      <c r="AE19" s="313" t="s">
        <v>75</v>
      </c>
      <c r="AF19" s="27" t="s">
        <v>16</v>
      </c>
      <c r="AG19" s="312" t="s">
        <v>140</v>
      </c>
      <c r="AH19" s="313" t="s">
        <v>75</v>
      </c>
      <c r="AI19" s="27" t="s">
        <v>16</v>
      </c>
      <c r="AJ19" s="312" t="s">
        <v>140</v>
      </c>
      <c r="AK19" s="313" t="s">
        <v>75</v>
      </c>
      <c r="AL19" s="27" t="s">
        <v>16</v>
      </c>
      <c r="AM19" s="312" t="s">
        <v>140</v>
      </c>
      <c r="AN19" s="313" t="s">
        <v>75</v>
      </c>
      <c r="AO19" s="27" t="s">
        <v>16</v>
      </c>
      <c r="AP19" s="312" t="s">
        <v>140</v>
      </c>
      <c r="AQ19" s="313" t="s">
        <v>75</v>
      </c>
      <c r="AR19" s="27" t="s">
        <v>16</v>
      </c>
      <c r="AS19" s="312" t="s">
        <v>140</v>
      </c>
      <c r="AT19" s="313" t="s">
        <v>75</v>
      </c>
      <c r="AU19" s="27" t="s">
        <v>16</v>
      </c>
      <c r="AV19" s="312" t="s">
        <v>140</v>
      </c>
      <c r="AW19" s="313" t="s">
        <v>75</v>
      </c>
      <c r="AX19" s="27" t="s">
        <v>16</v>
      </c>
      <c r="AY19" s="312" t="s">
        <v>140</v>
      </c>
      <c r="AZ19" s="313" t="s">
        <v>75</v>
      </c>
      <c r="BA19" s="27" t="s">
        <v>16</v>
      </c>
      <c r="BB19" s="312" t="s">
        <v>140</v>
      </c>
      <c r="BC19" s="313" t="s">
        <v>75</v>
      </c>
      <c r="BD19" s="27" t="s">
        <v>0</v>
      </c>
      <c r="BE19" s="312" t="s">
        <v>0</v>
      </c>
      <c r="BF19" s="313"/>
      <c r="BG19" s="27" t="s">
        <v>0</v>
      </c>
      <c r="BH19" s="312" t="s">
        <v>0</v>
      </c>
      <c r="BI19" s="313"/>
      <c r="BJ19" s="27" t="s">
        <v>0</v>
      </c>
      <c r="BK19" s="312" t="s">
        <v>0</v>
      </c>
      <c r="BL19" s="313"/>
      <c r="BM19" s="27" t="s">
        <v>0</v>
      </c>
      <c r="BN19" s="312" t="s">
        <v>0</v>
      </c>
      <c r="BO19" s="313"/>
      <c r="BP19" s="27" t="s">
        <v>0</v>
      </c>
      <c r="BQ19" s="312" t="s">
        <v>0</v>
      </c>
      <c r="BR19" s="313"/>
      <c r="BS19" s="27" t="s">
        <v>0</v>
      </c>
      <c r="BT19" s="312" t="s">
        <v>0</v>
      </c>
      <c r="BU19" s="313"/>
      <c r="BV19" s="27" t="s">
        <v>0</v>
      </c>
      <c r="BW19" s="312" t="s">
        <v>0</v>
      </c>
      <c r="BX19" s="313"/>
      <c r="BY19" s="28" t="s">
        <v>16</v>
      </c>
      <c r="BZ19" s="315" t="s">
        <v>140</v>
      </c>
      <c r="CA19" s="316" t="s">
        <v>75</v>
      </c>
    </row>
    <row r="20" ht="19.5" customHeight="1">
      <c r="A20" s="10">
        <v>18.0</v>
      </c>
      <c r="B20" s="323"/>
      <c r="C20" s="307">
        <v>1.0</v>
      </c>
      <c r="D20" s="308" t="s">
        <v>2133</v>
      </c>
      <c r="E20" s="269" t="str">
        <f t="array" ref="E20">XLOOKUP(F20,'PER-SM '!$E$2:$E$1132,'PER-SM '!$D$2:$D$1132," ",0)</f>
        <v>GALLARDO MAHUANCA OMAR </v>
      </c>
      <c r="F20" s="154">
        <v>4.5053448E7</v>
      </c>
      <c r="G20" s="310">
        <v>9.99801686E8</v>
      </c>
      <c r="H20" s="270" t="str">
        <f t="array" ref="H20">XLOOKUP(F20,'PER-SM '!$E$2:$E$1132,'PER-SM '!$G$2:$G$1132,"",0)</f>
        <v>OP TER</v>
      </c>
      <c r="I20" s="271" t="str">
        <f t="array" ref="I20">XLOOKUP(F20,'PER-SM '!$E$2:$E$1132,'PER-SM '!$I$2:$I$1132,"",0)</f>
        <v/>
      </c>
      <c r="J20" s="311"/>
      <c r="K20" s="269" t="str">
        <f t="array" ref="K20">XLOOKUP(F20,'PER-SM '!$E$2:$E$1132,'PER-SM '!$B$2:$B$1132,"",0)</f>
        <v>BRYCORP CORPORACION S.A.C</v>
      </c>
      <c r="L20" s="271" t="s">
        <v>2174</v>
      </c>
      <c r="M20" s="272" t="str">
        <f t="array" ref="M20">XLOOKUP(F20,'PER-SM '!$E$2:$E$1132,'PER-SM '!$F$2:$F$1132,"",0)</f>
        <v>OP CARGADOR</v>
      </c>
      <c r="N20" s="27"/>
      <c r="O20" s="312"/>
      <c r="P20" s="313"/>
      <c r="Q20" s="27"/>
      <c r="R20" s="312"/>
      <c r="S20" s="313"/>
      <c r="T20" s="27"/>
      <c r="U20" s="312"/>
      <c r="V20" s="313"/>
      <c r="W20" s="27"/>
      <c r="X20" s="312"/>
      <c r="Y20" s="313"/>
      <c r="Z20" s="27"/>
      <c r="AA20" s="312"/>
      <c r="AB20" s="313"/>
      <c r="AC20" s="27"/>
      <c r="AD20" s="312"/>
      <c r="AE20" s="313"/>
      <c r="AF20" s="27"/>
      <c r="AG20" s="312"/>
      <c r="AH20" s="313"/>
      <c r="AI20" s="27" t="s">
        <v>16</v>
      </c>
      <c r="AJ20" s="312" t="s">
        <v>140</v>
      </c>
      <c r="AK20" s="313" t="s">
        <v>75</v>
      </c>
      <c r="AL20" s="27" t="s">
        <v>16</v>
      </c>
      <c r="AM20" s="312" t="s">
        <v>140</v>
      </c>
      <c r="AN20" s="313" t="s">
        <v>75</v>
      </c>
      <c r="AO20" s="27" t="s">
        <v>16</v>
      </c>
      <c r="AP20" s="312" t="s">
        <v>140</v>
      </c>
      <c r="AQ20" s="313" t="s">
        <v>75</v>
      </c>
      <c r="AR20" s="27" t="s">
        <v>16</v>
      </c>
      <c r="AS20" s="312" t="s">
        <v>140</v>
      </c>
      <c r="AT20" s="313" t="s">
        <v>75</v>
      </c>
      <c r="AU20" s="27" t="s">
        <v>16</v>
      </c>
      <c r="AV20" s="312" t="s">
        <v>140</v>
      </c>
      <c r="AW20" s="313" t="s">
        <v>75</v>
      </c>
      <c r="AX20" s="27" t="s">
        <v>16</v>
      </c>
      <c r="AY20" s="312" t="s">
        <v>140</v>
      </c>
      <c r="AZ20" s="313" t="s">
        <v>75</v>
      </c>
      <c r="BA20" s="27" t="s">
        <v>16</v>
      </c>
      <c r="BB20" s="312" t="s">
        <v>140</v>
      </c>
      <c r="BC20" s="313" t="s">
        <v>75</v>
      </c>
      <c r="BD20" s="27" t="s">
        <v>16</v>
      </c>
      <c r="BE20" s="312" t="s">
        <v>140</v>
      </c>
      <c r="BF20" s="313" t="s">
        <v>75</v>
      </c>
      <c r="BG20" s="27" t="s">
        <v>16</v>
      </c>
      <c r="BH20" s="312" t="s">
        <v>140</v>
      </c>
      <c r="BI20" s="313" t="s">
        <v>75</v>
      </c>
      <c r="BJ20" s="27" t="s">
        <v>16</v>
      </c>
      <c r="BK20" s="312" t="s">
        <v>140</v>
      </c>
      <c r="BL20" s="313" t="s">
        <v>75</v>
      </c>
      <c r="BM20" s="27" t="s">
        <v>16</v>
      </c>
      <c r="BN20" s="312" t="s">
        <v>140</v>
      </c>
      <c r="BO20" s="313" t="s">
        <v>75</v>
      </c>
      <c r="BP20" s="27" t="s">
        <v>16</v>
      </c>
      <c r="BQ20" s="312" t="s">
        <v>140</v>
      </c>
      <c r="BR20" s="313" t="s">
        <v>75</v>
      </c>
      <c r="BS20" s="27" t="s">
        <v>16</v>
      </c>
      <c r="BT20" s="312" t="s">
        <v>140</v>
      </c>
      <c r="BU20" s="313" t="s">
        <v>75</v>
      </c>
      <c r="BV20" s="27" t="s">
        <v>16</v>
      </c>
      <c r="BW20" s="312" t="s">
        <v>140</v>
      </c>
      <c r="BX20" s="313" t="s">
        <v>75</v>
      </c>
      <c r="BY20" s="28" t="s">
        <v>0</v>
      </c>
      <c r="BZ20" s="315" t="s">
        <v>0</v>
      </c>
      <c r="CA20" s="316" t="s">
        <v>0</v>
      </c>
    </row>
    <row r="21" ht="19.5" customHeight="1">
      <c r="A21" s="10">
        <v>19.0</v>
      </c>
      <c r="B21" s="314" t="s">
        <v>26</v>
      </c>
      <c r="C21" s="307">
        <v>1.0</v>
      </c>
      <c r="D21" s="308" t="s">
        <v>2133</v>
      </c>
      <c r="E21" s="269" t="str">
        <f t="array" ref="E21">XLOOKUP(F21,'PER-SM '!$E$2:$E$1132,'PER-SM '!$D$2:$D$1132," ",0)</f>
        <v>GALLARDO NOVOA RUBEN</v>
      </c>
      <c r="F21" s="154">
        <v>4.5852647E7</v>
      </c>
      <c r="G21" s="154">
        <v>9.56268537E8</v>
      </c>
      <c r="H21" s="270" t="str">
        <f t="array" ref="H21">XLOOKUP(F21,'PER-SM '!$E$2:$E$1132,'PER-SM '!$G$2:$G$1132,"",0)</f>
        <v>OP TER</v>
      </c>
      <c r="I21" s="271" t="str">
        <f t="array" ref="I21">XLOOKUP(F21,'PER-SM '!$E$2:$E$1132,'PER-SM '!$I$2:$I$1132,"",0)</f>
        <v/>
      </c>
      <c r="J21" s="311"/>
      <c r="K21" s="269" t="str">
        <f t="array" ref="K21">XLOOKUP(F21,'PER-SM '!$E$2:$E$1132,'PER-SM '!$B$2:$B$1132,"",0)</f>
        <v>BRYCORP CORPORACION S.A.C</v>
      </c>
      <c r="L21" s="271" t="s">
        <v>2174</v>
      </c>
      <c r="M21" s="272" t="str">
        <f t="array" ref="M21">XLOOKUP(F21,'PER-SM '!$E$2:$E$1132,'PER-SM '!$F$2:$F$1132,"",0)</f>
        <v>MECANICO</v>
      </c>
      <c r="N21" s="27" t="s">
        <v>16</v>
      </c>
      <c r="O21" s="312" t="s">
        <v>140</v>
      </c>
      <c r="P21" s="313" t="s">
        <v>75</v>
      </c>
      <c r="Q21" s="27" t="s">
        <v>16</v>
      </c>
      <c r="R21" s="312" t="s">
        <v>140</v>
      </c>
      <c r="S21" s="313" t="s">
        <v>75</v>
      </c>
      <c r="T21" s="27" t="s">
        <v>16</v>
      </c>
      <c r="U21" s="312" t="s">
        <v>140</v>
      </c>
      <c r="V21" s="313" t="s">
        <v>75</v>
      </c>
      <c r="W21" s="27" t="s">
        <v>16</v>
      </c>
      <c r="X21" s="312" t="s">
        <v>140</v>
      </c>
      <c r="Y21" s="313" t="s">
        <v>75</v>
      </c>
      <c r="Z21" s="27" t="s">
        <v>16</v>
      </c>
      <c r="AA21" s="312" t="s">
        <v>140</v>
      </c>
      <c r="AB21" s="313" t="s">
        <v>75</v>
      </c>
      <c r="AC21" s="27" t="s">
        <v>16</v>
      </c>
      <c r="AD21" s="312" t="s">
        <v>140</v>
      </c>
      <c r="AE21" s="313" t="s">
        <v>75</v>
      </c>
      <c r="AF21" s="27"/>
      <c r="AG21" s="312"/>
      <c r="AH21" s="313"/>
      <c r="AI21" s="27"/>
      <c r="AJ21" s="312"/>
      <c r="AK21" s="313"/>
      <c r="AL21" s="27"/>
      <c r="AM21" s="312"/>
      <c r="AN21" s="313"/>
      <c r="AO21" s="27"/>
      <c r="AP21" s="312"/>
      <c r="AQ21" s="313"/>
      <c r="AR21" s="27"/>
      <c r="AS21" s="312"/>
      <c r="AT21" s="313"/>
      <c r="AU21" s="27"/>
      <c r="AV21" s="312"/>
      <c r="AW21" s="313"/>
      <c r="AX21" s="27"/>
      <c r="AY21" s="312"/>
      <c r="AZ21" s="313"/>
      <c r="BA21" s="27"/>
      <c r="BB21" s="312"/>
      <c r="BC21" s="313"/>
      <c r="BD21" s="27" t="s">
        <v>16</v>
      </c>
      <c r="BE21" s="312" t="s">
        <v>140</v>
      </c>
      <c r="BF21" s="313" t="s">
        <v>75</v>
      </c>
      <c r="BG21" s="27" t="s">
        <v>16</v>
      </c>
      <c r="BH21" s="312" t="s">
        <v>140</v>
      </c>
      <c r="BI21" s="313" t="s">
        <v>75</v>
      </c>
      <c r="BJ21" s="27" t="s">
        <v>16</v>
      </c>
      <c r="BK21" s="312" t="s">
        <v>140</v>
      </c>
      <c r="BL21" s="313" t="s">
        <v>75</v>
      </c>
      <c r="BM21" s="27" t="s">
        <v>16</v>
      </c>
      <c r="BN21" s="312" t="s">
        <v>140</v>
      </c>
      <c r="BO21" s="313" t="s">
        <v>75</v>
      </c>
      <c r="BP21" s="27" t="s">
        <v>16</v>
      </c>
      <c r="BQ21" s="312" t="s">
        <v>140</v>
      </c>
      <c r="BR21" s="313" t="s">
        <v>75</v>
      </c>
      <c r="BS21" s="27" t="s">
        <v>16</v>
      </c>
      <c r="BT21" s="312" t="s">
        <v>140</v>
      </c>
      <c r="BU21" s="313" t="s">
        <v>75</v>
      </c>
      <c r="BV21" s="27" t="s">
        <v>16</v>
      </c>
      <c r="BW21" s="312" t="s">
        <v>140</v>
      </c>
      <c r="BX21" s="313" t="s">
        <v>75</v>
      </c>
      <c r="BY21" s="28" t="s">
        <v>16</v>
      </c>
      <c r="BZ21" s="315" t="s">
        <v>140</v>
      </c>
      <c r="CA21" s="316" t="s">
        <v>75</v>
      </c>
    </row>
    <row r="22" ht="19.5" customHeight="1">
      <c r="A22" s="10">
        <v>20.0</v>
      </c>
      <c r="B22" s="306"/>
      <c r="C22" s="307">
        <v>1.0</v>
      </c>
      <c r="D22" s="308" t="s">
        <v>2133</v>
      </c>
      <c r="E22" s="269" t="str">
        <f t="array" ref="E22">XLOOKUP(F22,'PER-SM '!$E$2:$E$1132,'PER-SM '!$D$2:$D$1132," ",0)</f>
        <v>ARAUJO ALATA LUIS CARLOS </v>
      </c>
      <c r="F22" s="154">
        <v>4.7987216E7</v>
      </c>
      <c r="G22" s="154">
        <v>9.43304127E8</v>
      </c>
      <c r="H22" s="270" t="str">
        <f t="array" ref="H22">XLOOKUP(F22,'PER-SM '!$E$2:$E$1132,'PER-SM '!$G$2:$G$1132,"",0)</f>
        <v>OP TER</v>
      </c>
      <c r="I22" s="271" t="str">
        <f t="array" ref="I22">XLOOKUP(F22,'PER-SM '!$E$2:$E$1132,'PER-SM '!$I$2:$I$1132,"",0)</f>
        <v/>
      </c>
      <c r="J22" s="311"/>
      <c r="K22" s="269" t="str">
        <f t="array" ref="K22">XLOOKUP(F22,'PER-SM '!$E$2:$E$1132,'PER-SM '!$B$2:$B$1132,"",0)</f>
        <v>BRYCORP CORPORACION S.A.C</v>
      </c>
      <c r="L22" s="271" t="s">
        <v>2174</v>
      </c>
      <c r="M22" s="272" t="str">
        <f t="array" ref="M22">XLOOKUP(F22,'PER-SM '!$E$2:$E$1132,'PER-SM '!$F$2:$F$1132,"",0)</f>
        <v>OP CARGADOR</v>
      </c>
      <c r="N22" s="27"/>
      <c r="O22" s="312"/>
      <c r="P22" s="313"/>
      <c r="Q22" s="27"/>
      <c r="R22" s="312"/>
      <c r="S22" s="313"/>
      <c r="T22" s="27"/>
      <c r="U22" s="312"/>
      <c r="V22" s="313"/>
      <c r="W22" s="27"/>
      <c r="X22" s="312"/>
      <c r="Y22" s="313"/>
      <c r="Z22" s="27"/>
      <c r="AA22" s="312"/>
      <c r="AB22" s="313"/>
      <c r="AC22" s="27"/>
      <c r="AD22" s="312"/>
      <c r="AE22" s="313"/>
      <c r="AF22" s="27"/>
      <c r="AG22" s="312"/>
      <c r="AH22" s="313"/>
      <c r="AI22" s="27" t="s">
        <v>16</v>
      </c>
      <c r="AJ22" s="312" t="s">
        <v>140</v>
      </c>
      <c r="AK22" s="313" t="s">
        <v>75</v>
      </c>
      <c r="AL22" s="27" t="s">
        <v>16</v>
      </c>
      <c r="AM22" s="312" t="s">
        <v>140</v>
      </c>
      <c r="AN22" s="313" t="s">
        <v>75</v>
      </c>
      <c r="AO22" s="27" t="s">
        <v>16</v>
      </c>
      <c r="AP22" s="312" t="s">
        <v>140</v>
      </c>
      <c r="AQ22" s="313" t="s">
        <v>75</v>
      </c>
      <c r="AR22" s="27" t="s">
        <v>16</v>
      </c>
      <c r="AS22" s="312" t="s">
        <v>140</v>
      </c>
      <c r="AT22" s="313" t="s">
        <v>75</v>
      </c>
      <c r="AU22" s="27" t="s">
        <v>16</v>
      </c>
      <c r="AV22" s="312" t="s">
        <v>140</v>
      </c>
      <c r="AW22" s="313" t="s">
        <v>75</v>
      </c>
      <c r="AX22" s="27" t="s">
        <v>16</v>
      </c>
      <c r="AY22" s="312" t="s">
        <v>140</v>
      </c>
      <c r="AZ22" s="313" t="s">
        <v>75</v>
      </c>
      <c r="BA22" s="27" t="s">
        <v>16</v>
      </c>
      <c r="BB22" s="312" t="s">
        <v>140</v>
      </c>
      <c r="BC22" s="313" t="s">
        <v>75</v>
      </c>
      <c r="BD22" s="27" t="s">
        <v>16</v>
      </c>
      <c r="BE22" s="312" t="s">
        <v>140</v>
      </c>
      <c r="BF22" s="313" t="s">
        <v>75</v>
      </c>
      <c r="BG22" s="27" t="s">
        <v>16</v>
      </c>
      <c r="BH22" s="312" t="s">
        <v>140</v>
      </c>
      <c r="BI22" s="316" t="s">
        <v>75</v>
      </c>
      <c r="BJ22" s="28" t="s">
        <v>16</v>
      </c>
      <c r="BK22" s="315" t="s">
        <v>140</v>
      </c>
      <c r="BL22" s="316" t="s">
        <v>75</v>
      </c>
      <c r="BM22" s="28" t="s">
        <v>16</v>
      </c>
      <c r="BN22" s="315" t="s">
        <v>140</v>
      </c>
      <c r="BO22" s="316" t="s">
        <v>75</v>
      </c>
      <c r="BP22" s="28" t="s">
        <v>16</v>
      </c>
      <c r="BQ22" s="315" t="s">
        <v>140</v>
      </c>
      <c r="BR22" s="316" t="s">
        <v>75</v>
      </c>
      <c r="BS22" s="28" t="s">
        <v>16</v>
      </c>
      <c r="BT22" s="315" t="s">
        <v>140</v>
      </c>
      <c r="BU22" s="316" t="s">
        <v>75</v>
      </c>
      <c r="BV22" s="28" t="s">
        <v>16</v>
      </c>
      <c r="BW22" s="315" t="s">
        <v>140</v>
      </c>
      <c r="BX22" s="316" t="s">
        <v>75</v>
      </c>
      <c r="BY22" s="28" t="s">
        <v>0</v>
      </c>
      <c r="BZ22" s="315" t="s">
        <v>0</v>
      </c>
      <c r="CA22" s="316" t="s">
        <v>0</v>
      </c>
    </row>
    <row r="23" ht="19.5" customHeight="1">
      <c r="A23" s="10">
        <v>21.0</v>
      </c>
      <c r="B23" s="323" t="s">
        <v>29</v>
      </c>
      <c r="C23" s="307">
        <v>1.0</v>
      </c>
      <c r="D23" s="308" t="s">
        <v>2133</v>
      </c>
      <c r="E23" s="269" t="str">
        <f t="array" ref="E23">XLOOKUP(F23,'PER-SM '!$E$2:$E$1132,'PER-SM '!$D$2:$D$1132," ",0)</f>
        <v>CALACHUA CALACHUA FRANCISCO</v>
      </c>
      <c r="F23" s="324">
        <v>4.7290546E7</v>
      </c>
      <c r="G23" s="310"/>
      <c r="H23" s="271" t="str">
        <f t="array" ref="H23">XLOOKUP(F23,'PER-SM '!$E$2:$E$1132,'PER-SM '!$G$2:$G$1132,"",0)</f>
        <v>OP TER</v>
      </c>
      <c r="I23" s="271"/>
      <c r="J23" s="311"/>
      <c r="K23" s="269" t="str">
        <f t="array" ref="K23">XLOOKUP(F23,'PER-SM '!$E$2:$E$1132,'PER-SM '!$B$2:$B$1132,"",0)</f>
        <v>BRYCORP CORPORACION S.A.C</v>
      </c>
      <c r="L23" s="271" t="s">
        <v>2174</v>
      </c>
      <c r="M23" s="276" t="str">
        <f t="array" ref="M23">XLOOKUP(F23,'PER-SM '!$E$2:$E$1132,'PER-SM '!$F$2:$F$1132,"",0)</f>
        <v>OPERADOR DE CARGADOR FRONTAL</v>
      </c>
      <c r="N23" s="27" t="s">
        <v>16</v>
      </c>
      <c r="O23" s="312" t="s">
        <v>140</v>
      </c>
      <c r="P23" s="313" t="s">
        <v>75</v>
      </c>
      <c r="Q23" s="27" t="s">
        <v>16</v>
      </c>
      <c r="R23" s="312" t="s">
        <v>140</v>
      </c>
      <c r="S23" s="313" t="s">
        <v>75</v>
      </c>
      <c r="T23" s="27" t="s">
        <v>16</v>
      </c>
      <c r="U23" s="312" t="s">
        <v>140</v>
      </c>
      <c r="V23" s="313" t="s">
        <v>75</v>
      </c>
      <c r="W23" s="27" t="s">
        <v>16</v>
      </c>
      <c r="X23" s="312" t="s">
        <v>140</v>
      </c>
      <c r="Y23" s="313" t="s">
        <v>75</v>
      </c>
      <c r="Z23" s="27" t="s">
        <v>16</v>
      </c>
      <c r="AA23" s="312" t="s">
        <v>140</v>
      </c>
      <c r="AB23" s="313" t="s">
        <v>75</v>
      </c>
      <c r="AC23" s="27" t="s">
        <v>16</v>
      </c>
      <c r="AD23" s="312" t="s">
        <v>140</v>
      </c>
      <c r="AE23" s="313" t="s">
        <v>75</v>
      </c>
      <c r="AF23" s="27"/>
      <c r="AG23" s="312"/>
      <c r="AH23" s="313"/>
      <c r="AI23" s="27"/>
      <c r="AJ23" s="312"/>
      <c r="AK23" s="313"/>
      <c r="AL23" s="27"/>
      <c r="AM23" s="312"/>
      <c r="AN23" s="313"/>
      <c r="AO23" s="27"/>
      <c r="AP23" s="312"/>
      <c r="AQ23" s="313"/>
      <c r="AR23" s="27"/>
      <c r="AS23" s="312"/>
      <c r="AT23" s="313"/>
      <c r="AU23" s="27"/>
      <c r="AV23" s="312"/>
      <c r="AW23" s="313"/>
      <c r="AX23" s="27"/>
      <c r="AY23" s="312"/>
      <c r="AZ23" s="313"/>
      <c r="BA23" s="27"/>
      <c r="BB23" s="312"/>
      <c r="BC23" s="313"/>
      <c r="BD23" s="27" t="s">
        <v>16</v>
      </c>
      <c r="BE23" s="312" t="s">
        <v>140</v>
      </c>
      <c r="BF23" s="313" t="s">
        <v>75</v>
      </c>
      <c r="BG23" s="27" t="s">
        <v>16</v>
      </c>
      <c r="BH23" s="312" t="s">
        <v>140</v>
      </c>
      <c r="BI23" s="313" t="s">
        <v>75</v>
      </c>
      <c r="BJ23" s="27"/>
      <c r="BK23" s="312"/>
      <c r="BL23" s="313"/>
      <c r="BM23" s="27"/>
      <c r="BN23" s="312"/>
      <c r="BO23" s="313"/>
      <c r="BP23" s="27"/>
      <c r="BQ23" s="312"/>
      <c r="BR23" s="313"/>
      <c r="BS23" s="27"/>
      <c r="BT23" s="312"/>
      <c r="BU23" s="313"/>
      <c r="BV23" s="27"/>
      <c r="BW23" s="312"/>
      <c r="BX23" s="313"/>
      <c r="BY23" s="27"/>
      <c r="BZ23" s="312"/>
      <c r="CA23" s="313"/>
    </row>
    <row r="24" ht="19.5" customHeight="1">
      <c r="A24" s="10">
        <v>22.0</v>
      </c>
      <c r="B24" s="306"/>
      <c r="C24" s="307">
        <v>1.0</v>
      </c>
      <c r="D24" s="308" t="s">
        <v>2133</v>
      </c>
      <c r="E24" s="325" t="str">
        <f t="array" ref="E24">XLOOKUP(F24,'PER-SM '!$E$2:$E$1132,'PER-SM '!$D$2:$D$1132," ",0)</f>
        <v>NAVARRO VILCHEZ JIMMY</v>
      </c>
      <c r="F24" s="326">
        <v>4219032.0</v>
      </c>
      <c r="G24" s="154"/>
      <c r="H24" s="271" t="str">
        <f t="array" ref="H24">XLOOKUP(F24,'PER-SM '!$E$2:$E$1132,'PER-SM '!$G$2:$G$1132,"",0)</f>
        <v>OP TER</v>
      </c>
      <c r="I24" s="271"/>
      <c r="J24" s="311"/>
      <c r="K24" s="269" t="str">
        <f t="array" ref="K24">XLOOKUP(F24,'PER-SM '!$E$2:$E$1132,'PER-SM '!$B$2:$B$1132,"",0)</f>
        <v>BRYCORP CORPORACION S.A.C</v>
      </c>
      <c r="L24" s="271" t="s">
        <v>2174</v>
      </c>
      <c r="M24" s="276" t="str">
        <f t="array" ref="M24">XLOOKUP(F24,'PER-SM '!$E$2:$E$1132,'PER-SM '!$F$2:$F$1132,"",0)</f>
        <v>OPERADOR DE ESCABADORA</v>
      </c>
      <c r="N24" s="27" t="s">
        <v>16</v>
      </c>
      <c r="O24" s="312" t="s">
        <v>140</v>
      </c>
      <c r="P24" s="313" t="s">
        <v>75</v>
      </c>
      <c r="Q24" s="27" t="s">
        <v>16</v>
      </c>
      <c r="R24" s="312" t="s">
        <v>140</v>
      </c>
      <c r="S24" s="313" t="s">
        <v>75</v>
      </c>
      <c r="T24" s="27" t="s">
        <v>16</v>
      </c>
      <c r="U24" s="312" t="s">
        <v>140</v>
      </c>
      <c r="V24" s="313" t="s">
        <v>75</v>
      </c>
      <c r="W24" s="27" t="s">
        <v>16</v>
      </c>
      <c r="X24" s="312" t="s">
        <v>140</v>
      </c>
      <c r="Y24" s="313" t="s">
        <v>75</v>
      </c>
      <c r="Z24" s="27" t="s">
        <v>16</v>
      </c>
      <c r="AA24" s="312" t="s">
        <v>140</v>
      </c>
      <c r="AB24" s="313" t="s">
        <v>75</v>
      </c>
      <c r="AC24" s="27" t="s">
        <v>16</v>
      </c>
      <c r="AD24" s="312" t="s">
        <v>140</v>
      </c>
      <c r="AE24" s="313" t="s">
        <v>75</v>
      </c>
      <c r="AF24" s="27" t="s">
        <v>16</v>
      </c>
      <c r="AG24" s="312" t="s">
        <v>140</v>
      </c>
      <c r="AH24" s="313" t="s">
        <v>75</v>
      </c>
      <c r="AI24" s="27" t="s">
        <v>16</v>
      </c>
      <c r="AJ24" s="312" t="s">
        <v>140</v>
      </c>
      <c r="AK24" s="313" t="s">
        <v>75</v>
      </c>
      <c r="AL24" s="27" t="s">
        <v>16</v>
      </c>
      <c r="AM24" s="312" t="s">
        <v>140</v>
      </c>
      <c r="AN24" s="313" t="s">
        <v>75</v>
      </c>
      <c r="AO24" s="27" t="s">
        <v>16</v>
      </c>
      <c r="AP24" s="312" t="s">
        <v>140</v>
      </c>
      <c r="AQ24" s="313" t="s">
        <v>75</v>
      </c>
      <c r="AR24" s="27" t="s">
        <v>16</v>
      </c>
      <c r="AS24" s="312" t="s">
        <v>140</v>
      </c>
      <c r="AT24" s="313" t="s">
        <v>75</v>
      </c>
      <c r="AU24" s="27" t="s">
        <v>16</v>
      </c>
      <c r="AV24" s="312" t="s">
        <v>140</v>
      </c>
      <c r="AW24" s="313" t="s">
        <v>75</v>
      </c>
      <c r="AX24" s="27" t="s">
        <v>16</v>
      </c>
      <c r="AY24" s="312" t="s">
        <v>140</v>
      </c>
      <c r="AZ24" s="313" t="s">
        <v>75</v>
      </c>
      <c r="BA24" s="27" t="s">
        <v>16</v>
      </c>
      <c r="BB24" s="312" t="s">
        <v>140</v>
      </c>
      <c r="BC24" s="313" t="s">
        <v>75</v>
      </c>
      <c r="BD24" s="27" t="s">
        <v>0</v>
      </c>
      <c r="BE24" s="312" t="s">
        <v>0</v>
      </c>
      <c r="BF24" s="313" t="s">
        <v>0</v>
      </c>
      <c r="BG24" s="27" t="s">
        <v>0</v>
      </c>
      <c r="BH24" s="312" t="s">
        <v>0</v>
      </c>
      <c r="BI24" s="313" t="s">
        <v>0</v>
      </c>
      <c r="BJ24" s="27" t="s">
        <v>0</v>
      </c>
      <c r="BK24" s="312" t="s">
        <v>0</v>
      </c>
      <c r="BL24" s="313" t="s">
        <v>0</v>
      </c>
      <c r="BM24" s="27" t="s">
        <v>0</v>
      </c>
      <c r="BN24" s="312" t="s">
        <v>0</v>
      </c>
      <c r="BO24" s="313" t="s">
        <v>0</v>
      </c>
      <c r="BP24" s="27" t="s">
        <v>0</v>
      </c>
      <c r="BQ24" s="312" t="s">
        <v>0</v>
      </c>
      <c r="BR24" s="313" t="s">
        <v>0</v>
      </c>
      <c r="BS24" s="27" t="s">
        <v>0</v>
      </c>
      <c r="BT24" s="312" t="s">
        <v>0</v>
      </c>
      <c r="BU24" s="313" t="s">
        <v>0</v>
      </c>
      <c r="BV24" s="27" t="s">
        <v>0</v>
      </c>
      <c r="BW24" s="312" t="s">
        <v>0</v>
      </c>
      <c r="BX24" s="313" t="s">
        <v>0</v>
      </c>
      <c r="BY24" s="28" t="s">
        <v>16</v>
      </c>
      <c r="BZ24" s="315" t="s">
        <v>140</v>
      </c>
      <c r="CA24" s="316" t="s">
        <v>75</v>
      </c>
    </row>
    <row r="25" ht="19.5" customHeight="1">
      <c r="A25" s="10">
        <v>23.0</v>
      </c>
      <c r="B25" s="314" t="s">
        <v>30</v>
      </c>
      <c r="C25" s="327">
        <v>1.0</v>
      </c>
      <c r="D25" s="308" t="s">
        <v>2133</v>
      </c>
      <c r="E25" s="284" t="str">
        <f t="array" ref="E25">XLOOKUP(F25,'PER-SM '!$E$2:$E$1132,'PER-SM '!$D$2:$D$1132," ",0)</f>
        <v>CARRILLO MANAYAY WILSON WILMER</v>
      </c>
      <c r="F25" s="154">
        <v>4.6999657E7</v>
      </c>
      <c r="G25" s="154">
        <v>9.93137318E8</v>
      </c>
      <c r="H25" s="270" t="str">
        <f t="array" ref="H25">XLOOKUP(F25,'PER-SM '!$E$2:$E$1132,'PER-SM '!$G$2:$G$1132,"",0)</f>
        <v>OP OBR</v>
      </c>
      <c r="I25" s="271" t="str">
        <f t="array" ref="I25">XLOOKUP(F25,'PER-SM '!$E$2:$E$1132,'PER-SM '!$I$2:$I$1132,"",0)</f>
        <v>C</v>
      </c>
      <c r="J25" s="271"/>
      <c r="K25" s="269" t="str">
        <f t="array" ref="K25">XLOOKUP(F25,'PER-SM '!$E$2:$E$1132,'PER-SM '!$B$2:$B$1132,"",0)</f>
        <v>PE - Obr Reg Común</v>
      </c>
      <c r="L25" s="271" t="s">
        <v>2174</v>
      </c>
      <c r="M25" s="272" t="str">
        <f t="array" ref="M25">XLOOKUP(F25,'PER-SM '!$E$2:$E$1132,'PER-SM '!$F$2:$F$1132,"",0)</f>
        <v>AUXILIAR DE SERV. GNRLS DE PROYECTO</v>
      </c>
      <c r="N25" s="27" t="s">
        <v>16</v>
      </c>
      <c r="O25" s="312" t="s">
        <v>140</v>
      </c>
      <c r="P25" s="313" t="s">
        <v>75</v>
      </c>
      <c r="Q25" s="27" t="s">
        <v>16</v>
      </c>
      <c r="R25" s="312" t="s">
        <v>140</v>
      </c>
      <c r="S25" s="313" t="s">
        <v>75</v>
      </c>
      <c r="T25" s="27" t="s">
        <v>16</v>
      </c>
      <c r="U25" s="312" t="s">
        <v>140</v>
      </c>
      <c r="V25" s="313" t="s">
        <v>75</v>
      </c>
      <c r="W25" s="27" t="s">
        <v>16</v>
      </c>
      <c r="X25" s="312" t="s">
        <v>140</v>
      </c>
      <c r="Y25" s="313" t="s">
        <v>75</v>
      </c>
      <c r="Z25" s="27" t="s">
        <v>16</v>
      </c>
      <c r="AA25" s="312" t="s">
        <v>140</v>
      </c>
      <c r="AB25" s="313" t="s">
        <v>75</v>
      </c>
      <c r="AC25" s="27" t="s">
        <v>16</v>
      </c>
      <c r="AD25" s="312" t="s">
        <v>140</v>
      </c>
      <c r="AE25" s="313" t="s">
        <v>75</v>
      </c>
      <c r="AF25" s="27" t="s">
        <v>16</v>
      </c>
      <c r="AG25" s="312" t="s">
        <v>140</v>
      </c>
      <c r="AH25" s="313" t="s">
        <v>75</v>
      </c>
      <c r="AI25" s="27"/>
      <c r="AJ25" s="312"/>
      <c r="AK25" s="313"/>
      <c r="AL25" s="27"/>
      <c r="AM25" s="312"/>
      <c r="AN25" s="313"/>
      <c r="AO25" s="27"/>
      <c r="AP25" s="312"/>
      <c r="AQ25" s="313"/>
      <c r="AR25" s="27"/>
      <c r="AS25" s="312"/>
      <c r="AT25" s="313"/>
      <c r="AU25" s="27"/>
      <c r="AV25" s="312"/>
      <c r="AW25" s="313"/>
      <c r="AX25" s="27"/>
      <c r="AY25" s="312"/>
      <c r="AZ25" s="313"/>
      <c r="BA25" s="27"/>
      <c r="BB25" s="312"/>
      <c r="BC25" s="313"/>
      <c r="BD25" s="27" t="s">
        <v>16</v>
      </c>
      <c r="BE25" s="312" t="s">
        <v>140</v>
      </c>
      <c r="BF25" s="313" t="s">
        <v>75</v>
      </c>
      <c r="BG25" s="27" t="s">
        <v>16</v>
      </c>
      <c r="BH25" s="312" t="s">
        <v>140</v>
      </c>
      <c r="BI25" s="313" t="s">
        <v>75</v>
      </c>
      <c r="BJ25" s="27" t="s">
        <v>16</v>
      </c>
      <c r="BK25" s="312" t="s">
        <v>140</v>
      </c>
      <c r="BL25" s="313" t="s">
        <v>75</v>
      </c>
      <c r="BM25" s="27" t="s">
        <v>16</v>
      </c>
      <c r="BN25" s="312" t="s">
        <v>140</v>
      </c>
      <c r="BO25" s="313" t="s">
        <v>75</v>
      </c>
      <c r="BP25" s="27" t="s">
        <v>16</v>
      </c>
      <c r="BQ25" s="312" t="s">
        <v>140</v>
      </c>
      <c r="BR25" s="313" t="s">
        <v>75</v>
      </c>
      <c r="BS25" s="27" t="s">
        <v>16</v>
      </c>
      <c r="BT25" s="312" t="s">
        <v>140</v>
      </c>
      <c r="BU25" s="313" t="s">
        <v>75</v>
      </c>
      <c r="BV25" s="27" t="s">
        <v>16</v>
      </c>
      <c r="BW25" s="312" t="s">
        <v>140</v>
      </c>
      <c r="BX25" s="313" t="s">
        <v>75</v>
      </c>
      <c r="BY25" s="28" t="s">
        <v>16</v>
      </c>
      <c r="BZ25" s="315" t="s">
        <v>140</v>
      </c>
      <c r="CA25" s="316" t="s">
        <v>75</v>
      </c>
    </row>
    <row r="26" ht="19.5" customHeight="1">
      <c r="A26" s="10">
        <v>24.0</v>
      </c>
      <c r="B26" s="323"/>
      <c r="C26" s="307">
        <v>1.0</v>
      </c>
      <c r="D26" s="308" t="s">
        <v>2133</v>
      </c>
      <c r="E26" s="269" t="str">
        <f t="array" ref="E26">XLOOKUP(F26,'PER-SM '!$E$2:$E$1132,'PER-SM '!$D$2:$D$1132," ",0)</f>
        <v>VALVERDE MAMANI </v>
      </c>
      <c r="F26" s="154">
        <v>4.4503571E7</v>
      </c>
      <c r="G26" s="154"/>
      <c r="H26" s="271" t="str">
        <f t="array" ref="H26">XLOOKUP(F26,'PER-SM '!$E$2:$E$1132,'PER-SM '!$G$2:$G$1132,"",0)</f>
        <v>OP OBR</v>
      </c>
      <c r="I26" s="271" t="str">
        <f t="array" ref="I26">XLOOKUP(F26,'PER-SM '!$E$2:$E$1132,'PER-SM '!$I$2:$I$1132,"",0)</f>
        <v/>
      </c>
      <c r="J26" s="271"/>
      <c r="K26" s="269" t="str">
        <f t="array" ref="K26">XLOOKUP(F26,'PER-SM '!$E$2:$E$1132,'PER-SM '!$B$2:$B$1132,"",0)</f>
        <v>SMGC</v>
      </c>
      <c r="L26" s="271" t="s">
        <v>2197</v>
      </c>
      <c r="M26" s="276" t="str">
        <f t="array" ref="M26">XLOOKUP(F26,'PER-SM '!$E$2:$E$1132,'PER-SM '!$F$2:$F$1132,"",0)</f>
        <v>SS GG</v>
      </c>
      <c r="N26" s="27"/>
      <c r="O26" s="312"/>
      <c r="P26" s="313"/>
      <c r="Q26" s="27"/>
      <c r="R26" s="312"/>
      <c r="S26" s="313"/>
      <c r="T26" s="27"/>
      <c r="U26" s="312"/>
      <c r="V26" s="313"/>
      <c r="W26" s="27"/>
      <c r="X26" s="312"/>
      <c r="Y26" s="313"/>
      <c r="Z26" s="27"/>
      <c r="AA26" s="312"/>
      <c r="AB26" s="313"/>
      <c r="AC26" s="27" t="s">
        <v>16</v>
      </c>
      <c r="AD26" s="312" t="s">
        <v>140</v>
      </c>
      <c r="AE26" s="313" t="s">
        <v>75</v>
      </c>
      <c r="AF26" s="27" t="s">
        <v>16</v>
      </c>
      <c r="AG26" s="312" t="s">
        <v>140</v>
      </c>
      <c r="AH26" s="313" t="s">
        <v>75</v>
      </c>
      <c r="AI26" s="27" t="s">
        <v>16</v>
      </c>
      <c r="AJ26" s="312" t="s">
        <v>140</v>
      </c>
      <c r="AK26" s="313" t="s">
        <v>75</v>
      </c>
      <c r="AL26" s="27" t="s">
        <v>16</v>
      </c>
      <c r="AM26" s="312" t="s">
        <v>140</v>
      </c>
      <c r="AN26" s="313" t="s">
        <v>75</v>
      </c>
      <c r="AO26" s="27" t="s">
        <v>16</v>
      </c>
      <c r="AP26" s="312" t="s">
        <v>140</v>
      </c>
      <c r="AQ26" s="313" t="s">
        <v>75</v>
      </c>
      <c r="AR26" s="27"/>
      <c r="AS26" s="312"/>
      <c r="AT26" s="313"/>
      <c r="AU26" s="27"/>
      <c r="AV26" s="312"/>
      <c r="AW26" s="313"/>
      <c r="AX26" s="27"/>
      <c r="AY26" s="312"/>
      <c r="AZ26" s="313"/>
      <c r="BA26" s="27"/>
      <c r="BB26" s="312"/>
      <c r="BC26" s="313"/>
      <c r="BD26" s="27"/>
      <c r="BE26" s="312"/>
      <c r="BF26" s="313"/>
      <c r="BG26" s="27"/>
      <c r="BH26" s="312"/>
      <c r="BI26" s="313"/>
      <c r="BJ26" s="27"/>
      <c r="BK26" s="312"/>
      <c r="BL26" s="313"/>
      <c r="BM26" s="27"/>
      <c r="BN26" s="312"/>
      <c r="BO26" s="313"/>
      <c r="BP26" s="27"/>
      <c r="BQ26" s="312"/>
      <c r="BR26" s="313"/>
      <c r="BS26" s="27"/>
      <c r="BT26" s="312"/>
      <c r="BU26" s="313"/>
      <c r="BV26" s="27"/>
      <c r="BW26" s="312"/>
      <c r="BX26" s="313"/>
      <c r="BY26" s="27"/>
      <c r="BZ26" s="312"/>
      <c r="CA26" s="313"/>
    </row>
    <row r="27" ht="19.5" customHeight="1">
      <c r="A27" s="10">
        <v>25.0</v>
      </c>
      <c r="B27" s="328" t="s">
        <v>31</v>
      </c>
      <c r="C27" s="307">
        <v>1.0</v>
      </c>
      <c r="D27" s="308" t="s">
        <v>2133</v>
      </c>
      <c r="E27" s="269" t="str">
        <f t="array" ref="E27">XLOOKUP(F27,'PER-SM '!$E$2:$E$1132,'PER-SM '!$D$2:$D$1132," ",0)</f>
        <v>JIGAJA TORREJON ROLEI</v>
      </c>
      <c r="F27" s="154">
        <v>4.1568792E7</v>
      </c>
      <c r="G27" s="154">
        <v>9.40246234E8</v>
      </c>
      <c r="H27" s="270" t="str">
        <f t="array" ref="H27">XLOOKUP(F27,'PER-SM '!$E$2:$E$1132,'PER-SM '!$G$2:$G$1132,"",0)</f>
        <v>OP OBR</v>
      </c>
      <c r="I27" s="271" t="s">
        <v>75</v>
      </c>
      <c r="J27" s="271"/>
      <c r="K27" s="269" t="str">
        <f t="array" ref="K27">XLOOKUP(F27,'PER-SM '!$E$2:$E$1132,'PER-SM '!$B$2:$B$1132,"",0)</f>
        <v>BRYCORP CORPORACION S.A.C</v>
      </c>
      <c r="L27" s="271" t="s">
        <v>2174</v>
      </c>
      <c r="M27" s="272" t="str">
        <f t="array" ref="M27">XLOOKUP(F27,'PER-SM '!$E$2:$E$1132,'PER-SM '!$F$2:$F$1132,"",0)</f>
        <v>OP CARGADOR</v>
      </c>
      <c r="N27" s="27" t="s">
        <v>16</v>
      </c>
      <c r="O27" s="312" t="s">
        <v>140</v>
      </c>
      <c r="P27" s="313" t="s">
        <v>75</v>
      </c>
      <c r="Q27" s="27" t="s">
        <v>16</v>
      </c>
      <c r="R27" s="312" t="s">
        <v>140</v>
      </c>
      <c r="S27" s="313" t="s">
        <v>75</v>
      </c>
      <c r="T27" s="27" t="s">
        <v>16</v>
      </c>
      <c r="U27" s="312" t="s">
        <v>140</v>
      </c>
      <c r="V27" s="313" t="s">
        <v>75</v>
      </c>
      <c r="W27" s="27" t="s">
        <v>16</v>
      </c>
      <c r="X27" s="312" t="s">
        <v>140</v>
      </c>
      <c r="Y27" s="313" t="s">
        <v>75</v>
      </c>
      <c r="Z27" s="27" t="s">
        <v>16</v>
      </c>
      <c r="AA27" s="312" t="s">
        <v>140</v>
      </c>
      <c r="AB27" s="313" t="s">
        <v>75</v>
      </c>
      <c r="AC27" s="27" t="s">
        <v>16</v>
      </c>
      <c r="AD27" s="312" t="s">
        <v>140</v>
      </c>
      <c r="AE27" s="313" t="s">
        <v>75</v>
      </c>
      <c r="AF27" s="27" t="s">
        <v>16</v>
      </c>
      <c r="AG27" s="312" t="s">
        <v>140</v>
      </c>
      <c r="AH27" s="313" t="s">
        <v>75</v>
      </c>
      <c r="AI27" s="27"/>
      <c r="AJ27" s="312"/>
      <c r="AK27" s="313"/>
      <c r="AL27" s="27"/>
      <c r="AM27" s="312"/>
      <c r="AN27" s="313"/>
      <c r="AO27" s="27"/>
      <c r="AP27" s="312"/>
      <c r="AQ27" s="313"/>
      <c r="AR27" s="27"/>
      <c r="AS27" s="312"/>
      <c r="AT27" s="313"/>
      <c r="AU27" s="27"/>
      <c r="AV27" s="312"/>
      <c r="AW27" s="313"/>
      <c r="AX27" s="27"/>
      <c r="AY27" s="312"/>
      <c r="AZ27" s="313"/>
      <c r="BA27" s="27"/>
      <c r="BB27" s="312"/>
      <c r="BC27" s="313"/>
      <c r="BD27" s="27" t="s">
        <v>16</v>
      </c>
      <c r="BE27" s="312" t="s">
        <v>140</v>
      </c>
      <c r="BF27" s="313" t="s">
        <v>75</v>
      </c>
      <c r="BG27" s="27" t="s">
        <v>16</v>
      </c>
      <c r="BH27" s="312" t="s">
        <v>140</v>
      </c>
      <c r="BI27" s="313" t="s">
        <v>75</v>
      </c>
      <c r="BJ27" s="27" t="s">
        <v>16</v>
      </c>
      <c r="BK27" s="312" t="s">
        <v>140</v>
      </c>
      <c r="BL27" s="313" t="s">
        <v>75</v>
      </c>
      <c r="BM27" s="27" t="s">
        <v>16</v>
      </c>
      <c r="BN27" s="312" t="s">
        <v>140</v>
      </c>
      <c r="BO27" s="313" t="s">
        <v>75</v>
      </c>
      <c r="BP27" s="27" t="s">
        <v>16</v>
      </c>
      <c r="BQ27" s="312" t="s">
        <v>140</v>
      </c>
      <c r="BR27" s="313" t="s">
        <v>75</v>
      </c>
      <c r="BS27" s="27" t="s">
        <v>16</v>
      </c>
      <c r="BT27" s="312" t="s">
        <v>140</v>
      </c>
      <c r="BU27" s="313" t="s">
        <v>75</v>
      </c>
      <c r="BV27" s="27" t="s">
        <v>16</v>
      </c>
      <c r="BW27" s="312" t="s">
        <v>140</v>
      </c>
      <c r="BX27" s="313" t="s">
        <v>75</v>
      </c>
      <c r="BY27" s="28" t="s">
        <v>16</v>
      </c>
      <c r="BZ27" s="315" t="s">
        <v>140</v>
      </c>
      <c r="CA27" s="316" t="s">
        <v>75</v>
      </c>
    </row>
    <row r="28" ht="19.5" customHeight="1">
      <c r="A28" s="10">
        <v>26.0</v>
      </c>
      <c r="B28" s="329"/>
      <c r="C28" s="307">
        <v>1.0</v>
      </c>
      <c r="D28" s="308" t="s">
        <v>2133</v>
      </c>
      <c r="E28" s="325" t="str">
        <f t="array" ref="E28">XLOOKUP(F28,'PER-SM '!$E$2:$E$1132,'PER-SM '!$D$2:$D$1132," ",0)</f>
        <v>VASQUEZ MEDRANO JOSMAR</v>
      </c>
      <c r="F28" s="326">
        <v>4.7553853E7</v>
      </c>
      <c r="G28" s="154"/>
      <c r="H28" s="271" t="str">
        <f t="array" ref="H28">XLOOKUP(F28,'PER-SM '!$E$2:$E$1132,'PER-SM '!$G$2:$G$1132,"",0)</f>
        <v>OP TER</v>
      </c>
      <c r="I28" s="271"/>
      <c r="J28" s="271"/>
      <c r="K28" s="269" t="str">
        <f t="array" ref="K28">XLOOKUP(F28,'PER-SM '!$E$2:$E$1132,'PER-SM '!$B$2:$B$1132,"",0)</f>
        <v>BRYCORP CORPORACION S.A.C</v>
      </c>
      <c r="L28" s="271"/>
      <c r="M28" s="272"/>
      <c r="N28" s="27" t="s">
        <v>16</v>
      </c>
      <c r="O28" s="312" t="s">
        <v>140</v>
      </c>
      <c r="P28" s="313" t="s">
        <v>75</v>
      </c>
      <c r="Q28" s="27" t="s">
        <v>16</v>
      </c>
      <c r="R28" s="312" t="s">
        <v>140</v>
      </c>
      <c r="S28" s="313" t="s">
        <v>75</v>
      </c>
      <c r="T28" s="27" t="s">
        <v>16</v>
      </c>
      <c r="U28" s="312" t="s">
        <v>140</v>
      </c>
      <c r="V28" s="313" t="s">
        <v>75</v>
      </c>
      <c r="W28" s="27" t="s">
        <v>16</v>
      </c>
      <c r="X28" s="312" t="s">
        <v>140</v>
      </c>
      <c r="Y28" s="313" t="s">
        <v>75</v>
      </c>
      <c r="Z28" s="27" t="s">
        <v>16</v>
      </c>
      <c r="AA28" s="312" t="s">
        <v>140</v>
      </c>
      <c r="AB28" s="313" t="s">
        <v>75</v>
      </c>
      <c r="AC28" s="27" t="s">
        <v>16</v>
      </c>
      <c r="AD28" s="312" t="s">
        <v>140</v>
      </c>
      <c r="AE28" s="313" t="s">
        <v>75</v>
      </c>
      <c r="AF28" s="27" t="s">
        <v>16</v>
      </c>
      <c r="AG28" s="312" t="s">
        <v>140</v>
      </c>
      <c r="AH28" s="313" t="s">
        <v>75</v>
      </c>
      <c r="AI28" s="27" t="s">
        <v>16</v>
      </c>
      <c r="AJ28" s="312" t="s">
        <v>140</v>
      </c>
      <c r="AK28" s="313" t="s">
        <v>75</v>
      </c>
      <c r="AL28" s="27" t="s">
        <v>16</v>
      </c>
      <c r="AM28" s="312" t="s">
        <v>140</v>
      </c>
      <c r="AN28" s="313" t="s">
        <v>75</v>
      </c>
      <c r="AO28" s="27" t="s">
        <v>16</v>
      </c>
      <c r="AP28" s="312" t="s">
        <v>140</v>
      </c>
      <c r="AQ28" s="313" t="s">
        <v>75</v>
      </c>
      <c r="AR28" s="27" t="s">
        <v>16</v>
      </c>
      <c r="AS28" s="312" t="s">
        <v>140</v>
      </c>
      <c r="AT28" s="313" t="s">
        <v>75</v>
      </c>
      <c r="AU28" s="27" t="s">
        <v>16</v>
      </c>
      <c r="AV28" s="312" t="s">
        <v>140</v>
      </c>
      <c r="AW28" s="313" t="s">
        <v>75</v>
      </c>
      <c r="AX28" s="27" t="s">
        <v>16</v>
      </c>
      <c r="AY28" s="312" t="s">
        <v>140</v>
      </c>
      <c r="AZ28" s="313" t="s">
        <v>75</v>
      </c>
      <c r="BA28" s="27" t="s">
        <v>16</v>
      </c>
      <c r="BB28" s="312" t="s">
        <v>140</v>
      </c>
      <c r="BC28" s="313" t="s">
        <v>75</v>
      </c>
      <c r="BD28" s="27" t="s">
        <v>16</v>
      </c>
      <c r="BE28" s="312" t="s">
        <v>140</v>
      </c>
      <c r="BF28" s="313" t="s">
        <v>75</v>
      </c>
      <c r="BG28" s="27" t="s">
        <v>16</v>
      </c>
      <c r="BH28" s="312" t="s">
        <v>140</v>
      </c>
      <c r="BI28" s="313" t="s">
        <v>75</v>
      </c>
      <c r="BJ28" s="27" t="s">
        <v>16</v>
      </c>
      <c r="BK28" s="312" t="s">
        <v>140</v>
      </c>
      <c r="BL28" s="313" t="s">
        <v>75</v>
      </c>
      <c r="BM28" s="27" t="s">
        <v>16</v>
      </c>
      <c r="BN28" s="312" t="s">
        <v>140</v>
      </c>
      <c r="BO28" s="313" t="s">
        <v>75</v>
      </c>
      <c r="BP28" s="27" t="s">
        <v>16</v>
      </c>
      <c r="BQ28" s="312" t="s">
        <v>140</v>
      </c>
      <c r="BR28" s="313" t="s">
        <v>75</v>
      </c>
      <c r="BS28" s="27" t="s">
        <v>16</v>
      </c>
      <c r="BT28" s="312" t="s">
        <v>140</v>
      </c>
      <c r="BU28" s="313" t="s">
        <v>75</v>
      </c>
      <c r="BV28" s="27" t="s">
        <v>16</v>
      </c>
      <c r="BW28" s="312" t="s">
        <v>140</v>
      </c>
      <c r="BX28" s="313" t="s">
        <v>75</v>
      </c>
      <c r="BY28" s="28" t="s">
        <v>0</v>
      </c>
      <c r="BZ28" s="315" t="s">
        <v>27</v>
      </c>
      <c r="CA28" s="316" t="s">
        <v>0</v>
      </c>
    </row>
    <row r="29" ht="19.5" customHeight="1">
      <c r="A29" s="10">
        <v>27.0</v>
      </c>
      <c r="B29" s="165"/>
      <c r="C29" s="307">
        <v>1.0</v>
      </c>
      <c r="D29" s="308" t="s">
        <v>2133</v>
      </c>
      <c r="E29" s="269" t="str">
        <f t="array" ref="E29">XLOOKUP(F29,'PER-SM '!$E$2:$E$1132,'PER-SM '!$D$2:$D$1132," ",0)</f>
        <v>COLCA ISLA BENILDO </v>
      </c>
      <c r="F29" s="154">
        <v>4.2763958E7</v>
      </c>
      <c r="G29" s="154">
        <v>9.56268538E8</v>
      </c>
      <c r="H29" s="271" t="str">
        <f t="array" ref="H29">XLOOKUP(F29,'PER-SM '!$E$2:$E$1132,'PER-SM '!$G$2:$G$1132,"",0)</f>
        <v>OP TER </v>
      </c>
      <c r="I29" s="271" t="str">
        <f t="array" ref="I29">XLOOKUP(F29,'PER-SM '!$E$2:$E$1132,'PER-SM '!$I$2:$I$1132,"",0)</f>
        <v/>
      </c>
      <c r="J29" s="311"/>
      <c r="K29" s="269" t="str">
        <f t="array" ref="K29">XLOOKUP(F29,'PER-SM '!$E$2:$E$1132,'PER-SM '!$B$2:$B$1132,"",0)</f>
        <v>BRYCORP CORPORACION S.A.C</v>
      </c>
      <c r="L29" s="271" t="s">
        <v>2174</v>
      </c>
      <c r="M29" s="276" t="str">
        <f t="array" ref="M29">XLOOKUP(F29,'PER-SM '!$E$2:$E$1132,'PER-SM '!$F$2:$F$1132,"",0)</f>
        <v>OPERADOR DE ESCABADORA</v>
      </c>
      <c r="N29" s="27"/>
      <c r="O29" s="312"/>
      <c r="P29" s="313"/>
      <c r="Q29" s="27"/>
      <c r="R29" s="312"/>
      <c r="S29" s="313"/>
      <c r="T29" s="27"/>
      <c r="U29" s="312"/>
      <c r="V29" s="313"/>
      <c r="W29" s="27"/>
      <c r="X29" s="312"/>
      <c r="Y29" s="313"/>
      <c r="Z29" s="27"/>
      <c r="AA29" s="312"/>
      <c r="AB29" s="313"/>
      <c r="AC29" s="27"/>
      <c r="AD29" s="312"/>
      <c r="AE29" s="313"/>
      <c r="AF29" s="27" t="s">
        <v>16</v>
      </c>
      <c r="AG29" s="312" t="s">
        <v>140</v>
      </c>
      <c r="AH29" s="313" t="s">
        <v>75</v>
      </c>
      <c r="AI29" s="27" t="s">
        <v>16</v>
      </c>
      <c r="AJ29" s="312" t="s">
        <v>140</v>
      </c>
      <c r="AK29" s="313" t="s">
        <v>75</v>
      </c>
      <c r="AL29" s="27" t="s">
        <v>16</v>
      </c>
      <c r="AM29" s="312" t="s">
        <v>140</v>
      </c>
      <c r="AN29" s="313" t="s">
        <v>75</v>
      </c>
      <c r="AO29" s="27" t="s">
        <v>16</v>
      </c>
      <c r="AP29" s="312" t="s">
        <v>140</v>
      </c>
      <c r="AQ29" s="313" t="s">
        <v>75</v>
      </c>
      <c r="AR29" s="27" t="s">
        <v>16</v>
      </c>
      <c r="AS29" s="312" t="s">
        <v>140</v>
      </c>
      <c r="AT29" s="313" t="s">
        <v>75</v>
      </c>
      <c r="AU29" s="27" t="s">
        <v>16</v>
      </c>
      <c r="AV29" s="312" t="s">
        <v>140</v>
      </c>
      <c r="AW29" s="313" t="s">
        <v>75</v>
      </c>
      <c r="AX29" s="27" t="s">
        <v>16</v>
      </c>
      <c r="AY29" s="312" t="s">
        <v>140</v>
      </c>
      <c r="AZ29" s="313" t="s">
        <v>75</v>
      </c>
      <c r="BA29" s="27" t="s">
        <v>16</v>
      </c>
      <c r="BB29" s="312" t="s">
        <v>140</v>
      </c>
      <c r="BC29" s="313" t="s">
        <v>75</v>
      </c>
      <c r="BD29" s="27" t="s">
        <v>0</v>
      </c>
      <c r="BE29" s="312" t="s">
        <v>0</v>
      </c>
      <c r="BF29" s="313" t="s">
        <v>0</v>
      </c>
      <c r="BG29" s="27" t="s">
        <v>0</v>
      </c>
      <c r="BH29" s="312" t="s">
        <v>0</v>
      </c>
      <c r="BI29" s="313" t="s">
        <v>0</v>
      </c>
      <c r="BJ29" s="27" t="s">
        <v>0</v>
      </c>
      <c r="BK29" s="312" t="s">
        <v>0</v>
      </c>
      <c r="BL29" s="313" t="s">
        <v>0</v>
      </c>
      <c r="BM29" s="27" t="s">
        <v>0</v>
      </c>
      <c r="BN29" s="312" t="s">
        <v>0</v>
      </c>
      <c r="BO29" s="313" t="s">
        <v>0</v>
      </c>
      <c r="BP29" s="27" t="s">
        <v>0</v>
      </c>
      <c r="BQ29" s="312" t="s">
        <v>0</v>
      </c>
      <c r="BR29" s="313" t="s">
        <v>0</v>
      </c>
      <c r="BS29" s="27" t="s">
        <v>0</v>
      </c>
      <c r="BT29" s="312" t="s">
        <v>0</v>
      </c>
      <c r="BU29" s="313" t="s">
        <v>0</v>
      </c>
      <c r="BV29" s="27" t="s">
        <v>0</v>
      </c>
      <c r="BW29" s="312" t="s">
        <v>0</v>
      </c>
      <c r="BX29" s="313" t="s">
        <v>0</v>
      </c>
      <c r="BY29" s="28" t="s">
        <v>16</v>
      </c>
      <c r="BZ29" s="315" t="s">
        <v>140</v>
      </c>
      <c r="CA29" s="316" t="s">
        <v>75</v>
      </c>
    </row>
    <row r="30" ht="19.5" customHeight="1">
      <c r="A30" s="10">
        <v>28.0</v>
      </c>
      <c r="B30" s="314" t="s">
        <v>32</v>
      </c>
      <c r="C30" s="307"/>
      <c r="D30" s="308" t="s">
        <v>2133</v>
      </c>
      <c r="E30" s="269" t="str">
        <f t="array" ref="E30">XLOOKUP(F30,'PER-SM '!$E$2:$E$1132,'PER-SM '!$D$2:$D$1132," ",0)</f>
        <v>ILIZARBE PAUCAR FREDY</v>
      </c>
      <c r="F30" s="154">
        <v>2.0064908E7</v>
      </c>
      <c r="G30" s="154">
        <v>9.97035808E8</v>
      </c>
      <c r="H30" s="270" t="str">
        <f t="array" ref="H30">XLOOKUP(F30,'PER-SM '!$E$2:$E$1132,'PER-SM '!$G$2:$G$1132,"",0)</f>
        <v>OP TER</v>
      </c>
      <c r="I30" s="271" t="str">
        <f t="array" ref="I30">XLOOKUP(F30,'PER-SM '!$E$2:$E$1132,'PER-SM '!$I$2:$I$1132,"",0)</f>
        <v/>
      </c>
      <c r="J30" s="311"/>
      <c r="K30" s="269" t="str">
        <f t="array" ref="K30">XLOOKUP(F30,'PER-SM '!$E$2:$E$1132,'PER-SM '!$B$2:$B$1132,"",0)</f>
        <v>BRYCORP CORPORACION S.A.C</v>
      </c>
      <c r="L30" s="271" t="s">
        <v>2174</v>
      </c>
      <c r="M30" s="272" t="str">
        <f t="array" ref="M30">XLOOKUP(F30,'PER-SM '!$E$2:$E$1132,'PER-SM '!$F$2:$F$1132,"",0)</f>
        <v>OP EXCAVADORA</v>
      </c>
      <c r="N30" s="27" t="s">
        <v>16</v>
      </c>
      <c r="O30" s="312" t="s">
        <v>140</v>
      </c>
      <c r="P30" s="313" t="s">
        <v>75</v>
      </c>
      <c r="Q30" s="27" t="s">
        <v>16</v>
      </c>
      <c r="R30" s="312" t="s">
        <v>140</v>
      </c>
      <c r="S30" s="313" t="s">
        <v>75</v>
      </c>
      <c r="T30" s="27" t="s">
        <v>16</v>
      </c>
      <c r="U30" s="312" t="s">
        <v>140</v>
      </c>
      <c r="V30" s="313" t="s">
        <v>75</v>
      </c>
      <c r="W30" s="27" t="s">
        <v>16</v>
      </c>
      <c r="X30" s="312" t="s">
        <v>140</v>
      </c>
      <c r="Y30" s="313" t="s">
        <v>75</v>
      </c>
      <c r="Z30" s="27" t="s">
        <v>16</v>
      </c>
      <c r="AA30" s="312" t="s">
        <v>140</v>
      </c>
      <c r="AB30" s="313" t="s">
        <v>75</v>
      </c>
      <c r="AC30" s="27" t="s">
        <v>16</v>
      </c>
      <c r="AD30" s="312" t="s">
        <v>140</v>
      </c>
      <c r="AE30" s="313" t="s">
        <v>75</v>
      </c>
      <c r="AF30" s="27" t="s">
        <v>16</v>
      </c>
      <c r="AG30" s="312" t="s">
        <v>140</v>
      </c>
      <c r="AH30" s="313" t="s">
        <v>75</v>
      </c>
      <c r="AI30" s="27"/>
      <c r="AJ30" s="312"/>
      <c r="AK30" s="313"/>
      <c r="AL30" s="27"/>
      <c r="AM30" s="312"/>
      <c r="AN30" s="313"/>
      <c r="AO30" s="27"/>
      <c r="AP30" s="312"/>
      <c r="AQ30" s="313"/>
      <c r="AR30" s="27"/>
      <c r="AS30" s="312"/>
      <c r="AT30" s="313"/>
      <c r="AU30" s="27"/>
      <c r="AV30" s="312"/>
      <c r="AW30" s="313"/>
      <c r="AX30" s="27" t="s">
        <v>16</v>
      </c>
      <c r="AY30" s="312" t="s">
        <v>140</v>
      </c>
      <c r="AZ30" s="313" t="s">
        <v>75</v>
      </c>
      <c r="BA30" s="27" t="s">
        <v>16</v>
      </c>
      <c r="BB30" s="312" t="s">
        <v>140</v>
      </c>
      <c r="BC30" s="313" t="s">
        <v>75</v>
      </c>
      <c r="BD30" s="27" t="s">
        <v>16</v>
      </c>
      <c r="BE30" s="312" t="s">
        <v>140</v>
      </c>
      <c r="BF30" s="313" t="s">
        <v>75</v>
      </c>
      <c r="BG30" s="27" t="s">
        <v>16</v>
      </c>
      <c r="BH30" s="312" t="s">
        <v>140</v>
      </c>
      <c r="BI30" s="313" t="s">
        <v>75</v>
      </c>
      <c r="BJ30" s="27" t="s">
        <v>16</v>
      </c>
      <c r="BK30" s="312" t="s">
        <v>140</v>
      </c>
      <c r="BL30" s="313" t="s">
        <v>75</v>
      </c>
      <c r="BM30" s="27" t="s">
        <v>16</v>
      </c>
      <c r="BN30" s="312" t="s">
        <v>140</v>
      </c>
      <c r="BO30" s="313" t="s">
        <v>75</v>
      </c>
      <c r="BP30" s="27" t="s">
        <v>16</v>
      </c>
      <c r="BQ30" s="312" t="s">
        <v>140</v>
      </c>
      <c r="BR30" s="313" t="s">
        <v>75</v>
      </c>
      <c r="BS30" s="27" t="s">
        <v>16</v>
      </c>
      <c r="BT30" s="312" t="s">
        <v>140</v>
      </c>
      <c r="BU30" s="313" t="s">
        <v>75</v>
      </c>
      <c r="BV30" s="27" t="s">
        <v>16</v>
      </c>
      <c r="BW30" s="312" t="s">
        <v>140</v>
      </c>
      <c r="BX30" s="313" t="s">
        <v>75</v>
      </c>
      <c r="BY30" s="28" t="s">
        <v>16</v>
      </c>
      <c r="BZ30" s="315" t="s">
        <v>140</v>
      </c>
      <c r="CA30" s="316" t="s">
        <v>75</v>
      </c>
    </row>
    <row r="31" ht="19.5" customHeight="1">
      <c r="A31" s="10">
        <v>29.0</v>
      </c>
      <c r="B31" s="323"/>
      <c r="C31" s="307">
        <v>1.0</v>
      </c>
      <c r="D31" s="308" t="s">
        <v>2133</v>
      </c>
      <c r="E31" s="269" t="str">
        <f t="array" ref="E31">XLOOKUP(F31,'PER-SM '!$E$2:$E$1132,'PER-SM '!$D$2:$D$1132," ",0)</f>
        <v>ARANCIAGA RAMOS LUIS </v>
      </c>
      <c r="F31" s="154">
        <v>4.4432673E7</v>
      </c>
      <c r="G31" s="154">
        <v>9.17878497E8</v>
      </c>
      <c r="H31" s="270" t="str">
        <f t="array" ref="H31">XLOOKUP(F31,'PER-SM '!$E$2:$E$1132,'PER-SM '!$G$2:$G$1132,"",0)</f>
        <v>OP TER</v>
      </c>
      <c r="I31" s="271" t="str">
        <f t="array" ref="I31">XLOOKUP(F31,'PER-SM '!$E$2:$E$1132,'PER-SM '!$I$2:$I$1132,"",0)</f>
        <v/>
      </c>
      <c r="J31" s="311"/>
      <c r="K31" s="269" t="str">
        <f t="array" ref="K31">XLOOKUP(F31,'PER-SM '!$E$2:$E$1132,'PER-SM '!$B$2:$B$1132,"",0)</f>
        <v>BRYCORP CORPORACION S.A.C</v>
      </c>
      <c r="L31" s="271" t="s">
        <v>2174</v>
      </c>
      <c r="M31" s="272" t="str">
        <f t="array" ref="M31">XLOOKUP(F31,'PER-SM '!$E$2:$E$1132,'PER-SM '!$F$2:$F$1132,"",0)</f>
        <v>OP EXCAVADORA</v>
      </c>
      <c r="N31" s="27"/>
      <c r="O31" s="312"/>
      <c r="P31" s="313"/>
      <c r="Q31" s="27"/>
      <c r="R31" s="312"/>
      <c r="S31" s="313"/>
      <c r="T31" s="27"/>
      <c r="U31" s="312"/>
      <c r="V31" s="313"/>
      <c r="W31" s="27"/>
      <c r="X31" s="312"/>
      <c r="Y31" s="313"/>
      <c r="Z31" s="27"/>
      <c r="AA31" s="312"/>
      <c r="AB31" s="313"/>
      <c r="AC31" s="27"/>
      <c r="AD31" s="312"/>
      <c r="AE31" s="313"/>
      <c r="AF31" s="27"/>
      <c r="AG31" s="312"/>
      <c r="AH31" s="313"/>
      <c r="AI31" s="27" t="s">
        <v>16</v>
      </c>
      <c r="AJ31" s="312" t="s">
        <v>140</v>
      </c>
      <c r="AK31" s="313" t="s">
        <v>75</v>
      </c>
      <c r="AL31" s="27" t="s">
        <v>16</v>
      </c>
      <c r="AM31" s="312" t="s">
        <v>140</v>
      </c>
      <c r="AN31" s="313" t="s">
        <v>75</v>
      </c>
      <c r="AO31" s="27" t="s">
        <v>16</v>
      </c>
      <c r="AP31" s="312" t="s">
        <v>140</v>
      </c>
      <c r="AQ31" s="313" t="s">
        <v>75</v>
      </c>
      <c r="AR31" s="27" t="s">
        <v>16</v>
      </c>
      <c r="AS31" s="312" t="s">
        <v>140</v>
      </c>
      <c r="AT31" s="313" t="s">
        <v>75</v>
      </c>
      <c r="AU31" s="27" t="s">
        <v>16</v>
      </c>
      <c r="AV31" s="312" t="s">
        <v>140</v>
      </c>
      <c r="AW31" s="313" t="s">
        <v>75</v>
      </c>
      <c r="AX31" s="27" t="s">
        <v>16</v>
      </c>
      <c r="AY31" s="312" t="s">
        <v>140</v>
      </c>
      <c r="AZ31" s="313" t="s">
        <v>75</v>
      </c>
      <c r="BA31" s="27" t="s">
        <v>16</v>
      </c>
      <c r="BB31" s="312" t="s">
        <v>140</v>
      </c>
      <c r="BC31" s="313" t="s">
        <v>75</v>
      </c>
      <c r="BD31" s="27" t="s">
        <v>16</v>
      </c>
      <c r="BE31" s="312" t="s">
        <v>140</v>
      </c>
      <c r="BF31" s="313" t="s">
        <v>75</v>
      </c>
      <c r="BG31" s="27" t="s">
        <v>16</v>
      </c>
      <c r="BH31" s="312" t="s">
        <v>140</v>
      </c>
      <c r="BI31" s="313" t="s">
        <v>75</v>
      </c>
      <c r="BJ31" s="27" t="s">
        <v>16</v>
      </c>
      <c r="BK31" s="312" t="s">
        <v>140</v>
      </c>
      <c r="BL31" s="313" t="s">
        <v>75</v>
      </c>
      <c r="BM31" s="27" t="s">
        <v>16</v>
      </c>
      <c r="BN31" s="312" t="s">
        <v>140</v>
      </c>
      <c r="BO31" s="313" t="s">
        <v>75</v>
      </c>
      <c r="BP31" s="27" t="s">
        <v>16</v>
      </c>
      <c r="BQ31" s="312" t="s">
        <v>140</v>
      </c>
      <c r="BR31" s="313" t="s">
        <v>75</v>
      </c>
      <c r="BS31" s="27" t="s">
        <v>16</v>
      </c>
      <c r="BT31" s="312" t="s">
        <v>140</v>
      </c>
      <c r="BU31" s="313" t="s">
        <v>75</v>
      </c>
      <c r="BV31" s="27" t="s">
        <v>16</v>
      </c>
      <c r="BW31" s="312" t="s">
        <v>140</v>
      </c>
      <c r="BX31" s="313" t="s">
        <v>75</v>
      </c>
      <c r="BY31" s="28" t="s">
        <v>0</v>
      </c>
      <c r="BZ31" s="315" t="s">
        <v>0</v>
      </c>
      <c r="CA31" s="316" t="s">
        <v>0</v>
      </c>
    </row>
    <row r="32" ht="19.5" customHeight="1">
      <c r="A32" s="10">
        <v>30.0</v>
      </c>
      <c r="B32" s="306"/>
      <c r="C32" s="307">
        <v>1.0</v>
      </c>
      <c r="D32" s="308" t="s">
        <v>2133</v>
      </c>
      <c r="E32" s="269" t="str">
        <f t="array" ref="E32">XLOOKUP(F32,'PER-SM '!$E$2:$E$1132,'PER-SM '!$D$2:$D$1132," ",0)</f>
        <v>QUISPE CHAMPA ELVIS </v>
      </c>
      <c r="F32" s="154">
        <v>4.5278206E7</v>
      </c>
      <c r="G32" s="154">
        <v>9.67299175E8</v>
      </c>
      <c r="H32" s="270" t="str">
        <f t="array" ref="H32">XLOOKUP(F32,'PER-SM '!$E$2:$E$1132,'PER-SM '!$G$2:$G$1132,"",0)</f>
        <v>OP TER</v>
      </c>
      <c r="I32" s="271" t="str">
        <f t="array" ref="I32">XLOOKUP(F32,'PER-SM '!$E$2:$E$1132,'PER-SM '!$I$2:$I$1132,"",0)</f>
        <v/>
      </c>
      <c r="J32" s="271"/>
      <c r="K32" s="269" t="str">
        <f t="array" ref="K32">XLOOKUP(F32,'PER-SM '!$E$2:$E$1132,'PER-SM '!$B$2:$B$1132,"",0)</f>
        <v>BRYCORP CORPORACION S.A.C</v>
      </c>
      <c r="L32" s="271" t="s">
        <v>2174</v>
      </c>
      <c r="M32" s="272" t="str">
        <f t="array" ref="M32">XLOOKUP(F32,'PER-SM '!$E$2:$E$1132,'PER-SM '!$F$2:$F$1132,"",0)</f>
        <v>OP EXCAVADORA</v>
      </c>
      <c r="N32" s="27"/>
      <c r="O32" s="312"/>
      <c r="P32" s="313"/>
      <c r="Q32" s="27"/>
      <c r="R32" s="312"/>
      <c r="S32" s="313"/>
      <c r="T32" s="27"/>
      <c r="U32" s="312"/>
      <c r="V32" s="313"/>
      <c r="W32" s="27"/>
      <c r="X32" s="312"/>
      <c r="Y32" s="313"/>
      <c r="Z32" s="27"/>
      <c r="AA32" s="312"/>
      <c r="AB32" s="313"/>
      <c r="AC32" s="27"/>
      <c r="AD32" s="312"/>
      <c r="AE32" s="313"/>
      <c r="AF32" s="27"/>
      <c r="AG32" s="312"/>
      <c r="AH32" s="313"/>
      <c r="AI32" s="27" t="s">
        <v>16</v>
      </c>
      <c r="AJ32" s="312" t="s">
        <v>140</v>
      </c>
      <c r="AK32" s="313" t="s">
        <v>75</v>
      </c>
      <c r="AL32" s="27" t="s">
        <v>16</v>
      </c>
      <c r="AM32" s="312" t="s">
        <v>140</v>
      </c>
      <c r="AN32" s="313" t="s">
        <v>75</v>
      </c>
      <c r="AO32" s="27" t="s">
        <v>16</v>
      </c>
      <c r="AP32" s="312" t="s">
        <v>140</v>
      </c>
      <c r="AQ32" s="313" t="s">
        <v>75</v>
      </c>
      <c r="AR32" s="27" t="s">
        <v>16</v>
      </c>
      <c r="AS32" s="312" t="s">
        <v>140</v>
      </c>
      <c r="AT32" s="313" t="s">
        <v>75</v>
      </c>
      <c r="AU32" s="27" t="s">
        <v>16</v>
      </c>
      <c r="AV32" s="312" t="s">
        <v>140</v>
      </c>
      <c r="AW32" s="313" t="s">
        <v>75</v>
      </c>
      <c r="AX32" s="27" t="s">
        <v>16</v>
      </c>
      <c r="AY32" s="312" t="s">
        <v>140</v>
      </c>
      <c r="AZ32" s="313" t="s">
        <v>75</v>
      </c>
      <c r="BA32" s="27" t="s">
        <v>16</v>
      </c>
      <c r="BB32" s="312" t="s">
        <v>140</v>
      </c>
      <c r="BC32" s="313" t="s">
        <v>75</v>
      </c>
      <c r="BD32" s="27" t="s">
        <v>0</v>
      </c>
      <c r="BE32" s="312" t="s">
        <v>0</v>
      </c>
      <c r="BF32" s="313" t="s">
        <v>0</v>
      </c>
      <c r="BG32" s="27" t="s">
        <v>0</v>
      </c>
      <c r="BH32" s="312" t="s">
        <v>0</v>
      </c>
      <c r="BI32" s="313" t="s">
        <v>0</v>
      </c>
      <c r="BJ32" s="27" t="s">
        <v>0</v>
      </c>
      <c r="BK32" s="312" t="s">
        <v>0</v>
      </c>
      <c r="BL32" s="313" t="s">
        <v>0</v>
      </c>
      <c r="BM32" s="27" t="s">
        <v>0</v>
      </c>
      <c r="BN32" s="312" t="s">
        <v>0</v>
      </c>
      <c r="BO32" s="313" t="s">
        <v>0</v>
      </c>
      <c r="BP32" s="27" t="s">
        <v>0</v>
      </c>
      <c r="BQ32" s="312" t="s">
        <v>0</v>
      </c>
      <c r="BR32" s="313" t="s">
        <v>0</v>
      </c>
      <c r="BS32" s="27" t="s">
        <v>0</v>
      </c>
      <c r="BT32" s="312" t="s">
        <v>0</v>
      </c>
      <c r="BU32" s="313" t="s">
        <v>0</v>
      </c>
      <c r="BV32" s="27" t="s">
        <v>0</v>
      </c>
      <c r="BW32" s="312" t="s">
        <v>0</v>
      </c>
      <c r="BX32" s="313" t="s">
        <v>0</v>
      </c>
      <c r="BY32" s="28" t="s">
        <v>16</v>
      </c>
      <c r="BZ32" s="315" t="s">
        <v>140</v>
      </c>
      <c r="CA32" s="316" t="s">
        <v>75</v>
      </c>
    </row>
    <row r="33" ht="19.5" customHeight="1">
      <c r="A33" s="10">
        <v>31.0</v>
      </c>
      <c r="B33" s="314" t="s">
        <v>33</v>
      </c>
      <c r="C33" s="307">
        <v>1.0</v>
      </c>
      <c r="D33" s="308" t="s">
        <v>2133</v>
      </c>
      <c r="E33" s="269" t="str">
        <f t="array" ref="E33">XLOOKUP(F33,'PER-SM '!$E$2:$E$1132,'PER-SM '!$D$2:$D$1132," ",0)</f>
        <v>REYES NAVAL MIGUEL ANGEL</v>
      </c>
      <c r="F33" s="154">
        <v>4.5317515E7</v>
      </c>
      <c r="G33" s="154"/>
      <c r="H33" s="271" t="str">
        <f t="array" ref="H33">XLOOKUP(F33,'PER-SM '!$E$2:$E$1132,'PER-SM '!$G$2:$G$1132,"",0)</f>
        <v>OP TER</v>
      </c>
      <c r="I33" s="271">
        <v>0.0</v>
      </c>
      <c r="J33" s="311"/>
      <c r="K33" s="269" t="str">
        <f t="array" ref="K33">XLOOKUP(F33,'PER-SM '!$E$2:$E$1132,'PER-SM '!$B$2:$B$1132,"",0)</f>
        <v>BRYCORP CORPORACION S.A.C</v>
      </c>
      <c r="L33" s="271" t="s">
        <v>2174</v>
      </c>
      <c r="M33" s="276" t="str">
        <f t="array" ref="M33">XLOOKUP(F33,'PER-SM '!$E$2:$E$1132,'PER-SM '!$F$2:$F$1132,"",0)</f>
        <v>OPERADOR DE CARGADOR </v>
      </c>
      <c r="N33" s="27"/>
      <c r="O33" s="312"/>
      <c r="P33" s="313"/>
      <c r="Q33" s="27"/>
      <c r="R33" s="312"/>
      <c r="S33" s="313"/>
      <c r="T33" s="27"/>
      <c r="U33" s="312"/>
      <c r="V33" s="313"/>
      <c r="W33" s="27"/>
      <c r="X33" s="312"/>
      <c r="Y33" s="313"/>
      <c r="Z33" s="27" t="s">
        <v>16</v>
      </c>
      <c r="AA33" s="312" t="s">
        <v>140</v>
      </c>
      <c r="AB33" s="313" t="s">
        <v>75</v>
      </c>
      <c r="AC33" s="27" t="s">
        <v>16</v>
      </c>
      <c r="AD33" s="312" t="s">
        <v>140</v>
      </c>
      <c r="AE33" s="313" t="s">
        <v>75</v>
      </c>
      <c r="AF33" s="27" t="s">
        <v>16</v>
      </c>
      <c r="AG33" s="312" t="s">
        <v>140</v>
      </c>
      <c r="AH33" s="313" t="s">
        <v>75</v>
      </c>
      <c r="AI33" s="27" t="s">
        <v>16</v>
      </c>
      <c r="AJ33" s="312" t="s">
        <v>140</v>
      </c>
      <c r="AK33" s="313" t="s">
        <v>75</v>
      </c>
      <c r="AL33" s="27" t="s">
        <v>16</v>
      </c>
      <c r="AM33" s="312" t="s">
        <v>140</v>
      </c>
      <c r="AN33" s="313" t="s">
        <v>75</v>
      </c>
      <c r="AO33" s="27" t="s">
        <v>16</v>
      </c>
      <c r="AP33" s="312" t="s">
        <v>140</v>
      </c>
      <c r="AQ33" s="313" t="s">
        <v>75</v>
      </c>
      <c r="AR33" s="27" t="s">
        <v>16</v>
      </c>
      <c r="AS33" s="312" t="s">
        <v>140</v>
      </c>
      <c r="AT33" s="313" t="s">
        <v>75</v>
      </c>
      <c r="AU33" s="27" t="s">
        <v>16</v>
      </c>
      <c r="AV33" s="312" t="s">
        <v>140</v>
      </c>
      <c r="AW33" s="313" t="s">
        <v>75</v>
      </c>
      <c r="AX33" s="27" t="s">
        <v>16</v>
      </c>
      <c r="AY33" s="312" t="s">
        <v>140</v>
      </c>
      <c r="AZ33" s="313" t="s">
        <v>75</v>
      </c>
      <c r="BA33" s="27" t="s">
        <v>16</v>
      </c>
      <c r="BB33" s="312" t="s">
        <v>140</v>
      </c>
      <c r="BC33" s="313" t="s">
        <v>75</v>
      </c>
      <c r="BD33" s="27" t="s">
        <v>0</v>
      </c>
      <c r="BE33" s="312" t="s">
        <v>0</v>
      </c>
      <c r="BF33" s="313" t="s">
        <v>0</v>
      </c>
      <c r="BG33" s="27" t="s">
        <v>0</v>
      </c>
      <c r="BH33" s="312" t="s">
        <v>0</v>
      </c>
      <c r="BI33" s="313" t="s">
        <v>0</v>
      </c>
      <c r="BJ33" s="27" t="s">
        <v>0</v>
      </c>
      <c r="BK33" s="312" t="s">
        <v>0</v>
      </c>
      <c r="BL33" s="313" t="s">
        <v>0</v>
      </c>
      <c r="BM33" s="27" t="s">
        <v>0</v>
      </c>
      <c r="BN33" s="312" t="s">
        <v>0</v>
      </c>
      <c r="BO33" s="313" t="s">
        <v>0</v>
      </c>
      <c r="BP33" s="27" t="s">
        <v>0</v>
      </c>
      <c r="BQ33" s="312" t="s">
        <v>0</v>
      </c>
      <c r="BR33" s="313" t="s">
        <v>0</v>
      </c>
      <c r="BS33" s="27" t="s">
        <v>0</v>
      </c>
      <c r="BT33" s="312" t="s">
        <v>0</v>
      </c>
      <c r="BU33" s="313" t="s">
        <v>0</v>
      </c>
      <c r="BV33" s="27" t="s">
        <v>0</v>
      </c>
      <c r="BW33" s="312" t="s">
        <v>0</v>
      </c>
      <c r="BX33" s="313" t="s">
        <v>0</v>
      </c>
      <c r="BY33" s="27" t="s">
        <v>0</v>
      </c>
      <c r="BZ33" s="312" t="s">
        <v>0</v>
      </c>
      <c r="CA33" s="313" t="s">
        <v>0</v>
      </c>
    </row>
    <row r="34" ht="19.5" customHeight="1">
      <c r="A34" s="10">
        <v>32.0</v>
      </c>
      <c r="B34" s="323"/>
      <c r="C34" s="307"/>
      <c r="D34" s="308" t="s">
        <v>2133</v>
      </c>
      <c r="E34" s="269" t="str">
        <f t="array" ref="E34">XLOOKUP(F34,'PER-SM '!$E$2:$E$1132,'PER-SM '!$D$2:$D$1132," ",0)</f>
        <v>EDUARDO VALLADOLID CAVERO</v>
      </c>
      <c r="F34" s="154">
        <v>4.4272622E7</v>
      </c>
      <c r="G34" s="310" t="s">
        <v>2198</v>
      </c>
      <c r="H34" s="271" t="str">
        <f t="array" ref="H34">XLOOKUP(F34,'PER-SM '!$E$2:$E$1132,'PER-SM '!$G$2:$G$1132,"",0)</f>
        <v>OP TER</v>
      </c>
      <c r="I34" s="271">
        <v>0.0</v>
      </c>
      <c r="J34" s="311"/>
      <c r="K34" s="269" t="str">
        <f t="array" ref="K34">XLOOKUP(F34,'PER-SM '!$E$2:$E$1132,'PER-SM '!$B$2:$B$1132,"",0)</f>
        <v>BRYCORP CORPORACION S.A.C</v>
      </c>
      <c r="L34" s="271" t="s">
        <v>2174</v>
      </c>
      <c r="M34" s="276" t="str">
        <f t="array" ref="M34">XLOOKUP(F34,'PER-SM '!$E$2:$E$1132,'PER-SM '!$F$2:$F$1132,"",0)</f>
        <v>OPERADOR DE ESCABADORA</v>
      </c>
      <c r="N34" s="27" t="s">
        <v>16</v>
      </c>
      <c r="O34" s="312" t="s">
        <v>140</v>
      </c>
      <c r="P34" s="313" t="s">
        <v>75</v>
      </c>
      <c r="Q34" s="27" t="s">
        <v>16</v>
      </c>
      <c r="R34" s="312" t="s">
        <v>140</v>
      </c>
      <c r="S34" s="313" t="s">
        <v>75</v>
      </c>
      <c r="T34" s="27" t="s">
        <v>16</v>
      </c>
      <c r="U34" s="312" t="s">
        <v>140</v>
      </c>
      <c r="V34" s="313" t="s">
        <v>75</v>
      </c>
      <c r="W34" s="27" t="s">
        <v>16</v>
      </c>
      <c r="X34" s="312" t="s">
        <v>140</v>
      </c>
      <c r="Y34" s="313" t="s">
        <v>75</v>
      </c>
      <c r="Z34" s="27" t="s">
        <v>16</v>
      </c>
      <c r="AA34" s="312" t="s">
        <v>140</v>
      </c>
      <c r="AB34" s="313" t="s">
        <v>75</v>
      </c>
      <c r="AC34" s="27" t="s">
        <v>16</v>
      </c>
      <c r="AD34" s="312" t="s">
        <v>140</v>
      </c>
      <c r="AE34" s="313" t="s">
        <v>75</v>
      </c>
      <c r="AF34" s="27" t="s">
        <v>16</v>
      </c>
      <c r="AG34" s="312" t="s">
        <v>140</v>
      </c>
      <c r="AH34" s="313" t="s">
        <v>75</v>
      </c>
      <c r="AI34" s="27"/>
      <c r="AJ34" s="312"/>
      <c r="AK34" s="313"/>
      <c r="AL34" s="27"/>
      <c r="AM34" s="312"/>
      <c r="AN34" s="313"/>
      <c r="AO34" s="27"/>
      <c r="AP34" s="312"/>
      <c r="AQ34" s="313"/>
      <c r="AR34" s="27"/>
      <c r="AS34" s="312"/>
      <c r="AT34" s="313"/>
      <c r="AU34" s="27"/>
      <c r="AV34" s="312"/>
      <c r="AW34" s="313"/>
      <c r="AX34" s="27"/>
      <c r="AY34" s="312"/>
      <c r="AZ34" s="313"/>
      <c r="BA34" s="27"/>
      <c r="BB34" s="312"/>
      <c r="BC34" s="313"/>
      <c r="BD34" s="27" t="s">
        <v>16</v>
      </c>
      <c r="BE34" s="312" t="s">
        <v>140</v>
      </c>
      <c r="BF34" s="313" t="s">
        <v>75</v>
      </c>
      <c r="BG34" s="27" t="s">
        <v>16</v>
      </c>
      <c r="BH34" s="312" t="s">
        <v>140</v>
      </c>
      <c r="BI34" s="313" t="s">
        <v>75</v>
      </c>
      <c r="BJ34" s="27" t="s">
        <v>16</v>
      </c>
      <c r="BK34" s="312" t="s">
        <v>140</v>
      </c>
      <c r="BL34" s="313" t="s">
        <v>75</v>
      </c>
      <c r="BM34" s="27" t="s">
        <v>16</v>
      </c>
      <c r="BN34" s="312" t="s">
        <v>140</v>
      </c>
      <c r="BO34" s="313" t="s">
        <v>75</v>
      </c>
      <c r="BP34" s="27" t="s">
        <v>16</v>
      </c>
      <c r="BQ34" s="312" t="s">
        <v>140</v>
      </c>
      <c r="BR34" s="313" t="s">
        <v>75</v>
      </c>
      <c r="BS34" s="27" t="s">
        <v>16</v>
      </c>
      <c r="BT34" s="312" t="s">
        <v>140</v>
      </c>
      <c r="BU34" s="313" t="s">
        <v>75</v>
      </c>
      <c r="BV34" s="27" t="s">
        <v>16</v>
      </c>
      <c r="BW34" s="312" t="s">
        <v>140</v>
      </c>
      <c r="BX34" s="313" t="s">
        <v>75</v>
      </c>
      <c r="BY34" s="28" t="s">
        <v>16</v>
      </c>
      <c r="BZ34" s="315" t="s">
        <v>140</v>
      </c>
      <c r="CA34" s="316" t="s">
        <v>75</v>
      </c>
    </row>
    <row r="35" ht="19.5" customHeight="1">
      <c r="A35" s="10">
        <v>33.0</v>
      </c>
      <c r="B35" s="306"/>
      <c r="C35" s="307">
        <v>1.0</v>
      </c>
      <c r="D35" s="308" t="s">
        <v>2133</v>
      </c>
      <c r="E35" s="269" t="str">
        <f t="array" ref="E35">XLOOKUP(F35,'PER-SM '!$E$2:$E$1132,'PER-SM '!$D$2:$D$1132," ",0)</f>
        <v>CALLAÑAUPA CJUIRO OSWALDO </v>
      </c>
      <c r="F35" s="154">
        <v>7.0683919E7</v>
      </c>
      <c r="G35" s="154">
        <v>9.4917771E8</v>
      </c>
      <c r="H35" s="270" t="str">
        <f t="array" ref="H35">XLOOKUP(F35,'PER-SM '!$E$2:$E$1132,'PER-SM '!$G$2:$G$1132,"",0)</f>
        <v>OP TER</v>
      </c>
      <c r="I35" s="271" t="str">
        <f t="array" ref="I35">XLOOKUP(F35,'PER-SM '!$E$2:$E$1132,'PER-SM '!$I$2:$I$1132,"",0)</f>
        <v/>
      </c>
      <c r="J35" s="311"/>
      <c r="K35" s="269" t="str">
        <f t="array" ref="K35">XLOOKUP(F35,'PER-SM '!$E$2:$E$1132,'PER-SM '!$B$2:$B$1132,"",0)</f>
        <v>BRYCORP CORPORACION S.A.C</v>
      </c>
      <c r="L35" s="271" t="s">
        <v>2174</v>
      </c>
      <c r="M35" s="272" t="str">
        <f t="array" ref="M35">XLOOKUP(F35,'PER-SM '!$E$2:$E$1132,'PER-SM '!$F$2:$F$1132,"",0)</f>
        <v>OP EXCAVADORA</v>
      </c>
      <c r="N35" s="27"/>
      <c r="O35" s="312"/>
      <c r="P35" s="313"/>
      <c r="Q35" s="27"/>
      <c r="R35" s="312"/>
      <c r="S35" s="313"/>
      <c r="T35" s="27"/>
      <c r="U35" s="312"/>
      <c r="V35" s="313"/>
      <c r="W35" s="27"/>
      <c r="X35" s="312"/>
      <c r="Y35" s="313"/>
      <c r="Z35" s="27"/>
      <c r="AA35" s="312"/>
      <c r="AB35" s="313"/>
      <c r="AC35" s="27"/>
      <c r="AD35" s="312"/>
      <c r="AE35" s="313"/>
      <c r="AF35" s="27"/>
      <c r="AG35" s="312"/>
      <c r="AH35" s="313"/>
      <c r="AI35" s="27"/>
      <c r="AJ35" s="312"/>
      <c r="AK35" s="313"/>
      <c r="AL35" s="27"/>
      <c r="AM35" s="312"/>
      <c r="AN35" s="313"/>
      <c r="AO35" s="27"/>
      <c r="AP35" s="312"/>
      <c r="AQ35" s="313"/>
      <c r="AR35" s="27" t="s">
        <v>16</v>
      </c>
      <c r="AS35" s="312" t="s">
        <v>140</v>
      </c>
      <c r="AT35" s="313" t="s">
        <v>75</v>
      </c>
      <c r="AU35" s="27" t="s">
        <v>16</v>
      </c>
      <c r="AV35" s="312" t="s">
        <v>140</v>
      </c>
      <c r="AW35" s="313" t="s">
        <v>75</v>
      </c>
      <c r="AX35" s="27" t="s">
        <v>16</v>
      </c>
      <c r="AY35" s="312" t="s">
        <v>140</v>
      </c>
      <c r="AZ35" s="313" t="s">
        <v>75</v>
      </c>
      <c r="BA35" s="27" t="s">
        <v>16</v>
      </c>
      <c r="BB35" s="312" t="s">
        <v>140</v>
      </c>
      <c r="BC35" s="313" t="s">
        <v>75</v>
      </c>
      <c r="BD35" s="27" t="s">
        <v>16</v>
      </c>
      <c r="BE35" s="312" t="s">
        <v>140</v>
      </c>
      <c r="BF35" s="313" t="s">
        <v>75</v>
      </c>
      <c r="BG35" s="27" t="s">
        <v>16</v>
      </c>
      <c r="BH35" s="312" t="s">
        <v>140</v>
      </c>
      <c r="BI35" s="313" t="s">
        <v>75</v>
      </c>
      <c r="BJ35" s="27" t="s">
        <v>16</v>
      </c>
      <c r="BK35" s="312" t="s">
        <v>140</v>
      </c>
      <c r="BL35" s="313" t="s">
        <v>75</v>
      </c>
      <c r="BM35" s="27" t="s">
        <v>16</v>
      </c>
      <c r="BN35" s="312" t="s">
        <v>140</v>
      </c>
      <c r="BO35" s="313" t="s">
        <v>75</v>
      </c>
      <c r="BP35" s="27" t="s">
        <v>16</v>
      </c>
      <c r="BQ35" s="312" t="s">
        <v>140</v>
      </c>
      <c r="BR35" s="313" t="s">
        <v>75</v>
      </c>
      <c r="BS35" s="27" t="s">
        <v>16</v>
      </c>
      <c r="BT35" s="312" t="s">
        <v>140</v>
      </c>
      <c r="BU35" s="313" t="s">
        <v>75</v>
      </c>
      <c r="BV35" s="27" t="s">
        <v>16</v>
      </c>
      <c r="BW35" s="312" t="s">
        <v>140</v>
      </c>
      <c r="BX35" s="313" t="s">
        <v>75</v>
      </c>
      <c r="BY35" s="28" t="s">
        <v>27</v>
      </c>
      <c r="BZ35" s="315" t="s">
        <v>27</v>
      </c>
      <c r="CA35" s="316" t="s">
        <v>0</v>
      </c>
    </row>
    <row r="36" ht="19.5" customHeight="1">
      <c r="A36" s="10">
        <v>34.0</v>
      </c>
      <c r="B36" s="314" t="s">
        <v>34</v>
      </c>
      <c r="C36" s="307">
        <v>1.0</v>
      </c>
      <c r="D36" s="308" t="s">
        <v>2133</v>
      </c>
      <c r="E36" s="269" t="str">
        <f t="array" ref="E36">XLOOKUP(F36,'PER-SM '!$E$2:$E$1132,'PER-SM '!$D$2:$D$1132," ",0)</f>
        <v>ROMERO MONTAÑEZ JOSE IGNACIO</v>
      </c>
      <c r="F36" s="154">
        <v>7.2013553E7</v>
      </c>
      <c r="G36" s="154">
        <v>9.2957867E7</v>
      </c>
      <c r="H36" s="270" t="str">
        <f t="array" ref="H36">XLOOKUP(F36,'PER-SM '!$E$2:$E$1132,'PER-SM '!$G$2:$G$1132,"",0)</f>
        <v>OP TER</v>
      </c>
      <c r="I36" s="271" t="str">
        <f t="array" ref="I36">XLOOKUP(F36,'PER-SM '!$E$2:$E$1132,'PER-SM '!$I$2:$I$1132,"",0)</f>
        <v/>
      </c>
      <c r="J36" s="271"/>
      <c r="K36" s="269" t="str">
        <f t="array" ref="K36">XLOOKUP(F36,'PER-SM '!$E$2:$E$1132,'PER-SM '!$B$2:$B$1132,"",0)</f>
        <v>BRYCORP CORPORACION S.A.C</v>
      </c>
      <c r="L36" s="271" t="s">
        <v>2174</v>
      </c>
      <c r="M36" s="272" t="str">
        <f t="array" ref="M36">XLOOKUP(F36,'PER-SM '!$E$2:$E$1132,'PER-SM '!$F$2:$F$1132,"",0)</f>
        <v>MECANICO</v>
      </c>
      <c r="N36" s="27" t="s">
        <v>16</v>
      </c>
      <c r="O36" s="312" t="s">
        <v>140</v>
      </c>
      <c r="P36" s="313" t="s">
        <v>75</v>
      </c>
      <c r="Q36" s="27" t="s">
        <v>16</v>
      </c>
      <c r="R36" s="312" t="s">
        <v>140</v>
      </c>
      <c r="S36" s="313" t="s">
        <v>75</v>
      </c>
      <c r="T36" s="27" t="s">
        <v>16</v>
      </c>
      <c r="U36" s="312" t="s">
        <v>140</v>
      </c>
      <c r="V36" s="313" t="s">
        <v>75</v>
      </c>
      <c r="W36" s="27" t="s">
        <v>16</v>
      </c>
      <c r="X36" s="312" t="s">
        <v>140</v>
      </c>
      <c r="Y36" s="313" t="s">
        <v>75</v>
      </c>
      <c r="Z36" s="27" t="s">
        <v>16</v>
      </c>
      <c r="AA36" s="312" t="s">
        <v>140</v>
      </c>
      <c r="AB36" s="313" t="s">
        <v>75</v>
      </c>
      <c r="AC36" s="27" t="s">
        <v>16</v>
      </c>
      <c r="AD36" s="312" t="s">
        <v>140</v>
      </c>
      <c r="AE36" s="313" t="s">
        <v>75</v>
      </c>
      <c r="AF36" s="27" t="s">
        <v>16</v>
      </c>
      <c r="AG36" s="312" t="s">
        <v>140</v>
      </c>
      <c r="AH36" s="313" t="s">
        <v>75</v>
      </c>
      <c r="AI36" s="27" t="s">
        <v>16</v>
      </c>
      <c r="AJ36" s="312" t="s">
        <v>140</v>
      </c>
      <c r="AK36" s="313" t="s">
        <v>75</v>
      </c>
      <c r="AL36" s="27" t="s">
        <v>16</v>
      </c>
      <c r="AM36" s="312" t="s">
        <v>140</v>
      </c>
      <c r="AN36" s="313" t="s">
        <v>75</v>
      </c>
      <c r="AO36" s="27" t="s">
        <v>16</v>
      </c>
      <c r="AP36" s="312" t="s">
        <v>140</v>
      </c>
      <c r="AQ36" s="313" t="s">
        <v>75</v>
      </c>
      <c r="AR36" s="27" t="s">
        <v>16</v>
      </c>
      <c r="AS36" s="312" t="s">
        <v>140</v>
      </c>
      <c r="AT36" s="313" t="s">
        <v>75</v>
      </c>
      <c r="AU36" s="27" t="s">
        <v>16</v>
      </c>
      <c r="AV36" s="312" t="s">
        <v>140</v>
      </c>
      <c r="AW36" s="313" t="s">
        <v>75</v>
      </c>
      <c r="AX36" s="27" t="s">
        <v>16</v>
      </c>
      <c r="AY36" s="312" t="s">
        <v>140</v>
      </c>
      <c r="AZ36" s="313" t="s">
        <v>75</v>
      </c>
      <c r="BA36" s="27" t="s">
        <v>16</v>
      </c>
      <c r="BB36" s="312" t="s">
        <v>140</v>
      </c>
      <c r="BC36" s="313" t="s">
        <v>75</v>
      </c>
      <c r="BD36" s="27" t="s">
        <v>16</v>
      </c>
      <c r="BE36" s="312" t="s">
        <v>140</v>
      </c>
      <c r="BF36" s="313" t="s">
        <v>75</v>
      </c>
      <c r="BG36" s="27" t="s">
        <v>16</v>
      </c>
      <c r="BH36" s="312" t="s">
        <v>140</v>
      </c>
      <c r="BI36" s="313" t="s">
        <v>75</v>
      </c>
      <c r="BJ36" s="27" t="s">
        <v>16</v>
      </c>
      <c r="BK36" s="312" t="s">
        <v>140</v>
      </c>
      <c r="BL36" s="313" t="s">
        <v>75</v>
      </c>
      <c r="BM36" s="27" t="s">
        <v>16</v>
      </c>
      <c r="BN36" s="312" t="s">
        <v>140</v>
      </c>
      <c r="BO36" s="313" t="s">
        <v>75</v>
      </c>
      <c r="BP36" s="27" t="s">
        <v>16</v>
      </c>
      <c r="BQ36" s="312" t="s">
        <v>140</v>
      </c>
      <c r="BR36" s="313" t="s">
        <v>75</v>
      </c>
      <c r="BS36" s="27" t="s">
        <v>16</v>
      </c>
      <c r="BT36" s="312" t="s">
        <v>140</v>
      </c>
      <c r="BU36" s="313" t="s">
        <v>75</v>
      </c>
      <c r="BV36" s="27" t="s">
        <v>16</v>
      </c>
      <c r="BW36" s="312" t="s">
        <v>140</v>
      </c>
      <c r="BX36" s="313" t="s">
        <v>75</v>
      </c>
      <c r="BY36" s="28" t="s">
        <v>16</v>
      </c>
      <c r="BZ36" s="315" t="s">
        <v>140</v>
      </c>
      <c r="CA36" s="316" t="s">
        <v>75</v>
      </c>
    </row>
    <row r="37" ht="19.5" customHeight="1">
      <c r="A37" s="10">
        <v>35.0</v>
      </c>
      <c r="B37" s="306"/>
      <c r="C37" s="307">
        <v>1.0</v>
      </c>
      <c r="D37" s="308" t="s">
        <v>2133</v>
      </c>
      <c r="E37" s="269" t="str">
        <f t="array" ref="E37">XLOOKUP(F37,'PER-SM '!$E$2:$E$1132,'PER-SM '!$D$2:$D$1132," ",0)</f>
        <v>LOPEZ PAJILLA PEDRO ELIAS</v>
      </c>
      <c r="F37" s="154">
        <v>7.1056802E7</v>
      </c>
      <c r="G37" s="154">
        <v>9.42209356E8</v>
      </c>
      <c r="H37" s="270" t="str">
        <f t="array" ref="H37">XLOOKUP(F37,'PER-SM '!$E$2:$E$1132,'PER-SM '!$G$2:$G$1132,"",0)</f>
        <v>OP TER</v>
      </c>
      <c r="I37" s="271" t="str">
        <f t="array" ref="I37">XLOOKUP(F37,'PER-SM '!$E$2:$E$1132,'PER-SM '!$I$2:$I$1132,"",0)</f>
        <v/>
      </c>
      <c r="J37" s="311"/>
      <c r="K37" s="269" t="str">
        <f t="array" ref="K37">XLOOKUP(F37,'PER-SM '!$E$2:$E$1132,'PER-SM '!$B$2:$B$1132,"",0)</f>
        <v>BRYCORP CORPORACION S.A.C</v>
      </c>
      <c r="L37" s="271" t="s">
        <v>2174</v>
      </c>
      <c r="M37" s="272" t="str">
        <f t="array" ref="M37">XLOOKUP(F37,'PER-SM '!$E$2:$E$1132,'PER-SM '!$F$2:$F$1132,"",0)</f>
        <v>SOLDADOR</v>
      </c>
      <c r="N37" s="27" t="s">
        <v>16</v>
      </c>
      <c r="O37" s="312" t="s">
        <v>140</v>
      </c>
      <c r="P37" s="313" t="s">
        <v>75</v>
      </c>
      <c r="Q37" s="27" t="s">
        <v>16</v>
      </c>
      <c r="R37" s="312" t="s">
        <v>140</v>
      </c>
      <c r="S37" s="313" t="s">
        <v>75</v>
      </c>
      <c r="T37" s="27" t="s">
        <v>16</v>
      </c>
      <c r="U37" s="312" t="s">
        <v>140</v>
      </c>
      <c r="V37" s="313" t="s">
        <v>75</v>
      </c>
      <c r="W37" s="27" t="s">
        <v>16</v>
      </c>
      <c r="X37" s="312" t="s">
        <v>140</v>
      </c>
      <c r="Y37" s="313" t="s">
        <v>75</v>
      </c>
      <c r="Z37" s="27" t="s">
        <v>16</v>
      </c>
      <c r="AA37" s="312" t="s">
        <v>140</v>
      </c>
      <c r="AB37" s="313" t="s">
        <v>75</v>
      </c>
      <c r="AC37" s="27" t="s">
        <v>16</v>
      </c>
      <c r="AD37" s="312" t="s">
        <v>140</v>
      </c>
      <c r="AE37" s="313" t="s">
        <v>75</v>
      </c>
      <c r="AF37" s="27"/>
      <c r="AG37" s="312"/>
      <c r="AH37" s="313"/>
      <c r="AI37" s="27"/>
      <c r="AJ37" s="312"/>
      <c r="AK37" s="313"/>
      <c r="AL37" s="27"/>
      <c r="AM37" s="312"/>
      <c r="AN37" s="313"/>
      <c r="AO37" s="27"/>
      <c r="AP37" s="312"/>
      <c r="AQ37" s="313"/>
      <c r="AR37" s="27"/>
      <c r="AS37" s="312"/>
      <c r="AT37" s="313"/>
      <c r="AU37" s="27"/>
      <c r="AV37" s="312"/>
      <c r="AW37" s="313"/>
      <c r="AX37" s="27"/>
      <c r="AY37" s="312"/>
      <c r="AZ37" s="313"/>
      <c r="BA37" s="27"/>
      <c r="BB37" s="312"/>
      <c r="BC37" s="313"/>
      <c r="BD37" s="27" t="s">
        <v>16</v>
      </c>
      <c r="BE37" s="312" t="s">
        <v>140</v>
      </c>
      <c r="BF37" s="313" t="s">
        <v>75</v>
      </c>
      <c r="BG37" s="27" t="s">
        <v>16</v>
      </c>
      <c r="BH37" s="312" t="s">
        <v>140</v>
      </c>
      <c r="BI37" s="313" t="s">
        <v>75</v>
      </c>
      <c r="BJ37" s="27" t="s">
        <v>16</v>
      </c>
      <c r="BK37" s="312" t="s">
        <v>140</v>
      </c>
      <c r="BL37" s="313" t="s">
        <v>75</v>
      </c>
      <c r="BM37" s="27" t="s">
        <v>16</v>
      </c>
      <c r="BN37" s="312" t="s">
        <v>140</v>
      </c>
      <c r="BO37" s="313" t="s">
        <v>75</v>
      </c>
      <c r="BP37" s="27" t="s">
        <v>16</v>
      </c>
      <c r="BQ37" s="312" t="s">
        <v>140</v>
      </c>
      <c r="BR37" s="313" t="s">
        <v>75</v>
      </c>
      <c r="BS37" s="27" t="s">
        <v>16</v>
      </c>
      <c r="BT37" s="312" t="s">
        <v>140</v>
      </c>
      <c r="BU37" s="313" t="s">
        <v>75</v>
      </c>
      <c r="BV37" s="27" t="s">
        <v>16</v>
      </c>
      <c r="BW37" s="312" t="s">
        <v>140</v>
      </c>
      <c r="BX37" s="313" t="s">
        <v>75</v>
      </c>
      <c r="BY37" s="28" t="s">
        <v>16</v>
      </c>
      <c r="BZ37" s="315" t="s">
        <v>140</v>
      </c>
      <c r="CA37" s="316" t="s">
        <v>75</v>
      </c>
    </row>
    <row r="38" ht="14.25" customHeight="1">
      <c r="A38" s="43"/>
      <c r="B38" s="44"/>
      <c r="C38" s="45">
        <f>SUM(C2:C37)</f>
        <v>30</v>
      </c>
      <c r="D38" s="44"/>
      <c r="E38" s="197" t="s">
        <v>36</v>
      </c>
      <c r="F38" s="52">
        <f>COUNTBLANK(F2:F37)</f>
        <v>0</v>
      </c>
      <c r="H38" s="43"/>
      <c r="I38" s="43"/>
      <c r="J38" s="43"/>
      <c r="L38" s="43"/>
      <c r="N38" s="330">
        <f>COUNTIF(N2:N37,"D")</f>
        <v>21</v>
      </c>
      <c r="O38" s="331">
        <f>COUNTIF(O2:O37,"A")</f>
        <v>21</v>
      </c>
      <c r="P38" s="332">
        <f>COUNTIF(P2:P37,"C")</f>
        <v>21</v>
      </c>
      <c r="Q38" s="330">
        <f>COUNTIF(Q2:Q37,"D")</f>
        <v>22</v>
      </c>
      <c r="R38" s="331">
        <f>COUNTIF(R2:R37,"A")</f>
        <v>22</v>
      </c>
      <c r="S38" s="332">
        <f>COUNTIF(S2:S37,"C")</f>
        <v>22</v>
      </c>
      <c r="T38" s="330">
        <f>COUNTIF(T2:T37,"D")</f>
        <v>22</v>
      </c>
      <c r="U38" s="331">
        <f>COUNTIF(U2:U37,"A")</f>
        <v>22</v>
      </c>
      <c r="V38" s="332">
        <f>COUNTIF(V2:V37,"C")</f>
        <v>22</v>
      </c>
      <c r="W38" s="330">
        <f>COUNTIF(W2:W37,"D")</f>
        <v>22</v>
      </c>
      <c r="X38" s="331">
        <f>COUNTIF(X2:X37,"A")</f>
        <v>22</v>
      </c>
      <c r="Y38" s="332">
        <f>COUNTIF(Y2:Y37,"C")</f>
        <v>22</v>
      </c>
      <c r="Z38" s="330">
        <f>COUNTIF(Z2:Z37,"D")</f>
        <v>23</v>
      </c>
      <c r="AA38" s="331">
        <f>COUNTIF(AA2:AA37,"A")</f>
        <v>23</v>
      </c>
      <c r="AB38" s="332">
        <f>COUNTIF(AB2:AB37,"C")</f>
        <v>23</v>
      </c>
      <c r="AC38" s="330">
        <f>COUNTIF(AC2:AC37,"D")</f>
        <v>24</v>
      </c>
      <c r="AD38" s="331">
        <f>COUNTIF(AD2:AD37,"A")</f>
        <v>24</v>
      </c>
      <c r="AE38" s="332">
        <f>COUNTIF(AE2:AE37,"C")</f>
        <v>24</v>
      </c>
      <c r="AF38" s="330">
        <f>COUNTIF(AF2:AF37,"D")</f>
        <v>22</v>
      </c>
      <c r="AG38" s="331">
        <f>COUNTIF(AG2:AG37,"A")</f>
        <v>22</v>
      </c>
      <c r="AH38" s="332">
        <f>COUNTIF(AH2:AH37,"C")</f>
        <v>22</v>
      </c>
      <c r="AI38" s="330">
        <f>COUNTIF(AI2:AI37,"D")</f>
        <v>21</v>
      </c>
      <c r="AJ38" s="331">
        <f>COUNTIF(AJ2:AJ37,"A")</f>
        <v>21</v>
      </c>
      <c r="AK38" s="332">
        <f>COUNTIF(AK2:AK37,"C")</f>
        <v>21</v>
      </c>
      <c r="AL38" s="330">
        <f>COUNTIF(AL2:AL37,"D")</f>
        <v>22</v>
      </c>
      <c r="AM38" s="331">
        <f>COUNTIF(AM2:AM37,"A")</f>
        <v>22</v>
      </c>
      <c r="AN38" s="332">
        <f>COUNTIF(AN2:AN37,"C")</f>
        <v>22</v>
      </c>
      <c r="AO38" s="330">
        <f>COUNTIF(AO2:AO37,"D")</f>
        <v>22</v>
      </c>
      <c r="AP38" s="331">
        <f>COUNTIF(AP2:AP37,"A")</f>
        <v>22</v>
      </c>
      <c r="AQ38" s="332">
        <f>COUNTIF(AQ2:AQ37,"C")</f>
        <v>22</v>
      </c>
      <c r="AR38" s="330">
        <f>COUNTIF(AR2:AR37,"D")</f>
        <v>22</v>
      </c>
      <c r="AS38" s="331">
        <f>COUNTIF(AS2:AS37,"A")</f>
        <v>22</v>
      </c>
      <c r="AT38" s="332">
        <f>COUNTIF(AT2:AT37,"C")</f>
        <v>22</v>
      </c>
      <c r="AU38" s="330">
        <f>COUNTIF(AU2:AU37,"D")</f>
        <v>22</v>
      </c>
      <c r="AV38" s="331">
        <f>COUNTIF(AV2:AV37,"A")</f>
        <v>22</v>
      </c>
      <c r="AW38" s="332">
        <f>COUNTIF(AW2:AW37,"C")</f>
        <v>22</v>
      </c>
      <c r="AX38" s="330">
        <f>COUNTIF(AX2:AX37,"D")</f>
        <v>22</v>
      </c>
      <c r="AY38" s="331">
        <f>COUNTIF(AY2:AY37,"A")</f>
        <v>22</v>
      </c>
      <c r="AZ38" s="332">
        <f>COUNTIF(AZ2:AZ37,"C")</f>
        <v>22</v>
      </c>
      <c r="BA38" s="330">
        <f>COUNTIF(BA2:BA37,"D")</f>
        <v>22</v>
      </c>
      <c r="BB38" s="331">
        <f>COUNTIF(BB2:BB37,"A")</f>
        <v>22</v>
      </c>
      <c r="BC38" s="332">
        <f>COUNTIF(BC2:BC37,"C")</f>
        <v>22</v>
      </c>
      <c r="BD38" s="330">
        <f>COUNTIF(BD2:BD37,"D")</f>
        <v>24</v>
      </c>
      <c r="BE38" s="331">
        <f>COUNTIF(BE2:BE37,"A")</f>
        <v>24</v>
      </c>
      <c r="BF38" s="332">
        <f>COUNTIF(BF2:BF37,"C")</f>
        <v>24</v>
      </c>
      <c r="BG38" s="330">
        <f>COUNTIF(BG2:BG37,"D")</f>
        <v>24</v>
      </c>
      <c r="BH38" s="331">
        <f>COUNTIF(BH2:BH37,"A")</f>
        <v>24</v>
      </c>
      <c r="BI38" s="332">
        <f>COUNTIF(BI2:BI37,"C")</f>
        <v>24</v>
      </c>
      <c r="BJ38" s="330">
        <f>COUNTIF(BJ2:BJ37,"D")</f>
        <v>23</v>
      </c>
      <c r="BK38" s="331">
        <f>COUNTIF(BK2:BK37,"A")</f>
        <v>23</v>
      </c>
      <c r="BL38" s="332">
        <f>COUNTIF(BL2:BL37,"C")</f>
        <v>23</v>
      </c>
      <c r="BM38" s="330">
        <f>COUNTIF(BM2:BM37,"D")</f>
        <v>23</v>
      </c>
      <c r="BN38" s="331">
        <f>COUNTIF(BN2:BN37,"A")</f>
        <v>23</v>
      </c>
      <c r="BO38" s="332">
        <f>COUNTIF(BO2:BO37,"C")</f>
        <v>23</v>
      </c>
      <c r="BP38" s="330">
        <f>COUNTIF(BP2:BP37,"D")</f>
        <v>23</v>
      </c>
      <c r="BQ38" s="331">
        <f>COUNTIF(BQ2:BQ37,"A")</f>
        <v>23</v>
      </c>
      <c r="BR38" s="332">
        <f>COUNTIF(BR2:BR37,"C")</f>
        <v>23</v>
      </c>
      <c r="BS38" s="330">
        <f>COUNTIF(BS2:BS37,"D")</f>
        <v>23</v>
      </c>
      <c r="BT38" s="331">
        <f>COUNTIF(BT2:BT37,"A")</f>
        <v>23</v>
      </c>
      <c r="BU38" s="332">
        <f>COUNTIF(BU2:BU37,"C")</f>
        <v>23</v>
      </c>
      <c r="BV38" s="330">
        <f>COUNTIF(BV2:BV37,"D")</f>
        <v>22</v>
      </c>
      <c r="BW38" s="331">
        <f>COUNTIF(BW2:BW37,"A")</f>
        <v>22</v>
      </c>
      <c r="BX38" s="332">
        <f>COUNTIF(BX2:BX37,"C")</f>
        <v>22</v>
      </c>
      <c r="BY38" s="330">
        <f>COUNTIF(BY2:BY37,"D")</f>
        <v>21</v>
      </c>
      <c r="BZ38" s="331">
        <f>COUNTIF(BZ2:BZ37,"A")</f>
        <v>21</v>
      </c>
      <c r="CA38" s="332">
        <f>COUNTIF(CA2:CA37,"C")</f>
        <v>21</v>
      </c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E44" s="51" t="s">
        <v>37</v>
      </c>
      <c r="F44" s="53">
        <f>COUNTBLANK(F2:F37)</f>
        <v>0</v>
      </c>
      <c r="H44" s="43"/>
      <c r="I44" s="43"/>
      <c r="J44" s="43"/>
      <c r="L44" s="43"/>
    </row>
    <row r="45" ht="14.25" customHeight="1">
      <c r="A45" s="43"/>
      <c r="B45" s="44"/>
      <c r="C45" s="44"/>
      <c r="D45" s="44"/>
      <c r="E45" s="51" t="s">
        <v>38</v>
      </c>
      <c r="F45" s="53">
        <f>COUNT(F15:F37)</f>
        <v>23</v>
      </c>
      <c r="H45" s="43"/>
      <c r="I45" s="43"/>
      <c r="J45" s="43"/>
      <c r="L45" s="43"/>
    </row>
    <row r="46" ht="14.25" customHeight="1">
      <c r="A46" s="43"/>
      <c r="B46" s="44"/>
      <c r="C46" s="44"/>
      <c r="D46" s="44"/>
      <c r="E46" s="51" t="s">
        <v>39</v>
      </c>
      <c r="F46" s="54">
        <f>COUNTIF(J15:J37,"INHABILITADA")</f>
        <v>0</v>
      </c>
      <c r="H46" s="43"/>
      <c r="I46" s="43"/>
      <c r="J46" s="43"/>
      <c r="L46" s="43"/>
    </row>
    <row r="47" ht="14.25" customHeight="1">
      <c r="A47" s="43"/>
      <c r="B47" s="44"/>
      <c r="C47" s="44"/>
      <c r="D47" s="44"/>
      <c r="E47" s="51" t="s">
        <v>40</v>
      </c>
      <c r="F47" s="54">
        <v>0.0</v>
      </c>
      <c r="H47" s="43"/>
      <c r="I47" s="43"/>
      <c r="J47" s="43"/>
      <c r="L47" s="43"/>
    </row>
    <row r="48" ht="14.25" customHeight="1">
      <c r="A48" s="43"/>
      <c r="B48" s="44"/>
      <c r="C48" s="44"/>
      <c r="D48" s="44"/>
      <c r="E48" s="51" t="s">
        <v>41</v>
      </c>
      <c r="F48" s="54">
        <v>0.0</v>
      </c>
      <c r="H48" s="43"/>
      <c r="I48" s="43"/>
      <c r="J48" s="43"/>
      <c r="L48" s="43"/>
    </row>
    <row r="49" ht="14.25" customHeight="1">
      <c r="A49" s="43"/>
      <c r="B49" s="44"/>
      <c r="C49" s="44"/>
      <c r="D49" s="44"/>
      <c r="E49" s="55" t="s">
        <v>42</v>
      </c>
      <c r="F49" s="56">
        <v>60.0</v>
      </c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H1001" s="43"/>
      <c r="I1001" s="43"/>
      <c r="J1001" s="43"/>
      <c r="L1001" s="43"/>
    </row>
  </sheetData>
  <autoFilter ref="$A$1:$AH$38"/>
  <mergeCells count="22">
    <mergeCell ref="N1:P1"/>
    <mergeCell ref="Q1:S1"/>
    <mergeCell ref="T1:V1"/>
    <mergeCell ref="W1:Y1"/>
    <mergeCell ref="Z1:AB1"/>
    <mergeCell ref="AC1:AE1"/>
    <mergeCell ref="AF1:AH1"/>
    <mergeCell ref="BD1:BF1"/>
    <mergeCell ref="BG1:BI1"/>
    <mergeCell ref="BJ1:BL1"/>
    <mergeCell ref="BM1:BO1"/>
    <mergeCell ref="BP1:BR1"/>
    <mergeCell ref="BS1:BU1"/>
    <mergeCell ref="BV1:BX1"/>
    <mergeCell ref="BY1:CA1"/>
    <mergeCell ref="AI1:AK1"/>
    <mergeCell ref="AL1:AN1"/>
    <mergeCell ref="AO1:AQ1"/>
    <mergeCell ref="AR1:AT1"/>
    <mergeCell ref="AU1:AW1"/>
    <mergeCell ref="AX1:AZ1"/>
    <mergeCell ref="BA1:BC1"/>
  </mergeCells>
  <conditionalFormatting sqref="J2 J9 J11:J12 J18 J20:J22 J35">
    <cfRule type="containsText" dxfId="7" priority="1" operator="containsText" text="LIBRE">
      <formula>NOT(ISERROR(SEARCH(("LIBRE"),(J2))))</formula>
    </cfRule>
  </conditionalFormatting>
  <conditionalFormatting sqref="J2 J9 J11:J12 J18 J20:J22 J35">
    <cfRule type="containsText" dxfId="0" priority="2" operator="containsText" text="B">
      <formula>NOT(ISERROR(SEARCH(("B"),(J2))))</formula>
    </cfRule>
  </conditionalFormatting>
  <conditionalFormatting sqref="J2 J9 J11:J12 J18 J20:J22 J35">
    <cfRule type="containsText" dxfId="1" priority="3" operator="containsText" text="A">
      <formula>NOT(ISERROR(SEARCH(("A"),(J2))))</formula>
    </cfRule>
  </conditionalFormatting>
  <conditionalFormatting sqref="J2 J9 J11:J12 J18 J20:J22 J35">
    <cfRule type="containsText" dxfId="2" priority="4" operator="containsText" text="C">
      <formula>NOT(ISERROR(SEARCH(("C"),(J2))))</formula>
    </cfRule>
  </conditionalFormatting>
  <conditionalFormatting sqref="J15:J17">
    <cfRule type="containsText" dxfId="7" priority="5" operator="containsText" text="LIBRE">
      <formula>NOT(ISERROR(SEARCH(("LIBRE"),(J15))))</formula>
    </cfRule>
  </conditionalFormatting>
  <conditionalFormatting sqref="J15:J17">
    <cfRule type="containsText" dxfId="0" priority="6" operator="containsText" text="B">
      <formula>NOT(ISERROR(SEARCH(("B"),(J15))))</formula>
    </cfRule>
  </conditionalFormatting>
  <conditionalFormatting sqref="J15:J17">
    <cfRule type="containsText" dxfId="1" priority="7" operator="containsText" text="A">
      <formula>NOT(ISERROR(SEARCH(("A"),(J15))))</formula>
    </cfRule>
  </conditionalFormatting>
  <conditionalFormatting sqref="J15:J17">
    <cfRule type="containsText" dxfId="2" priority="8" operator="containsText" text="C">
      <formula>NOT(ISERROR(SEARCH(("C"),(J15))))</formula>
    </cfRule>
  </conditionalFormatting>
  <conditionalFormatting sqref="J30:J31 J37">
    <cfRule type="containsText" dxfId="7" priority="9" operator="containsText" text="LIBRE">
      <formula>NOT(ISERROR(SEARCH(("LIBRE"),(J30))))</formula>
    </cfRule>
  </conditionalFormatting>
  <conditionalFormatting sqref="J30:J31 J37">
    <cfRule type="containsText" dxfId="0" priority="10" operator="containsText" text="B">
      <formula>NOT(ISERROR(SEARCH(("B"),(J30))))</formula>
    </cfRule>
  </conditionalFormatting>
  <conditionalFormatting sqref="J30:J31 J37">
    <cfRule type="containsText" dxfId="1" priority="11" operator="containsText" text="A">
      <formula>NOT(ISERROR(SEARCH(("A"),(J30))))</formula>
    </cfRule>
  </conditionalFormatting>
  <conditionalFormatting sqref="J30:J31 J37">
    <cfRule type="containsText" dxfId="2" priority="12" operator="containsText" text="C">
      <formula>NOT(ISERROR(SEARCH(("C"),(J30))))</formula>
    </cfRule>
  </conditionalFormatting>
  <conditionalFormatting sqref="J33">
    <cfRule type="containsText" dxfId="7" priority="13" operator="containsText" text="LIBRE">
      <formula>NOT(ISERROR(SEARCH(("LIBRE"),(J33))))</formula>
    </cfRule>
  </conditionalFormatting>
  <conditionalFormatting sqref="J33">
    <cfRule type="containsText" dxfId="0" priority="14" operator="containsText" text="B">
      <formula>NOT(ISERROR(SEARCH(("B"),(J33))))</formula>
    </cfRule>
  </conditionalFormatting>
  <conditionalFormatting sqref="J33">
    <cfRule type="containsText" dxfId="1" priority="15" operator="containsText" text="A">
      <formula>NOT(ISERROR(SEARCH(("A"),(J33))))</formula>
    </cfRule>
  </conditionalFormatting>
  <conditionalFormatting sqref="J33">
    <cfRule type="containsText" dxfId="2" priority="16" operator="containsText" text="C">
      <formula>NOT(ISERROR(SEARCH(("C"),(J33))))</formula>
    </cfRule>
  </conditionalFormatting>
  <conditionalFormatting sqref="J29">
    <cfRule type="containsText" dxfId="7" priority="17" operator="containsText" text="LIBRE">
      <formula>NOT(ISERROR(SEARCH(("LIBRE"),(J29))))</formula>
    </cfRule>
  </conditionalFormatting>
  <conditionalFormatting sqref="J29">
    <cfRule type="containsText" dxfId="0" priority="18" operator="containsText" text="B">
      <formula>NOT(ISERROR(SEARCH(("B"),(J29))))</formula>
    </cfRule>
  </conditionalFormatting>
  <conditionalFormatting sqref="J29">
    <cfRule type="containsText" dxfId="1" priority="19" operator="containsText" text="A">
      <formula>NOT(ISERROR(SEARCH(("A"),(J29))))</formula>
    </cfRule>
  </conditionalFormatting>
  <conditionalFormatting sqref="J29">
    <cfRule type="containsText" dxfId="2" priority="20" operator="containsText" text="C">
      <formula>NOT(ISERROR(SEARCH(("C"),(J29))))</formula>
    </cfRule>
  </conditionalFormatting>
  <conditionalFormatting sqref="J24">
    <cfRule type="containsText" dxfId="7" priority="21" operator="containsText" text="LIBRE">
      <formula>NOT(ISERROR(SEARCH(("LIBRE"),(J24))))</formula>
    </cfRule>
  </conditionalFormatting>
  <conditionalFormatting sqref="J24">
    <cfRule type="containsText" dxfId="0" priority="22" operator="containsText" text="B">
      <formula>NOT(ISERROR(SEARCH(("B"),(J24))))</formula>
    </cfRule>
  </conditionalFormatting>
  <conditionalFormatting sqref="J24">
    <cfRule type="containsText" dxfId="1" priority="23" operator="containsText" text="A">
      <formula>NOT(ISERROR(SEARCH(("A"),(J24))))</formula>
    </cfRule>
  </conditionalFormatting>
  <conditionalFormatting sqref="J24">
    <cfRule type="containsText" dxfId="2" priority="24" operator="containsText" text="C">
      <formula>NOT(ISERROR(SEARCH(("C"),(J24))))</formula>
    </cfRule>
  </conditionalFormatting>
  <conditionalFormatting sqref="J34">
    <cfRule type="containsText" dxfId="7" priority="25" operator="containsText" text="LIBRE">
      <formula>NOT(ISERROR(SEARCH(("LIBRE"),(J34))))</formula>
    </cfRule>
  </conditionalFormatting>
  <conditionalFormatting sqref="J34">
    <cfRule type="containsText" dxfId="0" priority="26" operator="containsText" text="B">
      <formula>NOT(ISERROR(SEARCH(("B"),(J34))))</formula>
    </cfRule>
  </conditionalFormatting>
  <conditionalFormatting sqref="J34">
    <cfRule type="containsText" dxfId="1" priority="27" operator="containsText" text="A">
      <formula>NOT(ISERROR(SEARCH(("A"),(J34))))</formula>
    </cfRule>
  </conditionalFormatting>
  <conditionalFormatting sqref="J34">
    <cfRule type="containsText" dxfId="2" priority="28" operator="containsText" text="C">
      <formula>NOT(ISERROR(SEARCH(("C"),(J34))))</formula>
    </cfRule>
  </conditionalFormatting>
  <conditionalFormatting sqref="J23">
    <cfRule type="containsText" dxfId="7" priority="29" operator="containsText" text="LIBRE">
      <formula>NOT(ISERROR(SEARCH(("LIBRE"),(J23))))</formula>
    </cfRule>
  </conditionalFormatting>
  <conditionalFormatting sqref="J23">
    <cfRule type="containsText" dxfId="0" priority="30" operator="containsText" text="B">
      <formula>NOT(ISERROR(SEARCH(("B"),(J23))))</formula>
    </cfRule>
  </conditionalFormatting>
  <conditionalFormatting sqref="J23">
    <cfRule type="containsText" dxfId="1" priority="31" operator="containsText" text="A">
      <formula>NOT(ISERROR(SEARCH(("A"),(J23))))</formula>
    </cfRule>
  </conditionalFormatting>
  <conditionalFormatting sqref="J23">
    <cfRule type="containsText" dxfId="2" priority="32" operator="containsText" text="C">
      <formula>NOT(ISERROR(SEARCH(("C"),(J23))))</formula>
    </cfRule>
  </conditionalFormatting>
  <dataValidations>
    <dataValidation type="list" allowBlank="1" showErrorMessage="1" sqref="F1:J1 J5:J8 J10 J13:J14 J25:J26">
      <formula1>DNI</formula1>
    </dataValidation>
  </dataValidations>
  <printOptions/>
  <pageMargins bottom="0.7480314960629921" footer="0.0" header="0.0" left="0.7086614173228347" right="0.7086614173228347" top="0.7480314960629921"/>
  <pageSetup scale="90" orientation="portrait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4.71"/>
    <col customWidth="1" min="2" max="2" width="13.57"/>
    <col customWidth="1" min="3" max="3" width="13.29"/>
    <col customWidth="1" min="4" max="4" width="14.14"/>
    <col customWidth="1" min="5" max="5" width="46.86"/>
    <col customWidth="1" min="6" max="6" width="12.71"/>
    <col customWidth="1" min="7" max="7" width="21.71"/>
    <col customWidth="1" min="8" max="8" width="14.43"/>
    <col customWidth="1" min="9" max="9" width="15.29"/>
    <col customWidth="1" min="10" max="10" width="13.71"/>
    <col customWidth="1" min="11" max="11" width="27.57"/>
    <col customWidth="1" min="12" max="12" width="23.0"/>
    <col customWidth="1" min="13" max="13" width="49.57"/>
    <col customWidth="1" min="14" max="61" width="3.29"/>
    <col customWidth="1" min="62" max="85" width="13.14"/>
  </cols>
  <sheetData>
    <row r="1" ht="35.25" customHeight="1">
      <c r="A1" s="333" t="s">
        <v>2131</v>
      </c>
      <c r="B1" s="334" t="s">
        <v>1</v>
      </c>
      <c r="C1" s="334" t="s">
        <v>2</v>
      </c>
      <c r="D1" s="334" t="s">
        <v>3</v>
      </c>
      <c r="E1" s="263" t="s">
        <v>4</v>
      </c>
      <c r="F1" s="264" t="s">
        <v>5</v>
      </c>
      <c r="G1" s="264" t="s">
        <v>6</v>
      </c>
      <c r="H1" s="263" t="s">
        <v>7</v>
      </c>
      <c r="I1" s="263" t="s">
        <v>8</v>
      </c>
      <c r="J1" s="263" t="s">
        <v>9</v>
      </c>
      <c r="K1" s="263" t="s">
        <v>10</v>
      </c>
      <c r="L1" s="335" t="s">
        <v>11</v>
      </c>
      <c r="M1" s="336" t="s">
        <v>12</v>
      </c>
      <c r="N1" s="337">
        <v>44945.0</v>
      </c>
      <c r="O1" s="338"/>
      <c r="P1" s="339"/>
      <c r="Q1" s="337">
        <v>44946.0</v>
      </c>
      <c r="R1" s="338"/>
      <c r="S1" s="339"/>
      <c r="T1" s="337">
        <v>44947.0</v>
      </c>
      <c r="U1" s="338"/>
      <c r="V1" s="339"/>
      <c r="W1" s="337">
        <v>44948.0</v>
      </c>
      <c r="X1" s="338"/>
      <c r="Y1" s="339"/>
      <c r="Z1" s="337">
        <v>44949.0</v>
      </c>
      <c r="AA1" s="338"/>
      <c r="AB1" s="339"/>
      <c r="AC1" s="337">
        <v>44950.0</v>
      </c>
      <c r="AD1" s="338"/>
      <c r="AE1" s="339"/>
      <c r="AF1" s="337">
        <v>44951.0</v>
      </c>
      <c r="AG1" s="338"/>
      <c r="AH1" s="339"/>
      <c r="AI1" s="337">
        <v>44952.0</v>
      </c>
      <c r="AJ1" s="338"/>
      <c r="AK1" s="339"/>
      <c r="AL1" s="337">
        <v>44953.0</v>
      </c>
      <c r="AM1" s="338"/>
      <c r="AN1" s="339"/>
      <c r="AO1" s="337">
        <v>44954.0</v>
      </c>
      <c r="AP1" s="338"/>
      <c r="AQ1" s="339"/>
      <c r="AR1" s="337">
        <v>44955.0</v>
      </c>
      <c r="AS1" s="338"/>
      <c r="AT1" s="339"/>
      <c r="AU1" s="337">
        <v>44956.0</v>
      </c>
      <c r="AV1" s="338"/>
      <c r="AW1" s="339"/>
      <c r="AX1" s="337">
        <v>44957.0</v>
      </c>
      <c r="AY1" s="338"/>
      <c r="AZ1" s="339"/>
      <c r="BA1" s="337">
        <v>44958.0</v>
      </c>
      <c r="BB1" s="338"/>
      <c r="BC1" s="339"/>
      <c r="BD1" s="337">
        <v>44959.0</v>
      </c>
      <c r="BE1" s="338"/>
      <c r="BF1" s="339"/>
      <c r="BG1" s="337">
        <v>44960.0</v>
      </c>
      <c r="BH1" s="338"/>
      <c r="BI1" s="339"/>
      <c r="BJ1" s="340">
        <v>44961.0</v>
      </c>
      <c r="BK1" s="338"/>
      <c r="BL1" s="339"/>
      <c r="BM1" s="340">
        <v>44962.0</v>
      </c>
      <c r="BN1" s="338"/>
      <c r="BO1" s="339"/>
      <c r="BP1" s="340">
        <v>44963.0</v>
      </c>
      <c r="BQ1" s="338"/>
      <c r="BR1" s="339"/>
      <c r="BS1" s="340">
        <v>44964.0</v>
      </c>
      <c r="BT1" s="338"/>
      <c r="BU1" s="339"/>
      <c r="BV1" s="340">
        <v>44965.0</v>
      </c>
      <c r="BW1" s="338"/>
      <c r="BX1" s="339"/>
      <c r="BY1" s="340">
        <v>44966.0</v>
      </c>
      <c r="BZ1" s="338"/>
      <c r="CA1" s="339"/>
      <c r="CB1" s="340">
        <v>44967.0</v>
      </c>
      <c r="CC1" s="338"/>
      <c r="CD1" s="339"/>
      <c r="CE1" s="340">
        <v>44968.0</v>
      </c>
      <c r="CF1" s="338"/>
      <c r="CG1" s="339"/>
    </row>
    <row r="2" ht="15.75" customHeight="1">
      <c r="A2" s="10">
        <v>1.0</v>
      </c>
      <c r="B2" s="341">
        <v>1.0</v>
      </c>
      <c r="C2" s="327">
        <v>1.0</v>
      </c>
      <c r="D2" s="11" t="s">
        <v>2133</v>
      </c>
      <c r="E2" s="38" t="str">
        <f t="array" ref="E2">XLOOKUP(F2,'PER-SM '!$E$2:$E$1132,'PER-SM '!$D$2:$D$1132," ",0)</f>
        <v>JAHAIRA RAMOS CHECCNES</v>
      </c>
      <c r="F2" s="275">
        <v>7.7909622E7</v>
      </c>
      <c r="G2" s="149"/>
      <c r="H2" s="10" t="str">
        <f t="array" ref="H2">XLOOKUP(F2,'PER-SM '!$E$2:$E$1132,'PER-SM '!$G$2:$G$1132,"",0)</f>
        <v>OP TER</v>
      </c>
      <c r="I2" s="10" t="s">
        <v>1682</v>
      </c>
      <c r="J2" s="10"/>
      <c r="K2" s="13" t="str">
        <f t="array" ref="K2">XLOOKUP(F2,'PER-SM '!$E$2:$E$1132,'PER-SM '!$B$2:$B$1132,"",0)</f>
        <v>SANTA MONICA</v>
      </c>
      <c r="L2" s="10" t="s">
        <v>2197</v>
      </c>
      <c r="M2" s="31" t="str">
        <f t="array" ref="M2">XLOOKUP(F2,'PER-SM '!$E$2:$E$1132,'PER-SM '!$F$2:$F$1132,"",0)</f>
        <v>AUXILIAR DE HOTELERIA </v>
      </c>
      <c r="N2" s="17" t="s">
        <v>16</v>
      </c>
      <c r="O2" s="18" t="s">
        <v>140</v>
      </c>
      <c r="P2" s="19" t="s">
        <v>75</v>
      </c>
      <c r="Q2" s="17" t="s">
        <v>16</v>
      </c>
      <c r="R2" s="18" t="s">
        <v>140</v>
      </c>
      <c r="S2" s="19" t="s">
        <v>75</v>
      </c>
      <c r="T2" s="17" t="s">
        <v>16</v>
      </c>
      <c r="U2" s="18" t="s">
        <v>140</v>
      </c>
      <c r="V2" s="19" t="s">
        <v>75</v>
      </c>
      <c r="W2" s="17" t="s">
        <v>16</v>
      </c>
      <c r="X2" s="18" t="s">
        <v>140</v>
      </c>
      <c r="Y2" s="19" t="s">
        <v>75</v>
      </c>
      <c r="Z2" s="17" t="s">
        <v>16</v>
      </c>
      <c r="AA2" s="18" t="s">
        <v>140</v>
      </c>
      <c r="AB2" s="19" t="s">
        <v>75</v>
      </c>
      <c r="AC2" s="17" t="s">
        <v>16</v>
      </c>
      <c r="AD2" s="18" t="s">
        <v>140</v>
      </c>
      <c r="AE2" s="19" t="s">
        <v>75</v>
      </c>
      <c r="AF2" s="17" t="s">
        <v>16</v>
      </c>
      <c r="AG2" s="18" t="s">
        <v>140</v>
      </c>
      <c r="AH2" s="19" t="s">
        <v>75</v>
      </c>
      <c r="AI2" s="17" t="s">
        <v>16</v>
      </c>
      <c r="AJ2" s="18" t="s">
        <v>140</v>
      </c>
      <c r="AK2" s="19" t="s">
        <v>75</v>
      </c>
      <c r="AL2" s="17" t="s">
        <v>16</v>
      </c>
      <c r="AM2" s="18" t="s">
        <v>140</v>
      </c>
      <c r="AN2" s="19" t="s">
        <v>75</v>
      </c>
      <c r="AO2" s="17" t="s">
        <v>16</v>
      </c>
      <c r="AP2" s="18" t="s">
        <v>140</v>
      </c>
      <c r="AQ2" s="19" t="s">
        <v>75</v>
      </c>
      <c r="AR2" s="17" t="s">
        <v>16</v>
      </c>
      <c r="AS2" s="18" t="s">
        <v>140</v>
      </c>
      <c r="AT2" s="19" t="s">
        <v>75</v>
      </c>
      <c r="AU2" s="17" t="s">
        <v>16</v>
      </c>
      <c r="AV2" s="18" t="s">
        <v>140</v>
      </c>
      <c r="AW2" s="19" t="s">
        <v>75</v>
      </c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342" t="s">
        <v>16</v>
      </c>
      <c r="BQ2" s="342" t="s">
        <v>140</v>
      </c>
      <c r="BR2" s="342" t="s">
        <v>75</v>
      </c>
      <c r="BS2" s="342" t="s">
        <v>16</v>
      </c>
      <c r="BT2" s="342" t="s">
        <v>140</v>
      </c>
      <c r="BU2" s="342" t="s">
        <v>75</v>
      </c>
      <c r="BV2" s="342" t="s">
        <v>16</v>
      </c>
      <c r="BW2" s="342" t="s">
        <v>140</v>
      </c>
      <c r="BX2" s="342" t="s">
        <v>75</v>
      </c>
      <c r="BY2" s="342" t="s">
        <v>16</v>
      </c>
      <c r="BZ2" s="342" t="s">
        <v>140</v>
      </c>
      <c r="CA2" s="342" t="s">
        <v>75</v>
      </c>
      <c r="CB2" s="342"/>
      <c r="CC2" s="342"/>
      <c r="CD2" s="342"/>
      <c r="CE2" s="342"/>
      <c r="CF2" s="342"/>
      <c r="CG2" s="342"/>
    </row>
    <row r="3" ht="16.5" customHeight="1">
      <c r="A3" s="10">
        <v>2.0</v>
      </c>
      <c r="B3" s="341"/>
      <c r="C3" s="327"/>
      <c r="D3" s="11" t="s">
        <v>2133</v>
      </c>
      <c r="E3" s="38" t="str">
        <f t="array" ref="E3">XLOOKUP(F3,'PER-SM '!$E$2:$E$1132,'PER-SM '!$D$2:$D$1132," ",0)</f>
        <v>MORELIA MARLENE VARGAS QUISPE</v>
      </c>
      <c r="F3" s="171">
        <v>7.0394922E7</v>
      </c>
      <c r="G3" s="149">
        <v>9.57253515E8</v>
      </c>
      <c r="H3" s="10" t="str">
        <f t="array" ref="H3">XLOOKUP(F3,'PER-SM '!$E$2:$E$1132,'PER-SM '!$G$2:$G$1132,"",0)</f>
        <v>OP TER</v>
      </c>
      <c r="I3" s="10" t="s">
        <v>1682</v>
      </c>
      <c r="J3" s="10"/>
      <c r="K3" s="13" t="str">
        <f t="array" ref="K3">XLOOKUP(F3,'PER-SM '!$E$2:$E$1132,'PER-SM '!$B$2:$B$1132,"",0)</f>
        <v>SANTA MONICA</v>
      </c>
      <c r="L3" s="10" t="s">
        <v>2197</v>
      </c>
      <c r="M3" s="31" t="str">
        <f t="array" ref="M3">XLOOKUP(F3,'PER-SM '!$E$2:$E$1132,'PER-SM '!$F$2:$F$1132,"",0)</f>
        <v>AUXILIAR EN HOTELERIA</v>
      </c>
      <c r="N3" s="23"/>
      <c r="O3" s="24"/>
      <c r="P3" s="25"/>
      <c r="Q3" s="23"/>
      <c r="R3" s="24"/>
      <c r="S3" s="25"/>
      <c r="T3" s="23"/>
      <c r="U3" s="24"/>
      <c r="V3" s="25"/>
      <c r="W3" s="23"/>
      <c r="X3" s="24"/>
      <c r="Y3" s="25"/>
      <c r="Z3" s="23"/>
      <c r="AA3" s="24"/>
      <c r="AB3" s="25"/>
      <c r="AC3" s="23"/>
      <c r="AD3" s="24"/>
      <c r="AE3" s="25"/>
      <c r="AF3" s="23"/>
      <c r="AG3" s="24"/>
      <c r="AH3" s="25"/>
      <c r="AI3" s="23"/>
      <c r="AJ3" s="24"/>
      <c r="AK3" s="25"/>
      <c r="AL3" s="23"/>
      <c r="AM3" s="24"/>
      <c r="AN3" s="25"/>
      <c r="AO3" s="23"/>
      <c r="AP3" s="24"/>
      <c r="AQ3" s="25"/>
      <c r="AR3" s="23"/>
      <c r="AS3" s="24"/>
      <c r="AT3" s="25"/>
      <c r="AU3" s="23"/>
      <c r="AV3" s="24"/>
      <c r="AW3" s="25"/>
      <c r="AX3" s="23"/>
      <c r="AY3" s="24"/>
      <c r="AZ3" s="25"/>
      <c r="BA3" s="23"/>
      <c r="BB3" s="24"/>
      <c r="BC3" s="25"/>
      <c r="BD3" s="23"/>
      <c r="BE3" s="24"/>
      <c r="BF3" s="25"/>
      <c r="BG3" s="23"/>
      <c r="BH3" s="24"/>
      <c r="BI3" s="25"/>
      <c r="BJ3" s="23"/>
      <c r="BK3" s="24"/>
      <c r="BL3" s="25"/>
      <c r="BM3" s="23"/>
      <c r="BN3" s="24"/>
      <c r="BO3" s="25"/>
      <c r="BP3" s="23"/>
      <c r="BQ3" s="24"/>
      <c r="BR3" s="25"/>
      <c r="BS3" s="23"/>
      <c r="BT3" s="24"/>
      <c r="BU3" s="25"/>
      <c r="BV3" s="23"/>
      <c r="BW3" s="24"/>
      <c r="BX3" s="25"/>
      <c r="BY3" s="23"/>
      <c r="BZ3" s="24"/>
      <c r="CA3" s="25"/>
      <c r="CB3" s="23"/>
      <c r="CC3" s="24"/>
      <c r="CD3" s="25"/>
      <c r="CE3" s="23"/>
      <c r="CF3" s="24"/>
      <c r="CG3" s="25"/>
    </row>
    <row r="4" ht="15.75" customHeight="1">
      <c r="A4" s="10">
        <v>3.0</v>
      </c>
      <c r="B4" s="341"/>
      <c r="C4" s="327"/>
      <c r="D4" s="11" t="s">
        <v>2133</v>
      </c>
      <c r="E4" s="38" t="str">
        <f t="array" ref="E4">XLOOKUP(F4,'PER-SM '!$E$2:$E$1132,'PER-SM '!$D$2:$D$1132," ",0)</f>
        <v>ELENA KASSANDRA GUTIERREZ CONCA</v>
      </c>
      <c r="F4" s="275">
        <v>7.0086352E7</v>
      </c>
      <c r="G4" s="149">
        <v>9.98310567E8</v>
      </c>
      <c r="H4" s="10" t="str">
        <f t="array" ref="H4">XLOOKUP(F4,'PER-SM '!$E$2:$E$1132,'PER-SM '!$G$2:$G$1132,"",0)</f>
        <v>OP TER</v>
      </c>
      <c r="I4" s="10" t="s">
        <v>1682</v>
      </c>
      <c r="J4" s="10"/>
      <c r="K4" s="13" t="str">
        <f t="array" ref="K4">XLOOKUP(F4,'PER-SM '!$E$2:$E$1132,'PER-SM '!$B$2:$B$1132,"",0)</f>
        <v>SANTA MONICA</v>
      </c>
      <c r="L4" s="10" t="s">
        <v>2197</v>
      </c>
      <c r="M4" s="31" t="str">
        <f t="array" ref="M4">XLOOKUP(F4,'PER-SM '!$E$2:$E$1132,'PER-SM '!$F$2:$F$1132,"",0)</f>
        <v>AUXILIAR EN HOTELERIA</v>
      </c>
      <c r="N4" s="23"/>
      <c r="O4" s="24"/>
      <c r="P4" s="25"/>
      <c r="Q4" s="23"/>
      <c r="R4" s="24"/>
      <c r="S4" s="25"/>
      <c r="T4" s="23"/>
      <c r="U4" s="24"/>
      <c r="V4" s="25"/>
      <c r="W4" s="23"/>
      <c r="X4" s="24"/>
      <c r="Y4" s="25"/>
      <c r="Z4" s="23"/>
      <c r="AA4" s="24"/>
      <c r="AB4" s="25"/>
      <c r="AC4" s="23"/>
      <c r="AD4" s="24"/>
      <c r="AE4" s="25"/>
      <c r="AF4" s="23"/>
      <c r="AG4" s="24"/>
      <c r="AH4" s="25"/>
      <c r="AI4" s="23"/>
      <c r="AJ4" s="24"/>
      <c r="AK4" s="25"/>
      <c r="AL4" s="23" t="s">
        <v>16</v>
      </c>
      <c r="AM4" s="24" t="s">
        <v>140</v>
      </c>
      <c r="AN4" s="25" t="s">
        <v>75</v>
      </c>
      <c r="AO4" s="23" t="s">
        <v>16</v>
      </c>
      <c r="AP4" s="24" t="s">
        <v>140</v>
      </c>
      <c r="AQ4" s="25" t="s">
        <v>75</v>
      </c>
      <c r="AR4" s="23" t="s">
        <v>16</v>
      </c>
      <c r="AS4" s="24" t="s">
        <v>140</v>
      </c>
      <c r="AT4" s="25" t="s">
        <v>75</v>
      </c>
      <c r="AU4" s="23" t="s">
        <v>16</v>
      </c>
      <c r="AV4" s="24" t="s">
        <v>140</v>
      </c>
      <c r="AW4" s="25" t="s">
        <v>75</v>
      </c>
      <c r="AX4" s="23" t="s">
        <v>16</v>
      </c>
      <c r="AY4" s="24" t="s">
        <v>140</v>
      </c>
      <c r="AZ4" s="25" t="s">
        <v>75</v>
      </c>
      <c r="BA4" s="23" t="s">
        <v>16</v>
      </c>
      <c r="BB4" s="24" t="s">
        <v>140</v>
      </c>
      <c r="BC4" s="25" t="s">
        <v>75</v>
      </c>
      <c r="BD4" s="23" t="s">
        <v>16</v>
      </c>
      <c r="BE4" s="24" t="s">
        <v>140</v>
      </c>
      <c r="BF4" s="25" t="s">
        <v>75</v>
      </c>
      <c r="BG4" s="23" t="s">
        <v>16</v>
      </c>
      <c r="BH4" s="24" t="s">
        <v>140</v>
      </c>
      <c r="BI4" s="25" t="s">
        <v>75</v>
      </c>
      <c r="BJ4" s="23" t="s">
        <v>16</v>
      </c>
      <c r="BK4" s="24" t="s">
        <v>140</v>
      </c>
      <c r="BL4" s="25" t="s">
        <v>75</v>
      </c>
      <c r="BM4" s="23" t="s">
        <v>16</v>
      </c>
      <c r="BN4" s="24" t="s">
        <v>140</v>
      </c>
      <c r="BO4" s="25" t="s">
        <v>75</v>
      </c>
      <c r="BP4" s="23" t="s">
        <v>16</v>
      </c>
      <c r="BQ4" s="24" t="s">
        <v>140</v>
      </c>
      <c r="BR4" s="25" t="s">
        <v>75</v>
      </c>
      <c r="BS4" s="23" t="s">
        <v>16</v>
      </c>
      <c r="BT4" s="24" t="s">
        <v>140</v>
      </c>
      <c r="BU4" s="25" t="s">
        <v>75</v>
      </c>
      <c r="BV4" s="23" t="s">
        <v>16</v>
      </c>
      <c r="BW4" s="24" t="s">
        <v>140</v>
      </c>
      <c r="BX4" s="25" t="s">
        <v>75</v>
      </c>
      <c r="BY4" s="343" t="s">
        <v>16</v>
      </c>
      <c r="BZ4" s="344" t="s">
        <v>140</v>
      </c>
      <c r="CA4" s="345" t="s">
        <v>75</v>
      </c>
      <c r="CB4" s="343" t="s">
        <v>16</v>
      </c>
      <c r="CC4" s="344" t="s">
        <v>140</v>
      </c>
      <c r="CD4" s="345" t="s">
        <v>75</v>
      </c>
      <c r="CE4" s="343" t="s">
        <v>16</v>
      </c>
      <c r="CF4" s="344" t="s">
        <v>140</v>
      </c>
      <c r="CG4" s="345" t="s">
        <v>75</v>
      </c>
    </row>
    <row r="5" ht="15.75" customHeight="1">
      <c r="A5" s="10"/>
      <c r="B5" s="341"/>
      <c r="C5" s="327"/>
      <c r="D5" s="11"/>
      <c r="E5" s="38" t="str">
        <f t="array" ref="E5">XLOOKUP(F5,'PER-SM '!$E$2:$E$1132,'PER-SM '!$D$2:$D$1132," ",0)</f>
        <v>YUMBATO TAMAYO CARMEN </v>
      </c>
      <c r="F5" s="275">
        <v>4.6649629E7</v>
      </c>
      <c r="G5" s="149"/>
      <c r="H5" s="10" t="str">
        <f t="array" ref="H5">XLOOKUP(F5,'PER-SM '!$E$2:$E$1132,'PER-SM '!$G$2:$G$1132,"",0)</f>
        <v>OP TER</v>
      </c>
      <c r="I5" s="10" t="s">
        <v>1682</v>
      </c>
      <c r="J5" s="10"/>
      <c r="K5" s="13" t="str">
        <f t="array" ref="K5">XLOOKUP(F5,'PER-SM '!$E$2:$E$1132,'PER-SM '!$B$2:$B$1132,"",0)</f>
        <v>SANTA MONICA</v>
      </c>
      <c r="L5" s="10" t="s">
        <v>2199</v>
      </c>
      <c r="M5" s="31" t="str">
        <f t="array" ref="M5">XLOOKUP(F5,'PER-SM '!$E$2:$E$1132,'PER-SM '!$F$2:$F$1132,"",0)</f>
        <v>AUXILIAR DE HOTELERIA </v>
      </c>
      <c r="N5" s="23"/>
      <c r="O5" s="24"/>
      <c r="P5" s="25"/>
      <c r="Q5" s="23"/>
      <c r="R5" s="24"/>
      <c r="S5" s="25"/>
      <c r="T5" s="23" t="s">
        <v>16</v>
      </c>
      <c r="U5" s="24" t="s">
        <v>140</v>
      </c>
      <c r="V5" s="25" t="s">
        <v>75</v>
      </c>
      <c r="W5" s="346" t="s">
        <v>16</v>
      </c>
      <c r="X5" s="347" t="s">
        <v>140</v>
      </c>
      <c r="Y5" s="348" t="s">
        <v>75</v>
      </c>
      <c r="Z5" s="346" t="s">
        <v>16</v>
      </c>
      <c r="AA5" s="347" t="s">
        <v>140</v>
      </c>
      <c r="AB5" s="348" t="s">
        <v>75</v>
      </c>
      <c r="AC5" s="346" t="s">
        <v>16</v>
      </c>
      <c r="AD5" s="347" t="s">
        <v>140</v>
      </c>
      <c r="AE5" s="348" t="s">
        <v>75</v>
      </c>
      <c r="AF5" s="346" t="s">
        <v>16</v>
      </c>
      <c r="AG5" s="347" t="s">
        <v>140</v>
      </c>
      <c r="AH5" s="348" t="s">
        <v>75</v>
      </c>
      <c r="AI5" s="346" t="s">
        <v>16</v>
      </c>
      <c r="AJ5" s="347" t="s">
        <v>140</v>
      </c>
      <c r="AK5" s="348" t="s">
        <v>75</v>
      </c>
      <c r="AL5" s="346" t="s">
        <v>16</v>
      </c>
      <c r="AM5" s="347" t="s">
        <v>140</v>
      </c>
      <c r="AN5" s="348" t="s">
        <v>75</v>
      </c>
      <c r="AO5" s="346" t="s">
        <v>16</v>
      </c>
      <c r="AP5" s="347" t="s">
        <v>140</v>
      </c>
      <c r="AQ5" s="348" t="s">
        <v>75</v>
      </c>
      <c r="AR5" s="346" t="s">
        <v>16</v>
      </c>
      <c r="AS5" s="347" t="s">
        <v>140</v>
      </c>
      <c r="AT5" s="348" t="s">
        <v>75</v>
      </c>
      <c r="AU5" s="346" t="s">
        <v>16</v>
      </c>
      <c r="AV5" s="347" t="s">
        <v>140</v>
      </c>
      <c r="AW5" s="348" t="s">
        <v>75</v>
      </c>
      <c r="AX5" s="346" t="s">
        <v>16</v>
      </c>
      <c r="AY5" s="347" t="s">
        <v>140</v>
      </c>
      <c r="AZ5" s="348" t="s">
        <v>75</v>
      </c>
      <c r="BA5" s="346" t="s">
        <v>16</v>
      </c>
      <c r="BB5" s="347" t="s">
        <v>140</v>
      </c>
      <c r="BC5" s="348" t="s">
        <v>75</v>
      </c>
      <c r="BD5" s="346" t="s">
        <v>16</v>
      </c>
      <c r="BE5" s="347" t="s">
        <v>140</v>
      </c>
      <c r="BF5" s="348" t="s">
        <v>75</v>
      </c>
      <c r="BG5" s="346" t="s">
        <v>16</v>
      </c>
      <c r="BH5" s="347" t="s">
        <v>140</v>
      </c>
      <c r="BI5" s="348" t="s">
        <v>75</v>
      </c>
      <c r="BJ5" s="346" t="s">
        <v>16</v>
      </c>
      <c r="BK5" s="347" t="s">
        <v>140</v>
      </c>
      <c r="BL5" s="348" t="s">
        <v>75</v>
      </c>
      <c r="BM5" s="346" t="s">
        <v>16</v>
      </c>
      <c r="BN5" s="347" t="s">
        <v>140</v>
      </c>
      <c r="BO5" s="348" t="s">
        <v>75</v>
      </c>
      <c r="BP5" s="346"/>
      <c r="BQ5" s="347"/>
      <c r="BR5" s="348"/>
      <c r="BS5" s="346"/>
      <c r="BT5" s="347"/>
      <c r="BU5" s="348"/>
      <c r="BV5" s="346"/>
      <c r="BW5" s="347"/>
      <c r="BX5" s="348"/>
      <c r="BY5" s="346"/>
      <c r="BZ5" s="349"/>
      <c r="CA5" s="348"/>
      <c r="CB5" s="346"/>
      <c r="CC5" s="349"/>
      <c r="CD5" s="348"/>
      <c r="CE5" s="346"/>
      <c r="CF5" s="349"/>
      <c r="CG5" s="348"/>
    </row>
    <row r="6" ht="15.75" customHeight="1">
      <c r="A6" s="10">
        <v>4.0</v>
      </c>
      <c r="B6" s="341"/>
      <c r="C6" s="327"/>
      <c r="D6" s="11" t="s">
        <v>2133</v>
      </c>
      <c r="E6" s="38" t="str">
        <f t="array" ref="E6">XLOOKUP(F6,'PER-SM '!$E$2:$E$1132,'PER-SM '!$D$2:$D$1132," ",0)</f>
        <v>MOSQUEIRA RAMIREZ ANGIE VIVIANA </v>
      </c>
      <c r="F6" s="171">
        <v>6.0507322E7</v>
      </c>
      <c r="G6" s="149"/>
      <c r="H6" s="10" t="str">
        <f t="array" ref="H6">XLOOKUP(F6,'PER-SM '!$E$2:$E$1132,'PER-SM '!$G$2:$G$1132,"",0)</f>
        <v>OP OBR</v>
      </c>
      <c r="I6" s="10" t="str">
        <f t="array" ref="I6">XLOOKUP(F6,'PER-SM '!$E$2:$E$1132,'PER-SM '!$I$2:$I$1132,"",0)</f>
        <v/>
      </c>
      <c r="J6" s="10"/>
      <c r="K6" s="13" t="str">
        <f t="array" ref="K6">XLOOKUP(F6,'PER-SM '!$E$2:$E$1132,'PER-SM '!$B$2:$B$1132,"",0)</f>
        <v>AUXILIAR DE HOTELERIA </v>
      </c>
      <c r="L6" s="10" t="s">
        <v>2197</v>
      </c>
      <c r="M6" s="13" t="str">
        <f t="array" ref="M6">XLOOKUP(F6,'PER-SM '!$E$2:$E$1132,'PER-SM '!$F$2:$F$1132,"",0)</f>
        <v>AUXILIAR DE HOTELERIA </v>
      </c>
      <c r="N6" s="23"/>
      <c r="O6" s="24"/>
      <c r="P6" s="25"/>
      <c r="Q6" s="23"/>
      <c r="R6" s="24"/>
      <c r="S6" s="25"/>
      <c r="T6" s="23"/>
      <c r="U6" s="24"/>
      <c r="V6" s="25"/>
      <c r="W6" s="23"/>
      <c r="X6" s="24"/>
      <c r="Y6" s="25"/>
      <c r="Z6" s="23"/>
      <c r="AA6" s="24"/>
      <c r="AB6" s="25"/>
      <c r="AC6" s="23"/>
      <c r="AD6" s="24"/>
      <c r="AE6" s="25"/>
      <c r="AF6" s="23"/>
      <c r="AG6" s="24"/>
      <c r="AH6" s="25"/>
      <c r="AI6" s="23"/>
      <c r="AJ6" s="24"/>
      <c r="AK6" s="25"/>
      <c r="AL6" s="23"/>
      <c r="AM6" s="24"/>
      <c r="AN6" s="25"/>
      <c r="AO6" s="23"/>
      <c r="AP6" s="24"/>
      <c r="AQ6" s="25"/>
      <c r="AR6" s="23"/>
      <c r="AS6" s="24"/>
      <c r="AT6" s="25"/>
      <c r="AU6" s="23"/>
      <c r="AV6" s="24"/>
      <c r="AW6" s="25"/>
      <c r="AX6" s="23"/>
      <c r="AY6" s="24"/>
      <c r="AZ6" s="25"/>
      <c r="BA6" s="23"/>
      <c r="BB6" s="24"/>
      <c r="BC6" s="25"/>
      <c r="BD6" s="23"/>
      <c r="BE6" s="24"/>
      <c r="BF6" s="25"/>
      <c r="BG6" s="23"/>
      <c r="BH6" s="24"/>
      <c r="BI6" s="25"/>
      <c r="BJ6" s="23"/>
      <c r="BK6" s="24"/>
      <c r="BL6" s="25"/>
      <c r="BM6" s="23"/>
      <c r="BN6" s="24"/>
      <c r="BO6" s="25"/>
      <c r="BP6" s="343"/>
      <c r="BQ6" s="344"/>
      <c r="BR6" s="345"/>
      <c r="BS6" s="343"/>
      <c r="BT6" s="344"/>
      <c r="BU6" s="345"/>
      <c r="BV6" s="343"/>
      <c r="BW6" s="344"/>
      <c r="BX6" s="345"/>
      <c r="BY6" s="343"/>
      <c r="BZ6" s="344"/>
      <c r="CA6" s="345"/>
      <c r="CB6" s="343"/>
      <c r="CC6" s="344"/>
      <c r="CD6" s="345"/>
      <c r="CE6" s="343"/>
      <c r="CF6" s="344"/>
      <c r="CG6" s="345"/>
    </row>
    <row r="7" ht="15.75" customHeight="1">
      <c r="A7" s="10">
        <v>5.0</v>
      </c>
      <c r="B7" s="350"/>
      <c r="C7" s="12"/>
      <c r="D7" s="11" t="s">
        <v>2133</v>
      </c>
      <c r="E7" s="38" t="str">
        <f t="array" ref="E7">XLOOKUP(F7,'PER-SM '!$E$2:$E$1132,'PER-SM '!$D$2:$D$1132," ",0)</f>
        <v>RUIZ VASQUEZ EMERITA LISETTE</v>
      </c>
      <c r="F7" s="275">
        <v>7.4647493E7</v>
      </c>
      <c r="G7" s="326"/>
      <c r="H7" s="10" t="str">
        <f t="array" ref="H7">XLOOKUP(F7,'PER-SM '!$E$2:$E$1132,'PER-SM '!$G$2:$G$1132,"",0)</f>
        <v>OP TER</v>
      </c>
      <c r="I7" s="10" t="str">
        <f t="array" ref="I7">XLOOKUP(F7,'PER-SM '!$E$2:$E$1132,'PER-SM '!$I$2:$I$1132,"",0)</f>
        <v>S/G</v>
      </c>
      <c r="J7" s="10"/>
      <c r="K7" s="13" t="str">
        <f t="array" ref="K7">XLOOKUP(F7,'PER-SM '!$E$2:$E$1132,'PER-SM '!$B$2:$B$1132,"",0)</f>
        <v>SANTA MONICA</v>
      </c>
      <c r="L7" s="10" t="s">
        <v>2199</v>
      </c>
      <c r="M7" s="31" t="str">
        <f t="array" ref="M7">XLOOKUP(F7,'PER-SM '!$E$2:$E$1132,'PER-SM '!$F$2:$F$1132,"",0)</f>
        <v>AUXILIAR DE HOTELERIA </v>
      </c>
      <c r="N7" s="23"/>
      <c r="O7" s="24"/>
      <c r="P7" s="25"/>
      <c r="Q7" s="23"/>
      <c r="R7" s="24"/>
      <c r="S7" s="25"/>
      <c r="T7" s="23"/>
      <c r="U7" s="24"/>
      <c r="V7" s="25"/>
      <c r="W7" s="23"/>
      <c r="X7" s="24"/>
      <c r="Y7" s="25"/>
      <c r="Z7" s="23"/>
      <c r="AA7" s="24"/>
      <c r="AB7" s="25"/>
      <c r="AC7" s="23"/>
      <c r="AD7" s="24"/>
      <c r="AE7" s="25"/>
      <c r="AF7" s="23"/>
      <c r="AG7" s="24"/>
      <c r="AH7" s="25"/>
      <c r="AI7" s="23"/>
      <c r="AJ7" s="24"/>
      <c r="AK7" s="25"/>
      <c r="AL7" s="23"/>
      <c r="AM7" s="24"/>
      <c r="AN7" s="25"/>
      <c r="AO7" s="23"/>
      <c r="AP7" s="24"/>
      <c r="AQ7" s="25"/>
      <c r="AR7" s="23"/>
      <c r="AS7" s="24"/>
      <c r="AT7" s="25"/>
      <c r="AU7" s="23"/>
      <c r="AV7" s="24"/>
      <c r="AW7" s="25"/>
      <c r="AX7" s="23"/>
      <c r="AY7" s="24"/>
      <c r="AZ7" s="25"/>
      <c r="BA7" s="23"/>
      <c r="BB7" s="24"/>
      <c r="BC7" s="25"/>
      <c r="BD7" s="23"/>
      <c r="BE7" s="24"/>
      <c r="BF7" s="25"/>
      <c r="BG7" s="23"/>
      <c r="BH7" s="24"/>
      <c r="BI7" s="25"/>
      <c r="BJ7" s="23"/>
      <c r="BK7" s="24"/>
      <c r="BL7" s="25"/>
      <c r="BM7" s="23"/>
      <c r="BN7" s="24"/>
      <c r="BO7" s="25"/>
      <c r="BP7" s="23"/>
      <c r="BQ7" s="24"/>
      <c r="BR7" s="25"/>
      <c r="BS7" s="23"/>
      <c r="BT7" s="24"/>
      <c r="BU7" s="25"/>
      <c r="BV7" s="23"/>
      <c r="BW7" s="24"/>
      <c r="BX7" s="25"/>
      <c r="BY7" s="23"/>
      <c r="BZ7" s="24"/>
      <c r="CA7" s="25"/>
      <c r="CB7" s="23"/>
      <c r="CC7" s="24"/>
      <c r="CD7" s="25"/>
      <c r="CE7" s="23"/>
      <c r="CF7" s="24"/>
      <c r="CG7" s="25"/>
    </row>
    <row r="8" ht="14.25" customHeight="1">
      <c r="A8" s="10">
        <v>6.0</v>
      </c>
      <c r="B8" s="351">
        <v>2.0</v>
      </c>
      <c r="C8" s="12">
        <v>1.0</v>
      </c>
      <c r="D8" s="11" t="s">
        <v>2133</v>
      </c>
      <c r="E8" s="13" t="str">
        <f t="array" ref="E8">XLOOKUP(F8,'PER-SM '!$E$2:$E$1132,'PER-SM '!$D$2:$D$1132," ",0)</f>
        <v>BARRON ESCRIBANO DIEGO ANDRE</v>
      </c>
      <c r="F8" s="154">
        <v>7.7720641E7</v>
      </c>
      <c r="G8" s="149"/>
      <c r="H8" s="10" t="str">
        <f t="array" ref="H8">XLOOKUP(F8,'PER-SM '!$E$2:$E$1132,'PER-SM '!$G$2:$G$1132,"",0)</f>
        <v>OP OBR</v>
      </c>
      <c r="I8" s="10" t="str">
        <f t="array" ref="I8">XLOOKUP(F8,'PER-SM '!$E$2:$E$1132,'PER-SM '!$I$2:$I$1132,"",0)</f>
        <v>A</v>
      </c>
      <c r="J8" s="352"/>
      <c r="K8" s="13" t="str">
        <f t="array" ref="K8">XLOOKUP(F8,'PER-SM '!$E$2:$E$1132,'PER-SM '!$B$2:$B$1132,"",0)</f>
        <v>PE - Obr Reg Común</v>
      </c>
      <c r="L8" s="10" t="s">
        <v>2197</v>
      </c>
      <c r="M8" s="13" t="str">
        <f t="array" ref="M8">XLOOKUP(F8,'PER-SM '!$E$2:$E$1132,'PER-SM '!$F$2:$F$1132,"",0)</f>
        <v>AYUDANTE DE PERFORISTA</v>
      </c>
      <c r="N8" s="23"/>
      <c r="O8" s="24"/>
      <c r="P8" s="25"/>
      <c r="Q8" s="23"/>
      <c r="R8" s="24"/>
      <c r="S8" s="25"/>
      <c r="T8" s="23"/>
      <c r="U8" s="24"/>
      <c r="V8" s="25"/>
      <c r="W8" s="23"/>
      <c r="X8" s="24"/>
      <c r="Y8" s="25"/>
      <c r="Z8" s="23"/>
      <c r="AA8" s="24"/>
      <c r="AB8" s="25"/>
      <c r="AC8" s="23"/>
      <c r="AD8" s="24"/>
      <c r="AE8" s="25"/>
      <c r="AF8" s="23"/>
      <c r="AG8" s="24"/>
      <c r="AH8" s="25"/>
      <c r="AI8" s="23"/>
      <c r="AJ8" s="24"/>
      <c r="AK8" s="25"/>
      <c r="AL8" s="23" t="s">
        <v>16</v>
      </c>
      <c r="AM8" s="24" t="s">
        <v>140</v>
      </c>
      <c r="AN8" s="25" t="s">
        <v>75</v>
      </c>
      <c r="AO8" s="23" t="s">
        <v>16</v>
      </c>
      <c r="AP8" s="24" t="s">
        <v>140</v>
      </c>
      <c r="AQ8" s="25" t="s">
        <v>75</v>
      </c>
      <c r="AR8" s="23" t="s">
        <v>16</v>
      </c>
      <c r="AS8" s="24" t="s">
        <v>140</v>
      </c>
      <c r="AT8" s="25" t="s">
        <v>75</v>
      </c>
      <c r="AU8" s="23" t="s">
        <v>16</v>
      </c>
      <c r="AV8" s="24" t="s">
        <v>140</v>
      </c>
      <c r="AW8" s="25" t="s">
        <v>75</v>
      </c>
      <c r="AX8" s="23" t="s">
        <v>16</v>
      </c>
      <c r="AY8" s="24" t="s">
        <v>140</v>
      </c>
      <c r="AZ8" s="25" t="s">
        <v>75</v>
      </c>
      <c r="BA8" s="23" t="s">
        <v>16</v>
      </c>
      <c r="BB8" s="24" t="s">
        <v>140</v>
      </c>
      <c r="BC8" s="25" t="s">
        <v>75</v>
      </c>
      <c r="BD8" s="23" t="s">
        <v>16</v>
      </c>
      <c r="BE8" s="24" t="s">
        <v>140</v>
      </c>
      <c r="BF8" s="25" t="s">
        <v>75</v>
      </c>
      <c r="BG8" s="23" t="s">
        <v>16</v>
      </c>
      <c r="BH8" s="24" t="s">
        <v>140</v>
      </c>
      <c r="BI8" s="25" t="s">
        <v>75</v>
      </c>
      <c r="BJ8" s="23" t="s">
        <v>16</v>
      </c>
      <c r="BK8" s="24" t="s">
        <v>140</v>
      </c>
      <c r="BL8" s="25" t="s">
        <v>75</v>
      </c>
      <c r="BM8" s="23" t="s">
        <v>16</v>
      </c>
      <c r="BN8" s="24" t="s">
        <v>140</v>
      </c>
      <c r="BO8" s="25" t="s">
        <v>75</v>
      </c>
      <c r="BP8" s="23" t="s">
        <v>16</v>
      </c>
      <c r="BQ8" s="24" t="s">
        <v>140</v>
      </c>
      <c r="BR8" s="25" t="s">
        <v>75</v>
      </c>
      <c r="BS8" s="23" t="s">
        <v>16</v>
      </c>
      <c r="BT8" s="24" t="s">
        <v>140</v>
      </c>
      <c r="BU8" s="25" t="s">
        <v>75</v>
      </c>
      <c r="BV8" s="23" t="s">
        <v>16</v>
      </c>
      <c r="BW8" s="24" t="s">
        <v>140</v>
      </c>
      <c r="BX8" s="25" t="s">
        <v>75</v>
      </c>
      <c r="BY8" s="343" t="s">
        <v>0</v>
      </c>
      <c r="BZ8" s="344" t="s">
        <v>0</v>
      </c>
      <c r="CA8" s="345" t="s">
        <v>0</v>
      </c>
      <c r="CB8" s="343" t="s">
        <v>0</v>
      </c>
      <c r="CC8" s="344" t="s">
        <v>0</v>
      </c>
      <c r="CD8" s="345" t="s">
        <v>0</v>
      </c>
      <c r="CE8" s="343" t="s">
        <v>0</v>
      </c>
      <c r="CF8" s="344" t="s">
        <v>0</v>
      </c>
      <c r="CG8" s="345" t="s">
        <v>0</v>
      </c>
    </row>
    <row r="9" ht="14.25" customHeight="1">
      <c r="A9" s="10">
        <v>7.0</v>
      </c>
      <c r="B9" s="351"/>
      <c r="C9" s="12">
        <v>1.0</v>
      </c>
      <c r="D9" s="11" t="s">
        <v>2133</v>
      </c>
      <c r="E9" s="13" t="str">
        <f t="array" ref="E9">XLOOKUP(F9,'PER-SM '!$E$2:$E$1132,'PER-SM '!$D$2:$D$1132," ",0)</f>
        <v>DEL AGUILA MONTALVO AARON MARTIN</v>
      </c>
      <c r="F9" s="154">
        <v>7.4736615E7</v>
      </c>
      <c r="G9" s="353"/>
      <c r="H9" s="16" t="str">
        <f t="array" ref="H9">XLOOKUP(F9,'PER-SM '!$E$2:$E$1132,'PER-SM '!$G$2:$G$1132,"",0)</f>
        <v>OP OBR</v>
      </c>
      <c r="I9" s="10" t="str">
        <f t="array" ref="I9">XLOOKUP(F9,'PER-SM '!$E$2:$E$1132,'PER-SM '!$I$2:$I$1132,"",0)</f>
        <v/>
      </c>
      <c r="J9" s="10"/>
      <c r="K9" s="13" t="str">
        <f t="array" ref="K9">XLOOKUP(F9,'PER-SM '!$E$2:$E$1132,'PER-SM '!$B$2:$B$1132,"",0)</f>
        <v>PE - Obr Reg Común</v>
      </c>
      <c r="L9" s="10" t="s">
        <v>2197</v>
      </c>
      <c r="M9" s="13" t="str">
        <f t="array" ref="M9">XLOOKUP(F9,'PER-SM '!$E$2:$E$1132,'PER-SM '!$F$2:$F$1132,"",0)</f>
        <v>AYUDANTE DE ALMACEN</v>
      </c>
      <c r="N9" s="23"/>
      <c r="O9" s="24"/>
      <c r="P9" s="25"/>
      <c r="Q9" s="23"/>
      <c r="R9" s="24"/>
      <c r="S9" s="25"/>
      <c r="T9" s="23"/>
      <c r="U9" s="24"/>
      <c r="V9" s="25"/>
      <c r="W9" s="23"/>
      <c r="X9" s="24"/>
      <c r="Y9" s="25"/>
      <c r="Z9" s="23"/>
      <c r="AA9" s="24"/>
      <c r="AB9" s="25"/>
      <c r="AC9" s="23"/>
      <c r="AD9" s="24"/>
      <c r="AE9" s="25"/>
      <c r="AF9" s="23"/>
      <c r="AG9" s="24"/>
      <c r="AH9" s="25"/>
      <c r="AI9" s="23"/>
      <c r="AJ9" s="24"/>
      <c r="AK9" s="25"/>
      <c r="AL9" s="23" t="s">
        <v>16</v>
      </c>
      <c r="AM9" s="24" t="s">
        <v>140</v>
      </c>
      <c r="AN9" s="25" t="s">
        <v>75</v>
      </c>
      <c r="AO9" s="23" t="s">
        <v>16</v>
      </c>
      <c r="AP9" s="24" t="s">
        <v>140</v>
      </c>
      <c r="AQ9" s="25" t="s">
        <v>75</v>
      </c>
      <c r="AR9" s="23" t="s">
        <v>16</v>
      </c>
      <c r="AS9" s="24" t="s">
        <v>140</v>
      </c>
      <c r="AT9" s="25" t="s">
        <v>75</v>
      </c>
      <c r="AU9" s="23" t="s">
        <v>16</v>
      </c>
      <c r="AV9" s="24" t="s">
        <v>140</v>
      </c>
      <c r="AW9" s="25" t="s">
        <v>75</v>
      </c>
      <c r="AX9" s="23" t="s">
        <v>16</v>
      </c>
      <c r="AY9" s="24" t="s">
        <v>140</v>
      </c>
      <c r="AZ9" s="25" t="s">
        <v>75</v>
      </c>
      <c r="BA9" s="23" t="s">
        <v>16</v>
      </c>
      <c r="BB9" s="24" t="s">
        <v>140</v>
      </c>
      <c r="BC9" s="25" t="s">
        <v>75</v>
      </c>
      <c r="BD9" s="23" t="s">
        <v>16</v>
      </c>
      <c r="BE9" s="24" t="s">
        <v>140</v>
      </c>
      <c r="BF9" s="25" t="s">
        <v>75</v>
      </c>
      <c r="BG9" s="23" t="s">
        <v>16</v>
      </c>
      <c r="BH9" s="24" t="s">
        <v>140</v>
      </c>
      <c r="BI9" s="25" t="s">
        <v>75</v>
      </c>
      <c r="BJ9" s="23" t="s">
        <v>16</v>
      </c>
      <c r="BK9" s="24" t="s">
        <v>140</v>
      </c>
      <c r="BL9" s="25" t="s">
        <v>75</v>
      </c>
      <c r="BM9" s="23" t="s">
        <v>16</v>
      </c>
      <c r="BN9" s="24" t="s">
        <v>140</v>
      </c>
      <c r="BO9" s="25" t="s">
        <v>75</v>
      </c>
      <c r="BP9" s="23" t="s">
        <v>16</v>
      </c>
      <c r="BQ9" s="24" t="s">
        <v>140</v>
      </c>
      <c r="BR9" s="25" t="s">
        <v>75</v>
      </c>
      <c r="BS9" s="23" t="s">
        <v>16</v>
      </c>
      <c r="BT9" s="24" t="s">
        <v>140</v>
      </c>
      <c r="BU9" s="25" t="s">
        <v>75</v>
      </c>
      <c r="BV9" s="23" t="s">
        <v>16</v>
      </c>
      <c r="BW9" s="24" t="s">
        <v>140</v>
      </c>
      <c r="BX9" s="25" t="s">
        <v>75</v>
      </c>
      <c r="BY9" s="343" t="s">
        <v>0</v>
      </c>
      <c r="BZ9" s="344" t="s">
        <v>0</v>
      </c>
      <c r="CA9" s="345" t="s">
        <v>0</v>
      </c>
      <c r="CB9" s="343" t="s">
        <v>0</v>
      </c>
      <c r="CC9" s="344" t="s">
        <v>0</v>
      </c>
      <c r="CD9" s="345" t="s">
        <v>0</v>
      </c>
      <c r="CE9" s="343" t="s">
        <v>0</v>
      </c>
      <c r="CF9" s="344" t="s">
        <v>0</v>
      </c>
      <c r="CG9" s="345" t="s">
        <v>0</v>
      </c>
    </row>
    <row r="10" ht="15.75" customHeight="1">
      <c r="A10" s="10">
        <v>8.0</v>
      </c>
      <c r="B10" s="351">
        <v>3.0</v>
      </c>
      <c r="C10" s="12">
        <v>1.0</v>
      </c>
      <c r="D10" s="11" t="s">
        <v>2133</v>
      </c>
      <c r="E10" s="13" t="str">
        <f t="array" ref="E10">XLOOKUP(F10,'PER-SM '!$E$2:$E$1132,'PER-SM '!$D$2:$D$1132," ",0)</f>
        <v>FLORES PARI BRUNO </v>
      </c>
      <c r="F10" s="149">
        <v>7.3669064E7</v>
      </c>
      <c r="G10" s="149">
        <v>9.31016331E8</v>
      </c>
      <c r="H10" s="10" t="str">
        <f t="array" ref="H10">XLOOKUP(F10,'PER-SM '!$E$2:$E$1132,'PER-SM '!$G$2:$G$1132,"",0)</f>
        <v>OP OBR</v>
      </c>
      <c r="I10" s="10" t="str">
        <f t="array" ref="I10">XLOOKUP(F10,'PER-SM '!$E$2:$E$1132,'PER-SM '!$I$2:$I$1132,"",0)</f>
        <v>B</v>
      </c>
      <c r="J10" s="10"/>
      <c r="K10" s="13" t="str">
        <f t="array" ref="K10">XLOOKUP(F10,'PER-SM '!$E$2:$E$1132,'PER-SM '!$B$2:$B$1132,"",0)</f>
        <v>PE - Obr Reg Común</v>
      </c>
      <c r="L10" s="10" t="s">
        <v>2197</v>
      </c>
      <c r="M10" s="13" t="str">
        <f t="array" ref="M10">XLOOKUP(F10,'PER-SM '!$E$2:$E$1132,'PER-SM '!$F$2:$F$1132,"",0)</f>
        <v>AYUDANTE DE PERVOL </v>
      </c>
      <c r="N10" s="354" t="s">
        <v>16</v>
      </c>
      <c r="O10" s="355" t="s">
        <v>140</v>
      </c>
      <c r="P10" s="356" t="s">
        <v>75</v>
      </c>
      <c r="Q10" s="354" t="s">
        <v>16</v>
      </c>
      <c r="R10" s="355" t="s">
        <v>140</v>
      </c>
      <c r="S10" s="356" t="s">
        <v>75</v>
      </c>
      <c r="T10" s="354" t="s">
        <v>16</v>
      </c>
      <c r="U10" s="355" t="s">
        <v>140</v>
      </c>
      <c r="V10" s="356" t="s">
        <v>75</v>
      </c>
      <c r="W10" s="354" t="s">
        <v>16</v>
      </c>
      <c r="X10" s="355" t="s">
        <v>140</v>
      </c>
      <c r="Y10" s="356" t="s">
        <v>75</v>
      </c>
      <c r="Z10" s="354" t="s">
        <v>16</v>
      </c>
      <c r="AA10" s="355" t="s">
        <v>140</v>
      </c>
      <c r="AB10" s="356" t="s">
        <v>75</v>
      </c>
      <c r="AC10" s="354" t="s">
        <v>16</v>
      </c>
      <c r="AD10" s="355" t="s">
        <v>140</v>
      </c>
      <c r="AE10" s="356" t="s">
        <v>75</v>
      </c>
      <c r="AF10" s="354" t="s">
        <v>16</v>
      </c>
      <c r="AG10" s="355" t="s">
        <v>140</v>
      </c>
      <c r="AH10" s="356" t="s">
        <v>75</v>
      </c>
      <c r="AI10" s="354" t="s">
        <v>16</v>
      </c>
      <c r="AJ10" s="355" t="s">
        <v>140</v>
      </c>
      <c r="AK10" s="356" t="s">
        <v>75</v>
      </c>
      <c r="AL10" s="354" t="s">
        <v>16</v>
      </c>
      <c r="AM10" s="355" t="s">
        <v>140</v>
      </c>
      <c r="AN10" s="356" t="s">
        <v>75</v>
      </c>
      <c r="AO10" s="354" t="s">
        <v>16</v>
      </c>
      <c r="AP10" s="355" t="s">
        <v>140</v>
      </c>
      <c r="AQ10" s="356" t="s">
        <v>75</v>
      </c>
      <c r="AR10" s="354" t="s">
        <v>16</v>
      </c>
      <c r="AS10" s="355" t="s">
        <v>140</v>
      </c>
      <c r="AT10" s="356" t="s">
        <v>75</v>
      </c>
      <c r="AU10" s="354" t="s">
        <v>16</v>
      </c>
      <c r="AV10" s="355" t="s">
        <v>140</v>
      </c>
      <c r="AW10" s="356" t="s">
        <v>75</v>
      </c>
      <c r="AX10" s="354" t="s">
        <v>16</v>
      </c>
      <c r="AY10" s="355" t="s">
        <v>140</v>
      </c>
      <c r="AZ10" s="356" t="s">
        <v>75</v>
      </c>
      <c r="BA10" s="354" t="s">
        <v>16</v>
      </c>
      <c r="BB10" s="355" t="s">
        <v>140</v>
      </c>
      <c r="BC10" s="356" t="s">
        <v>75</v>
      </c>
      <c r="BD10" s="354" t="s">
        <v>0</v>
      </c>
      <c r="BE10" s="355" t="s">
        <v>0</v>
      </c>
      <c r="BF10" s="356" t="s">
        <v>0</v>
      </c>
      <c r="BG10" s="354" t="s">
        <v>0</v>
      </c>
      <c r="BH10" s="355" t="s">
        <v>0</v>
      </c>
      <c r="BI10" s="356" t="s">
        <v>0</v>
      </c>
      <c r="BJ10" s="354" t="s">
        <v>0</v>
      </c>
      <c r="BK10" s="355" t="s">
        <v>0</v>
      </c>
      <c r="BL10" s="356" t="s">
        <v>0</v>
      </c>
      <c r="BM10" s="354" t="s">
        <v>0</v>
      </c>
      <c r="BN10" s="355" t="s">
        <v>0</v>
      </c>
      <c r="BO10" s="356" t="s">
        <v>0</v>
      </c>
      <c r="BP10" s="354" t="s">
        <v>0</v>
      </c>
      <c r="BQ10" s="355" t="s">
        <v>0</v>
      </c>
      <c r="BR10" s="356" t="s">
        <v>0</v>
      </c>
      <c r="BS10" s="354" t="s">
        <v>0</v>
      </c>
      <c r="BT10" s="355" t="s">
        <v>0</v>
      </c>
      <c r="BU10" s="356" t="s">
        <v>0</v>
      </c>
      <c r="BV10" s="354" t="s">
        <v>0</v>
      </c>
      <c r="BW10" s="355" t="s">
        <v>0</v>
      </c>
      <c r="BX10" s="356" t="s">
        <v>0</v>
      </c>
      <c r="BY10" s="357" t="s">
        <v>16</v>
      </c>
      <c r="BZ10" s="358" t="s">
        <v>140</v>
      </c>
      <c r="CA10" s="359" t="s">
        <v>75</v>
      </c>
      <c r="CB10" s="357" t="s">
        <v>16</v>
      </c>
      <c r="CC10" s="358" t="s">
        <v>140</v>
      </c>
      <c r="CD10" s="359" t="s">
        <v>75</v>
      </c>
      <c r="CE10" s="357" t="s">
        <v>16</v>
      </c>
      <c r="CF10" s="358" t="s">
        <v>140</v>
      </c>
      <c r="CG10" s="359" t="s">
        <v>75</v>
      </c>
    </row>
    <row r="11" ht="15.75" customHeight="1">
      <c r="A11" s="10">
        <v>9.0</v>
      </c>
      <c r="B11" s="351"/>
      <c r="C11" s="12">
        <v>1.0</v>
      </c>
      <c r="D11" s="11" t="s">
        <v>2133</v>
      </c>
      <c r="E11" s="13" t="str">
        <f t="array" ref="E11">XLOOKUP(F11,'PER-SM '!$E$2:$E$1132,'PER-SM '!$D$2:$D$1132," ",0)</f>
        <v>HUAYCHO MOLLO RICARDO ROGELIO</v>
      </c>
      <c r="F11" s="360">
        <v>4.3722383E7</v>
      </c>
      <c r="G11" s="353" t="s">
        <v>2200</v>
      </c>
      <c r="H11" s="16" t="str">
        <f t="array" ref="H11">XLOOKUP(F11,'PER-SM '!$E$2:$E$1132,'PER-SM '!$G$2:$G$1132,"",0)</f>
        <v>OP OBR</v>
      </c>
      <c r="I11" s="10" t="str">
        <f t="array" ref="I11">XLOOKUP(F11,'PER-SM '!$E$2:$E$1132,'PER-SM '!$I$2:$I$1132,"",0)</f>
        <v>C</v>
      </c>
      <c r="J11" s="10"/>
      <c r="K11" s="13" t="str">
        <f t="array" ref="K11">XLOOKUP(F11,'PER-SM '!$E$2:$E$1132,'PER-SM '!$B$2:$B$1132,"",0)</f>
        <v>PE - Obr Reg Común</v>
      </c>
      <c r="L11" s="10" t="s">
        <v>2197</v>
      </c>
      <c r="M11" s="13" t="str">
        <f t="array" ref="M11">XLOOKUP(F11,'PER-SM '!$E$2:$E$1132,'PER-SM '!$F$2:$F$1132,"",0)</f>
        <v>AYUDANTE DE ALMACEN</v>
      </c>
      <c r="N11" s="23" t="s">
        <v>16</v>
      </c>
      <c r="O11" s="24" t="s">
        <v>140</v>
      </c>
      <c r="P11" s="25" t="s">
        <v>75</v>
      </c>
      <c r="Q11" s="23" t="s">
        <v>16</v>
      </c>
      <c r="R11" s="24" t="s">
        <v>140</v>
      </c>
      <c r="S11" s="25" t="s">
        <v>75</v>
      </c>
      <c r="T11" s="23" t="s">
        <v>16</v>
      </c>
      <c r="U11" s="24" t="s">
        <v>140</v>
      </c>
      <c r="V11" s="25" t="s">
        <v>75</v>
      </c>
      <c r="W11" s="23" t="s">
        <v>16</v>
      </c>
      <c r="X11" s="24" t="s">
        <v>140</v>
      </c>
      <c r="Y11" s="25" t="s">
        <v>75</v>
      </c>
      <c r="Z11" s="23" t="s">
        <v>16</v>
      </c>
      <c r="AA11" s="24" t="s">
        <v>140</v>
      </c>
      <c r="AB11" s="25" t="s">
        <v>75</v>
      </c>
      <c r="AC11" s="23" t="s">
        <v>16</v>
      </c>
      <c r="AD11" s="24" t="s">
        <v>140</v>
      </c>
      <c r="AE11" s="25" t="s">
        <v>75</v>
      </c>
      <c r="AF11" s="23" t="s">
        <v>16</v>
      </c>
      <c r="AG11" s="24" t="s">
        <v>140</v>
      </c>
      <c r="AH11" s="25" t="s">
        <v>75</v>
      </c>
      <c r="AI11" s="23"/>
      <c r="AJ11" s="24"/>
      <c r="AK11" s="25"/>
      <c r="AL11" s="23"/>
      <c r="AM11" s="24"/>
      <c r="AN11" s="25"/>
      <c r="AO11" s="23"/>
      <c r="AP11" s="24"/>
      <c r="AQ11" s="25"/>
      <c r="AR11" s="23"/>
      <c r="AS11" s="24"/>
      <c r="AT11" s="25"/>
      <c r="AU11" s="23"/>
      <c r="AV11" s="24"/>
      <c r="AW11" s="25"/>
      <c r="AX11" s="23"/>
      <c r="AY11" s="24"/>
      <c r="AZ11" s="25"/>
      <c r="BA11" s="23"/>
      <c r="BB11" s="24"/>
      <c r="BC11" s="25"/>
      <c r="BD11" s="23" t="s">
        <v>16</v>
      </c>
      <c r="BE11" s="24" t="s">
        <v>140</v>
      </c>
      <c r="BF11" s="25" t="s">
        <v>75</v>
      </c>
      <c r="BG11" s="23" t="s">
        <v>16</v>
      </c>
      <c r="BH11" s="24" t="s">
        <v>140</v>
      </c>
      <c r="BI11" s="25" t="s">
        <v>75</v>
      </c>
      <c r="BJ11" s="23" t="s">
        <v>16</v>
      </c>
      <c r="BK11" s="24" t="s">
        <v>140</v>
      </c>
      <c r="BL11" s="25" t="s">
        <v>75</v>
      </c>
      <c r="BM11" s="23" t="s">
        <v>16</v>
      </c>
      <c r="BN11" s="24" t="s">
        <v>140</v>
      </c>
      <c r="BO11" s="25" t="s">
        <v>75</v>
      </c>
      <c r="BP11" s="23" t="s">
        <v>16</v>
      </c>
      <c r="BQ11" s="24" t="s">
        <v>140</v>
      </c>
      <c r="BR11" s="25" t="s">
        <v>75</v>
      </c>
      <c r="BS11" s="23" t="s">
        <v>16</v>
      </c>
      <c r="BT11" s="24" t="s">
        <v>140</v>
      </c>
      <c r="BU11" s="25" t="s">
        <v>75</v>
      </c>
      <c r="BV11" s="23" t="s">
        <v>16</v>
      </c>
      <c r="BW11" s="24" t="s">
        <v>140</v>
      </c>
      <c r="BX11" s="25" t="s">
        <v>75</v>
      </c>
      <c r="BY11" s="343" t="s">
        <v>16</v>
      </c>
      <c r="BZ11" s="344" t="s">
        <v>140</v>
      </c>
      <c r="CA11" s="345" t="s">
        <v>75</v>
      </c>
      <c r="CB11" s="343" t="s">
        <v>16</v>
      </c>
      <c r="CC11" s="344" t="s">
        <v>140</v>
      </c>
      <c r="CD11" s="345" t="s">
        <v>75</v>
      </c>
      <c r="CE11" s="343" t="s">
        <v>16</v>
      </c>
      <c r="CF11" s="344" t="s">
        <v>140</v>
      </c>
      <c r="CG11" s="345" t="s">
        <v>75</v>
      </c>
    </row>
    <row r="12" ht="15.75" customHeight="1">
      <c r="A12" s="10">
        <v>10.0</v>
      </c>
      <c r="B12" s="11" t="s">
        <v>2201</v>
      </c>
      <c r="C12" s="12">
        <v>1.0</v>
      </c>
      <c r="D12" s="11" t="s">
        <v>2133</v>
      </c>
      <c r="E12" s="13" t="str">
        <f t="array" ref="E12">XLOOKUP(F12,'PER-SM '!$E$2:$E$1132,'PER-SM '!$D$2:$D$1132," ",0)</f>
        <v>RIOS VALDIVIA SANDRA ISABEL</v>
      </c>
      <c r="F12" s="361">
        <v>7.2199505E7</v>
      </c>
      <c r="G12" s="149"/>
      <c r="H12" s="16" t="str">
        <f t="array" ref="H12">XLOOKUP(F12,'PER-SM '!$E$2:$E$1132,'PER-SM '!$G$2:$G$1132,"",0)</f>
        <v>OP OBR</v>
      </c>
      <c r="I12" s="10" t="str">
        <f t="array" ref="I12">XLOOKUP(F12,'PER-SM '!$E$2:$E$1132,'PER-SM '!$I$2:$I$1132,"",0)</f>
        <v>5x2</v>
      </c>
      <c r="J12" s="10"/>
      <c r="K12" s="13" t="str">
        <f t="array" ref="K12">XLOOKUP(F12,'PER-SM '!$E$2:$E$1132,'PER-SM '!$B$2:$B$1132,"",0)</f>
        <v>PE - Obr Reg Común</v>
      </c>
      <c r="L12" s="10" t="s">
        <v>2197</v>
      </c>
      <c r="M12" s="13" t="str">
        <f t="array" ref="M12">XLOOKUP(F12,'PER-SM '!$E$2:$E$1132,'PER-SM '!$F$2:$F$1132,"",0)</f>
        <v>AYUDANTE DE LIMPIEZA</v>
      </c>
      <c r="N12" s="23" t="s">
        <v>16</v>
      </c>
      <c r="O12" s="24" t="s">
        <v>140</v>
      </c>
      <c r="P12" s="25" t="s">
        <v>75</v>
      </c>
      <c r="Q12" s="23" t="s">
        <v>16</v>
      </c>
      <c r="R12" s="24" t="s">
        <v>140</v>
      </c>
      <c r="S12" s="25" t="s">
        <v>75</v>
      </c>
      <c r="T12" s="23" t="s">
        <v>16</v>
      </c>
      <c r="U12" s="24" t="s">
        <v>140</v>
      </c>
      <c r="V12" s="25" t="s">
        <v>75</v>
      </c>
      <c r="W12" s="23" t="s">
        <v>16</v>
      </c>
      <c r="X12" s="24" t="s">
        <v>140</v>
      </c>
      <c r="Y12" s="25" t="s">
        <v>75</v>
      </c>
      <c r="Z12" s="23" t="s">
        <v>16</v>
      </c>
      <c r="AA12" s="24" t="s">
        <v>140</v>
      </c>
      <c r="AB12" s="25" t="s">
        <v>75</v>
      </c>
      <c r="AC12" s="23" t="s">
        <v>16</v>
      </c>
      <c r="AD12" s="24" t="s">
        <v>140</v>
      </c>
      <c r="AE12" s="25" t="s">
        <v>75</v>
      </c>
      <c r="AF12" s="23" t="s">
        <v>16</v>
      </c>
      <c r="AG12" s="24" t="s">
        <v>140</v>
      </c>
      <c r="AH12" s="25" t="s">
        <v>75</v>
      </c>
      <c r="AI12" s="23" t="s">
        <v>16</v>
      </c>
      <c r="AJ12" s="24" t="s">
        <v>140</v>
      </c>
      <c r="AK12" s="25" t="s">
        <v>75</v>
      </c>
      <c r="AL12" s="23" t="s">
        <v>16</v>
      </c>
      <c r="AM12" s="24" t="s">
        <v>140</v>
      </c>
      <c r="AN12" s="25" t="s">
        <v>75</v>
      </c>
      <c r="AO12" s="23" t="s">
        <v>16</v>
      </c>
      <c r="AP12" s="24" t="s">
        <v>140</v>
      </c>
      <c r="AQ12" s="25" t="s">
        <v>75</v>
      </c>
      <c r="AR12" s="23" t="s">
        <v>16</v>
      </c>
      <c r="AS12" s="24" t="s">
        <v>140</v>
      </c>
      <c r="AT12" s="25" t="s">
        <v>75</v>
      </c>
      <c r="AU12" s="23" t="s">
        <v>16</v>
      </c>
      <c r="AV12" s="24" t="s">
        <v>140</v>
      </c>
      <c r="AW12" s="25" t="s">
        <v>75</v>
      </c>
      <c r="AX12" s="23" t="s">
        <v>16</v>
      </c>
      <c r="AY12" s="24" t="s">
        <v>140</v>
      </c>
      <c r="AZ12" s="25" t="s">
        <v>75</v>
      </c>
      <c r="BA12" s="23" t="s">
        <v>16</v>
      </c>
      <c r="BB12" s="24" t="s">
        <v>140</v>
      </c>
      <c r="BC12" s="25" t="s">
        <v>75</v>
      </c>
      <c r="BD12" s="23" t="s">
        <v>16</v>
      </c>
      <c r="BE12" s="24" t="s">
        <v>140</v>
      </c>
      <c r="BF12" s="25" t="s">
        <v>75</v>
      </c>
      <c r="BG12" s="23" t="s">
        <v>16</v>
      </c>
      <c r="BH12" s="24" t="s">
        <v>140</v>
      </c>
      <c r="BI12" s="25" t="s">
        <v>75</v>
      </c>
      <c r="BJ12" s="23" t="s">
        <v>16</v>
      </c>
      <c r="BK12" s="24" t="s">
        <v>140</v>
      </c>
      <c r="BL12" s="25" t="s">
        <v>75</v>
      </c>
      <c r="BM12" s="23"/>
      <c r="BN12" s="24"/>
      <c r="BO12" s="25"/>
      <c r="BP12" s="23"/>
      <c r="BQ12" s="24"/>
      <c r="BR12" s="25"/>
      <c r="BS12" s="343" t="s">
        <v>16</v>
      </c>
      <c r="BT12" s="344" t="s">
        <v>140</v>
      </c>
      <c r="BU12" s="345" t="s">
        <v>75</v>
      </c>
      <c r="BV12" s="343" t="s">
        <v>16</v>
      </c>
      <c r="BW12" s="344" t="s">
        <v>140</v>
      </c>
      <c r="BX12" s="345" t="s">
        <v>75</v>
      </c>
      <c r="BY12" s="343" t="s">
        <v>16</v>
      </c>
      <c r="BZ12" s="344" t="s">
        <v>140</v>
      </c>
      <c r="CA12" s="345" t="s">
        <v>75</v>
      </c>
      <c r="CB12" s="343" t="s">
        <v>16</v>
      </c>
      <c r="CC12" s="344" t="s">
        <v>140</v>
      </c>
      <c r="CD12" s="345" t="s">
        <v>75</v>
      </c>
      <c r="CE12" s="343" t="s">
        <v>16</v>
      </c>
      <c r="CF12" s="344" t="s">
        <v>140</v>
      </c>
      <c r="CG12" s="345" t="s">
        <v>75</v>
      </c>
    </row>
    <row r="13" ht="15.75" customHeight="1">
      <c r="A13" s="10">
        <v>11.0</v>
      </c>
      <c r="B13" s="11"/>
      <c r="C13" s="12">
        <v>1.0</v>
      </c>
      <c r="D13" s="11" t="s">
        <v>2133</v>
      </c>
      <c r="E13" s="13" t="str">
        <f t="array" ref="E13">XLOOKUP(F13,'PER-SM '!$E$2:$E$1132,'PER-SM '!$D$2:$D$1132," ",0)</f>
        <v>RODRIGUEZ FERNANDEZ CARMEN LIZETH</v>
      </c>
      <c r="F13" s="361">
        <v>7.5766395E7</v>
      </c>
      <c r="G13" s="149">
        <v>9.21096229E8</v>
      </c>
      <c r="H13" s="16" t="str">
        <f t="array" ref="H13">XLOOKUP(F13,'PER-SM '!$E$2:$E$1132,'PER-SM '!$G$2:$G$1132,"",0)</f>
        <v>OP OBR</v>
      </c>
      <c r="I13" s="10" t="str">
        <f t="array" ref="I13">XLOOKUP(F13,'PER-SM '!$E$2:$E$1132,'PER-SM '!$I$2:$I$1132,"",0)</f>
        <v>5x2</v>
      </c>
      <c r="J13" s="10"/>
      <c r="K13" s="13" t="str">
        <f t="array" ref="K13">XLOOKUP(F13,'PER-SM '!$E$2:$E$1132,'PER-SM '!$B$2:$B$1132,"",0)</f>
        <v>PE - Obr Reg Común</v>
      </c>
      <c r="L13" s="10" t="s">
        <v>2197</v>
      </c>
      <c r="M13" s="13" t="str">
        <f t="array" ref="M13">XLOOKUP(F13,'PER-SM '!$E$2:$E$1132,'PER-SM '!$F$2:$F$1132,"",0)</f>
        <v>AYUDANTE DE LIMPIEZA</v>
      </c>
      <c r="N13" s="23" t="s">
        <v>16</v>
      </c>
      <c r="O13" s="24" t="s">
        <v>140</v>
      </c>
      <c r="P13" s="25" t="s">
        <v>75</v>
      </c>
      <c r="Q13" s="23" t="s">
        <v>16</v>
      </c>
      <c r="R13" s="24" t="s">
        <v>140</v>
      </c>
      <c r="S13" s="25" t="s">
        <v>75</v>
      </c>
      <c r="T13" s="23" t="s">
        <v>16</v>
      </c>
      <c r="U13" s="24" t="s">
        <v>140</v>
      </c>
      <c r="V13" s="25" t="s">
        <v>75</v>
      </c>
      <c r="W13" s="23" t="s">
        <v>16</v>
      </c>
      <c r="X13" s="24" t="s">
        <v>140</v>
      </c>
      <c r="Y13" s="25" t="s">
        <v>75</v>
      </c>
      <c r="Z13" s="23"/>
      <c r="AA13" s="24"/>
      <c r="AB13" s="25"/>
      <c r="AC13" s="23"/>
      <c r="AD13" s="24"/>
      <c r="AE13" s="25"/>
      <c r="AF13" s="23" t="s">
        <v>16</v>
      </c>
      <c r="AG13" s="24" t="s">
        <v>140</v>
      </c>
      <c r="AH13" s="25" t="s">
        <v>75</v>
      </c>
      <c r="AI13" s="23" t="s">
        <v>16</v>
      </c>
      <c r="AJ13" s="24" t="s">
        <v>140</v>
      </c>
      <c r="AK13" s="25" t="s">
        <v>75</v>
      </c>
      <c r="AL13" s="23" t="s">
        <v>16</v>
      </c>
      <c r="AM13" s="24" t="s">
        <v>140</v>
      </c>
      <c r="AN13" s="25" t="s">
        <v>75</v>
      </c>
      <c r="AO13" s="23" t="s">
        <v>16</v>
      </c>
      <c r="AP13" s="24" t="s">
        <v>140</v>
      </c>
      <c r="AQ13" s="25" t="s">
        <v>75</v>
      </c>
      <c r="AR13" s="23" t="s">
        <v>16</v>
      </c>
      <c r="AS13" s="24" t="s">
        <v>140</v>
      </c>
      <c r="AT13" s="25" t="s">
        <v>75</v>
      </c>
      <c r="AU13" s="23"/>
      <c r="AV13" s="24"/>
      <c r="AW13" s="25"/>
      <c r="AX13" s="23"/>
      <c r="AY13" s="24"/>
      <c r="AZ13" s="25"/>
      <c r="BA13" s="23" t="s">
        <v>16</v>
      </c>
      <c r="BB13" s="24" t="s">
        <v>140</v>
      </c>
      <c r="BC13" s="25" t="s">
        <v>75</v>
      </c>
      <c r="BD13" s="23" t="s">
        <v>16</v>
      </c>
      <c r="BE13" s="24" t="s">
        <v>140</v>
      </c>
      <c r="BF13" s="25" t="s">
        <v>75</v>
      </c>
      <c r="BG13" s="23" t="s">
        <v>16</v>
      </c>
      <c r="BH13" s="24" t="s">
        <v>140</v>
      </c>
      <c r="BI13" s="25" t="s">
        <v>75</v>
      </c>
      <c r="BJ13" s="23" t="s">
        <v>16</v>
      </c>
      <c r="BK13" s="24" t="s">
        <v>140</v>
      </c>
      <c r="BL13" s="25" t="s">
        <v>75</v>
      </c>
      <c r="BM13" s="23" t="s">
        <v>16</v>
      </c>
      <c r="BN13" s="24" t="s">
        <v>140</v>
      </c>
      <c r="BO13" s="25" t="s">
        <v>75</v>
      </c>
      <c r="BP13" s="23"/>
      <c r="BQ13" s="24"/>
      <c r="BR13" s="25"/>
      <c r="BS13" s="23"/>
      <c r="BT13" s="24"/>
      <c r="BU13" s="25"/>
      <c r="BV13" s="23"/>
      <c r="BW13" s="24"/>
      <c r="BX13" s="25"/>
      <c r="BY13" s="343" t="s">
        <v>16</v>
      </c>
      <c r="BZ13" s="344" t="s">
        <v>140</v>
      </c>
      <c r="CA13" s="345" t="s">
        <v>75</v>
      </c>
      <c r="CB13" s="343" t="s">
        <v>16</v>
      </c>
      <c r="CC13" s="344" t="s">
        <v>140</v>
      </c>
      <c r="CD13" s="345" t="s">
        <v>75</v>
      </c>
      <c r="CE13" s="343" t="s">
        <v>16</v>
      </c>
      <c r="CF13" s="344" t="s">
        <v>140</v>
      </c>
      <c r="CG13" s="345" t="s">
        <v>75</v>
      </c>
    </row>
    <row r="14" ht="15.75" customHeight="1">
      <c r="A14" s="10">
        <v>12.0</v>
      </c>
      <c r="B14" s="351">
        <v>5.0</v>
      </c>
      <c r="C14" s="12">
        <v>1.0</v>
      </c>
      <c r="D14" s="11" t="s">
        <v>2133</v>
      </c>
      <c r="E14" s="13" t="str">
        <f t="array" ref="E14">XLOOKUP(F14,'PER-SM '!$E$2:$E$1132,'PER-SM '!$D$2:$D$1132," ",0)</f>
        <v>RAMIREZ ALFARO KELVIN ROYER</v>
      </c>
      <c r="F14" s="15">
        <v>7.0088788E7</v>
      </c>
      <c r="G14" s="166"/>
      <c r="H14" s="16" t="str">
        <f t="array" ref="H14">XLOOKUP(F14,'PER-SM '!$E$2:$E$1132,'PER-SM '!$G$2:$G$1132,"",0)</f>
        <v>OP OBR</v>
      </c>
      <c r="I14" s="10" t="str">
        <f t="array" ref="I14">XLOOKUP(F14,'PER-SM '!$E$2:$E$1132,'PER-SM '!$I$2:$I$1132,"",0)</f>
        <v>C</v>
      </c>
      <c r="J14" s="10"/>
      <c r="K14" s="13" t="str">
        <f t="array" ref="K14">XLOOKUP(F14,'PER-SM '!$E$2:$E$1132,'PER-SM '!$B$2:$B$1132,"",0)</f>
        <v>PE - Obr Reg Común</v>
      </c>
      <c r="L14" s="10" t="s">
        <v>2197</v>
      </c>
      <c r="M14" s="13" t="str">
        <f t="array" ref="M14">XLOOKUP(F14,'PER-SM '!$E$2:$E$1132,'PER-SM '!$F$2:$F$1132,"",0)</f>
        <v>OPERARIO DE VOLADURA</v>
      </c>
      <c r="N14" s="23" t="s">
        <v>16</v>
      </c>
      <c r="O14" s="24" t="s">
        <v>140</v>
      </c>
      <c r="P14" s="25" t="s">
        <v>75</v>
      </c>
      <c r="Q14" s="23" t="s">
        <v>16</v>
      </c>
      <c r="R14" s="24" t="s">
        <v>140</v>
      </c>
      <c r="S14" s="25" t="s">
        <v>75</v>
      </c>
      <c r="T14" s="23" t="s">
        <v>16</v>
      </c>
      <c r="U14" s="24" t="s">
        <v>140</v>
      </c>
      <c r="V14" s="25" t="s">
        <v>75</v>
      </c>
      <c r="W14" s="23" t="s">
        <v>16</v>
      </c>
      <c r="X14" s="24" t="s">
        <v>140</v>
      </c>
      <c r="Y14" s="25" t="s">
        <v>75</v>
      </c>
      <c r="Z14" s="23" t="s">
        <v>16</v>
      </c>
      <c r="AA14" s="24" t="s">
        <v>140</v>
      </c>
      <c r="AB14" s="25" t="s">
        <v>75</v>
      </c>
      <c r="AC14" s="23" t="s">
        <v>16</v>
      </c>
      <c r="AD14" s="24" t="s">
        <v>140</v>
      </c>
      <c r="AE14" s="25" t="s">
        <v>75</v>
      </c>
      <c r="AF14" s="23" t="s">
        <v>16</v>
      </c>
      <c r="AG14" s="24" t="s">
        <v>140</v>
      </c>
      <c r="AH14" s="25" t="s">
        <v>75</v>
      </c>
      <c r="AI14" s="23"/>
      <c r="AJ14" s="24"/>
      <c r="AK14" s="25"/>
      <c r="AL14" s="23"/>
      <c r="AM14" s="24"/>
      <c r="AN14" s="25"/>
      <c r="AO14" s="23"/>
      <c r="AP14" s="24"/>
      <c r="AQ14" s="25"/>
      <c r="AR14" s="23"/>
      <c r="AS14" s="24"/>
      <c r="AT14" s="25"/>
      <c r="AU14" s="23"/>
      <c r="AV14" s="24"/>
      <c r="AW14" s="25"/>
      <c r="AX14" s="23"/>
      <c r="AY14" s="24"/>
      <c r="AZ14" s="25"/>
      <c r="BA14" s="23"/>
      <c r="BB14" s="24"/>
      <c r="BC14" s="25"/>
      <c r="BD14" s="23" t="s">
        <v>16</v>
      </c>
      <c r="BE14" s="24" t="s">
        <v>140</v>
      </c>
      <c r="BF14" s="25" t="s">
        <v>75</v>
      </c>
      <c r="BG14" s="23" t="s">
        <v>16</v>
      </c>
      <c r="BH14" s="24" t="s">
        <v>140</v>
      </c>
      <c r="BI14" s="25" t="s">
        <v>75</v>
      </c>
      <c r="BJ14" s="23" t="s">
        <v>16</v>
      </c>
      <c r="BK14" s="24" t="s">
        <v>140</v>
      </c>
      <c r="BL14" s="25" t="s">
        <v>75</v>
      </c>
      <c r="BM14" s="23" t="s">
        <v>16</v>
      </c>
      <c r="BN14" s="24" t="s">
        <v>140</v>
      </c>
      <c r="BO14" s="25" t="s">
        <v>75</v>
      </c>
      <c r="BP14" s="343" t="s">
        <v>16</v>
      </c>
      <c r="BQ14" s="24" t="s">
        <v>140</v>
      </c>
      <c r="BR14" s="25" t="s">
        <v>75</v>
      </c>
      <c r="BS14" s="343" t="s">
        <v>16</v>
      </c>
      <c r="BT14" s="24" t="s">
        <v>140</v>
      </c>
      <c r="BU14" s="25" t="s">
        <v>75</v>
      </c>
      <c r="BV14" s="343" t="s">
        <v>16</v>
      </c>
      <c r="BW14" s="24" t="s">
        <v>140</v>
      </c>
      <c r="BX14" s="25" t="s">
        <v>75</v>
      </c>
      <c r="BY14" s="343" t="s">
        <v>16</v>
      </c>
      <c r="BZ14" s="344" t="s">
        <v>140</v>
      </c>
      <c r="CA14" s="345" t="s">
        <v>75</v>
      </c>
      <c r="CB14" s="343" t="s">
        <v>16</v>
      </c>
      <c r="CC14" s="344" t="s">
        <v>140</v>
      </c>
      <c r="CD14" s="345" t="s">
        <v>75</v>
      </c>
      <c r="CE14" s="343" t="s">
        <v>16</v>
      </c>
      <c r="CF14" s="344" t="s">
        <v>140</v>
      </c>
      <c r="CG14" s="345" t="s">
        <v>75</v>
      </c>
    </row>
    <row r="15" ht="15.75" customHeight="1">
      <c r="A15" s="10">
        <v>13.0</v>
      </c>
      <c r="B15" s="351"/>
      <c r="C15" s="12">
        <v>1.0</v>
      </c>
      <c r="D15" s="11" t="s">
        <v>2133</v>
      </c>
      <c r="E15" s="13" t="str">
        <f t="array" ref="E15">XLOOKUP(F15,'PER-SM '!$E$2:$E$1132,'PER-SM '!$D$2:$D$1132," ",0)</f>
        <v>GUTIERREZ DELGADO ARTURO EDILBERTO</v>
      </c>
      <c r="F15" s="309">
        <v>2.9493137E7</v>
      </c>
      <c r="G15" s="149"/>
      <c r="H15" s="16" t="str">
        <f t="array" ref="H15">XLOOKUP(F15,'PER-SM '!$E$2:$E$1132,'PER-SM '!$G$2:$G$1132,"",0)</f>
        <v>OP OBR</v>
      </c>
      <c r="I15" s="10" t="str">
        <f t="array" ref="I15">XLOOKUP(F15,'PER-SM '!$E$2:$E$1132,'PER-SM '!$I$2:$I$1132,"",0)</f>
        <v>vuln</v>
      </c>
      <c r="J15" s="10"/>
      <c r="K15" s="13" t="str">
        <f t="array" ref="K15">XLOOKUP(F15,'PER-SM '!$E$2:$E$1132,'PER-SM '!$B$2:$B$1132,"",0)</f>
        <v>PE - Obr Reg Común</v>
      </c>
      <c r="L15" s="10" t="s">
        <v>2197</v>
      </c>
      <c r="M15" s="13" t="str">
        <f t="array" ref="M15">XLOOKUP(F15,'PER-SM '!$E$2:$E$1132,'PER-SM '!$F$2:$F$1132,"",0)</f>
        <v>AUXILIAR DE CAMPO EN SSOMA</v>
      </c>
      <c r="N15" s="354" t="s">
        <v>16</v>
      </c>
      <c r="O15" s="355" t="s">
        <v>140</v>
      </c>
      <c r="P15" s="356" t="s">
        <v>75</v>
      </c>
      <c r="Q15" s="354" t="s">
        <v>16</v>
      </c>
      <c r="R15" s="355" t="s">
        <v>140</v>
      </c>
      <c r="S15" s="356" t="s">
        <v>75</v>
      </c>
      <c r="T15" s="354" t="s">
        <v>16</v>
      </c>
      <c r="U15" s="355" t="s">
        <v>140</v>
      </c>
      <c r="V15" s="356" t="s">
        <v>75</v>
      </c>
      <c r="W15" s="354" t="s">
        <v>16</v>
      </c>
      <c r="X15" s="355" t="s">
        <v>140</v>
      </c>
      <c r="Y15" s="356" t="s">
        <v>75</v>
      </c>
      <c r="Z15" s="354" t="s">
        <v>16</v>
      </c>
      <c r="AA15" s="355" t="s">
        <v>140</v>
      </c>
      <c r="AB15" s="356" t="s">
        <v>75</v>
      </c>
      <c r="AC15" s="354" t="s">
        <v>16</v>
      </c>
      <c r="AD15" s="355" t="s">
        <v>140</v>
      </c>
      <c r="AE15" s="356" t="s">
        <v>75</v>
      </c>
      <c r="AF15" s="354" t="s">
        <v>16</v>
      </c>
      <c r="AG15" s="355" t="s">
        <v>140</v>
      </c>
      <c r="AH15" s="356" t="s">
        <v>75</v>
      </c>
      <c r="AI15" s="354" t="s">
        <v>16</v>
      </c>
      <c r="AJ15" s="355" t="s">
        <v>140</v>
      </c>
      <c r="AK15" s="356" t="s">
        <v>75</v>
      </c>
      <c r="AL15" s="354" t="s">
        <v>16</v>
      </c>
      <c r="AM15" s="355" t="s">
        <v>140</v>
      </c>
      <c r="AN15" s="356" t="s">
        <v>75</v>
      </c>
      <c r="AO15" s="354" t="s">
        <v>16</v>
      </c>
      <c r="AP15" s="355" t="s">
        <v>140</v>
      </c>
      <c r="AQ15" s="356" t="s">
        <v>75</v>
      </c>
      <c r="AR15" s="354" t="s">
        <v>16</v>
      </c>
      <c r="AS15" s="355" t="s">
        <v>140</v>
      </c>
      <c r="AT15" s="356" t="s">
        <v>75</v>
      </c>
      <c r="AU15" s="354" t="s">
        <v>16</v>
      </c>
      <c r="AV15" s="355" t="s">
        <v>140</v>
      </c>
      <c r="AW15" s="356" t="s">
        <v>75</v>
      </c>
      <c r="AX15" s="354" t="s">
        <v>16</v>
      </c>
      <c r="AY15" s="355" t="s">
        <v>140</v>
      </c>
      <c r="AZ15" s="356" t="s">
        <v>75</v>
      </c>
      <c r="BA15" s="354" t="s">
        <v>16</v>
      </c>
      <c r="BB15" s="355" t="s">
        <v>140</v>
      </c>
      <c r="BC15" s="356" t="s">
        <v>75</v>
      </c>
      <c r="BD15" s="354" t="s">
        <v>0</v>
      </c>
      <c r="BE15" s="355" t="s">
        <v>0</v>
      </c>
      <c r="BF15" s="356" t="s">
        <v>0</v>
      </c>
      <c r="BG15" s="354" t="s">
        <v>0</v>
      </c>
      <c r="BH15" s="355" t="s">
        <v>0</v>
      </c>
      <c r="BI15" s="356" t="s">
        <v>0</v>
      </c>
      <c r="BJ15" s="354" t="s">
        <v>0</v>
      </c>
      <c r="BK15" s="355" t="s">
        <v>0</v>
      </c>
      <c r="BL15" s="356" t="s">
        <v>0</v>
      </c>
      <c r="BM15" s="354" t="s">
        <v>0</v>
      </c>
      <c r="BN15" s="355" t="s">
        <v>0</v>
      </c>
      <c r="BO15" s="356" t="s">
        <v>0</v>
      </c>
      <c r="BP15" s="354" t="s">
        <v>0</v>
      </c>
      <c r="BQ15" s="355" t="s">
        <v>0</v>
      </c>
      <c r="BR15" s="356" t="s">
        <v>0</v>
      </c>
      <c r="BS15" s="354" t="s">
        <v>0</v>
      </c>
      <c r="BT15" s="355" t="s">
        <v>0</v>
      </c>
      <c r="BU15" s="356" t="s">
        <v>0</v>
      </c>
      <c r="BV15" s="354" t="s">
        <v>0</v>
      </c>
      <c r="BW15" s="355" t="s">
        <v>0</v>
      </c>
      <c r="BX15" s="356" t="s">
        <v>0</v>
      </c>
      <c r="BY15" s="357" t="s">
        <v>16</v>
      </c>
      <c r="BZ15" s="358" t="s">
        <v>140</v>
      </c>
      <c r="CA15" s="359" t="s">
        <v>75</v>
      </c>
      <c r="CB15" s="357" t="s">
        <v>16</v>
      </c>
      <c r="CC15" s="358" t="s">
        <v>140</v>
      </c>
      <c r="CD15" s="359" t="s">
        <v>75</v>
      </c>
      <c r="CE15" s="357" t="s">
        <v>16</v>
      </c>
      <c r="CF15" s="358" t="s">
        <v>140</v>
      </c>
      <c r="CG15" s="359" t="s">
        <v>75</v>
      </c>
    </row>
    <row r="16" ht="15.75" customHeight="1">
      <c r="A16" s="10">
        <v>14.0</v>
      </c>
      <c r="B16" s="351">
        <v>6.0</v>
      </c>
      <c r="C16" s="12">
        <v>1.0</v>
      </c>
      <c r="D16" s="11" t="s">
        <v>14</v>
      </c>
      <c r="E16" s="13" t="str">
        <f t="array" ref="E16">XLOOKUP(F16,'PER-SM '!$E$2:$E$1132,'PER-SM '!$D$2:$D$1132," ",0)</f>
        <v>ARROYO CHAPAÑON MIGUEL</v>
      </c>
      <c r="F16" s="309">
        <v>4.8228723E7</v>
      </c>
      <c r="G16" s="149"/>
      <c r="H16" s="10" t="str">
        <f t="array" ref="H16">XLOOKUP(F16,'PER-SM '!$E$2:$E$1132,'PER-SM '!$G$2:$G$1132,"",0)</f>
        <v>OP OBR</v>
      </c>
      <c r="I16" s="10" t="s">
        <v>105</v>
      </c>
      <c r="J16" s="10"/>
      <c r="K16" s="13" t="str">
        <f t="array" ref="K16">XLOOKUP(F16,'PER-SM '!$E$2:$E$1132,'PER-SM '!$B$2:$B$1132,"",0)</f>
        <v>PE-Obr Reg Comun</v>
      </c>
      <c r="L16" s="10" t="s">
        <v>2197</v>
      </c>
      <c r="M16" s="13" t="str">
        <f t="array" ref="M16">XLOOKUP(F16,'PER-SM '!$E$2:$E$1132,'PER-SM '!$F$2:$F$1132,"",0)</f>
        <v>TITULAR SOLDADOR</v>
      </c>
      <c r="N16" s="23"/>
      <c r="O16" s="24"/>
      <c r="P16" s="25"/>
      <c r="Q16" s="354" t="s">
        <v>16</v>
      </c>
      <c r="R16" s="355" t="s">
        <v>140</v>
      </c>
      <c r="S16" s="356" t="s">
        <v>75</v>
      </c>
      <c r="T16" s="354" t="s">
        <v>16</v>
      </c>
      <c r="U16" s="355" t="s">
        <v>140</v>
      </c>
      <c r="V16" s="356" t="s">
        <v>75</v>
      </c>
      <c r="W16" s="354" t="s">
        <v>16</v>
      </c>
      <c r="X16" s="355" t="s">
        <v>140</v>
      </c>
      <c r="Y16" s="356" t="s">
        <v>75</v>
      </c>
      <c r="Z16" s="354" t="s">
        <v>16</v>
      </c>
      <c r="AA16" s="355" t="s">
        <v>140</v>
      </c>
      <c r="AB16" s="356" t="s">
        <v>75</v>
      </c>
      <c r="AC16" s="354" t="s">
        <v>16</v>
      </c>
      <c r="AD16" s="355" t="s">
        <v>140</v>
      </c>
      <c r="AE16" s="356" t="s">
        <v>75</v>
      </c>
      <c r="AF16" s="354" t="s">
        <v>16</v>
      </c>
      <c r="AG16" s="355" t="s">
        <v>140</v>
      </c>
      <c r="AH16" s="356" t="s">
        <v>75</v>
      </c>
      <c r="AI16" s="354" t="s">
        <v>16</v>
      </c>
      <c r="AJ16" s="355" t="s">
        <v>140</v>
      </c>
      <c r="AK16" s="356" t="s">
        <v>75</v>
      </c>
      <c r="AL16" s="354" t="s">
        <v>16</v>
      </c>
      <c r="AM16" s="355" t="s">
        <v>140</v>
      </c>
      <c r="AN16" s="356" t="s">
        <v>75</v>
      </c>
      <c r="AO16" s="354" t="s">
        <v>16</v>
      </c>
      <c r="AP16" s="355" t="s">
        <v>140</v>
      </c>
      <c r="AQ16" s="356" t="s">
        <v>75</v>
      </c>
      <c r="AR16" s="354" t="s">
        <v>16</v>
      </c>
      <c r="AS16" s="355" t="s">
        <v>140</v>
      </c>
      <c r="AT16" s="356" t="s">
        <v>75</v>
      </c>
      <c r="AU16" s="354" t="s">
        <v>16</v>
      </c>
      <c r="AV16" s="355" t="s">
        <v>140</v>
      </c>
      <c r="AW16" s="356" t="s">
        <v>75</v>
      </c>
      <c r="AX16" s="354" t="s">
        <v>16</v>
      </c>
      <c r="AY16" s="355" t="s">
        <v>140</v>
      </c>
      <c r="AZ16" s="356" t="s">
        <v>75</v>
      </c>
      <c r="BA16" s="354" t="s">
        <v>16</v>
      </c>
      <c r="BB16" s="355" t="s">
        <v>140</v>
      </c>
      <c r="BC16" s="356" t="s">
        <v>75</v>
      </c>
      <c r="BD16" s="354" t="s">
        <v>0</v>
      </c>
      <c r="BE16" s="355" t="s">
        <v>0</v>
      </c>
      <c r="BF16" s="356" t="s">
        <v>0</v>
      </c>
      <c r="BG16" s="354" t="s">
        <v>0</v>
      </c>
      <c r="BH16" s="355" t="s">
        <v>0</v>
      </c>
      <c r="BI16" s="356" t="s">
        <v>0</v>
      </c>
      <c r="BJ16" s="354" t="s">
        <v>0</v>
      </c>
      <c r="BK16" s="355" t="s">
        <v>0</v>
      </c>
      <c r="BL16" s="356" t="s">
        <v>0</v>
      </c>
      <c r="BM16" s="354" t="s">
        <v>0</v>
      </c>
      <c r="BN16" s="355" t="s">
        <v>0</v>
      </c>
      <c r="BO16" s="356" t="s">
        <v>0</v>
      </c>
      <c r="BP16" s="354" t="s">
        <v>0</v>
      </c>
      <c r="BQ16" s="355" t="s">
        <v>0</v>
      </c>
      <c r="BR16" s="356" t="s">
        <v>0</v>
      </c>
      <c r="BS16" s="354" t="s">
        <v>0</v>
      </c>
      <c r="BT16" s="355" t="s">
        <v>0</v>
      </c>
      <c r="BU16" s="356" t="s">
        <v>0</v>
      </c>
      <c r="BV16" s="354" t="s">
        <v>0</v>
      </c>
      <c r="BW16" s="355" t="s">
        <v>0</v>
      </c>
      <c r="BX16" s="356" t="s">
        <v>0</v>
      </c>
      <c r="BY16" s="357" t="s">
        <v>16</v>
      </c>
      <c r="BZ16" s="358" t="s">
        <v>140</v>
      </c>
      <c r="CA16" s="359" t="s">
        <v>75</v>
      </c>
      <c r="CB16" s="357" t="s">
        <v>16</v>
      </c>
      <c r="CC16" s="358" t="s">
        <v>140</v>
      </c>
      <c r="CD16" s="359" t="s">
        <v>75</v>
      </c>
      <c r="CE16" s="357" t="s">
        <v>16</v>
      </c>
      <c r="CF16" s="358" t="s">
        <v>140</v>
      </c>
      <c r="CG16" s="359" t="s">
        <v>75</v>
      </c>
    </row>
    <row r="17" ht="15.75" customHeight="1">
      <c r="A17" s="10">
        <v>15.0</v>
      </c>
      <c r="B17" s="11" t="s">
        <v>2202</v>
      </c>
      <c r="C17" s="12">
        <v>1.0</v>
      </c>
      <c r="D17" s="11" t="s">
        <v>2133</v>
      </c>
      <c r="E17" s="13" t="str">
        <f t="array" ref="E17">XLOOKUP(F17,'PER-SM '!$E$2:$E$1132,'PER-SM '!$D$2:$D$1132," ",0)</f>
        <v>PAICO COLLANTES HENRY</v>
      </c>
      <c r="F17" s="192">
        <v>7.6057347E7</v>
      </c>
      <c r="G17" s="166">
        <v>9.00749225E8</v>
      </c>
      <c r="H17" s="16" t="str">
        <f t="array" ref="H17">XLOOKUP(F17,'PER-SM '!$E$2:$E$1132,'PER-SM '!$G$2:$G$1132,"",0)</f>
        <v>OP OBR</v>
      </c>
      <c r="I17" s="10" t="str">
        <f t="array" ref="I17">XLOOKUP(F17,'PER-SM '!$E$2:$E$1132,'PER-SM '!$I$2:$I$1132,"",0)</f>
        <v>C</v>
      </c>
      <c r="J17" s="10"/>
      <c r="K17" s="13" t="str">
        <f t="array" ref="K17">XLOOKUP(F17,'PER-SM '!$E$2:$E$1132,'PER-SM '!$B$2:$B$1132,"",0)</f>
        <v>PE - Obr Reg Común</v>
      </c>
      <c r="L17" s="10" t="s">
        <v>2197</v>
      </c>
      <c r="M17" s="13" t="str">
        <f t="array" ref="M17">XLOOKUP(F17,'PER-SM '!$E$2:$E$1132,'PER-SM '!$F$2:$F$1132,"",0)</f>
        <v>AYUDANTE DE TOPOGRAFIA</v>
      </c>
      <c r="N17" s="23" t="s">
        <v>16</v>
      </c>
      <c r="O17" s="24" t="s">
        <v>140</v>
      </c>
      <c r="P17" s="25" t="s">
        <v>75</v>
      </c>
      <c r="Q17" s="23" t="s">
        <v>16</v>
      </c>
      <c r="R17" s="24" t="s">
        <v>140</v>
      </c>
      <c r="S17" s="25" t="s">
        <v>75</v>
      </c>
      <c r="T17" s="23" t="s">
        <v>16</v>
      </c>
      <c r="U17" s="24" t="s">
        <v>140</v>
      </c>
      <c r="V17" s="25" t="s">
        <v>75</v>
      </c>
      <c r="W17" s="23" t="s">
        <v>16</v>
      </c>
      <c r="X17" s="24" t="s">
        <v>140</v>
      </c>
      <c r="Y17" s="25" t="s">
        <v>75</v>
      </c>
      <c r="Z17" s="23" t="s">
        <v>16</v>
      </c>
      <c r="AA17" s="24" t="s">
        <v>140</v>
      </c>
      <c r="AB17" s="25" t="s">
        <v>75</v>
      </c>
      <c r="AC17" s="23" t="s">
        <v>16</v>
      </c>
      <c r="AD17" s="24" t="s">
        <v>140</v>
      </c>
      <c r="AE17" s="25" t="s">
        <v>75</v>
      </c>
      <c r="AF17" s="23" t="s">
        <v>16</v>
      </c>
      <c r="AG17" s="24" t="s">
        <v>140</v>
      </c>
      <c r="AH17" s="25" t="s">
        <v>75</v>
      </c>
      <c r="AI17" s="23" t="s">
        <v>16</v>
      </c>
      <c r="AJ17" s="24" t="s">
        <v>140</v>
      </c>
      <c r="AK17" s="25" t="s">
        <v>75</v>
      </c>
      <c r="AL17" s="23" t="s">
        <v>16</v>
      </c>
      <c r="AM17" s="24" t="s">
        <v>140</v>
      </c>
      <c r="AN17" s="25" t="s">
        <v>75</v>
      </c>
      <c r="AO17" s="23" t="s">
        <v>16</v>
      </c>
      <c r="AP17" s="24" t="s">
        <v>140</v>
      </c>
      <c r="AQ17" s="25" t="s">
        <v>75</v>
      </c>
      <c r="AR17" s="23"/>
      <c r="AS17" s="24"/>
      <c r="AT17" s="25"/>
      <c r="AU17" s="23"/>
      <c r="AV17" s="24"/>
      <c r="AW17" s="25"/>
      <c r="AX17" s="23"/>
      <c r="AY17" s="24"/>
      <c r="AZ17" s="25"/>
      <c r="BA17" s="23"/>
      <c r="BB17" s="24"/>
      <c r="BC17" s="25"/>
      <c r="BD17" s="23" t="s">
        <v>16</v>
      </c>
      <c r="BE17" s="24" t="s">
        <v>140</v>
      </c>
      <c r="BF17" s="25" t="s">
        <v>75</v>
      </c>
      <c r="BG17" s="23" t="s">
        <v>16</v>
      </c>
      <c r="BH17" s="24" t="s">
        <v>140</v>
      </c>
      <c r="BI17" s="25" t="s">
        <v>75</v>
      </c>
      <c r="BJ17" s="23" t="s">
        <v>16</v>
      </c>
      <c r="BK17" s="24" t="s">
        <v>140</v>
      </c>
      <c r="BL17" s="25" t="s">
        <v>75</v>
      </c>
      <c r="BM17" s="23" t="s">
        <v>16</v>
      </c>
      <c r="BN17" s="24" t="s">
        <v>140</v>
      </c>
      <c r="BO17" s="25" t="s">
        <v>75</v>
      </c>
      <c r="BP17" s="23" t="s">
        <v>16</v>
      </c>
      <c r="BQ17" s="24" t="s">
        <v>140</v>
      </c>
      <c r="BR17" s="25" t="s">
        <v>75</v>
      </c>
      <c r="BS17" s="23" t="s">
        <v>16</v>
      </c>
      <c r="BT17" s="24" t="s">
        <v>140</v>
      </c>
      <c r="BU17" s="25" t="s">
        <v>75</v>
      </c>
      <c r="BV17" s="23" t="s">
        <v>16</v>
      </c>
      <c r="BW17" s="24" t="s">
        <v>140</v>
      </c>
      <c r="BX17" s="25" t="s">
        <v>75</v>
      </c>
      <c r="BY17" s="343" t="s">
        <v>16</v>
      </c>
      <c r="BZ17" s="344" t="s">
        <v>140</v>
      </c>
      <c r="CA17" s="345" t="s">
        <v>75</v>
      </c>
      <c r="CB17" s="343" t="s">
        <v>16</v>
      </c>
      <c r="CC17" s="344" t="s">
        <v>140</v>
      </c>
      <c r="CD17" s="345" t="s">
        <v>75</v>
      </c>
      <c r="CE17" s="343" t="s">
        <v>16</v>
      </c>
      <c r="CF17" s="344" t="s">
        <v>140</v>
      </c>
      <c r="CG17" s="345" t="s">
        <v>75</v>
      </c>
    </row>
    <row r="18" ht="15.75" customHeight="1">
      <c r="A18" s="10">
        <v>16.0</v>
      </c>
      <c r="B18" s="11"/>
      <c r="C18" s="12">
        <v>1.0</v>
      </c>
      <c r="D18" s="11" t="s">
        <v>2133</v>
      </c>
      <c r="E18" s="13" t="str">
        <f t="array" ref="E18">XLOOKUP(F18,'PER-SM '!$E$2:$E$1132,'PER-SM '!$D$2:$D$1132," ",0)</f>
        <v>GUTIERREZ ROCA JUAN CARLOS</v>
      </c>
      <c r="F18" s="360">
        <v>7.0890588E7</v>
      </c>
      <c r="G18" s="353">
        <v>9.16695117E8</v>
      </c>
      <c r="H18" s="16" t="str">
        <f t="array" ref="H18">XLOOKUP(F18,'PER-SM '!$E$2:$E$1132,'PER-SM '!$G$2:$G$1132,"",0)</f>
        <v>OP OBR</v>
      </c>
      <c r="I18" s="10" t="str">
        <f t="array" ref="I18">XLOOKUP(F18,'PER-SM '!$E$2:$E$1132,'PER-SM '!$I$2:$I$1132,"",0)</f>
        <v>C</v>
      </c>
      <c r="J18" s="10"/>
      <c r="K18" s="13" t="str">
        <f t="array" ref="K18">XLOOKUP(F18,'PER-SM '!$E$2:$E$1132,'PER-SM '!$B$2:$B$1132,"",0)</f>
        <v>PE - Obr Reg Común</v>
      </c>
      <c r="L18" s="10" t="s">
        <v>2197</v>
      </c>
      <c r="M18" s="13" t="str">
        <f t="array" ref="M18">XLOOKUP(F18,'PER-SM '!$E$2:$E$1132,'PER-SM '!$F$2:$F$1132,"",0)</f>
        <v>AYUDANTE DE TOPOGRAFIA</v>
      </c>
      <c r="N18" s="23" t="s">
        <v>16</v>
      </c>
      <c r="O18" s="24" t="s">
        <v>140</v>
      </c>
      <c r="P18" s="25" t="s">
        <v>75</v>
      </c>
      <c r="Q18" s="23" t="s">
        <v>16</v>
      </c>
      <c r="R18" s="24" t="s">
        <v>140</v>
      </c>
      <c r="S18" s="25" t="s">
        <v>75</v>
      </c>
      <c r="T18" s="23" t="s">
        <v>16</v>
      </c>
      <c r="U18" s="24" t="s">
        <v>140</v>
      </c>
      <c r="V18" s="25" t="s">
        <v>75</v>
      </c>
      <c r="W18" s="23" t="s">
        <v>16</v>
      </c>
      <c r="X18" s="24" t="s">
        <v>140</v>
      </c>
      <c r="Y18" s="25" t="s">
        <v>75</v>
      </c>
      <c r="Z18" s="23" t="s">
        <v>16</v>
      </c>
      <c r="AA18" s="24" t="s">
        <v>140</v>
      </c>
      <c r="AB18" s="25" t="s">
        <v>75</v>
      </c>
      <c r="AC18" s="23" t="s">
        <v>16</v>
      </c>
      <c r="AD18" s="24" t="s">
        <v>140</v>
      </c>
      <c r="AE18" s="25" t="s">
        <v>75</v>
      </c>
      <c r="AF18" s="23" t="s">
        <v>16</v>
      </c>
      <c r="AG18" s="24" t="s">
        <v>140</v>
      </c>
      <c r="AH18" s="25" t="s">
        <v>75</v>
      </c>
      <c r="AI18" s="23"/>
      <c r="AJ18" s="24"/>
      <c r="AK18" s="25"/>
      <c r="AL18" s="23"/>
      <c r="AM18" s="24"/>
      <c r="AN18" s="25"/>
      <c r="AO18" s="23"/>
      <c r="AP18" s="24"/>
      <c r="AQ18" s="25"/>
      <c r="AR18" s="23"/>
      <c r="AS18" s="24"/>
      <c r="AT18" s="25"/>
      <c r="AU18" s="23"/>
      <c r="AV18" s="24"/>
      <c r="AW18" s="25"/>
      <c r="AX18" s="23"/>
      <c r="AY18" s="24"/>
      <c r="AZ18" s="25"/>
      <c r="BA18" s="23"/>
      <c r="BB18" s="24"/>
      <c r="BC18" s="25"/>
      <c r="BD18" s="23" t="s">
        <v>16</v>
      </c>
      <c r="BE18" s="24" t="s">
        <v>140</v>
      </c>
      <c r="BF18" s="25" t="s">
        <v>75</v>
      </c>
      <c r="BG18" s="23" t="s">
        <v>16</v>
      </c>
      <c r="BH18" s="24" t="s">
        <v>140</v>
      </c>
      <c r="BI18" s="25" t="s">
        <v>75</v>
      </c>
      <c r="BJ18" s="23" t="s">
        <v>16</v>
      </c>
      <c r="BK18" s="24" t="s">
        <v>140</v>
      </c>
      <c r="BL18" s="25" t="s">
        <v>75</v>
      </c>
      <c r="BM18" s="23" t="s">
        <v>16</v>
      </c>
      <c r="BN18" s="24" t="s">
        <v>140</v>
      </c>
      <c r="BO18" s="25" t="s">
        <v>75</v>
      </c>
      <c r="BP18" s="23" t="s">
        <v>16</v>
      </c>
      <c r="BQ18" s="24" t="s">
        <v>140</v>
      </c>
      <c r="BR18" s="25" t="s">
        <v>75</v>
      </c>
      <c r="BS18" s="23" t="s">
        <v>16</v>
      </c>
      <c r="BT18" s="24" t="s">
        <v>140</v>
      </c>
      <c r="BU18" s="25" t="s">
        <v>75</v>
      </c>
      <c r="BV18" s="23" t="s">
        <v>16</v>
      </c>
      <c r="BW18" s="24" t="s">
        <v>140</v>
      </c>
      <c r="BX18" s="25" t="s">
        <v>75</v>
      </c>
      <c r="BY18" s="343" t="s">
        <v>16</v>
      </c>
      <c r="BZ18" s="344" t="s">
        <v>140</v>
      </c>
      <c r="CA18" s="345" t="s">
        <v>75</v>
      </c>
      <c r="CB18" s="343" t="s">
        <v>16</v>
      </c>
      <c r="CC18" s="344" t="s">
        <v>140</v>
      </c>
      <c r="CD18" s="345" t="s">
        <v>75</v>
      </c>
      <c r="CE18" s="343" t="s">
        <v>16</v>
      </c>
      <c r="CF18" s="344" t="s">
        <v>140</v>
      </c>
      <c r="CG18" s="345" t="s">
        <v>75</v>
      </c>
    </row>
    <row r="19" ht="15.75" customHeight="1">
      <c r="A19" s="10">
        <v>17.0</v>
      </c>
      <c r="B19" s="362" t="s">
        <v>2203</v>
      </c>
      <c r="C19" s="12">
        <v>1.0</v>
      </c>
      <c r="D19" s="11" t="s">
        <v>2133</v>
      </c>
      <c r="E19" s="13" t="str">
        <f t="array" ref="E19">XLOOKUP(F19,'PER-SM '!$E$2:$E$1132,'PER-SM '!$D$2:$D$1132," ",0)</f>
        <v>TORRES CATAÑO MOISES SEBASTIAN</v>
      </c>
      <c r="F19" s="360">
        <v>2.2316605E7</v>
      </c>
      <c r="G19" s="353">
        <v>9.42388686E8</v>
      </c>
      <c r="H19" s="16" t="str">
        <f t="array" ref="H19">XLOOKUP(F19,'PER-SM '!$E$2:$E$1132,'PER-SM '!$G$2:$G$1132,"",0)</f>
        <v>EQ OBR</v>
      </c>
      <c r="I19" s="10" t="str">
        <f t="array" ref="I19">XLOOKUP(F19,'PER-SM '!$E$2:$E$1132,'PER-SM '!$I$2:$I$1132,"",0)</f>
        <v>C</v>
      </c>
      <c r="J19" s="10"/>
      <c r="K19" s="13" t="str">
        <f t="array" ref="K19">XLOOKUP(F19,'PER-SM '!$E$2:$E$1132,'PER-SM '!$B$2:$B$1132,"",0)</f>
        <v>PE - Obr Reg Común</v>
      </c>
      <c r="L19" s="10" t="s">
        <v>2197</v>
      </c>
      <c r="M19" s="13" t="str">
        <f t="array" ref="M19">XLOOKUP(F19,'PER-SM '!$E$2:$E$1132,'PER-SM '!$F$2:$F$1132,"",0)</f>
        <v>MAESTRO - LUBRICADOR II</v>
      </c>
      <c r="N19" s="23" t="s">
        <v>16</v>
      </c>
      <c r="O19" s="24" t="s">
        <v>140</v>
      </c>
      <c r="P19" s="25" t="s">
        <v>75</v>
      </c>
      <c r="Q19" s="23" t="s">
        <v>16</v>
      </c>
      <c r="R19" s="24" t="s">
        <v>140</v>
      </c>
      <c r="S19" s="25" t="s">
        <v>75</v>
      </c>
      <c r="T19" s="23" t="s">
        <v>16</v>
      </c>
      <c r="U19" s="24" t="s">
        <v>140</v>
      </c>
      <c r="V19" s="25" t="s">
        <v>75</v>
      </c>
      <c r="W19" s="23" t="s">
        <v>16</v>
      </c>
      <c r="X19" s="24" t="s">
        <v>140</v>
      </c>
      <c r="Y19" s="25" t="s">
        <v>75</v>
      </c>
      <c r="Z19" s="23" t="s">
        <v>16</v>
      </c>
      <c r="AA19" s="24" t="s">
        <v>140</v>
      </c>
      <c r="AB19" s="25" t="s">
        <v>75</v>
      </c>
      <c r="AC19" s="23" t="s">
        <v>16</v>
      </c>
      <c r="AD19" s="24" t="s">
        <v>140</v>
      </c>
      <c r="AE19" s="25" t="s">
        <v>75</v>
      </c>
      <c r="AF19" s="23" t="s">
        <v>16</v>
      </c>
      <c r="AG19" s="24" t="s">
        <v>140</v>
      </c>
      <c r="AH19" s="25" t="s">
        <v>75</v>
      </c>
      <c r="AI19" s="23"/>
      <c r="AJ19" s="24"/>
      <c r="AK19" s="25"/>
      <c r="AL19" s="23"/>
      <c r="AM19" s="24"/>
      <c r="AN19" s="25"/>
      <c r="AO19" s="23"/>
      <c r="AP19" s="24"/>
      <c r="AQ19" s="25"/>
      <c r="AR19" s="23"/>
      <c r="AS19" s="24"/>
      <c r="AT19" s="25"/>
      <c r="AU19" s="23"/>
      <c r="AV19" s="24"/>
      <c r="AW19" s="25"/>
      <c r="AX19" s="23"/>
      <c r="AY19" s="24"/>
      <c r="AZ19" s="25"/>
      <c r="BA19" s="23"/>
      <c r="BB19" s="24"/>
      <c r="BC19" s="25"/>
      <c r="BD19" s="23" t="s">
        <v>16</v>
      </c>
      <c r="BE19" s="24" t="s">
        <v>140</v>
      </c>
      <c r="BF19" s="25" t="s">
        <v>75</v>
      </c>
      <c r="BG19" s="23" t="s">
        <v>16</v>
      </c>
      <c r="BH19" s="24" t="s">
        <v>140</v>
      </c>
      <c r="BI19" s="25" t="s">
        <v>75</v>
      </c>
      <c r="BJ19" s="23" t="s">
        <v>16</v>
      </c>
      <c r="BK19" s="24" t="s">
        <v>140</v>
      </c>
      <c r="BL19" s="25" t="s">
        <v>75</v>
      </c>
      <c r="BM19" s="23" t="s">
        <v>16</v>
      </c>
      <c r="BN19" s="24" t="s">
        <v>140</v>
      </c>
      <c r="BO19" s="25" t="s">
        <v>75</v>
      </c>
      <c r="BP19" s="23" t="s">
        <v>16</v>
      </c>
      <c r="BQ19" s="24" t="s">
        <v>140</v>
      </c>
      <c r="BR19" s="25" t="s">
        <v>75</v>
      </c>
      <c r="BS19" s="23" t="s">
        <v>16</v>
      </c>
      <c r="BT19" s="24" t="s">
        <v>140</v>
      </c>
      <c r="BU19" s="25" t="s">
        <v>75</v>
      </c>
      <c r="BV19" s="23" t="s">
        <v>16</v>
      </c>
      <c r="BW19" s="24" t="s">
        <v>140</v>
      </c>
      <c r="BX19" s="25" t="s">
        <v>75</v>
      </c>
      <c r="BY19" s="343" t="s">
        <v>16</v>
      </c>
      <c r="BZ19" s="344" t="s">
        <v>140</v>
      </c>
      <c r="CA19" s="345" t="s">
        <v>75</v>
      </c>
      <c r="CB19" s="343" t="s">
        <v>16</v>
      </c>
      <c r="CC19" s="344" t="s">
        <v>140</v>
      </c>
      <c r="CD19" s="345" t="s">
        <v>75</v>
      </c>
      <c r="CE19" s="343" t="s">
        <v>16</v>
      </c>
      <c r="CF19" s="344" t="s">
        <v>140</v>
      </c>
      <c r="CG19" s="345" t="s">
        <v>75</v>
      </c>
    </row>
    <row r="20" ht="15.75" customHeight="1">
      <c r="A20" s="10"/>
      <c r="B20" s="363"/>
      <c r="C20" s="12"/>
      <c r="D20" s="11"/>
      <c r="E20" s="13" t="str">
        <f t="array" ref="E20">XLOOKUP(F20,'PER-SM '!$E$2:$E$1132,'PER-SM '!$D$2:$D$1132," ",0)</f>
        <v> </v>
      </c>
      <c r="F20" s="360"/>
      <c r="G20" s="353"/>
      <c r="H20" s="10"/>
      <c r="I20" s="10"/>
      <c r="J20" s="10"/>
      <c r="K20" s="13"/>
      <c r="L20" s="10"/>
      <c r="M20" s="13"/>
      <c r="N20" s="23"/>
      <c r="O20" s="24"/>
      <c r="P20" s="25"/>
      <c r="Q20" s="23"/>
      <c r="R20" s="24"/>
      <c r="S20" s="25"/>
      <c r="T20" s="23"/>
      <c r="U20" s="24"/>
      <c r="V20" s="25"/>
      <c r="W20" s="23"/>
      <c r="X20" s="24"/>
      <c r="Y20" s="25"/>
      <c r="Z20" s="23"/>
      <c r="AA20" s="24"/>
      <c r="AB20" s="25"/>
      <c r="AC20" s="23"/>
      <c r="AD20" s="24"/>
      <c r="AE20" s="25"/>
      <c r="AF20" s="23"/>
      <c r="AG20" s="24"/>
      <c r="AH20" s="25"/>
      <c r="AI20" s="23"/>
      <c r="AJ20" s="24"/>
      <c r="AK20" s="25"/>
      <c r="AL20" s="23"/>
      <c r="AM20" s="24"/>
      <c r="AN20" s="25"/>
      <c r="AO20" s="23"/>
      <c r="AP20" s="24"/>
      <c r="AQ20" s="25"/>
      <c r="AR20" s="23"/>
      <c r="AS20" s="24"/>
      <c r="AT20" s="25"/>
      <c r="AU20" s="23"/>
      <c r="AV20" s="24"/>
      <c r="AW20" s="25"/>
      <c r="AX20" s="23"/>
      <c r="AY20" s="24"/>
      <c r="AZ20" s="25"/>
      <c r="BA20" s="23"/>
      <c r="BB20" s="24"/>
      <c r="BC20" s="25"/>
      <c r="BD20" s="23"/>
      <c r="BE20" s="24"/>
      <c r="BF20" s="25"/>
      <c r="BG20" s="23"/>
      <c r="BH20" s="24"/>
      <c r="BI20" s="25"/>
      <c r="BJ20" s="23"/>
      <c r="BK20" s="24"/>
      <c r="BL20" s="25"/>
      <c r="BM20" s="23"/>
      <c r="BN20" s="24"/>
      <c r="BO20" s="25"/>
      <c r="BP20" s="23"/>
      <c r="BQ20" s="24"/>
      <c r="BR20" s="25"/>
      <c r="BS20" s="23"/>
      <c r="BT20" s="24"/>
      <c r="BU20" s="25"/>
      <c r="BV20" s="23"/>
      <c r="BW20" s="24"/>
      <c r="BX20" s="25"/>
      <c r="BY20" s="23"/>
      <c r="BZ20" s="24"/>
      <c r="CA20" s="25"/>
      <c r="CB20" s="23"/>
      <c r="CC20" s="24"/>
      <c r="CD20" s="25"/>
      <c r="CE20" s="23"/>
      <c r="CF20" s="24"/>
      <c r="CG20" s="25"/>
    </row>
    <row r="21" ht="15.75" customHeight="1">
      <c r="A21" s="10">
        <v>19.0</v>
      </c>
      <c r="B21" s="11" t="s">
        <v>2204</v>
      </c>
      <c r="C21" s="12">
        <v>1.0</v>
      </c>
      <c r="D21" s="11" t="s">
        <v>2133</v>
      </c>
      <c r="E21" s="13" t="str">
        <f t="array" ref="E21">XLOOKUP(F21,'PER-SM '!$E$2:$E$1132,'PER-SM '!$D$2:$D$1132," ",0)</f>
        <v>MASCCO CARHUAS MIGUEL WALTER</v>
      </c>
      <c r="F21" s="154">
        <v>4.7740448E7</v>
      </c>
      <c r="G21" s="149">
        <v>9.72387239E8</v>
      </c>
      <c r="H21" s="16" t="str">
        <f t="array" ref="H21">XLOOKUP(F21,'PER-SM '!$E$2:$E$1132,'PER-SM '!$G$2:$G$1132,"",0)</f>
        <v>OP OBR</v>
      </c>
      <c r="I21" s="10" t="str">
        <f t="array" ref="I21">XLOOKUP(F21,'PER-SM '!$E$2:$E$1132,'PER-SM '!$I$2:$I$1132,"",0)</f>
        <v/>
      </c>
      <c r="J21" s="10"/>
      <c r="K21" s="13" t="str">
        <f t="array" ref="K21">XLOOKUP(F21,'PER-SM '!$E$2:$E$1132,'PER-SM '!$B$2:$B$1132,"",0)</f>
        <v>PE - Obr Reg Común</v>
      </c>
      <c r="L21" s="10" t="s">
        <v>2197</v>
      </c>
      <c r="M21" s="13" t="str">
        <f t="array" ref="M21">XLOOKUP(F21,'PER-SM '!$E$2:$E$1132,'PER-SM '!$F$2:$F$1132,"",0)</f>
        <v>OPERARIO DE VOLADURA</v>
      </c>
      <c r="N21" s="23" t="s">
        <v>16</v>
      </c>
      <c r="O21" s="24" t="s">
        <v>140</v>
      </c>
      <c r="P21" s="25" t="s">
        <v>75</v>
      </c>
      <c r="Q21" s="23" t="s">
        <v>16</v>
      </c>
      <c r="R21" s="24" t="s">
        <v>140</v>
      </c>
      <c r="S21" s="25" t="s">
        <v>75</v>
      </c>
      <c r="T21" s="23" t="s">
        <v>16</v>
      </c>
      <c r="U21" s="24" t="s">
        <v>140</v>
      </c>
      <c r="V21" s="25" t="s">
        <v>75</v>
      </c>
      <c r="W21" s="23" t="s">
        <v>16</v>
      </c>
      <c r="X21" s="24" t="s">
        <v>140</v>
      </c>
      <c r="Y21" s="25" t="s">
        <v>75</v>
      </c>
      <c r="Z21" s="23" t="s">
        <v>16</v>
      </c>
      <c r="AA21" s="24" t="s">
        <v>140</v>
      </c>
      <c r="AB21" s="25" t="s">
        <v>75</v>
      </c>
      <c r="AC21" s="23" t="s">
        <v>16</v>
      </c>
      <c r="AD21" s="24" t="s">
        <v>140</v>
      </c>
      <c r="AE21" s="25" t="s">
        <v>75</v>
      </c>
      <c r="AF21" s="23" t="s">
        <v>16</v>
      </c>
      <c r="AG21" s="24" t="s">
        <v>140</v>
      </c>
      <c r="AH21" s="25" t="s">
        <v>75</v>
      </c>
      <c r="AI21" s="23"/>
      <c r="AJ21" s="24"/>
      <c r="AK21" s="25"/>
      <c r="AL21" s="23"/>
      <c r="AM21" s="24"/>
      <c r="AN21" s="25"/>
      <c r="AO21" s="23"/>
      <c r="AP21" s="24"/>
      <c r="AQ21" s="25"/>
      <c r="AR21" s="23"/>
      <c r="AS21" s="24"/>
      <c r="AT21" s="25"/>
      <c r="AU21" s="23"/>
      <c r="AV21" s="24"/>
      <c r="AW21" s="25"/>
      <c r="AX21" s="23"/>
      <c r="AY21" s="24"/>
      <c r="AZ21" s="25"/>
      <c r="BA21" s="23"/>
      <c r="BB21" s="24"/>
      <c r="BC21" s="25"/>
      <c r="BD21" s="23" t="s">
        <v>16</v>
      </c>
      <c r="BE21" s="24" t="s">
        <v>140</v>
      </c>
      <c r="BF21" s="25" t="s">
        <v>75</v>
      </c>
      <c r="BG21" s="23" t="s">
        <v>16</v>
      </c>
      <c r="BH21" s="24" t="s">
        <v>140</v>
      </c>
      <c r="BI21" s="25" t="s">
        <v>75</v>
      </c>
      <c r="BJ21" s="23" t="s">
        <v>16</v>
      </c>
      <c r="BK21" s="24" t="s">
        <v>140</v>
      </c>
      <c r="BL21" s="25" t="s">
        <v>75</v>
      </c>
      <c r="BM21" s="23" t="s">
        <v>16</v>
      </c>
      <c r="BN21" s="24" t="s">
        <v>140</v>
      </c>
      <c r="BO21" s="25" t="s">
        <v>75</v>
      </c>
      <c r="BP21" s="23" t="s">
        <v>16</v>
      </c>
      <c r="BQ21" s="24" t="s">
        <v>140</v>
      </c>
      <c r="BR21" s="25" t="s">
        <v>75</v>
      </c>
      <c r="BS21" s="23" t="s">
        <v>16</v>
      </c>
      <c r="BT21" s="24" t="s">
        <v>140</v>
      </c>
      <c r="BU21" s="25" t="s">
        <v>75</v>
      </c>
      <c r="BV21" s="23" t="s">
        <v>16</v>
      </c>
      <c r="BW21" s="24" t="s">
        <v>140</v>
      </c>
      <c r="BX21" s="25" t="s">
        <v>75</v>
      </c>
      <c r="BY21" s="343" t="s">
        <v>16</v>
      </c>
      <c r="BZ21" s="344" t="s">
        <v>140</v>
      </c>
      <c r="CA21" s="345" t="s">
        <v>75</v>
      </c>
      <c r="CB21" s="343" t="s">
        <v>16</v>
      </c>
      <c r="CC21" s="344" t="s">
        <v>140</v>
      </c>
      <c r="CD21" s="345" t="s">
        <v>75</v>
      </c>
      <c r="CE21" s="343" t="s">
        <v>16</v>
      </c>
      <c r="CF21" s="344" t="s">
        <v>140</v>
      </c>
      <c r="CG21" s="345" t="s">
        <v>75</v>
      </c>
    </row>
    <row r="22" ht="15.75" customHeight="1">
      <c r="A22" s="10">
        <v>20.0</v>
      </c>
      <c r="B22" s="11"/>
      <c r="C22" s="12">
        <v>1.0</v>
      </c>
      <c r="D22" s="11" t="s">
        <v>2133</v>
      </c>
      <c r="E22" s="13" t="str">
        <f t="array" ref="E22">XLOOKUP(F22,'PER-SM '!$E$2:$E$1132,'PER-SM '!$D$2:$D$1132," ",0)</f>
        <v>URIBE MARTINEZ YERSON ALDAIR</v>
      </c>
      <c r="F22" s="154">
        <v>7.3502414E7</v>
      </c>
      <c r="G22" s="353">
        <v>9.65801026E8</v>
      </c>
      <c r="H22" s="16" t="str">
        <f t="array" ref="H22">XLOOKUP(F22,'PER-SM '!$E$2:$E$1132,'PER-SM '!$G$2:$G$1132,"",0)</f>
        <v>OP OBR</v>
      </c>
      <c r="I22" s="10" t="str">
        <f t="array" ref="I22">XLOOKUP(F22,'PER-SM '!$E$2:$E$1132,'PER-SM '!$I$2:$I$1132,"",0)</f>
        <v>A</v>
      </c>
      <c r="J22" s="10"/>
      <c r="K22" s="13" t="str">
        <f t="array" ref="K22">XLOOKUP(F22,'PER-SM '!$E$2:$E$1132,'PER-SM '!$B$2:$B$1132,"",0)</f>
        <v>PE - Obr Reg Común</v>
      </c>
      <c r="L22" s="10" t="s">
        <v>2197</v>
      </c>
      <c r="M22" s="31" t="str">
        <f t="array" ref="M22">XLOOKUP(F22,'PER-SM '!$E$2:$E$1132,'PER-SM '!$F$2:$F$1132,"",0)</f>
        <v>AYUDANTE DE PERVOL</v>
      </c>
      <c r="N22" s="23"/>
      <c r="O22" s="24"/>
      <c r="P22" s="25"/>
      <c r="Q22" s="23"/>
      <c r="R22" s="24"/>
      <c r="S22" s="25"/>
      <c r="T22" s="23"/>
      <c r="U22" s="24"/>
      <c r="V22" s="25"/>
      <c r="W22" s="23"/>
      <c r="X22" s="24"/>
      <c r="Y22" s="25"/>
      <c r="Z22" s="23"/>
      <c r="AA22" s="24"/>
      <c r="AB22" s="25"/>
      <c r="AC22" s="23"/>
      <c r="AD22" s="24"/>
      <c r="AE22" s="25"/>
      <c r="AF22" s="23"/>
      <c r="AG22" s="24"/>
      <c r="AH22" s="25"/>
      <c r="AI22" s="23" t="s">
        <v>16</v>
      </c>
      <c r="AJ22" s="24" t="s">
        <v>140</v>
      </c>
      <c r="AK22" s="25" t="s">
        <v>75</v>
      </c>
      <c r="AL22" s="23" t="s">
        <v>16</v>
      </c>
      <c r="AM22" s="24" t="s">
        <v>140</v>
      </c>
      <c r="AN22" s="25" t="s">
        <v>75</v>
      </c>
      <c r="AO22" s="23" t="s">
        <v>16</v>
      </c>
      <c r="AP22" s="24" t="s">
        <v>140</v>
      </c>
      <c r="AQ22" s="25" t="s">
        <v>75</v>
      </c>
      <c r="AR22" s="23" t="s">
        <v>16</v>
      </c>
      <c r="AS22" s="24" t="s">
        <v>140</v>
      </c>
      <c r="AT22" s="25" t="s">
        <v>75</v>
      </c>
      <c r="AU22" s="23" t="s">
        <v>16</v>
      </c>
      <c r="AV22" s="24" t="s">
        <v>140</v>
      </c>
      <c r="AW22" s="25" t="s">
        <v>75</v>
      </c>
      <c r="AX22" s="23" t="s">
        <v>16</v>
      </c>
      <c r="AY22" s="24" t="s">
        <v>140</v>
      </c>
      <c r="AZ22" s="25" t="s">
        <v>75</v>
      </c>
      <c r="BA22" s="23" t="s">
        <v>16</v>
      </c>
      <c r="BB22" s="24" t="s">
        <v>140</v>
      </c>
      <c r="BC22" s="25" t="s">
        <v>75</v>
      </c>
      <c r="BD22" s="23" t="s">
        <v>16</v>
      </c>
      <c r="BE22" s="24" t="s">
        <v>140</v>
      </c>
      <c r="BF22" s="25" t="s">
        <v>75</v>
      </c>
      <c r="BG22" s="23" t="s">
        <v>16</v>
      </c>
      <c r="BH22" s="24" t="s">
        <v>140</v>
      </c>
      <c r="BI22" s="25" t="s">
        <v>75</v>
      </c>
      <c r="BJ22" s="23" t="s">
        <v>16</v>
      </c>
      <c r="BK22" s="24" t="s">
        <v>140</v>
      </c>
      <c r="BL22" s="25" t="s">
        <v>75</v>
      </c>
      <c r="BM22" s="23" t="s">
        <v>16</v>
      </c>
      <c r="BN22" s="24" t="s">
        <v>140</v>
      </c>
      <c r="BO22" s="25" t="s">
        <v>75</v>
      </c>
      <c r="BP22" s="23" t="s">
        <v>16</v>
      </c>
      <c r="BQ22" s="24" t="s">
        <v>140</v>
      </c>
      <c r="BR22" s="25" t="s">
        <v>75</v>
      </c>
      <c r="BS22" s="23" t="s">
        <v>16</v>
      </c>
      <c r="BT22" s="24" t="s">
        <v>140</v>
      </c>
      <c r="BU22" s="25" t="s">
        <v>75</v>
      </c>
      <c r="BV22" s="23" t="s">
        <v>16</v>
      </c>
      <c r="BW22" s="24" t="s">
        <v>140</v>
      </c>
      <c r="BX22" s="25" t="s">
        <v>75</v>
      </c>
      <c r="BY22" s="343" t="s">
        <v>0</v>
      </c>
      <c r="BZ22" s="344" t="s">
        <v>0</v>
      </c>
      <c r="CA22" s="345" t="s">
        <v>0</v>
      </c>
      <c r="CB22" s="343" t="s">
        <v>0</v>
      </c>
      <c r="CC22" s="344" t="s">
        <v>0</v>
      </c>
      <c r="CD22" s="345" t="s">
        <v>0</v>
      </c>
      <c r="CE22" s="343" t="s">
        <v>0</v>
      </c>
      <c r="CF22" s="344" t="s">
        <v>0</v>
      </c>
      <c r="CG22" s="345" t="s">
        <v>0</v>
      </c>
    </row>
    <row r="23" ht="15.75" customHeight="1">
      <c r="A23" s="10">
        <v>21.0</v>
      </c>
      <c r="B23" s="11" t="s">
        <v>26</v>
      </c>
      <c r="C23" s="12">
        <v>1.0</v>
      </c>
      <c r="D23" s="11" t="s">
        <v>2133</v>
      </c>
      <c r="E23" s="13" t="str">
        <f t="array" ref="E23">XLOOKUP(F23,'PER-SM '!$E$2:$E$1132,'PER-SM '!$D$2:$D$1132," ",0)</f>
        <v>ALFARO PIZAN WILSON DANIEL</v>
      </c>
      <c r="F23" s="154">
        <v>7.1981321E7</v>
      </c>
      <c r="G23" s="353">
        <v>9.65801026E8</v>
      </c>
      <c r="H23" s="10" t="str">
        <f t="array" ref="H23">XLOOKUP(F23,'PER-SM '!$E$2:$E$1132,'PER-SM '!$G$2:$G$1132,"",0)</f>
        <v>OP OBR</v>
      </c>
      <c r="I23" s="10" t="str">
        <f t="array" ref="I23">XLOOKUP(F23,'PER-SM '!$E$2:$E$1132,'PER-SM '!$I$2:$I$1132,"",0)</f>
        <v/>
      </c>
      <c r="J23" s="10"/>
      <c r="K23" s="13" t="str">
        <f t="array" ref="K23">XLOOKUP(F23,'PER-SM '!$E$2:$E$1132,'PER-SM '!$B$2:$B$1132,"",0)</f>
        <v>PE - Obr Reg Común</v>
      </c>
      <c r="L23" s="10" t="s">
        <v>2197</v>
      </c>
      <c r="M23" s="31" t="str">
        <f t="array" ref="M23">XLOOKUP(F23,'PER-SM '!$E$2:$E$1132,'PER-SM '!$F$2:$F$1132,"",0)</f>
        <v>OPERADOR DE PERFORADORA</v>
      </c>
      <c r="N23" s="23"/>
      <c r="O23" s="24"/>
      <c r="P23" s="25"/>
      <c r="Q23" s="23"/>
      <c r="R23" s="24"/>
      <c r="S23" s="25"/>
      <c r="T23" s="23"/>
      <c r="U23" s="24"/>
      <c r="V23" s="25"/>
      <c r="W23" s="23"/>
      <c r="X23" s="24"/>
      <c r="Y23" s="25"/>
      <c r="Z23" s="23"/>
      <c r="AA23" s="24"/>
      <c r="AB23" s="25"/>
      <c r="AC23" s="23"/>
      <c r="AD23" s="24"/>
      <c r="AE23" s="25"/>
      <c r="AF23" s="23"/>
      <c r="AG23" s="24"/>
      <c r="AH23" s="25"/>
      <c r="AI23" s="23"/>
      <c r="AJ23" s="24"/>
      <c r="AK23" s="25"/>
      <c r="AL23" s="23"/>
      <c r="AM23" s="24"/>
      <c r="AN23" s="25"/>
      <c r="AO23" s="23"/>
      <c r="AP23" s="24"/>
      <c r="AQ23" s="25"/>
      <c r="AR23" s="23"/>
      <c r="AS23" s="24"/>
      <c r="AT23" s="25"/>
      <c r="AU23" s="23"/>
      <c r="AV23" s="24"/>
      <c r="AW23" s="25"/>
      <c r="AX23" s="23"/>
      <c r="AY23" s="24"/>
      <c r="AZ23" s="25"/>
      <c r="BA23" s="23"/>
      <c r="BB23" s="24"/>
      <c r="BC23" s="25"/>
      <c r="BD23" s="23" t="s">
        <v>16</v>
      </c>
      <c r="BE23" s="24" t="s">
        <v>140</v>
      </c>
      <c r="BF23" s="25" t="s">
        <v>75</v>
      </c>
      <c r="BG23" s="23" t="s">
        <v>16</v>
      </c>
      <c r="BH23" s="24" t="s">
        <v>140</v>
      </c>
      <c r="BI23" s="25" t="s">
        <v>75</v>
      </c>
      <c r="BJ23" s="23" t="s">
        <v>16</v>
      </c>
      <c r="BK23" s="24" t="s">
        <v>140</v>
      </c>
      <c r="BL23" s="25" t="s">
        <v>75</v>
      </c>
      <c r="BM23" s="23" t="s">
        <v>16</v>
      </c>
      <c r="BN23" s="24" t="s">
        <v>140</v>
      </c>
      <c r="BO23" s="25" t="s">
        <v>75</v>
      </c>
      <c r="BP23" s="23" t="s">
        <v>16</v>
      </c>
      <c r="BQ23" s="24" t="s">
        <v>140</v>
      </c>
      <c r="BR23" s="25" t="s">
        <v>75</v>
      </c>
      <c r="BS23" s="23" t="s">
        <v>16</v>
      </c>
      <c r="BT23" s="24" t="s">
        <v>140</v>
      </c>
      <c r="BU23" s="25" t="s">
        <v>75</v>
      </c>
      <c r="BV23" s="23" t="s">
        <v>16</v>
      </c>
      <c r="BW23" s="24" t="s">
        <v>140</v>
      </c>
      <c r="BX23" s="25" t="s">
        <v>75</v>
      </c>
      <c r="BY23" s="343" t="s">
        <v>0</v>
      </c>
      <c r="BZ23" s="344" t="s">
        <v>0</v>
      </c>
      <c r="CA23" s="345" t="s">
        <v>0</v>
      </c>
      <c r="CB23" s="343" t="s">
        <v>0</v>
      </c>
      <c r="CC23" s="344" t="s">
        <v>0</v>
      </c>
      <c r="CD23" s="345" t="s">
        <v>0</v>
      </c>
      <c r="CE23" s="343" t="s">
        <v>0</v>
      </c>
      <c r="CF23" s="344" t="s">
        <v>0</v>
      </c>
      <c r="CG23" s="345" t="s">
        <v>0</v>
      </c>
    </row>
    <row r="24" ht="15.75" customHeight="1">
      <c r="A24" s="10">
        <v>22.0</v>
      </c>
      <c r="B24" s="11"/>
      <c r="C24" s="12">
        <v>1.0</v>
      </c>
      <c r="D24" s="11" t="s">
        <v>2133</v>
      </c>
      <c r="E24" s="13" t="str">
        <f t="array" ref="E24">XLOOKUP(F24,'PER-SM '!$E$2:$E$1132,'PER-SM '!$D$2:$D$1132," ",0)</f>
        <v>QUISPE CHAYÑA ANTHONY GABRIEL</v>
      </c>
      <c r="F24" s="361">
        <v>4.7750013E7</v>
      </c>
      <c r="G24" s="353"/>
      <c r="H24" s="16" t="str">
        <f t="array" ref="H24">XLOOKUP(F24,'PER-SM '!$E$2:$E$1132,'PER-SM '!$G$2:$G$1132,"",0)</f>
        <v>EQ OBR</v>
      </c>
      <c r="I24" s="10" t="str">
        <f t="array" ref="I24">XLOOKUP(F24,'PER-SM '!$E$2:$E$1132,'PER-SM '!$I$2:$I$1132,"",0)</f>
        <v>B</v>
      </c>
      <c r="J24" s="10"/>
      <c r="K24" s="13" t="str">
        <f t="array" ref="K24">XLOOKUP(F24,'PER-SM '!$E$2:$E$1132,'PER-SM '!$B$2:$B$1132,"",0)</f>
        <v>PE - Obr Reg Común</v>
      </c>
      <c r="L24" s="10" t="s">
        <v>2197</v>
      </c>
      <c r="M24" s="13" t="str">
        <f t="array" ref="M24">XLOOKUP(F24,'PER-SM '!$E$2:$E$1132,'PER-SM '!$F$2:$F$1132,"",0)</f>
        <v>MECANICO 2</v>
      </c>
      <c r="N24" s="23"/>
      <c r="O24" s="24"/>
      <c r="P24" s="25"/>
      <c r="Q24" s="23"/>
      <c r="R24" s="24"/>
      <c r="S24" s="25"/>
      <c r="T24" s="23"/>
      <c r="U24" s="24"/>
      <c r="V24" s="25"/>
      <c r="W24" s="23"/>
      <c r="X24" s="24"/>
      <c r="Y24" s="25"/>
      <c r="Z24" s="346"/>
      <c r="AA24" s="347"/>
      <c r="AB24" s="348"/>
      <c r="AC24" s="346"/>
      <c r="AD24" s="347"/>
      <c r="AE24" s="348"/>
      <c r="AF24" s="346" t="s">
        <v>16</v>
      </c>
      <c r="AG24" s="347" t="s">
        <v>140</v>
      </c>
      <c r="AH24" s="348" t="s">
        <v>75</v>
      </c>
      <c r="AI24" s="346" t="s">
        <v>16</v>
      </c>
      <c r="AJ24" s="347" t="s">
        <v>140</v>
      </c>
      <c r="AK24" s="348" t="s">
        <v>75</v>
      </c>
      <c r="AL24" s="346" t="s">
        <v>16</v>
      </c>
      <c r="AM24" s="347" t="s">
        <v>140</v>
      </c>
      <c r="AN24" s="348" t="s">
        <v>75</v>
      </c>
      <c r="AO24" s="346" t="s">
        <v>16</v>
      </c>
      <c r="AP24" s="347" t="s">
        <v>140</v>
      </c>
      <c r="AQ24" s="348" t="s">
        <v>75</v>
      </c>
      <c r="AR24" s="346" t="s">
        <v>16</v>
      </c>
      <c r="AS24" s="347" t="s">
        <v>140</v>
      </c>
      <c r="AT24" s="348" t="s">
        <v>75</v>
      </c>
      <c r="AU24" s="346" t="s">
        <v>16</v>
      </c>
      <c r="AV24" s="347" t="s">
        <v>140</v>
      </c>
      <c r="AW24" s="348" t="s">
        <v>75</v>
      </c>
      <c r="AX24" s="346" t="s">
        <v>16</v>
      </c>
      <c r="AY24" s="347" t="s">
        <v>140</v>
      </c>
      <c r="AZ24" s="348" t="s">
        <v>75</v>
      </c>
      <c r="BA24" s="346" t="s">
        <v>16</v>
      </c>
      <c r="BB24" s="347" t="s">
        <v>140</v>
      </c>
      <c r="BC24" s="348" t="s">
        <v>75</v>
      </c>
      <c r="BD24" s="346" t="s">
        <v>0</v>
      </c>
      <c r="BE24" s="347" t="s">
        <v>0</v>
      </c>
      <c r="BF24" s="348" t="s">
        <v>0</v>
      </c>
      <c r="BG24" s="346" t="s">
        <v>0</v>
      </c>
      <c r="BH24" s="347" t="s">
        <v>0</v>
      </c>
      <c r="BI24" s="348" t="s">
        <v>0</v>
      </c>
      <c r="BJ24" s="346" t="s">
        <v>0</v>
      </c>
      <c r="BK24" s="347" t="s">
        <v>0</v>
      </c>
      <c r="BL24" s="348" t="s">
        <v>0</v>
      </c>
      <c r="BM24" s="346" t="s">
        <v>0</v>
      </c>
      <c r="BN24" s="347" t="s">
        <v>0</v>
      </c>
      <c r="BO24" s="348" t="s">
        <v>0</v>
      </c>
      <c r="BP24" s="346" t="s">
        <v>0</v>
      </c>
      <c r="BQ24" s="347" t="s">
        <v>0</v>
      </c>
      <c r="BR24" s="348" t="s">
        <v>0</v>
      </c>
      <c r="BS24" s="346" t="s">
        <v>0</v>
      </c>
      <c r="BT24" s="347" t="s">
        <v>0</v>
      </c>
      <c r="BU24" s="348" t="s">
        <v>0</v>
      </c>
      <c r="BV24" s="346" t="s">
        <v>0</v>
      </c>
      <c r="BW24" s="347" t="s">
        <v>0</v>
      </c>
      <c r="BX24" s="348" t="s">
        <v>0</v>
      </c>
      <c r="BY24" s="364" t="s">
        <v>16</v>
      </c>
      <c r="BZ24" s="349" t="s">
        <v>140</v>
      </c>
      <c r="CA24" s="365" t="s">
        <v>75</v>
      </c>
      <c r="CB24" s="364" t="s">
        <v>16</v>
      </c>
      <c r="CC24" s="349" t="s">
        <v>140</v>
      </c>
      <c r="CD24" s="365" t="s">
        <v>75</v>
      </c>
      <c r="CE24" s="364" t="s">
        <v>16</v>
      </c>
      <c r="CF24" s="349" t="s">
        <v>140</v>
      </c>
      <c r="CG24" s="365" t="s">
        <v>75</v>
      </c>
    </row>
    <row r="25" ht="15.75" customHeight="1">
      <c r="A25" s="10">
        <v>23.0</v>
      </c>
      <c r="B25" s="11" t="s">
        <v>29</v>
      </c>
      <c r="C25" s="12">
        <v>1.0</v>
      </c>
      <c r="D25" s="11" t="s">
        <v>2133</v>
      </c>
      <c r="E25" s="13" t="str">
        <f t="array" ref="E25">XLOOKUP(F25,'PER-SM '!$E$2:$E$1132,'PER-SM '!$D$2:$D$1132," ",0)</f>
        <v>RIVAS GARCIA JESUS ALBERTO</v>
      </c>
      <c r="F25" s="360">
        <v>4.704259E7</v>
      </c>
      <c r="G25" s="353">
        <v>9.62843754E8</v>
      </c>
      <c r="H25" s="16" t="str">
        <f t="array" ref="H25">XLOOKUP(F25,'PER-SM '!$E$2:$E$1132,'PER-SM '!$G$2:$G$1132,"",0)</f>
        <v>OP OBR</v>
      </c>
      <c r="I25" s="10" t="str">
        <f t="array" ref="I25">XLOOKUP(F25,'PER-SM '!$E$2:$E$1132,'PER-SM '!$I$2:$I$1132,"",0)</f>
        <v>C</v>
      </c>
      <c r="J25" s="10"/>
      <c r="K25" s="13" t="str">
        <f t="array" ref="K25">XLOOKUP(F25,'PER-SM '!$E$2:$E$1132,'PER-SM '!$B$2:$B$1132,"",0)</f>
        <v>PE - Obr Reg Común</v>
      </c>
      <c r="L25" s="10" t="s">
        <v>2197</v>
      </c>
      <c r="M25" s="13" t="str">
        <f t="array" ref="M25">XLOOKUP(F25,'PER-SM '!$E$2:$E$1132,'PER-SM '!$F$2:$F$1132,"",0)</f>
        <v>AYUDANTE DE ALMACEN</v>
      </c>
      <c r="N25" s="23" t="s">
        <v>16</v>
      </c>
      <c r="O25" s="24" t="s">
        <v>140</v>
      </c>
      <c r="P25" s="25" t="s">
        <v>75</v>
      </c>
      <c r="Q25" s="23" t="s">
        <v>16</v>
      </c>
      <c r="R25" s="24" t="s">
        <v>140</v>
      </c>
      <c r="S25" s="25" t="s">
        <v>75</v>
      </c>
      <c r="T25" s="23" t="s">
        <v>16</v>
      </c>
      <c r="U25" s="24" t="s">
        <v>140</v>
      </c>
      <c r="V25" s="25" t="s">
        <v>75</v>
      </c>
      <c r="W25" s="23" t="s">
        <v>16</v>
      </c>
      <c r="X25" s="24" t="s">
        <v>140</v>
      </c>
      <c r="Y25" s="25" t="s">
        <v>75</v>
      </c>
      <c r="Z25" s="23" t="s">
        <v>16</v>
      </c>
      <c r="AA25" s="24" t="s">
        <v>140</v>
      </c>
      <c r="AB25" s="25" t="s">
        <v>75</v>
      </c>
      <c r="AC25" s="23" t="s">
        <v>16</v>
      </c>
      <c r="AD25" s="24" t="s">
        <v>140</v>
      </c>
      <c r="AE25" s="25" t="s">
        <v>75</v>
      </c>
      <c r="AF25" s="23" t="s">
        <v>16</v>
      </c>
      <c r="AG25" s="24" t="s">
        <v>140</v>
      </c>
      <c r="AH25" s="25" t="s">
        <v>75</v>
      </c>
      <c r="AI25" s="23"/>
      <c r="AJ25" s="24"/>
      <c r="AK25" s="25"/>
      <c r="AL25" s="23"/>
      <c r="AM25" s="24"/>
      <c r="AN25" s="25"/>
      <c r="AO25" s="23"/>
      <c r="AP25" s="24"/>
      <c r="AQ25" s="25"/>
      <c r="AR25" s="23"/>
      <c r="AS25" s="24"/>
      <c r="AT25" s="25"/>
      <c r="AU25" s="23"/>
      <c r="AV25" s="24"/>
      <c r="AW25" s="25"/>
      <c r="AX25" s="23"/>
      <c r="AY25" s="24"/>
      <c r="AZ25" s="25"/>
      <c r="BA25" s="23"/>
      <c r="BB25" s="24"/>
      <c r="BC25" s="25"/>
      <c r="BD25" s="23" t="s">
        <v>16</v>
      </c>
      <c r="BE25" s="24" t="s">
        <v>140</v>
      </c>
      <c r="BF25" s="25" t="s">
        <v>75</v>
      </c>
      <c r="BG25" s="23" t="s">
        <v>16</v>
      </c>
      <c r="BH25" s="24" t="s">
        <v>140</v>
      </c>
      <c r="BI25" s="25" t="s">
        <v>75</v>
      </c>
      <c r="BJ25" s="23" t="s">
        <v>16</v>
      </c>
      <c r="BK25" s="24" t="s">
        <v>140</v>
      </c>
      <c r="BL25" s="25" t="s">
        <v>75</v>
      </c>
      <c r="BM25" s="23" t="s">
        <v>16</v>
      </c>
      <c r="BN25" s="24" t="s">
        <v>140</v>
      </c>
      <c r="BO25" s="25" t="s">
        <v>75</v>
      </c>
      <c r="BP25" s="23" t="s">
        <v>16</v>
      </c>
      <c r="BQ25" s="24" t="s">
        <v>140</v>
      </c>
      <c r="BR25" s="25" t="s">
        <v>75</v>
      </c>
      <c r="BS25" s="23" t="s">
        <v>16</v>
      </c>
      <c r="BT25" s="24" t="s">
        <v>140</v>
      </c>
      <c r="BU25" s="25" t="s">
        <v>75</v>
      </c>
      <c r="BV25" s="23" t="s">
        <v>16</v>
      </c>
      <c r="BW25" s="24" t="s">
        <v>140</v>
      </c>
      <c r="BX25" s="25" t="s">
        <v>75</v>
      </c>
      <c r="BY25" s="343" t="s">
        <v>16</v>
      </c>
      <c r="BZ25" s="344" t="s">
        <v>140</v>
      </c>
      <c r="CA25" s="345" t="s">
        <v>75</v>
      </c>
      <c r="CB25" s="343" t="s">
        <v>16</v>
      </c>
      <c r="CC25" s="344" t="s">
        <v>140</v>
      </c>
      <c r="CD25" s="345" t="s">
        <v>75</v>
      </c>
      <c r="CE25" s="343" t="s">
        <v>16</v>
      </c>
      <c r="CF25" s="344" t="s">
        <v>140</v>
      </c>
      <c r="CG25" s="345" t="s">
        <v>75</v>
      </c>
    </row>
    <row r="26" ht="15.75" customHeight="1">
      <c r="A26" s="10">
        <v>25.0</v>
      </c>
      <c r="B26" s="11"/>
      <c r="C26" s="12">
        <v>1.0</v>
      </c>
      <c r="D26" s="11" t="s">
        <v>2133</v>
      </c>
      <c r="E26" s="13" t="str">
        <f t="array" ref="E26">XLOOKUP(F26,'PER-SM '!$E$2:$E$1132,'PER-SM '!$D$2:$D$1132," ",0)</f>
        <v>CASAS LARA LEONARDO</v>
      </c>
      <c r="F26" s="275">
        <v>4.2621032E7</v>
      </c>
      <c r="G26" s="353" t="s">
        <v>2205</v>
      </c>
      <c r="H26" s="10" t="str">
        <f t="array" ref="H26">XLOOKUP(F26,'PER-SM '!$E$2:$E$1132,'PER-SM '!$G$2:$G$1132,"",0)</f>
        <v>OP OBR</v>
      </c>
      <c r="I26" s="10" t="s">
        <v>1682</v>
      </c>
      <c r="J26" s="10"/>
      <c r="K26" s="13" t="str">
        <f t="array" ref="K26">XLOOKUP(F26,'PER-SM '!$E$2:$E$1132,'PER-SM '!$B$2:$B$1132,"",0)</f>
        <v>PE-Obr Reg comun</v>
      </c>
      <c r="L26" s="10" t="s">
        <v>2197</v>
      </c>
      <c r="M26" s="31" t="str">
        <f t="array" ref="M26">XLOOKUP(F26,'PER-SM '!$E$2:$E$1132,'PER-SM '!$F$2:$F$1132,"",0)</f>
        <v>TITULAR SOLDADOR</v>
      </c>
      <c r="N26" s="23"/>
      <c r="O26" s="24"/>
      <c r="P26" s="25"/>
      <c r="Q26" s="23"/>
      <c r="R26" s="24"/>
      <c r="S26" s="25"/>
      <c r="T26" s="23"/>
      <c r="U26" s="24"/>
      <c r="V26" s="25"/>
      <c r="W26" s="23"/>
      <c r="X26" s="24"/>
      <c r="Y26" s="25"/>
      <c r="Z26" s="23"/>
      <c r="AA26" s="24"/>
      <c r="AB26" s="25"/>
      <c r="AC26" s="23"/>
      <c r="AD26" s="24"/>
      <c r="AE26" s="25"/>
      <c r="AF26" s="23"/>
      <c r="AG26" s="24"/>
      <c r="AH26" s="25"/>
      <c r="AI26" s="23"/>
      <c r="AJ26" s="24"/>
      <c r="AK26" s="25"/>
      <c r="AL26" s="23"/>
      <c r="AM26" s="24"/>
      <c r="AN26" s="25"/>
      <c r="AO26" s="23"/>
      <c r="AP26" s="24"/>
      <c r="AQ26" s="25"/>
      <c r="AR26" s="23"/>
      <c r="AS26" s="24"/>
      <c r="AT26" s="25"/>
      <c r="AU26" s="23"/>
      <c r="AV26" s="24"/>
      <c r="AW26" s="25"/>
      <c r="AX26" s="23"/>
      <c r="AY26" s="24"/>
      <c r="AZ26" s="25"/>
      <c r="BA26" s="23"/>
      <c r="BB26" s="24"/>
      <c r="BC26" s="25"/>
      <c r="BD26" s="23" t="s">
        <v>16</v>
      </c>
      <c r="BE26" s="24" t="s">
        <v>140</v>
      </c>
      <c r="BF26" s="25" t="s">
        <v>75</v>
      </c>
      <c r="BG26" s="23" t="s">
        <v>16</v>
      </c>
      <c r="BH26" s="24" t="s">
        <v>140</v>
      </c>
      <c r="BI26" s="25" t="s">
        <v>75</v>
      </c>
      <c r="BJ26" s="23" t="s">
        <v>16</v>
      </c>
      <c r="BK26" s="24" t="s">
        <v>140</v>
      </c>
      <c r="BL26" s="25" t="s">
        <v>75</v>
      </c>
      <c r="BM26" s="23" t="s">
        <v>16</v>
      </c>
      <c r="BN26" s="24" t="s">
        <v>140</v>
      </c>
      <c r="BO26" s="25" t="s">
        <v>75</v>
      </c>
      <c r="BP26" s="23" t="s">
        <v>16</v>
      </c>
      <c r="BQ26" s="24" t="s">
        <v>140</v>
      </c>
      <c r="BR26" s="25" t="s">
        <v>75</v>
      </c>
      <c r="BS26" s="23" t="s">
        <v>16</v>
      </c>
      <c r="BT26" s="24" t="s">
        <v>140</v>
      </c>
      <c r="BU26" s="25" t="s">
        <v>75</v>
      </c>
      <c r="BV26" s="23" t="s">
        <v>16</v>
      </c>
      <c r="BW26" s="24" t="s">
        <v>140</v>
      </c>
      <c r="BX26" s="25" t="s">
        <v>75</v>
      </c>
      <c r="BY26" s="343" t="s">
        <v>16</v>
      </c>
      <c r="BZ26" s="344" t="s">
        <v>140</v>
      </c>
      <c r="CA26" s="345" t="s">
        <v>75</v>
      </c>
      <c r="CB26" s="343" t="s">
        <v>16</v>
      </c>
      <c r="CC26" s="344" t="s">
        <v>140</v>
      </c>
      <c r="CD26" s="345" t="s">
        <v>75</v>
      </c>
      <c r="CE26" s="343" t="s">
        <v>16</v>
      </c>
      <c r="CF26" s="344" t="s">
        <v>140</v>
      </c>
      <c r="CG26" s="345" t="s">
        <v>75</v>
      </c>
    </row>
    <row r="27" ht="15.75" customHeight="1">
      <c r="A27" s="10">
        <v>26.0</v>
      </c>
      <c r="B27" s="11" t="s">
        <v>30</v>
      </c>
      <c r="C27" s="12">
        <v>1.0</v>
      </c>
      <c r="D27" s="11" t="s">
        <v>2133</v>
      </c>
      <c r="E27" s="13" t="str">
        <f t="array" ref="E27">XLOOKUP(F27,'PER-SM '!$E$2:$E$1132,'PER-SM '!$D$2:$D$1132," ",0)</f>
        <v>ARIAS TACO EDSON ROMARIO</v>
      </c>
      <c r="F27" s="154">
        <v>7.0474719E7</v>
      </c>
      <c r="G27" s="166">
        <v>9.87847009E8</v>
      </c>
      <c r="H27" s="16" t="str">
        <f t="array" ref="H27">XLOOKUP(F27,'PER-SM '!$E$2:$E$1132,'PER-SM '!$G$2:$G$1132,"",0)</f>
        <v>OP OBR</v>
      </c>
      <c r="I27" s="10" t="str">
        <f t="array" ref="I27">XLOOKUP(F27,'PER-SM '!$E$2:$E$1132,'PER-SM '!$I$2:$I$1132,"",0)</f>
        <v>A</v>
      </c>
      <c r="J27" s="10" t="s">
        <v>2161</v>
      </c>
      <c r="K27" s="13" t="str">
        <f t="array" ref="K27">XLOOKUP(F27,'PER-SM '!$E$2:$E$1132,'PER-SM '!$B$2:$B$1132,"",0)</f>
        <v>PE - Obr Reg Común</v>
      </c>
      <c r="L27" s="10" t="s">
        <v>2197</v>
      </c>
      <c r="M27" s="13" t="str">
        <f t="array" ref="M27">XLOOKUP(F27,'PER-SM '!$E$2:$E$1132,'PER-SM '!$F$2:$F$1132,"",0)</f>
        <v>AYUDANTE DE ALMACEN</v>
      </c>
      <c r="N27" s="23"/>
      <c r="O27" s="24"/>
      <c r="P27" s="25"/>
      <c r="Q27" s="23"/>
      <c r="R27" s="24"/>
      <c r="S27" s="25"/>
      <c r="T27" s="23"/>
      <c r="U27" s="24"/>
      <c r="V27" s="25"/>
      <c r="W27" s="23"/>
      <c r="X27" s="24"/>
      <c r="Y27" s="25"/>
      <c r="Z27" s="23"/>
      <c r="AA27" s="24"/>
      <c r="AB27" s="25"/>
      <c r="AC27" s="23"/>
      <c r="AD27" s="24"/>
      <c r="AE27" s="25"/>
      <c r="AF27" s="23"/>
      <c r="AG27" s="24"/>
      <c r="AH27" s="25"/>
      <c r="AI27" s="23" t="s">
        <v>16</v>
      </c>
      <c r="AJ27" s="24" t="s">
        <v>140</v>
      </c>
      <c r="AK27" s="25" t="s">
        <v>75</v>
      </c>
      <c r="AL27" s="23" t="s">
        <v>16</v>
      </c>
      <c r="AM27" s="24" t="s">
        <v>140</v>
      </c>
      <c r="AN27" s="25" t="s">
        <v>75</v>
      </c>
      <c r="AO27" s="23" t="s">
        <v>16</v>
      </c>
      <c r="AP27" s="24" t="s">
        <v>140</v>
      </c>
      <c r="AQ27" s="25" t="s">
        <v>75</v>
      </c>
      <c r="AR27" s="23" t="s">
        <v>16</v>
      </c>
      <c r="AS27" s="24" t="s">
        <v>140</v>
      </c>
      <c r="AT27" s="25" t="s">
        <v>75</v>
      </c>
      <c r="AU27" s="23" t="s">
        <v>16</v>
      </c>
      <c r="AV27" s="24" t="s">
        <v>140</v>
      </c>
      <c r="AW27" s="25" t="s">
        <v>75</v>
      </c>
      <c r="AX27" s="23" t="s">
        <v>16</v>
      </c>
      <c r="AY27" s="24" t="s">
        <v>140</v>
      </c>
      <c r="AZ27" s="25" t="s">
        <v>75</v>
      </c>
      <c r="BA27" s="23" t="s">
        <v>16</v>
      </c>
      <c r="BB27" s="24" t="s">
        <v>140</v>
      </c>
      <c r="BC27" s="25" t="s">
        <v>75</v>
      </c>
      <c r="BD27" s="23" t="s">
        <v>16</v>
      </c>
      <c r="BE27" s="24" t="s">
        <v>140</v>
      </c>
      <c r="BF27" s="25" t="s">
        <v>75</v>
      </c>
      <c r="BG27" s="23" t="s">
        <v>16</v>
      </c>
      <c r="BH27" s="24" t="s">
        <v>140</v>
      </c>
      <c r="BI27" s="25" t="s">
        <v>75</v>
      </c>
      <c r="BJ27" s="23" t="s">
        <v>16</v>
      </c>
      <c r="BK27" s="24" t="s">
        <v>140</v>
      </c>
      <c r="BL27" s="25" t="s">
        <v>75</v>
      </c>
      <c r="BM27" s="23" t="s">
        <v>16</v>
      </c>
      <c r="BN27" s="24" t="s">
        <v>140</v>
      </c>
      <c r="BO27" s="25" t="s">
        <v>75</v>
      </c>
      <c r="BP27" s="23" t="s">
        <v>16</v>
      </c>
      <c r="BQ27" s="24" t="s">
        <v>140</v>
      </c>
      <c r="BR27" s="25" t="s">
        <v>75</v>
      </c>
      <c r="BS27" s="23" t="s">
        <v>16</v>
      </c>
      <c r="BT27" s="24" t="s">
        <v>140</v>
      </c>
      <c r="BU27" s="25" t="s">
        <v>75</v>
      </c>
      <c r="BV27" s="23" t="s">
        <v>16</v>
      </c>
      <c r="BW27" s="24" t="s">
        <v>140</v>
      </c>
      <c r="BX27" s="25" t="s">
        <v>75</v>
      </c>
      <c r="BY27" s="343" t="s">
        <v>0</v>
      </c>
      <c r="BZ27" s="344" t="s">
        <v>27</v>
      </c>
      <c r="CA27" s="345" t="s">
        <v>0</v>
      </c>
      <c r="CB27" s="343" t="s">
        <v>0</v>
      </c>
      <c r="CC27" s="344" t="s">
        <v>27</v>
      </c>
      <c r="CD27" s="345" t="s">
        <v>0</v>
      </c>
      <c r="CE27" s="343" t="s">
        <v>0</v>
      </c>
      <c r="CF27" s="344" t="s">
        <v>27</v>
      </c>
      <c r="CG27" s="345" t="s">
        <v>0</v>
      </c>
    </row>
    <row r="28" ht="15.75" customHeight="1">
      <c r="A28" s="10">
        <v>27.0</v>
      </c>
      <c r="B28" s="308" t="s">
        <v>31</v>
      </c>
      <c r="C28" s="12">
        <v>1.0</v>
      </c>
      <c r="D28" s="11" t="s">
        <v>2133</v>
      </c>
      <c r="E28" s="13" t="str">
        <f t="array" ref="E28">XLOOKUP(F28,'PER-SM '!$E$2:$E$1132,'PER-SM '!$D$2:$D$1132," ",0)</f>
        <v>MOLER VILCA MANUEL</v>
      </c>
      <c r="F28" s="187">
        <v>2.4718242E7</v>
      </c>
      <c r="G28" s="30"/>
      <c r="H28" s="16" t="str">
        <f t="array" ref="H28">XLOOKUP(F28,'PER-SM '!$E$2:$E$1132,'PER-SM '!$G$2:$G$1132,"",0)</f>
        <v>OP OBR</v>
      </c>
      <c r="I28" s="366" t="s">
        <v>2161</v>
      </c>
      <c r="J28" s="10"/>
      <c r="K28" s="13" t="str">
        <f t="array" ref="K28">XLOOKUP(F28,'PER-SM '!$E$2:$E$1132,'PER-SM '!$B$2:$B$1132,"",0)</f>
        <v>PE - Obr Reg Común</v>
      </c>
      <c r="L28" s="10" t="s">
        <v>2197</v>
      </c>
      <c r="M28" s="13" t="str">
        <f t="array" ref="M28">XLOOKUP(F28,'PER-SM '!$E$2:$E$1132,'PER-SM '!$F$2:$F$1132,"",0)</f>
        <v>OPERADOR DE CAMA BAJA</v>
      </c>
      <c r="N28" s="346" t="s">
        <v>16</v>
      </c>
      <c r="O28" s="347" t="s">
        <v>140</v>
      </c>
      <c r="P28" s="348" t="s">
        <v>75</v>
      </c>
      <c r="Q28" s="346" t="s">
        <v>16</v>
      </c>
      <c r="R28" s="347" t="s">
        <v>140</v>
      </c>
      <c r="S28" s="348" t="s">
        <v>75</v>
      </c>
      <c r="T28" s="346" t="s">
        <v>16</v>
      </c>
      <c r="U28" s="347" t="s">
        <v>140</v>
      </c>
      <c r="V28" s="348" t="s">
        <v>75</v>
      </c>
      <c r="W28" s="346" t="s">
        <v>16</v>
      </c>
      <c r="X28" s="347" t="s">
        <v>140</v>
      </c>
      <c r="Y28" s="348" t="s">
        <v>75</v>
      </c>
      <c r="Z28" s="346" t="s">
        <v>16</v>
      </c>
      <c r="AA28" s="347" t="s">
        <v>140</v>
      </c>
      <c r="AB28" s="348" t="s">
        <v>75</v>
      </c>
      <c r="AC28" s="346" t="s">
        <v>16</v>
      </c>
      <c r="AD28" s="347" t="s">
        <v>140</v>
      </c>
      <c r="AE28" s="348" t="s">
        <v>75</v>
      </c>
      <c r="AF28" s="346" t="s">
        <v>16</v>
      </c>
      <c r="AG28" s="347" t="s">
        <v>140</v>
      </c>
      <c r="AH28" s="348" t="s">
        <v>75</v>
      </c>
      <c r="AI28" s="346"/>
      <c r="AJ28" s="347"/>
      <c r="AK28" s="348"/>
      <c r="AL28" s="346"/>
      <c r="AM28" s="347"/>
      <c r="AN28" s="348"/>
      <c r="AO28" s="346"/>
      <c r="AP28" s="347"/>
      <c r="AQ28" s="348"/>
      <c r="AR28" s="346"/>
      <c r="AS28" s="347"/>
      <c r="AT28" s="348"/>
      <c r="AU28" s="346"/>
      <c r="AV28" s="347"/>
      <c r="AW28" s="348"/>
      <c r="AX28" s="346"/>
      <c r="AY28" s="347"/>
      <c r="AZ28" s="348"/>
      <c r="BA28" s="346"/>
      <c r="BB28" s="347"/>
      <c r="BC28" s="348"/>
      <c r="BD28" s="346" t="s">
        <v>16</v>
      </c>
      <c r="BE28" s="347" t="s">
        <v>140</v>
      </c>
      <c r="BF28" s="348" t="s">
        <v>75</v>
      </c>
      <c r="BG28" s="346" t="s">
        <v>16</v>
      </c>
      <c r="BH28" s="347" t="s">
        <v>140</v>
      </c>
      <c r="BI28" s="348" t="s">
        <v>75</v>
      </c>
      <c r="BJ28" s="346" t="s">
        <v>16</v>
      </c>
      <c r="BK28" s="347" t="s">
        <v>140</v>
      </c>
      <c r="BL28" s="348" t="s">
        <v>75</v>
      </c>
      <c r="BM28" s="346" t="s">
        <v>16</v>
      </c>
      <c r="BN28" s="347" t="s">
        <v>140</v>
      </c>
      <c r="BO28" s="348" t="s">
        <v>75</v>
      </c>
      <c r="BP28" s="346" t="s">
        <v>16</v>
      </c>
      <c r="BQ28" s="347" t="s">
        <v>140</v>
      </c>
      <c r="BR28" s="348" t="s">
        <v>75</v>
      </c>
      <c r="BS28" s="346" t="s">
        <v>16</v>
      </c>
      <c r="BT28" s="347" t="s">
        <v>140</v>
      </c>
      <c r="BU28" s="348" t="s">
        <v>75</v>
      </c>
      <c r="BV28" s="346" t="s">
        <v>16</v>
      </c>
      <c r="BW28" s="347" t="s">
        <v>140</v>
      </c>
      <c r="BX28" s="348" t="s">
        <v>75</v>
      </c>
      <c r="BY28" s="364" t="s">
        <v>16</v>
      </c>
      <c r="BZ28" s="349" t="s">
        <v>140</v>
      </c>
      <c r="CA28" s="365" t="s">
        <v>75</v>
      </c>
      <c r="CB28" s="364" t="s">
        <v>16</v>
      </c>
      <c r="CC28" s="349" t="s">
        <v>140</v>
      </c>
      <c r="CD28" s="365" t="s">
        <v>75</v>
      </c>
      <c r="CE28" s="364" t="s">
        <v>16</v>
      </c>
      <c r="CF28" s="349" t="s">
        <v>140</v>
      </c>
      <c r="CG28" s="365" t="s">
        <v>75</v>
      </c>
    </row>
    <row r="29" ht="15.75" customHeight="1">
      <c r="A29" s="10">
        <v>28.0</v>
      </c>
      <c r="B29" s="308"/>
      <c r="C29" s="12">
        <v>1.0</v>
      </c>
      <c r="D29" s="11" t="s">
        <v>2133</v>
      </c>
      <c r="E29" s="13" t="str">
        <f t="array" ref="E29">XLOOKUP(F29,'PER-SM '!$E$2:$E$1132,'PER-SM '!$D$2:$D$1132," ",0)</f>
        <v> </v>
      </c>
      <c r="F29" s="187"/>
      <c r="G29" s="30"/>
      <c r="H29" s="10" t="str">
        <f t="array" ref="H29">XLOOKUP(F29,'PER-SM '!$E$2:$E$1132,'PER-SM '!$G$2:$G$1132,"",0)</f>
        <v/>
      </c>
      <c r="I29" s="10" t="str">
        <f t="array" ref="I29">XLOOKUP(F29,'PER-SM '!$E$2:$E$1132,'PER-SM '!$I$2:$I$1132,"",0)</f>
        <v/>
      </c>
      <c r="J29" s="10"/>
      <c r="K29" s="13" t="str">
        <f t="array" ref="K29">XLOOKUP(F29,'PER-SM '!$E$2:$E$1132,'PER-SM '!$B$2:$B$1132,"",0)</f>
        <v/>
      </c>
      <c r="L29" s="10" t="s">
        <v>2197</v>
      </c>
      <c r="M29" s="13" t="str">
        <f t="array" ref="M29">XLOOKUP(F29,'PER-SM '!$E$2:$E$1132,'PER-SM '!$F$2:$F$1132,"",0)</f>
        <v/>
      </c>
      <c r="N29" s="23"/>
      <c r="O29" s="24"/>
      <c r="P29" s="25"/>
      <c r="Q29" s="23"/>
      <c r="R29" s="24"/>
      <c r="S29" s="25"/>
      <c r="T29" s="23"/>
      <c r="U29" s="24"/>
      <c r="V29" s="25"/>
      <c r="W29" s="23"/>
      <c r="X29" s="24"/>
      <c r="Y29" s="25"/>
      <c r="Z29" s="23"/>
      <c r="AA29" s="24"/>
      <c r="AB29" s="25"/>
      <c r="AC29" s="23"/>
      <c r="AD29" s="24"/>
      <c r="AE29" s="25"/>
      <c r="AF29" s="23"/>
      <c r="AG29" s="24"/>
      <c r="AH29" s="25"/>
      <c r="AI29" s="23"/>
      <c r="AJ29" s="24"/>
      <c r="AK29" s="25"/>
      <c r="AL29" s="23"/>
      <c r="AM29" s="24"/>
      <c r="AN29" s="25"/>
      <c r="AO29" s="23"/>
      <c r="AP29" s="24"/>
      <c r="AQ29" s="25"/>
      <c r="AR29" s="23"/>
      <c r="AS29" s="24"/>
      <c r="AT29" s="25"/>
      <c r="AU29" s="23"/>
      <c r="AV29" s="24"/>
      <c r="AW29" s="25"/>
      <c r="AX29" s="23"/>
      <c r="AY29" s="24"/>
      <c r="AZ29" s="25"/>
      <c r="BA29" s="23"/>
      <c r="BB29" s="24"/>
      <c r="BC29" s="25"/>
      <c r="BD29" s="23"/>
      <c r="BE29" s="24"/>
      <c r="BF29" s="25"/>
      <c r="BG29" s="23"/>
      <c r="BH29" s="24"/>
      <c r="BI29" s="25"/>
      <c r="BJ29" s="23"/>
      <c r="BK29" s="24"/>
      <c r="BL29" s="25"/>
      <c r="BM29" s="23"/>
      <c r="BN29" s="24"/>
      <c r="BO29" s="25"/>
      <c r="BP29" s="23"/>
      <c r="BQ29" s="24"/>
      <c r="BR29" s="25"/>
      <c r="BS29" s="23"/>
      <c r="BT29" s="24"/>
      <c r="BU29" s="25"/>
      <c r="BV29" s="23"/>
      <c r="BW29" s="24"/>
      <c r="BX29" s="25"/>
      <c r="BY29" s="23"/>
      <c r="BZ29" s="24"/>
      <c r="CA29" s="25"/>
      <c r="CB29" s="23"/>
      <c r="CC29" s="24"/>
      <c r="CD29" s="25"/>
      <c r="CE29" s="23"/>
      <c r="CF29" s="24"/>
      <c r="CG29" s="25"/>
    </row>
    <row r="30" ht="15.75" customHeight="1">
      <c r="A30" s="10">
        <v>29.0</v>
      </c>
      <c r="B30" s="11" t="s">
        <v>32</v>
      </c>
      <c r="C30" s="12">
        <v>1.0</v>
      </c>
      <c r="D30" s="11" t="s">
        <v>2133</v>
      </c>
      <c r="E30" s="13" t="str">
        <f t="array" ref="E30">XLOOKUP(F30,'PER-SM '!$E$2:$E$1132,'PER-SM '!$D$2:$D$1132," ",0)</f>
        <v>ESPINAL MARQUEZ ERICK JUAN DE DIOS</v>
      </c>
      <c r="F30" s="149">
        <v>7.4916301E7</v>
      </c>
      <c r="G30" s="30"/>
      <c r="H30" s="16" t="str">
        <f t="array" ref="H30">XLOOKUP(F30,'PER-SM '!$E$2:$E$1132,'PER-SM '!$G$2:$G$1132,"",0)</f>
        <v>OP OBR</v>
      </c>
      <c r="I30" s="10" t="str">
        <f t="array" ref="I30">XLOOKUP(F30,'PER-SM '!$E$2:$E$1132,'PER-SM '!$I$2:$I$1132,"",0)</f>
        <v>C</v>
      </c>
      <c r="J30" s="10"/>
      <c r="K30" s="13" t="str">
        <f t="array" ref="K30">XLOOKUP(F30,'PER-SM '!$E$2:$E$1132,'PER-SM '!$B$2:$B$1132,"",0)</f>
        <v>PE - Obr Reg Común</v>
      </c>
      <c r="L30" s="10" t="s">
        <v>2197</v>
      </c>
      <c r="M30" s="13" t="str">
        <f t="array" ref="M30">XLOOKUP(F30,'PER-SM '!$E$2:$E$1132,'PER-SM '!$F$2:$F$1132,"",0)</f>
        <v>AYUDANTE DE PERFORACIÓN Y VOLADURA</v>
      </c>
      <c r="N30" s="23" t="s">
        <v>16</v>
      </c>
      <c r="O30" s="24" t="s">
        <v>140</v>
      </c>
      <c r="P30" s="25" t="s">
        <v>75</v>
      </c>
      <c r="Q30" s="23" t="s">
        <v>16</v>
      </c>
      <c r="R30" s="24" t="s">
        <v>140</v>
      </c>
      <c r="S30" s="25" t="s">
        <v>75</v>
      </c>
      <c r="T30" s="23" t="s">
        <v>16</v>
      </c>
      <c r="U30" s="24" t="s">
        <v>140</v>
      </c>
      <c r="V30" s="25" t="s">
        <v>75</v>
      </c>
      <c r="W30" s="23" t="s">
        <v>16</v>
      </c>
      <c r="X30" s="24" t="s">
        <v>140</v>
      </c>
      <c r="Y30" s="25" t="s">
        <v>75</v>
      </c>
      <c r="Z30" s="23" t="s">
        <v>16</v>
      </c>
      <c r="AA30" s="24" t="s">
        <v>140</v>
      </c>
      <c r="AB30" s="25" t="s">
        <v>75</v>
      </c>
      <c r="AC30" s="23" t="s">
        <v>16</v>
      </c>
      <c r="AD30" s="24" t="s">
        <v>140</v>
      </c>
      <c r="AE30" s="25" t="s">
        <v>75</v>
      </c>
      <c r="AF30" s="23" t="s">
        <v>16</v>
      </c>
      <c r="AG30" s="24" t="s">
        <v>140</v>
      </c>
      <c r="AH30" s="25" t="s">
        <v>75</v>
      </c>
      <c r="AI30" s="23"/>
      <c r="AJ30" s="24"/>
      <c r="AK30" s="25"/>
      <c r="AL30" s="23"/>
      <c r="AM30" s="24"/>
      <c r="AN30" s="25"/>
      <c r="AO30" s="23"/>
      <c r="AP30" s="24"/>
      <c r="AQ30" s="25"/>
      <c r="AR30" s="23"/>
      <c r="AS30" s="24"/>
      <c r="AT30" s="25"/>
      <c r="AU30" s="23"/>
      <c r="AV30" s="24"/>
      <c r="AW30" s="25"/>
      <c r="AY30" s="24"/>
      <c r="AZ30" s="25"/>
      <c r="BB30" s="24"/>
      <c r="BC30" s="25"/>
      <c r="BD30" s="367" t="s">
        <v>16</v>
      </c>
      <c r="BE30" s="24" t="s">
        <v>140</v>
      </c>
      <c r="BF30" s="25" t="s">
        <v>75</v>
      </c>
      <c r="BG30" s="367" t="s">
        <v>16</v>
      </c>
      <c r="BH30" s="24" t="s">
        <v>140</v>
      </c>
      <c r="BI30" s="25" t="s">
        <v>75</v>
      </c>
      <c r="BJ30" s="367" t="s">
        <v>16</v>
      </c>
      <c r="BK30" s="24" t="s">
        <v>140</v>
      </c>
      <c r="BL30" s="25" t="s">
        <v>75</v>
      </c>
      <c r="BM30" s="367" t="s">
        <v>16</v>
      </c>
      <c r="BN30" s="24" t="s">
        <v>140</v>
      </c>
      <c r="BO30" s="25" t="s">
        <v>75</v>
      </c>
      <c r="BP30" s="367" t="s">
        <v>16</v>
      </c>
      <c r="BQ30" s="24" t="s">
        <v>140</v>
      </c>
      <c r="BR30" s="25" t="s">
        <v>75</v>
      </c>
      <c r="BS30" s="367" t="s">
        <v>16</v>
      </c>
      <c r="BT30" s="24" t="s">
        <v>140</v>
      </c>
      <c r="BU30" s="25" t="s">
        <v>75</v>
      </c>
      <c r="BV30" s="367" t="s">
        <v>16</v>
      </c>
      <c r="BW30" s="24" t="s">
        <v>140</v>
      </c>
      <c r="BX30" s="25" t="s">
        <v>75</v>
      </c>
      <c r="BY30" s="368" t="s">
        <v>16</v>
      </c>
      <c r="BZ30" s="344" t="s">
        <v>140</v>
      </c>
      <c r="CA30" s="345" t="s">
        <v>75</v>
      </c>
      <c r="CB30" s="368" t="s">
        <v>16</v>
      </c>
      <c r="CC30" s="344" t="s">
        <v>140</v>
      </c>
      <c r="CD30" s="345" t="s">
        <v>75</v>
      </c>
      <c r="CE30" s="368" t="s">
        <v>16</v>
      </c>
      <c r="CF30" s="344" t="s">
        <v>140</v>
      </c>
      <c r="CG30" s="345" t="s">
        <v>75</v>
      </c>
    </row>
    <row r="31" ht="15.75" customHeight="1">
      <c r="A31" s="10">
        <v>30.0</v>
      </c>
      <c r="B31" s="11"/>
      <c r="C31" s="12">
        <v>1.0</v>
      </c>
      <c r="D31" s="11" t="s">
        <v>2133</v>
      </c>
      <c r="E31" s="13" t="str">
        <f t="array" ref="E31">XLOOKUP(F31,'PER-SM '!$E$2:$E$1132,'PER-SM '!$D$2:$D$1132," ",0)</f>
        <v>AQUINO ARAPA JEFERSON</v>
      </c>
      <c r="F31" s="149">
        <v>4.6469354E7</v>
      </c>
      <c r="G31" s="30"/>
      <c r="H31" s="10" t="str">
        <f t="array" ref="H31">XLOOKUP(F31,'PER-SM '!$E$2:$E$1132,'PER-SM '!$G$2:$G$1132,"",0)</f>
        <v>OP OBR</v>
      </c>
      <c r="I31" s="10" t="s">
        <v>140</v>
      </c>
      <c r="J31" s="10"/>
      <c r="K31" s="13" t="str">
        <f t="array" ref="K31">XLOOKUP(F31,'PER-SM '!$E$2:$E$1132,'PER-SM '!$B$2:$B$1132,"",0)</f>
        <v>PE-Obr Reg comun</v>
      </c>
      <c r="L31" s="10" t="s">
        <v>2197</v>
      </c>
      <c r="M31" s="31" t="str">
        <f t="array" ref="M31">XLOOKUP(F31,'PER-SM '!$E$2:$E$1132,'PER-SM '!$F$2:$F$1132,"",0)</f>
        <v>MAESTRO SOLDADOR </v>
      </c>
      <c r="N31" s="23"/>
      <c r="O31" s="24"/>
      <c r="P31" s="25"/>
      <c r="Q31" s="23"/>
      <c r="R31" s="24"/>
      <c r="S31" s="25"/>
      <c r="T31" s="23"/>
      <c r="U31" s="24"/>
      <c r="V31" s="25"/>
      <c r="W31" s="23"/>
      <c r="X31" s="24"/>
      <c r="Y31" s="25"/>
      <c r="Z31" s="23"/>
      <c r="AA31" s="24"/>
      <c r="AB31" s="25"/>
      <c r="AC31" s="23"/>
      <c r="AD31" s="24"/>
      <c r="AE31" s="25"/>
      <c r="AF31" s="23"/>
      <c r="AG31" s="24"/>
      <c r="AH31" s="25"/>
      <c r="AI31" s="23" t="s">
        <v>16</v>
      </c>
      <c r="AJ31" s="24" t="s">
        <v>140</v>
      </c>
      <c r="AK31" s="25" t="s">
        <v>75</v>
      </c>
      <c r="AL31" s="23" t="s">
        <v>16</v>
      </c>
      <c r="AM31" s="24" t="s">
        <v>140</v>
      </c>
      <c r="AN31" s="25" t="s">
        <v>75</v>
      </c>
      <c r="AO31" s="23" t="s">
        <v>16</v>
      </c>
      <c r="AP31" s="24" t="s">
        <v>140</v>
      </c>
      <c r="AQ31" s="25" t="s">
        <v>75</v>
      </c>
      <c r="AR31" s="23" t="s">
        <v>16</v>
      </c>
      <c r="AS31" s="24" t="s">
        <v>140</v>
      </c>
      <c r="AT31" s="25" t="s">
        <v>75</v>
      </c>
      <c r="AU31" s="23" t="s">
        <v>16</v>
      </c>
      <c r="AV31" s="24" t="s">
        <v>140</v>
      </c>
      <c r="AW31" s="25" t="s">
        <v>75</v>
      </c>
      <c r="AX31" s="23" t="s">
        <v>16</v>
      </c>
      <c r="AY31" s="24" t="s">
        <v>140</v>
      </c>
      <c r="AZ31" s="25" t="s">
        <v>75</v>
      </c>
      <c r="BA31" s="23" t="s">
        <v>16</v>
      </c>
      <c r="BB31" s="24" t="s">
        <v>140</v>
      </c>
      <c r="BC31" s="25" t="s">
        <v>75</v>
      </c>
      <c r="BD31" s="23" t="s">
        <v>16</v>
      </c>
      <c r="BE31" s="24" t="s">
        <v>140</v>
      </c>
      <c r="BF31" s="25" t="s">
        <v>75</v>
      </c>
      <c r="BG31" s="23" t="s">
        <v>16</v>
      </c>
      <c r="BH31" s="24" t="s">
        <v>140</v>
      </c>
      <c r="BI31" s="25" t="s">
        <v>75</v>
      </c>
      <c r="BJ31" s="23" t="s">
        <v>16</v>
      </c>
      <c r="BK31" s="24" t="s">
        <v>140</v>
      </c>
      <c r="BL31" s="25" t="s">
        <v>75</v>
      </c>
      <c r="BM31" s="23" t="s">
        <v>16</v>
      </c>
      <c r="BN31" s="24" t="s">
        <v>140</v>
      </c>
      <c r="BO31" s="25" t="s">
        <v>75</v>
      </c>
      <c r="BP31" s="23" t="s">
        <v>16</v>
      </c>
      <c r="BQ31" s="24" t="s">
        <v>140</v>
      </c>
      <c r="BR31" s="25" t="s">
        <v>75</v>
      </c>
      <c r="BS31" s="23" t="s">
        <v>16</v>
      </c>
      <c r="BT31" s="24" t="s">
        <v>140</v>
      </c>
      <c r="BU31" s="25" t="s">
        <v>75</v>
      </c>
      <c r="BV31" s="23" t="s">
        <v>16</v>
      </c>
      <c r="BW31" s="24" t="s">
        <v>140</v>
      </c>
      <c r="BX31" s="25" t="s">
        <v>75</v>
      </c>
      <c r="BY31" s="343" t="s">
        <v>0</v>
      </c>
      <c r="BZ31" s="344" t="s">
        <v>0</v>
      </c>
      <c r="CA31" s="345" t="s">
        <v>0</v>
      </c>
      <c r="CB31" s="343" t="s">
        <v>0</v>
      </c>
      <c r="CC31" s="344" t="s">
        <v>0</v>
      </c>
      <c r="CD31" s="345" t="s">
        <v>0</v>
      </c>
      <c r="CE31" s="343" t="s">
        <v>0</v>
      </c>
      <c r="CF31" s="344" t="s">
        <v>0</v>
      </c>
      <c r="CG31" s="345" t="s">
        <v>0</v>
      </c>
    </row>
    <row r="32" ht="15.75" customHeight="1">
      <c r="A32" s="10">
        <v>31.0</v>
      </c>
      <c r="B32" s="11" t="s">
        <v>33</v>
      </c>
      <c r="C32" s="12">
        <v>1.0</v>
      </c>
      <c r="D32" s="11" t="s">
        <v>2133</v>
      </c>
      <c r="E32" s="13" t="str">
        <f t="array" ref="E32">XLOOKUP(F32,'PER-SM '!$E$2:$E$1132,'PER-SM '!$D$2:$D$1132," ",0)</f>
        <v>OCROSPOMA PANIZO JHONNY MILER</v>
      </c>
      <c r="F32" s="361">
        <v>4.8559342E7</v>
      </c>
      <c r="G32" s="353">
        <v>9.38171027E8</v>
      </c>
      <c r="H32" s="16" t="str">
        <f t="array" ref="H32">XLOOKUP(F32,'PER-SM '!$E$2:$E$1132,'PER-SM '!$G$2:$G$1132,"",0)</f>
        <v>OP OBR</v>
      </c>
      <c r="I32" s="10" t="str">
        <f t="array" ref="I32">XLOOKUP(F32,'PER-SM '!$E$2:$E$1132,'PER-SM '!$I$2:$I$1132,"",0)</f>
        <v>5x2</v>
      </c>
      <c r="J32" s="10"/>
      <c r="K32" s="13" t="str">
        <f t="array" ref="K32">XLOOKUP(F32,'PER-SM '!$E$2:$E$1132,'PER-SM '!$B$2:$B$1132,"",0)</f>
        <v>PE - Obr Reg Común</v>
      </c>
      <c r="L32" s="10" t="s">
        <v>2197</v>
      </c>
      <c r="M32" s="13" t="str">
        <f t="array" ref="M32">XLOOKUP(F32,'PER-SM '!$E$2:$E$1132,'PER-SM '!$F$2:$F$1132,"",0)</f>
        <v>AYUDANTE DE LIMPIEZA</v>
      </c>
      <c r="N32" s="23" t="s">
        <v>16</v>
      </c>
      <c r="O32" s="24" t="s">
        <v>140</v>
      </c>
      <c r="P32" s="25" t="s">
        <v>75</v>
      </c>
      <c r="Q32" s="23" t="s">
        <v>16</v>
      </c>
      <c r="R32" s="24" t="s">
        <v>140</v>
      </c>
      <c r="S32" s="25" t="s">
        <v>75</v>
      </c>
      <c r="T32" s="23" t="s">
        <v>16</v>
      </c>
      <c r="U32" s="24" t="s">
        <v>140</v>
      </c>
      <c r="V32" s="25" t="s">
        <v>75</v>
      </c>
      <c r="W32" s="23" t="s">
        <v>16</v>
      </c>
      <c r="X32" s="24" t="s">
        <v>140</v>
      </c>
      <c r="Y32" s="25" t="s">
        <v>75</v>
      </c>
      <c r="Z32" s="23" t="s">
        <v>16</v>
      </c>
      <c r="AA32" s="24" t="s">
        <v>140</v>
      </c>
      <c r="AB32" s="25" t="s">
        <v>75</v>
      </c>
      <c r="AC32" s="23" t="s">
        <v>16</v>
      </c>
      <c r="AD32" s="24" t="s">
        <v>140</v>
      </c>
      <c r="AE32" s="25" t="s">
        <v>75</v>
      </c>
      <c r="AF32" s="23" t="s">
        <v>16</v>
      </c>
      <c r="AG32" s="24" t="s">
        <v>140</v>
      </c>
      <c r="AH32" s="25" t="s">
        <v>75</v>
      </c>
      <c r="AI32" s="23"/>
      <c r="AJ32" s="24"/>
      <c r="AK32" s="25"/>
      <c r="AL32" s="23"/>
      <c r="AM32" s="24"/>
      <c r="AN32" s="25"/>
      <c r="AO32" s="23"/>
      <c r="AP32" s="24"/>
      <c r="AQ32" s="25"/>
      <c r="AR32" s="23"/>
      <c r="AS32" s="24"/>
      <c r="AT32" s="25"/>
      <c r="AU32" s="23"/>
      <c r="AV32" s="24"/>
      <c r="AW32" s="25"/>
      <c r="AX32" s="23"/>
      <c r="AY32" s="24"/>
      <c r="AZ32" s="25"/>
      <c r="BA32" s="23"/>
      <c r="BB32" s="24"/>
      <c r="BC32" s="25"/>
      <c r="BD32" s="23" t="s">
        <v>16</v>
      </c>
      <c r="BE32" s="24" t="s">
        <v>140</v>
      </c>
      <c r="BF32" s="25" t="s">
        <v>75</v>
      </c>
      <c r="BG32" s="23" t="s">
        <v>16</v>
      </c>
      <c r="BH32" s="24" t="s">
        <v>140</v>
      </c>
      <c r="BI32" s="25" t="s">
        <v>75</v>
      </c>
      <c r="BJ32" s="23" t="s">
        <v>16</v>
      </c>
      <c r="BK32" s="24" t="s">
        <v>140</v>
      </c>
      <c r="BL32" s="25" t="s">
        <v>75</v>
      </c>
      <c r="BM32" s="23" t="s">
        <v>16</v>
      </c>
      <c r="BN32" s="24" t="s">
        <v>140</v>
      </c>
      <c r="BO32" s="25" t="s">
        <v>75</v>
      </c>
      <c r="BP32" s="23" t="s">
        <v>16</v>
      </c>
      <c r="BQ32" s="24" t="s">
        <v>140</v>
      </c>
      <c r="BR32" s="25" t="s">
        <v>75</v>
      </c>
      <c r="BS32" s="23" t="s">
        <v>16</v>
      </c>
      <c r="BT32" s="24" t="s">
        <v>140</v>
      </c>
      <c r="BU32" s="25" t="s">
        <v>75</v>
      </c>
      <c r="BV32" s="23" t="s">
        <v>16</v>
      </c>
      <c r="BW32" s="24" t="s">
        <v>140</v>
      </c>
      <c r="BX32" s="25" t="s">
        <v>75</v>
      </c>
      <c r="BY32" s="343" t="s">
        <v>16</v>
      </c>
      <c r="BZ32" s="344" t="s">
        <v>140</v>
      </c>
      <c r="CA32" s="345" t="s">
        <v>75</v>
      </c>
      <c r="CB32" s="343" t="s">
        <v>16</v>
      </c>
      <c r="CC32" s="344" t="s">
        <v>140</v>
      </c>
      <c r="CD32" s="345" t="s">
        <v>75</v>
      </c>
      <c r="CE32" s="343" t="s">
        <v>16</v>
      </c>
      <c r="CF32" s="344" t="s">
        <v>140</v>
      </c>
      <c r="CG32" s="345" t="s">
        <v>75</v>
      </c>
    </row>
    <row r="33" ht="15.75" customHeight="1">
      <c r="A33" s="10">
        <v>32.0</v>
      </c>
      <c r="B33" s="11"/>
      <c r="C33" s="12">
        <v>1.0</v>
      </c>
      <c r="D33" s="11" t="s">
        <v>2133</v>
      </c>
      <c r="E33" s="13" t="str">
        <f t="array" ref="E33">XLOOKUP(F33,'PER-SM '!$E$2:$E$1132,'PER-SM '!$D$2:$D$1132," ",0)</f>
        <v>RAMOS SURICHAQUI RITMER</v>
      </c>
      <c r="F33" s="360">
        <v>7.1968596E7</v>
      </c>
      <c r="G33" s="283"/>
      <c r="H33" s="16" t="str">
        <f t="array" ref="H33">XLOOKUP(F33,'PER-SM '!$E$2:$E$1132,'PER-SM '!$G$2:$G$1132,"",0)</f>
        <v>OP OBR</v>
      </c>
      <c r="I33" s="10" t="str">
        <f t="array" ref="I33">XLOOKUP(F33,'PER-SM '!$E$2:$E$1132,'PER-SM '!$I$2:$I$1132,"",0)</f>
        <v>B</v>
      </c>
      <c r="J33" s="10"/>
      <c r="K33" s="13" t="str">
        <f t="array" ref="K33">XLOOKUP(F33,'PER-SM '!$E$2:$E$1132,'PER-SM '!$B$2:$B$1132,"",0)</f>
        <v>PE - Obr Reg Común</v>
      </c>
      <c r="L33" s="10" t="s">
        <v>2197</v>
      </c>
      <c r="M33" s="13" t="str">
        <f t="array" ref="M33">XLOOKUP(F33,'PER-SM '!$E$2:$E$1132,'PER-SM '!$F$2:$F$1132,"",0)</f>
        <v>AYUDANTE DE PERFORACIÃ“N Y VOLADURA</v>
      </c>
      <c r="N33" s="23"/>
      <c r="O33" s="24"/>
      <c r="P33" s="25"/>
      <c r="Q33" s="23"/>
      <c r="R33" s="24"/>
      <c r="S33" s="25"/>
      <c r="T33" s="23"/>
      <c r="U33" s="24"/>
      <c r="V33" s="25"/>
      <c r="W33" s="23"/>
      <c r="X33" s="24"/>
      <c r="Y33" s="25"/>
      <c r="Z33" s="23"/>
      <c r="AA33" s="24"/>
      <c r="AB33" s="25"/>
      <c r="AC33" s="23"/>
      <c r="AD33" s="24"/>
      <c r="AE33" s="25"/>
      <c r="AF33" s="23"/>
      <c r="AG33" s="24"/>
      <c r="AH33" s="25"/>
      <c r="AI33" s="23"/>
      <c r="AJ33" s="24"/>
      <c r="AK33" s="25"/>
      <c r="AL33" s="23"/>
      <c r="AM33" s="24"/>
      <c r="AN33" s="25"/>
      <c r="AO33" s="23"/>
      <c r="AP33" s="24"/>
      <c r="AQ33" s="25"/>
      <c r="AR33" s="23"/>
      <c r="AS33" s="24"/>
      <c r="AT33" s="25"/>
      <c r="AU33" s="23"/>
      <c r="AV33" s="24"/>
      <c r="AW33" s="25"/>
      <c r="AX33" s="23"/>
      <c r="AY33" s="24"/>
      <c r="AZ33" s="25"/>
      <c r="BA33" s="23"/>
      <c r="BB33" s="24"/>
      <c r="BC33" s="25"/>
      <c r="BD33" s="23"/>
      <c r="BE33" s="24"/>
      <c r="BF33" s="25"/>
      <c r="BG33" s="23"/>
      <c r="BH33" s="24"/>
      <c r="BI33" s="25"/>
      <c r="BJ33" s="343" t="s">
        <v>16</v>
      </c>
      <c r="BK33" s="344" t="s">
        <v>140</v>
      </c>
      <c r="BL33" s="345" t="s">
        <v>75</v>
      </c>
      <c r="BM33" s="343" t="s">
        <v>16</v>
      </c>
      <c r="BN33" s="344" t="s">
        <v>140</v>
      </c>
      <c r="BO33" s="345" t="s">
        <v>75</v>
      </c>
      <c r="BP33" s="343" t="s">
        <v>16</v>
      </c>
      <c r="BQ33" s="344" t="s">
        <v>140</v>
      </c>
      <c r="BR33" s="345" t="s">
        <v>75</v>
      </c>
      <c r="BS33" s="343" t="s">
        <v>16</v>
      </c>
      <c r="BT33" s="344" t="s">
        <v>140</v>
      </c>
      <c r="BU33" s="345" t="s">
        <v>75</v>
      </c>
      <c r="BV33" s="343" t="s">
        <v>16</v>
      </c>
      <c r="BW33" s="344" t="s">
        <v>140</v>
      </c>
      <c r="BX33" s="345" t="s">
        <v>75</v>
      </c>
      <c r="BY33" s="343" t="s">
        <v>16</v>
      </c>
      <c r="BZ33" s="344" t="s">
        <v>140</v>
      </c>
      <c r="CA33" s="345" t="s">
        <v>75</v>
      </c>
      <c r="CB33" s="343" t="s">
        <v>16</v>
      </c>
      <c r="CC33" s="344" t="s">
        <v>140</v>
      </c>
      <c r="CD33" s="345" t="s">
        <v>75</v>
      </c>
      <c r="CE33" s="343"/>
      <c r="CF33" s="344"/>
      <c r="CG33" s="345"/>
    </row>
    <row r="34" ht="15.75" customHeight="1">
      <c r="A34" s="10">
        <v>33.0</v>
      </c>
      <c r="B34" s="11" t="s">
        <v>34</v>
      </c>
      <c r="C34" s="12">
        <v>1.0</v>
      </c>
      <c r="D34" s="11" t="s">
        <v>2133</v>
      </c>
      <c r="E34" s="13" t="str">
        <f t="array" ref="E34">XLOOKUP(F34,'PER-SM '!$E$2:$E$1132,'PER-SM '!$D$2:$D$1132," ",0)</f>
        <v>TULA NINACONDO JAVIER ERNESTO</v>
      </c>
      <c r="F34" s="187">
        <v>4.0051136E7</v>
      </c>
      <c r="G34" s="353" t="s">
        <v>2206</v>
      </c>
      <c r="H34" s="16" t="str">
        <f t="array" ref="H34">XLOOKUP(F34,'PER-SM '!$E$2:$E$1132,'PER-SM '!$G$2:$G$1132,"",0)</f>
        <v>EQ OBR</v>
      </c>
      <c r="I34" s="10" t="str">
        <f t="array" ref="I34">XLOOKUP(F34,'PER-SM '!$E$2:$E$1132,'PER-SM '!$I$2:$I$1132,"",0)</f>
        <v>C</v>
      </c>
      <c r="J34" s="10"/>
      <c r="K34" s="13" t="str">
        <f t="array" ref="K34">XLOOKUP(F34,'PER-SM '!$E$2:$E$1132,'PER-SM '!$B$2:$B$1132,"",0)</f>
        <v>PE - Obr Reg Común</v>
      </c>
      <c r="L34" s="10" t="s">
        <v>2197</v>
      </c>
      <c r="M34" s="13" t="str">
        <f t="array" ref="M34">XLOOKUP(F34,'PER-SM '!$E$2:$E$1132,'PER-SM '!$F$2:$F$1132,"",0)</f>
        <v>OPERADOR DE CAMION GRUA</v>
      </c>
      <c r="N34" s="346" t="s">
        <v>16</v>
      </c>
      <c r="O34" s="347" t="s">
        <v>140</v>
      </c>
      <c r="P34" s="348" t="s">
        <v>75</v>
      </c>
      <c r="Q34" s="346" t="s">
        <v>16</v>
      </c>
      <c r="R34" s="347" t="s">
        <v>140</v>
      </c>
      <c r="S34" s="348" t="s">
        <v>75</v>
      </c>
      <c r="T34" s="346" t="s">
        <v>16</v>
      </c>
      <c r="U34" s="347" t="s">
        <v>140</v>
      </c>
      <c r="V34" s="348" t="s">
        <v>75</v>
      </c>
      <c r="W34" s="346" t="s">
        <v>16</v>
      </c>
      <c r="X34" s="347" t="s">
        <v>140</v>
      </c>
      <c r="Y34" s="348" t="s">
        <v>75</v>
      </c>
      <c r="Z34" s="346" t="s">
        <v>16</v>
      </c>
      <c r="AA34" s="347" t="s">
        <v>140</v>
      </c>
      <c r="AB34" s="348" t="s">
        <v>75</v>
      </c>
      <c r="AC34" s="346" t="s">
        <v>16</v>
      </c>
      <c r="AD34" s="347" t="s">
        <v>140</v>
      </c>
      <c r="AE34" s="348" t="s">
        <v>75</v>
      </c>
      <c r="AF34" s="346" t="s">
        <v>16</v>
      </c>
      <c r="AG34" s="347" t="s">
        <v>140</v>
      </c>
      <c r="AH34" s="348" t="s">
        <v>75</v>
      </c>
      <c r="AI34" s="346"/>
      <c r="AJ34" s="347"/>
      <c r="AK34" s="348"/>
      <c r="AL34" s="346"/>
      <c r="AM34" s="347"/>
      <c r="AN34" s="348"/>
      <c r="AO34" s="346"/>
      <c r="AP34" s="347"/>
      <c r="AQ34" s="348"/>
      <c r="AR34" s="346"/>
      <c r="AS34" s="347"/>
      <c r="AT34" s="348"/>
      <c r="AU34" s="346"/>
      <c r="AV34" s="347"/>
      <c r="AW34" s="348"/>
      <c r="AX34" s="346"/>
      <c r="AY34" s="347"/>
      <c r="AZ34" s="348"/>
      <c r="BA34" s="346"/>
      <c r="BB34" s="347"/>
      <c r="BC34" s="348"/>
      <c r="BD34" s="346" t="s">
        <v>16</v>
      </c>
      <c r="BE34" s="347" t="s">
        <v>140</v>
      </c>
      <c r="BF34" s="348" t="s">
        <v>75</v>
      </c>
      <c r="BG34" s="346" t="s">
        <v>16</v>
      </c>
      <c r="BH34" s="347" t="s">
        <v>140</v>
      </c>
      <c r="BI34" s="348" t="s">
        <v>75</v>
      </c>
      <c r="BJ34" s="346" t="s">
        <v>16</v>
      </c>
      <c r="BK34" s="347" t="s">
        <v>140</v>
      </c>
      <c r="BL34" s="348" t="s">
        <v>75</v>
      </c>
      <c r="BM34" s="346" t="s">
        <v>16</v>
      </c>
      <c r="BN34" s="347" t="s">
        <v>140</v>
      </c>
      <c r="BO34" s="348" t="s">
        <v>75</v>
      </c>
      <c r="BP34" s="346" t="s">
        <v>16</v>
      </c>
      <c r="BQ34" s="347" t="s">
        <v>140</v>
      </c>
      <c r="BR34" s="348" t="s">
        <v>75</v>
      </c>
      <c r="BS34" s="346" t="s">
        <v>16</v>
      </c>
      <c r="BT34" s="347" t="s">
        <v>140</v>
      </c>
      <c r="BU34" s="348" t="s">
        <v>75</v>
      </c>
      <c r="BV34" s="346" t="s">
        <v>16</v>
      </c>
      <c r="BW34" s="347" t="s">
        <v>140</v>
      </c>
      <c r="BX34" s="348" t="s">
        <v>75</v>
      </c>
      <c r="BY34" s="364" t="s">
        <v>16</v>
      </c>
      <c r="BZ34" s="349" t="s">
        <v>140</v>
      </c>
      <c r="CA34" s="365" t="s">
        <v>75</v>
      </c>
      <c r="CB34" s="364" t="s">
        <v>16</v>
      </c>
      <c r="CC34" s="349" t="s">
        <v>140</v>
      </c>
      <c r="CD34" s="365" t="s">
        <v>75</v>
      </c>
      <c r="CE34" s="364" t="s">
        <v>16</v>
      </c>
      <c r="CF34" s="349" t="s">
        <v>140</v>
      </c>
      <c r="CG34" s="365" t="s">
        <v>75</v>
      </c>
    </row>
    <row r="35" ht="15.75" customHeight="1">
      <c r="A35" s="10">
        <v>34.0</v>
      </c>
      <c r="B35" s="11"/>
      <c r="C35" s="12">
        <v>1.0</v>
      </c>
      <c r="D35" s="11" t="s">
        <v>2133</v>
      </c>
      <c r="E35" s="13" t="str">
        <f t="array" ref="E35">XLOOKUP(F35,'PER-SM '!$E$2:$E$1132,'PER-SM '!$D$2:$D$1132," ",0)</f>
        <v>SAGASTEGUI RIOS ESTUARDO GIANCARLO</v>
      </c>
      <c r="F35" s="360">
        <v>4.0810143E7</v>
      </c>
      <c r="G35" s="166"/>
      <c r="H35" s="16" t="str">
        <f t="array" ref="H35">XLOOKUP(F35,'PER-SM '!$E$2:$E$1132,'PER-SM '!$G$2:$G$1132,"",0)</f>
        <v>OP OBR</v>
      </c>
      <c r="I35" s="10" t="str">
        <f t="array" ref="I35">XLOOKUP(F35,'PER-SM '!$E$2:$E$1132,'PER-SM '!$I$2:$I$1132,"",0)</f>
        <v>B</v>
      </c>
      <c r="J35" s="10"/>
      <c r="K35" s="13" t="str">
        <f t="array" ref="K35">XLOOKUP(F35,'PER-SM '!$E$2:$E$1132,'PER-SM '!$B$2:$B$1132,"",0)</f>
        <v>PE - Obr Reg Común</v>
      </c>
      <c r="L35" s="10" t="s">
        <v>2197</v>
      </c>
      <c r="M35" s="13" t="str">
        <f t="array" ref="M35">XLOOKUP(F35,'PER-SM '!$E$2:$E$1132,'PER-SM '!$F$2:$F$1132,"",0)</f>
        <v>OPERADOR CAMION MINERO HASTA 150 TONS</v>
      </c>
      <c r="N35" s="346" t="s">
        <v>16</v>
      </c>
      <c r="O35" s="347" t="s">
        <v>140</v>
      </c>
      <c r="P35" s="348" t="s">
        <v>75</v>
      </c>
      <c r="Q35" s="346" t="s">
        <v>16</v>
      </c>
      <c r="R35" s="347" t="s">
        <v>140</v>
      </c>
      <c r="S35" s="348" t="s">
        <v>75</v>
      </c>
      <c r="T35" s="346" t="s">
        <v>16</v>
      </c>
      <c r="U35" s="347" t="s">
        <v>140</v>
      </c>
      <c r="V35" s="348" t="s">
        <v>75</v>
      </c>
      <c r="W35" s="346" t="s">
        <v>16</v>
      </c>
      <c r="X35" s="347" t="s">
        <v>140</v>
      </c>
      <c r="Y35" s="348" t="s">
        <v>75</v>
      </c>
      <c r="Z35" s="346" t="s">
        <v>16</v>
      </c>
      <c r="AA35" s="347" t="s">
        <v>140</v>
      </c>
      <c r="AB35" s="348" t="s">
        <v>75</v>
      </c>
      <c r="AC35" s="346" t="s">
        <v>16</v>
      </c>
      <c r="AD35" s="347" t="s">
        <v>140</v>
      </c>
      <c r="AE35" s="348" t="s">
        <v>75</v>
      </c>
      <c r="AF35" s="346" t="s">
        <v>16</v>
      </c>
      <c r="AG35" s="347" t="s">
        <v>140</v>
      </c>
      <c r="AH35" s="348" t="s">
        <v>75</v>
      </c>
      <c r="AI35" s="346" t="s">
        <v>16</v>
      </c>
      <c r="AJ35" s="347" t="s">
        <v>140</v>
      </c>
      <c r="AK35" s="348" t="s">
        <v>75</v>
      </c>
      <c r="AL35" s="346" t="s">
        <v>16</v>
      </c>
      <c r="AM35" s="347" t="s">
        <v>140</v>
      </c>
      <c r="AN35" s="348" t="s">
        <v>75</v>
      </c>
      <c r="AO35" s="346" t="s">
        <v>16</v>
      </c>
      <c r="AP35" s="347" t="s">
        <v>140</v>
      </c>
      <c r="AQ35" s="348" t="s">
        <v>75</v>
      </c>
      <c r="AR35" s="346" t="s">
        <v>16</v>
      </c>
      <c r="AS35" s="347" t="s">
        <v>140</v>
      </c>
      <c r="AT35" s="348" t="s">
        <v>75</v>
      </c>
      <c r="AU35" s="346" t="s">
        <v>16</v>
      </c>
      <c r="AV35" s="347" t="s">
        <v>140</v>
      </c>
      <c r="AW35" s="348" t="s">
        <v>75</v>
      </c>
      <c r="AX35" s="346" t="s">
        <v>16</v>
      </c>
      <c r="AY35" s="347" t="s">
        <v>140</v>
      </c>
      <c r="AZ35" s="348" t="s">
        <v>75</v>
      </c>
      <c r="BA35" s="346" t="s">
        <v>16</v>
      </c>
      <c r="BB35" s="347" t="s">
        <v>140</v>
      </c>
      <c r="BC35" s="348" t="s">
        <v>75</v>
      </c>
      <c r="BD35" s="346" t="s">
        <v>0</v>
      </c>
      <c r="BE35" s="347" t="s">
        <v>0</v>
      </c>
      <c r="BF35" s="348" t="s">
        <v>0</v>
      </c>
      <c r="BG35" s="346" t="s">
        <v>0</v>
      </c>
      <c r="BH35" s="347" t="s">
        <v>0</v>
      </c>
      <c r="BI35" s="348" t="s">
        <v>0</v>
      </c>
      <c r="BJ35" s="346" t="s">
        <v>0</v>
      </c>
      <c r="BK35" s="347" t="s">
        <v>0</v>
      </c>
      <c r="BL35" s="348" t="s">
        <v>0</v>
      </c>
      <c r="BM35" s="346" t="s">
        <v>0</v>
      </c>
      <c r="BN35" s="347" t="s">
        <v>0</v>
      </c>
      <c r="BO35" s="348" t="s">
        <v>0</v>
      </c>
      <c r="BP35" s="346" t="s">
        <v>0</v>
      </c>
      <c r="BQ35" s="347" t="s">
        <v>0</v>
      </c>
      <c r="BR35" s="348" t="s">
        <v>0</v>
      </c>
      <c r="BS35" s="346" t="s">
        <v>0</v>
      </c>
      <c r="BT35" s="347" t="s">
        <v>0</v>
      </c>
      <c r="BU35" s="348" t="s">
        <v>0</v>
      </c>
      <c r="BV35" s="346" t="s">
        <v>0</v>
      </c>
      <c r="BW35" s="347" t="s">
        <v>0</v>
      </c>
      <c r="BX35" s="348" t="s">
        <v>0</v>
      </c>
      <c r="BY35" s="364" t="s">
        <v>16</v>
      </c>
      <c r="BZ35" s="349" t="s">
        <v>140</v>
      </c>
      <c r="CA35" s="365" t="s">
        <v>75</v>
      </c>
      <c r="CB35" s="364" t="s">
        <v>16</v>
      </c>
      <c r="CC35" s="349" t="s">
        <v>140</v>
      </c>
      <c r="CD35" s="365" t="s">
        <v>75</v>
      </c>
      <c r="CE35" s="364" t="s">
        <v>16</v>
      </c>
      <c r="CF35" s="349" t="s">
        <v>140</v>
      </c>
      <c r="CG35" s="365" t="s">
        <v>75</v>
      </c>
    </row>
    <row r="36" ht="15.75" customHeight="1">
      <c r="A36" s="10">
        <v>35.0</v>
      </c>
      <c r="B36" s="11" t="s">
        <v>35</v>
      </c>
      <c r="C36" s="12">
        <v>1.0</v>
      </c>
      <c r="D36" s="11" t="s">
        <v>2133</v>
      </c>
      <c r="E36" s="13" t="str">
        <f t="array" ref="E36">XLOOKUP(F36,'PER-SM '!$E$2:$E$1132,'PER-SM '!$D$2:$D$1132," ",0)</f>
        <v>VASQUEZ SAAVEDRA ESWIN F.</v>
      </c>
      <c r="F36" s="369">
        <v>4.2331325E7</v>
      </c>
      <c r="G36" s="166"/>
      <c r="H36" s="16" t="str">
        <f t="array" ref="H36">XLOOKUP(F36,'PER-SM '!$E$2:$E$1132,'PER-SM '!$G$2:$G$1132,"",0)</f>
        <v>EQ TER</v>
      </c>
      <c r="I36" s="370" t="s">
        <v>75</v>
      </c>
      <c r="J36" s="10"/>
      <c r="K36" s="13" t="str">
        <f t="array" ref="K36">XLOOKUP(F36,'PER-SM '!$E$2:$E$1132,'PER-SM '!$B$2:$B$1132,"",0)</f>
        <v>PE - Obr Reg Común</v>
      </c>
      <c r="L36" s="10" t="s">
        <v>2197</v>
      </c>
      <c r="M36" s="13" t="str">
        <f t="array" ref="M36">XLOOKUP(F36,'PER-SM '!$E$2:$E$1132,'PER-SM '!$F$2:$F$1132,"",0)</f>
        <v>MTTO EQUIPOS</v>
      </c>
      <c r="N36" s="23"/>
      <c r="O36" s="24"/>
      <c r="P36" s="25"/>
      <c r="Q36" s="23"/>
      <c r="R36" s="24"/>
      <c r="S36" s="25"/>
      <c r="T36" s="23"/>
      <c r="U36" s="24"/>
      <c r="V36" s="25"/>
      <c r="W36" s="23"/>
      <c r="X36" s="24"/>
      <c r="Y36" s="25"/>
      <c r="Z36" s="23"/>
      <c r="AA36" s="24"/>
      <c r="AB36" s="25"/>
      <c r="AC36" s="23"/>
      <c r="AD36" s="24"/>
      <c r="AE36" s="25"/>
      <c r="AF36" s="23"/>
      <c r="AG36" s="24"/>
      <c r="AH36" s="25"/>
      <c r="AI36" s="23" t="s">
        <v>16</v>
      </c>
      <c r="AJ36" s="24" t="s">
        <v>140</v>
      </c>
      <c r="AK36" s="25" t="s">
        <v>75</v>
      </c>
      <c r="AL36" s="23" t="s">
        <v>16</v>
      </c>
      <c r="AM36" s="24" t="s">
        <v>140</v>
      </c>
      <c r="AN36" s="25" t="s">
        <v>75</v>
      </c>
      <c r="AO36" s="23" t="s">
        <v>16</v>
      </c>
      <c r="AP36" s="24" t="s">
        <v>140</v>
      </c>
      <c r="AQ36" s="25" t="s">
        <v>75</v>
      </c>
      <c r="AR36" s="23" t="s">
        <v>16</v>
      </c>
      <c r="AS36" s="24" t="s">
        <v>140</v>
      </c>
      <c r="AT36" s="25" t="s">
        <v>75</v>
      </c>
      <c r="AU36" s="23" t="s">
        <v>16</v>
      </c>
      <c r="AV36" s="24" t="s">
        <v>140</v>
      </c>
      <c r="AW36" s="25" t="s">
        <v>75</v>
      </c>
      <c r="AX36" s="23" t="s">
        <v>16</v>
      </c>
      <c r="AY36" s="24" t="s">
        <v>140</v>
      </c>
      <c r="AZ36" s="25" t="s">
        <v>75</v>
      </c>
      <c r="BA36" s="23" t="s">
        <v>16</v>
      </c>
      <c r="BB36" s="24" t="s">
        <v>140</v>
      </c>
      <c r="BC36" s="25" t="s">
        <v>75</v>
      </c>
      <c r="BD36" s="23" t="s">
        <v>16</v>
      </c>
      <c r="BE36" s="24" t="s">
        <v>140</v>
      </c>
      <c r="BF36" s="25" t="s">
        <v>75</v>
      </c>
      <c r="BG36" s="23" t="s">
        <v>16</v>
      </c>
      <c r="BH36" s="24" t="s">
        <v>140</v>
      </c>
      <c r="BI36" s="25" t="s">
        <v>75</v>
      </c>
      <c r="BJ36" s="23" t="s">
        <v>16</v>
      </c>
      <c r="BK36" s="24" t="s">
        <v>140</v>
      </c>
      <c r="BL36" s="25" t="s">
        <v>75</v>
      </c>
      <c r="BM36" s="23" t="s">
        <v>16</v>
      </c>
      <c r="BN36" s="24" t="s">
        <v>140</v>
      </c>
      <c r="BO36" s="25" t="s">
        <v>75</v>
      </c>
      <c r="BP36" s="23" t="s">
        <v>16</v>
      </c>
      <c r="BQ36" s="24" t="s">
        <v>140</v>
      </c>
      <c r="BR36" s="25" t="s">
        <v>75</v>
      </c>
      <c r="BS36" s="23" t="s">
        <v>16</v>
      </c>
      <c r="BT36" s="24" t="s">
        <v>140</v>
      </c>
      <c r="BU36" s="25" t="s">
        <v>75</v>
      </c>
      <c r="BV36" s="23" t="s">
        <v>16</v>
      </c>
      <c r="BW36" s="24" t="s">
        <v>140</v>
      </c>
      <c r="BX36" s="25" t="s">
        <v>75</v>
      </c>
      <c r="BY36" s="343" t="s">
        <v>0</v>
      </c>
      <c r="BZ36" s="344" t="s">
        <v>0</v>
      </c>
      <c r="CA36" s="345" t="s">
        <v>0</v>
      </c>
      <c r="CB36" s="343" t="s">
        <v>0</v>
      </c>
      <c r="CC36" s="344" t="s">
        <v>0</v>
      </c>
      <c r="CD36" s="345" t="s">
        <v>0</v>
      </c>
      <c r="CE36" s="343" t="s">
        <v>0</v>
      </c>
      <c r="CF36" s="344" t="s">
        <v>0</v>
      </c>
      <c r="CG36" s="345" t="s">
        <v>0</v>
      </c>
    </row>
    <row r="37" ht="15.75" customHeight="1">
      <c r="A37" s="10">
        <v>37.0</v>
      </c>
      <c r="B37" s="11"/>
      <c r="C37" s="12">
        <v>1.0</v>
      </c>
      <c r="D37" s="11" t="s">
        <v>2133</v>
      </c>
      <c r="E37" s="13" t="str">
        <f t="array" ref="E37">XLOOKUP(F37,'PER-SM '!$E$2:$E$1132,'PER-SM '!$D$2:$D$1132," ",0)</f>
        <v>QUIROZ FLORES JESUS ALBERTO</v>
      </c>
      <c r="F37" s="149">
        <v>4.7629155E7</v>
      </c>
      <c r="G37" s="166"/>
      <c r="H37" s="16" t="str">
        <f t="array" ref="H37">XLOOKUP(F37,'PER-SM '!$E$2:$E$1132,'PER-SM '!$G$2:$G$1132,"",0)</f>
        <v>OP OBR</v>
      </c>
      <c r="I37" s="10" t="str">
        <f t="array" ref="I37">XLOOKUP(F37,'PER-SM '!$E$2:$E$1132,'PER-SM '!$I$2:$I$1132,"",0)</f>
        <v>B</v>
      </c>
      <c r="J37" s="10"/>
      <c r="K37" s="13" t="str">
        <f t="array" ref="K37">XLOOKUP(F37,'PER-SM '!$E$2:$E$1132,'PER-SM '!$B$2:$B$1132,"",0)</f>
        <v>PE - Obr Reg Común</v>
      </c>
      <c r="L37" s="10" t="s">
        <v>2197</v>
      </c>
      <c r="M37" s="13" t="str">
        <f t="array" ref="M37">XLOOKUP(F37,'PER-SM '!$E$2:$E$1132,'PER-SM '!$F$2:$F$1132,"",0)</f>
        <v>AYUDANTE DE ALMACEN</v>
      </c>
      <c r="N37" s="23"/>
      <c r="O37" s="24"/>
      <c r="P37" s="25"/>
      <c r="Q37" s="23"/>
      <c r="R37" s="24"/>
      <c r="S37" s="25"/>
      <c r="T37" s="23"/>
      <c r="U37" s="24"/>
      <c r="V37" s="25"/>
      <c r="W37" s="23"/>
      <c r="X37" s="24"/>
      <c r="Y37" s="25"/>
      <c r="Z37" s="23" t="s">
        <v>16</v>
      </c>
      <c r="AA37" s="24" t="s">
        <v>140</v>
      </c>
      <c r="AB37" s="25" t="s">
        <v>75</v>
      </c>
      <c r="AC37" s="23" t="s">
        <v>16</v>
      </c>
      <c r="AD37" s="24" t="s">
        <v>140</v>
      </c>
      <c r="AE37" s="25" t="s">
        <v>75</v>
      </c>
      <c r="AF37" s="23" t="s">
        <v>16</v>
      </c>
      <c r="AG37" s="24" t="s">
        <v>140</v>
      </c>
      <c r="AH37" s="25" t="s">
        <v>75</v>
      </c>
      <c r="AI37" s="23" t="s">
        <v>16</v>
      </c>
      <c r="AJ37" s="24" t="s">
        <v>140</v>
      </c>
      <c r="AK37" s="25" t="s">
        <v>75</v>
      </c>
      <c r="AL37" s="23" t="s">
        <v>16</v>
      </c>
      <c r="AM37" s="24" t="s">
        <v>140</v>
      </c>
      <c r="AN37" s="25" t="s">
        <v>75</v>
      </c>
      <c r="AO37" s="23" t="s">
        <v>16</v>
      </c>
      <c r="AP37" s="24" t="s">
        <v>140</v>
      </c>
      <c r="AQ37" s="25" t="s">
        <v>75</v>
      </c>
      <c r="AR37" s="23" t="s">
        <v>16</v>
      </c>
      <c r="AS37" s="24" t="s">
        <v>140</v>
      </c>
      <c r="AT37" s="25" t="s">
        <v>75</v>
      </c>
      <c r="AU37" s="23" t="s">
        <v>16</v>
      </c>
      <c r="AV37" s="24" t="s">
        <v>140</v>
      </c>
      <c r="AW37" s="25" t="s">
        <v>75</v>
      </c>
      <c r="AX37" s="23" t="s">
        <v>16</v>
      </c>
      <c r="AY37" s="24" t="s">
        <v>140</v>
      </c>
      <c r="AZ37" s="25" t="s">
        <v>75</v>
      </c>
      <c r="BA37" s="23" t="s">
        <v>16</v>
      </c>
      <c r="BB37" s="24" t="s">
        <v>140</v>
      </c>
      <c r="BC37" s="25" t="s">
        <v>75</v>
      </c>
      <c r="BD37" s="23" t="s">
        <v>0</v>
      </c>
      <c r="BE37" s="24" t="s">
        <v>0</v>
      </c>
      <c r="BF37" s="25" t="s">
        <v>0</v>
      </c>
      <c r="BG37" s="23" t="s">
        <v>0</v>
      </c>
      <c r="BH37" s="24" t="s">
        <v>0</v>
      </c>
      <c r="BI37" s="25" t="s">
        <v>0</v>
      </c>
      <c r="BJ37" s="23" t="s">
        <v>0</v>
      </c>
      <c r="BK37" s="24" t="s">
        <v>0</v>
      </c>
      <c r="BL37" s="25" t="s">
        <v>0</v>
      </c>
      <c r="BM37" s="23" t="s">
        <v>0</v>
      </c>
      <c r="BN37" s="24" t="s">
        <v>0</v>
      </c>
      <c r="BO37" s="25" t="s">
        <v>0</v>
      </c>
      <c r="BP37" s="23" t="s">
        <v>0</v>
      </c>
      <c r="BQ37" s="24" t="s">
        <v>0</v>
      </c>
      <c r="BR37" s="25" t="s">
        <v>0</v>
      </c>
      <c r="BS37" s="23" t="s">
        <v>0</v>
      </c>
      <c r="BT37" s="24" t="s">
        <v>0</v>
      </c>
      <c r="BU37" s="25" t="s">
        <v>0</v>
      </c>
      <c r="BV37" s="23" t="s">
        <v>0</v>
      </c>
      <c r="BW37" s="24" t="s">
        <v>0</v>
      </c>
      <c r="BX37" s="25" t="s">
        <v>0</v>
      </c>
      <c r="BY37" s="343" t="s">
        <v>16</v>
      </c>
      <c r="BZ37" s="344" t="s">
        <v>140</v>
      </c>
      <c r="CA37" s="345" t="s">
        <v>75</v>
      </c>
      <c r="CB37" s="343" t="s">
        <v>16</v>
      </c>
      <c r="CC37" s="344" t="s">
        <v>140</v>
      </c>
      <c r="CD37" s="345" t="s">
        <v>75</v>
      </c>
      <c r="CE37" s="343" t="s">
        <v>16</v>
      </c>
      <c r="CF37" s="344" t="s">
        <v>140</v>
      </c>
      <c r="CG37" s="345" t="s">
        <v>75</v>
      </c>
    </row>
    <row r="38" ht="15.75" customHeight="1">
      <c r="A38" s="10">
        <v>38.0</v>
      </c>
      <c r="B38" s="371" t="s">
        <v>2175</v>
      </c>
      <c r="C38" s="12">
        <v>1.0</v>
      </c>
      <c r="D38" s="11" t="s">
        <v>2133</v>
      </c>
      <c r="E38" s="13" t="str">
        <f t="array" ref="E38">XLOOKUP(F38,'PER-SM '!$E$2:$E$1132,'PER-SM '!$D$2:$D$1132," ",0)</f>
        <v>LLACTAHUAMANI GOMEZ DAVID</v>
      </c>
      <c r="F38" s="360">
        <v>7.1720878E7</v>
      </c>
      <c r="G38" s="187"/>
      <c r="H38" s="16" t="str">
        <f t="array" ref="H38">XLOOKUP(F38,'PER-SM '!$E$2:$E$1132,'PER-SM '!$G$2:$G$1132,"",0)</f>
        <v>OP OBR</v>
      </c>
      <c r="I38" s="10" t="str">
        <f t="array" ref="I38">XLOOKUP(F38,'PER-SM '!$E$2:$E$1132,'PER-SM '!$I$2:$I$1132,"",0)</f>
        <v>B</v>
      </c>
      <c r="J38" s="366" t="s">
        <v>2161</v>
      </c>
      <c r="K38" s="13" t="str">
        <f t="array" ref="K38">XLOOKUP(F38,'PER-SM '!$E$2:$E$1132,'PER-SM '!$B$2:$B$1132,"",0)</f>
        <v>PE - Obr Reg Común</v>
      </c>
      <c r="L38" s="10" t="s">
        <v>2197</v>
      </c>
      <c r="M38" s="13" t="str">
        <f t="array" ref="M38">XLOOKUP(F38,'PER-SM '!$E$2:$E$1132,'PER-SM '!$F$2:$F$1132,"",0)</f>
        <v>AUXILIAR DE CAMPAMENTOS</v>
      </c>
      <c r="N38" s="346" t="s">
        <v>16</v>
      </c>
      <c r="O38" s="347" t="s">
        <v>140</v>
      </c>
      <c r="P38" s="348" t="s">
        <v>75</v>
      </c>
      <c r="Q38" s="346" t="s">
        <v>16</v>
      </c>
      <c r="R38" s="347" t="s">
        <v>140</v>
      </c>
      <c r="S38" s="348" t="s">
        <v>75</v>
      </c>
      <c r="T38" s="346" t="s">
        <v>16</v>
      </c>
      <c r="U38" s="347" t="s">
        <v>140</v>
      </c>
      <c r="V38" s="348" t="s">
        <v>75</v>
      </c>
      <c r="W38" s="346" t="s">
        <v>16</v>
      </c>
      <c r="X38" s="347" t="s">
        <v>140</v>
      </c>
      <c r="Y38" s="348" t="s">
        <v>75</v>
      </c>
      <c r="Z38" s="346" t="s">
        <v>16</v>
      </c>
      <c r="AA38" s="347" t="s">
        <v>140</v>
      </c>
      <c r="AB38" s="348" t="s">
        <v>75</v>
      </c>
      <c r="AC38" s="346" t="s">
        <v>16</v>
      </c>
      <c r="AD38" s="347" t="s">
        <v>140</v>
      </c>
      <c r="AE38" s="348" t="s">
        <v>75</v>
      </c>
      <c r="AF38" s="346" t="s">
        <v>16</v>
      </c>
      <c r="AG38" s="347" t="s">
        <v>140</v>
      </c>
      <c r="AH38" s="348" t="s">
        <v>75</v>
      </c>
      <c r="AI38" s="346" t="s">
        <v>16</v>
      </c>
      <c r="AJ38" s="347" t="s">
        <v>140</v>
      </c>
      <c r="AK38" s="348" t="s">
        <v>75</v>
      </c>
      <c r="AL38" s="346" t="s">
        <v>16</v>
      </c>
      <c r="AM38" s="347" t="s">
        <v>140</v>
      </c>
      <c r="AN38" s="348" t="s">
        <v>75</v>
      </c>
      <c r="AO38" s="346" t="s">
        <v>16</v>
      </c>
      <c r="AP38" s="347" t="s">
        <v>140</v>
      </c>
      <c r="AQ38" s="348" t="s">
        <v>75</v>
      </c>
      <c r="AR38" s="346" t="s">
        <v>16</v>
      </c>
      <c r="AS38" s="347" t="s">
        <v>140</v>
      </c>
      <c r="AT38" s="348" t="s">
        <v>75</v>
      </c>
      <c r="AU38" s="346" t="s">
        <v>16</v>
      </c>
      <c r="AV38" s="347" t="s">
        <v>140</v>
      </c>
      <c r="AW38" s="348" t="s">
        <v>75</v>
      </c>
      <c r="AX38" s="346" t="s">
        <v>16</v>
      </c>
      <c r="AY38" s="347" t="s">
        <v>140</v>
      </c>
      <c r="AZ38" s="348" t="s">
        <v>75</v>
      </c>
      <c r="BA38" s="346" t="s">
        <v>16</v>
      </c>
      <c r="BB38" s="347" t="s">
        <v>140</v>
      </c>
      <c r="BC38" s="348" t="s">
        <v>75</v>
      </c>
      <c r="BD38" s="346" t="s">
        <v>0</v>
      </c>
      <c r="BE38" s="347" t="s">
        <v>0</v>
      </c>
      <c r="BF38" s="348" t="s">
        <v>0</v>
      </c>
      <c r="BG38" s="346" t="s">
        <v>0</v>
      </c>
      <c r="BH38" s="347" t="s">
        <v>0</v>
      </c>
      <c r="BI38" s="348" t="s">
        <v>0</v>
      </c>
      <c r="BJ38" s="346" t="s">
        <v>0</v>
      </c>
      <c r="BK38" s="347" t="s">
        <v>0</v>
      </c>
      <c r="BL38" s="348" t="s">
        <v>0</v>
      </c>
      <c r="BM38" s="346" t="s">
        <v>0</v>
      </c>
      <c r="BN38" s="347" t="s">
        <v>0</v>
      </c>
      <c r="BO38" s="348" t="s">
        <v>0</v>
      </c>
      <c r="BP38" s="346" t="s">
        <v>0</v>
      </c>
      <c r="BQ38" s="347" t="s">
        <v>0</v>
      </c>
      <c r="BR38" s="348" t="s">
        <v>0</v>
      </c>
      <c r="BS38" s="346" t="s">
        <v>0</v>
      </c>
      <c r="BT38" s="347" t="s">
        <v>0</v>
      </c>
      <c r="BU38" s="348" t="s">
        <v>0</v>
      </c>
      <c r="BV38" s="346" t="s">
        <v>0</v>
      </c>
      <c r="BW38" s="347" t="s">
        <v>0</v>
      </c>
      <c r="BX38" s="348" t="s">
        <v>0</v>
      </c>
      <c r="BY38" s="364" t="s">
        <v>16</v>
      </c>
      <c r="BZ38" s="349" t="s">
        <v>140</v>
      </c>
      <c r="CA38" s="365" t="s">
        <v>75</v>
      </c>
      <c r="CB38" s="364" t="s">
        <v>16</v>
      </c>
      <c r="CC38" s="349" t="s">
        <v>140</v>
      </c>
      <c r="CD38" s="365" t="s">
        <v>75</v>
      </c>
      <c r="CE38" s="364" t="s">
        <v>16</v>
      </c>
      <c r="CF38" s="349" t="s">
        <v>140</v>
      </c>
      <c r="CG38" s="365" t="s">
        <v>75</v>
      </c>
    </row>
    <row r="39" ht="15.75" customHeight="1">
      <c r="A39" s="10"/>
      <c r="B39" s="371"/>
      <c r="C39" s="12"/>
      <c r="D39" s="11"/>
      <c r="E39" s="13"/>
      <c r="F39" s="360"/>
      <c r="G39" s="187"/>
      <c r="H39" s="10"/>
      <c r="I39" s="10"/>
      <c r="J39" s="366"/>
      <c r="K39" s="13"/>
      <c r="L39" s="10"/>
      <c r="M39" s="13"/>
      <c r="N39" s="372"/>
      <c r="O39" s="347"/>
      <c r="P39" s="348"/>
      <c r="Q39" s="372"/>
      <c r="R39" s="347"/>
      <c r="S39" s="348"/>
      <c r="T39" s="372"/>
      <c r="U39" s="347"/>
      <c r="V39" s="348"/>
      <c r="W39" s="372"/>
      <c r="X39" s="347"/>
      <c r="Y39" s="348"/>
      <c r="Z39" s="372"/>
      <c r="AA39" s="347"/>
      <c r="AB39" s="348"/>
      <c r="AC39" s="372"/>
      <c r="AD39" s="347"/>
      <c r="AE39" s="348"/>
      <c r="AF39" s="372"/>
      <c r="AG39" s="347"/>
      <c r="AH39" s="348"/>
      <c r="AI39" s="372"/>
      <c r="AJ39" s="347"/>
      <c r="AK39" s="348"/>
      <c r="AL39" s="372"/>
      <c r="AM39" s="347"/>
      <c r="AN39" s="348"/>
      <c r="AO39" s="372"/>
      <c r="AP39" s="347"/>
      <c r="AQ39" s="348"/>
      <c r="AR39" s="372"/>
      <c r="AS39" s="347"/>
      <c r="AT39" s="348"/>
      <c r="AU39" s="372"/>
      <c r="AV39" s="347"/>
      <c r="AW39" s="348"/>
      <c r="AX39" s="372"/>
      <c r="AY39" s="347"/>
      <c r="AZ39" s="348"/>
      <c r="BA39" s="372"/>
      <c r="BB39" s="347"/>
      <c r="BC39" s="348"/>
      <c r="BD39" s="372"/>
      <c r="BE39" s="347"/>
      <c r="BF39" s="348"/>
      <c r="BG39" s="372"/>
      <c r="BH39" s="347"/>
      <c r="BI39" s="348"/>
      <c r="BJ39" s="372"/>
      <c r="BK39" s="347"/>
      <c r="BL39" s="348"/>
      <c r="BM39" s="372"/>
      <c r="BN39" s="347"/>
      <c r="BO39" s="348"/>
      <c r="BP39" s="372"/>
      <c r="BQ39" s="347"/>
      <c r="BR39" s="348"/>
      <c r="BS39" s="372"/>
      <c r="BT39" s="347"/>
      <c r="BU39" s="348"/>
      <c r="BV39" s="372"/>
      <c r="BW39" s="347"/>
      <c r="BX39" s="348"/>
      <c r="BY39" s="372"/>
      <c r="BZ39" s="347"/>
      <c r="CA39" s="348"/>
      <c r="CB39" s="372"/>
      <c r="CC39" s="347"/>
      <c r="CD39" s="348"/>
      <c r="CE39" s="372"/>
      <c r="CF39" s="347"/>
      <c r="CG39" s="348"/>
    </row>
    <row r="40" ht="15.75" customHeight="1">
      <c r="A40" s="10">
        <v>39.0</v>
      </c>
      <c r="B40" s="11" t="s">
        <v>2176</v>
      </c>
      <c r="C40" s="12">
        <v>1.0</v>
      </c>
      <c r="D40" s="11" t="s">
        <v>2133</v>
      </c>
      <c r="E40" s="13" t="str">
        <f t="array" ref="E40">XLOOKUP(F40,'PER-SM '!$E$2:$E$1132,'PER-SM '!$D$2:$D$1132," ",0)</f>
        <v>HUAMAN . FLAVIO MIGUEL</v>
      </c>
      <c r="F40" s="360">
        <v>4.229214E7</v>
      </c>
      <c r="G40" s="187"/>
      <c r="H40" s="16" t="str">
        <f t="array" ref="H40">XLOOKUP(F40,'PER-SM '!$E$2:$E$1132,'PER-SM '!$G$2:$G$1132,"",0)</f>
        <v>OP OBR</v>
      </c>
      <c r="I40" s="10" t="str">
        <f t="array" ref="I40">XLOOKUP(F40,'PER-SM '!$E$2:$E$1132,'PER-SM '!$I$2:$I$1132,"",0)</f>
        <v>A</v>
      </c>
      <c r="J40" s="10"/>
      <c r="K40" s="13" t="str">
        <f t="array" ref="K40">XLOOKUP(F40,'PER-SM '!$E$2:$E$1132,'PER-SM '!$B$2:$B$1132,"",0)</f>
        <v>PE - Obr Reg Común</v>
      </c>
      <c r="L40" s="10" t="s">
        <v>2197</v>
      </c>
      <c r="M40" s="13" t="str">
        <f t="array" ref="M40">XLOOKUP(F40,'PER-SM '!$E$2:$E$1132,'PER-SM '!$F$2:$F$1132,"",0)</f>
        <v>OPERADOR CAMION MINERO HASTA 240 TONS</v>
      </c>
      <c r="N40" s="23"/>
      <c r="O40" s="24"/>
      <c r="P40" s="25"/>
      <c r="Q40" s="23"/>
      <c r="R40" s="24"/>
      <c r="S40" s="25"/>
      <c r="T40" s="23"/>
      <c r="U40" s="24"/>
      <c r="V40" s="25"/>
      <c r="W40" s="23"/>
      <c r="X40" s="24"/>
      <c r="Y40" s="25"/>
      <c r="Z40" s="23"/>
      <c r="AA40" s="24"/>
      <c r="AB40" s="25"/>
      <c r="AC40" s="23"/>
      <c r="AD40" s="24"/>
      <c r="AE40" s="25"/>
      <c r="AF40" s="23"/>
      <c r="AG40" s="24"/>
      <c r="AH40" s="25"/>
      <c r="AI40" s="23" t="s">
        <v>16</v>
      </c>
      <c r="AJ40" s="24" t="s">
        <v>140</v>
      </c>
      <c r="AK40" s="25" t="s">
        <v>75</v>
      </c>
      <c r="AL40" s="23" t="s">
        <v>16</v>
      </c>
      <c r="AM40" s="24" t="s">
        <v>140</v>
      </c>
      <c r="AN40" s="25" t="s">
        <v>75</v>
      </c>
      <c r="AO40" s="23" t="s">
        <v>16</v>
      </c>
      <c r="AP40" s="24" t="s">
        <v>140</v>
      </c>
      <c r="AQ40" s="25" t="s">
        <v>75</v>
      </c>
      <c r="AR40" s="23" t="s">
        <v>16</v>
      </c>
      <c r="AS40" s="24" t="s">
        <v>140</v>
      </c>
      <c r="AT40" s="25" t="s">
        <v>75</v>
      </c>
      <c r="AU40" s="23" t="s">
        <v>16</v>
      </c>
      <c r="AV40" s="24" t="s">
        <v>140</v>
      </c>
      <c r="AW40" s="25" t="s">
        <v>75</v>
      </c>
      <c r="AX40" s="23" t="s">
        <v>16</v>
      </c>
      <c r="AY40" s="24" t="s">
        <v>140</v>
      </c>
      <c r="AZ40" s="25" t="s">
        <v>75</v>
      </c>
      <c r="BA40" s="23" t="s">
        <v>16</v>
      </c>
      <c r="BB40" s="24" t="s">
        <v>140</v>
      </c>
      <c r="BC40" s="25" t="s">
        <v>75</v>
      </c>
      <c r="BD40" s="23" t="s">
        <v>16</v>
      </c>
      <c r="BE40" s="24" t="s">
        <v>140</v>
      </c>
      <c r="BF40" s="25" t="s">
        <v>75</v>
      </c>
      <c r="BG40" s="23" t="s">
        <v>16</v>
      </c>
      <c r="BH40" s="24" t="s">
        <v>140</v>
      </c>
      <c r="BI40" s="25" t="s">
        <v>75</v>
      </c>
      <c r="BJ40" s="23" t="s">
        <v>16</v>
      </c>
      <c r="BK40" s="24" t="s">
        <v>140</v>
      </c>
      <c r="BL40" s="25" t="s">
        <v>75</v>
      </c>
      <c r="BM40" s="23" t="s">
        <v>16</v>
      </c>
      <c r="BN40" s="24" t="s">
        <v>140</v>
      </c>
      <c r="BO40" s="25" t="s">
        <v>75</v>
      </c>
      <c r="BP40" s="23" t="s">
        <v>16</v>
      </c>
      <c r="BQ40" s="24" t="s">
        <v>140</v>
      </c>
      <c r="BR40" s="25" t="s">
        <v>75</v>
      </c>
      <c r="BS40" s="23" t="s">
        <v>16</v>
      </c>
      <c r="BT40" s="24" t="s">
        <v>140</v>
      </c>
      <c r="BU40" s="25" t="s">
        <v>75</v>
      </c>
      <c r="BV40" s="23" t="s">
        <v>16</v>
      </c>
      <c r="BW40" s="24" t="s">
        <v>140</v>
      </c>
      <c r="BX40" s="25" t="s">
        <v>75</v>
      </c>
      <c r="BY40" s="343" t="s">
        <v>0</v>
      </c>
      <c r="BZ40" s="344" t="s">
        <v>0</v>
      </c>
      <c r="CA40" s="345" t="s">
        <v>0</v>
      </c>
      <c r="CB40" s="343" t="s">
        <v>0</v>
      </c>
      <c r="CC40" s="344" t="s">
        <v>0</v>
      </c>
      <c r="CD40" s="345" t="s">
        <v>0</v>
      </c>
      <c r="CE40" s="343" t="s">
        <v>0</v>
      </c>
      <c r="CF40" s="344" t="s">
        <v>0</v>
      </c>
      <c r="CG40" s="345" t="s">
        <v>0</v>
      </c>
    </row>
    <row r="41" ht="15.75" customHeight="1">
      <c r="A41" s="10">
        <v>40.0</v>
      </c>
      <c r="B41" s="11"/>
      <c r="C41" s="12">
        <v>1.0</v>
      </c>
      <c r="D41" s="11" t="s">
        <v>2133</v>
      </c>
      <c r="E41" s="13" t="str">
        <f t="array" ref="E41">XLOOKUP(F41,'PER-SM '!$E$2:$E$1132,'PER-SM '!$D$2:$D$1132," ",0)</f>
        <v>VARGAS CONTRERAS RAUL</v>
      </c>
      <c r="F41" s="360">
        <v>4.1829404E7</v>
      </c>
      <c r="G41" s="187"/>
      <c r="H41" s="10" t="str">
        <f t="array" ref="H41">XLOOKUP(F41,'PER-SM '!$E$2:$E$1132,'PER-SM '!$G$2:$G$1132,"",0)</f>
        <v>OP OBR</v>
      </c>
      <c r="I41" s="10" t="str">
        <f t="array" ref="I41">XLOOKUP(F41,'PER-SM '!$E$2:$E$1132,'PER-SM '!$I$2:$I$1132,"",0)</f>
        <v/>
      </c>
      <c r="J41" s="10"/>
      <c r="K41" s="13" t="str">
        <f t="array" ref="K41">XLOOKUP(F41,'PER-SM '!$E$2:$E$1132,'PER-SM '!$B$2:$B$1132,"",0)</f>
        <v>PE - Obr Reg Común</v>
      </c>
      <c r="L41" s="10" t="s">
        <v>2197</v>
      </c>
      <c r="M41" s="31" t="str">
        <f t="array" ref="M41">XLOOKUP(F41,'PER-SM '!$E$2:$E$1132,'PER-SM '!$F$2:$F$1132,"",0)</f>
        <v>OPERADOR DE CISTERNA DE COMBUSTIBLE</v>
      </c>
      <c r="N41" s="23" t="s">
        <v>16</v>
      </c>
      <c r="O41" s="24" t="s">
        <v>140</v>
      </c>
      <c r="P41" s="25" t="s">
        <v>75</v>
      </c>
      <c r="Q41" s="23" t="s">
        <v>16</v>
      </c>
      <c r="R41" s="24" t="s">
        <v>140</v>
      </c>
      <c r="S41" s="25" t="s">
        <v>75</v>
      </c>
      <c r="T41" s="23" t="s">
        <v>16</v>
      </c>
      <c r="U41" s="24" t="s">
        <v>140</v>
      </c>
      <c r="V41" s="25" t="s">
        <v>75</v>
      </c>
      <c r="W41" s="23" t="s">
        <v>16</v>
      </c>
      <c r="X41" s="24" t="s">
        <v>140</v>
      </c>
      <c r="Y41" s="25" t="s">
        <v>75</v>
      </c>
      <c r="Z41" s="23" t="s">
        <v>16</v>
      </c>
      <c r="AA41" s="24" t="s">
        <v>140</v>
      </c>
      <c r="AB41" s="25" t="s">
        <v>75</v>
      </c>
      <c r="AC41" s="23" t="s">
        <v>16</v>
      </c>
      <c r="AD41" s="24" t="s">
        <v>140</v>
      </c>
      <c r="AE41" s="25" t="s">
        <v>75</v>
      </c>
      <c r="AF41" s="23" t="s">
        <v>16</v>
      </c>
      <c r="AG41" s="24" t="s">
        <v>140</v>
      </c>
      <c r="AH41" s="25" t="s">
        <v>75</v>
      </c>
      <c r="AI41" s="23"/>
      <c r="AJ41" s="24"/>
      <c r="AK41" s="25"/>
      <c r="AL41" s="23"/>
      <c r="AM41" s="24"/>
      <c r="AN41" s="25"/>
      <c r="AO41" s="23"/>
      <c r="AP41" s="24"/>
      <c r="AQ41" s="25"/>
      <c r="AR41" s="23"/>
      <c r="AS41" s="24"/>
      <c r="AT41" s="25"/>
      <c r="AU41" s="23"/>
      <c r="AV41" s="24"/>
      <c r="AW41" s="25"/>
      <c r="AX41" s="23"/>
      <c r="AY41" s="24"/>
      <c r="AZ41" s="25"/>
      <c r="BA41" s="23"/>
      <c r="BB41" s="24"/>
      <c r="BC41" s="25"/>
      <c r="BD41" s="23"/>
      <c r="BE41" s="24"/>
      <c r="BF41" s="25"/>
      <c r="BG41" s="23"/>
      <c r="BH41" s="24"/>
      <c r="BI41" s="25"/>
      <c r="BJ41" s="23"/>
      <c r="BK41" s="24"/>
      <c r="BL41" s="25"/>
      <c r="BM41" s="23"/>
      <c r="BN41" s="24"/>
      <c r="BO41" s="25"/>
      <c r="BP41" s="23"/>
      <c r="BQ41" s="24"/>
      <c r="BR41" s="25"/>
      <c r="BS41" s="23"/>
      <c r="BT41" s="24"/>
      <c r="BU41" s="25"/>
      <c r="BV41" s="23"/>
      <c r="BW41" s="24"/>
      <c r="BX41" s="25"/>
      <c r="BY41" s="343" t="s">
        <v>16</v>
      </c>
      <c r="BZ41" s="344" t="s">
        <v>140</v>
      </c>
      <c r="CA41" s="345" t="s">
        <v>75</v>
      </c>
      <c r="CB41" s="343" t="s">
        <v>16</v>
      </c>
      <c r="CC41" s="344" t="s">
        <v>140</v>
      </c>
      <c r="CD41" s="345" t="s">
        <v>75</v>
      </c>
      <c r="CE41" s="343" t="s">
        <v>16</v>
      </c>
      <c r="CF41" s="344" t="s">
        <v>140</v>
      </c>
      <c r="CG41" s="345" t="s">
        <v>75</v>
      </c>
    </row>
    <row r="42" ht="15.75" customHeight="1">
      <c r="A42" s="10">
        <v>41.0</v>
      </c>
      <c r="B42" s="11" t="s">
        <v>2178</v>
      </c>
      <c r="C42" s="12">
        <v>1.0</v>
      </c>
      <c r="D42" s="11" t="s">
        <v>2133</v>
      </c>
      <c r="E42" s="13" t="str">
        <f t="array" ref="E42">XLOOKUP(F42,'PER-SM '!$E$2:$E$1132,'PER-SM '!$D$2:$D$1132," ",0)</f>
        <v>SALHUA ANCCASI HERNAN WILBER</v>
      </c>
      <c r="F42" s="187">
        <v>4.2810759E7</v>
      </c>
      <c r="G42" s="30">
        <v>9.56501595E8</v>
      </c>
      <c r="H42" s="16" t="str">
        <f t="array" ref="H42">XLOOKUP(F42,'PER-SM '!$E$2:$E$1132,'PER-SM '!$G$2:$G$1132,"",0)</f>
        <v>OP OBR</v>
      </c>
      <c r="I42" s="10" t="str">
        <f t="array" ref="I42">XLOOKUP(F42,'PER-SM '!$E$2:$E$1132,'PER-SM '!$I$2:$I$1132,"",0)</f>
        <v>B</v>
      </c>
      <c r="J42" s="10"/>
      <c r="K42" s="13" t="str">
        <f t="array" ref="K42">XLOOKUP(F42,'PER-SM '!$E$2:$E$1132,'PER-SM '!$B$2:$B$1132,"",0)</f>
        <v>PE - Obr Reg Común</v>
      </c>
      <c r="L42" s="10" t="s">
        <v>2197</v>
      </c>
      <c r="M42" s="13" t="str">
        <f t="array" ref="M42">XLOOKUP(F42,'PER-SM '!$E$2:$E$1132,'PER-SM '!$F$2:$F$1132,"",0)</f>
        <v>OPERADOR CAMION MINERO HASTA 150 TONS</v>
      </c>
      <c r="N42" s="346" t="s">
        <v>16</v>
      </c>
      <c r="O42" s="347" t="s">
        <v>140</v>
      </c>
      <c r="P42" s="348" t="s">
        <v>75</v>
      </c>
      <c r="Q42" s="346" t="s">
        <v>16</v>
      </c>
      <c r="R42" s="347" t="s">
        <v>140</v>
      </c>
      <c r="S42" s="348" t="s">
        <v>75</v>
      </c>
      <c r="T42" s="346" t="s">
        <v>16</v>
      </c>
      <c r="U42" s="347" t="s">
        <v>140</v>
      </c>
      <c r="V42" s="348" t="s">
        <v>75</v>
      </c>
      <c r="W42" s="346" t="s">
        <v>16</v>
      </c>
      <c r="X42" s="347" t="s">
        <v>140</v>
      </c>
      <c r="Y42" s="348" t="s">
        <v>75</v>
      </c>
      <c r="Z42" s="346" t="s">
        <v>16</v>
      </c>
      <c r="AA42" s="347" t="s">
        <v>140</v>
      </c>
      <c r="AB42" s="348" t="s">
        <v>75</v>
      </c>
      <c r="AC42" s="346" t="s">
        <v>16</v>
      </c>
      <c r="AD42" s="347" t="s">
        <v>140</v>
      </c>
      <c r="AE42" s="348" t="s">
        <v>75</v>
      </c>
      <c r="AF42" s="346" t="s">
        <v>16</v>
      </c>
      <c r="AG42" s="347" t="s">
        <v>140</v>
      </c>
      <c r="AH42" s="348" t="s">
        <v>75</v>
      </c>
      <c r="AI42" s="346" t="s">
        <v>16</v>
      </c>
      <c r="AJ42" s="347" t="s">
        <v>140</v>
      </c>
      <c r="AK42" s="348" t="s">
        <v>75</v>
      </c>
      <c r="AL42" s="346" t="s">
        <v>16</v>
      </c>
      <c r="AM42" s="347" t="s">
        <v>140</v>
      </c>
      <c r="AN42" s="348" t="s">
        <v>75</v>
      </c>
      <c r="AO42" s="346" t="s">
        <v>16</v>
      </c>
      <c r="AP42" s="347" t="s">
        <v>140</v>
      </c>
      <c r="AQ42" s="348" t="s">
        <v>75</v>
      </c>
      <c r="AR42" s="346" t="s">
        <v>16</v>
      </c>
      <c r="AS42" s="347" t="s">
        <v>140</v>
      </c>
      <c r="AT42" s="348" t="s">
        <v>75</v>
      </c>
      <c r="AU42" s="346" t="s">
        <v>16</v>
      </c>
      <c r="AV42" s="347" t="s">
        <v>140</v>
      </c>
      <c r="AW42" s="348" t="s">
        <v>75</v>
      </c>
      <c r="AX42" s="346" t="s">
        <v>16</v>
      </c>
      <c r="AY42" s="347" t="s">
        <v>140</v>
      </c>
      <c r="AZ42" s="348" t="s">
        <v>75</v>
      </c>
      <c r="BA42" s="346" t="s">
        <v>16</v>
      </c>
      <c r="BB42" s="347" t="s">
        <v>140</v>
      </c>
      <c r="BC42" s="348" t="s">
        <v>75</v>
      </c>
      <c r="BD42" s="346" t="s">
        <v>0</v>
      </c>
      <c r="BE42" s="347" t="s">
        <v>0</v>
      </c>
      <c r="BF42" s="348" t="s">
        <v>0</v>
      </c>
      <c r="BG42" s="346" t="s">
        <v>0</v>
      </c>
      <c r="BH42" s="347" t="s">
        <v>0</v>
      </c>
      <c r="BI42" s="348" t="s">
        <v>0</v>
      </c>
      <c r="BJ42" s="346" t="s">
        <v>0</v>
      </c>
      <c r="BK42" s="347" t="s">
        <v>0</v>
      </c>
      <c r="BL42" s="348" t="s">
        <v>0</v>
      </c>
      <c r="BM42" s="346" t="s">
        <v>0</v>
      </c>
      <c r="BN42" s="347" t="s">
        <v>0</v>
      </c>
      <c r="BO42" s="348" t="s">
        <v>0</v>
      </c>
      <c r="BP42" s="346" t="s">
        <v>0</v>
      </c>
      <c r="BQ42" s="347" t="s">
        <v>0</v>
      </c>
      <c r="BR42" s="348" t="s">
        <v>0</v>
      </c>
      <c r="BS42" s="346" t="s">
        <v>0</v>
      </c>
      <c r="BT42" s="347" t="s">
        <v>0</v>
      </c>
      <c r="BU42" s="348" t="s">
        <v>0</v>
      </c>
      <c r="BV42" s="346" t="s">
        <v>0</v>
      </c>
      <c r="BW42" s="347" t="s">
        <v>0</v>
      </c>
      <c r="BX42" s="348" t="s">
        <v>0</v>
      </c>
      <c r="BY42" s="364" t="s">
        <v>16</v>
      </c>
      <c r="BZ42" s="349" t="s">
        <v>140</v>
      </c>
      <c r="CA42" s="365" t="s">
        <v>75</v>
      </c>
      <c r="CB42" s="364" t="s">
        <v>16</v>
      </c>
      <c r="CC42" s="349" t="s">
        <v>140</v>
      </c>
      <c r="CD42" s="365" t="s">
        <v>75</v>
      </c>
      <c r="CE42" s="364" t="s">
        <v>16</v>
      </c>
      <c r="CF42" s="349" t="s">
        <v>140</v>
      </c>
      <c r="CG42" s="365" t="s">
        <v>75</v>
      </c>
    </row>
    <row r="43" ht="15.75" customHeight="1">
      <c r="A43" s="10">
        <v>42.0</v>
      </c>
      <c r="B43" s="11"/>
      <c r="C43" s="12">
        <v>1.0</v>
      </c>
      <c r="D43" s="11" t="s">
        <v>2133</v>
      </c>
      <c r="E43" s="13" t="str">
        <f t="array" ref="E43">XLOOKUP(F43,'PER-SM '!$E$2:$E$1132,'PER-SM '!$D$2:$D$1132," ",0)</f>
        <v>FERNANDEZ VILLARUEL EDSON LUCIO</v>
      </c>
      <c r="F43" s="187">
        <v>7396187.0</v>
      </c>
      <c r="G43" s="30"/>
      <c r="H43" s="16" t="str">
        <f t="array" ref="H43">XLOOKUP(F43,'PER-SM '!$E$2:$E$1132,'PER-SM '!$G$2:$G$1132,"",0)</f>
        <v>OP OBR</v>
      </c>
      <c r="I43" s="10" t="s">
        <v>75</v>
      </c>
      <c r="J43" s="10"/>
      <c r="K43" s="13" t="str">
        <f t="array" ref="K43">XLOOKUP(F43,'PER-SM '!$E$2:$E$1132,'PER-SM '!$B$2:$B$1132,"",0)</f>
        <v>PE - Obr Reg Común</v>
      </c>
      <c r="L43" s="10" t="s">
        <v>2197</v>
      </c>
      <c r="M43" s="13" t="str">
        <f t="array" ref="M43">XLOOKUP(F43,'PER-SM '!$E$2:$E$1132,'PER-SM '!$F$2:$F$1132,"",0)</f>
        <v>OPERADOR DE CAMION DE SERVICIO</v>
      </c>
      <c r="N43" s="23" t="s">
        <v>16</v>
      </c>
      <c r="O43" s="24" t="s">
        <v>140</v>
      </c>
      <c r="P43" s="25" t="s">
        <v>75</v>
      </c>
      <c r="Q43" s="23" t="s">
        <v>16</v>
      </c>
      <c r="R43" s="24" t="s">
        <v>140</v>
      </c>
      <c r="S43" s="25" t="s">
        <v>75</v>
      </c>
      <c r="T43" s="23" t="s">
        <v>16</v>
      </c>
      <c r="U43" s="24" t="s">
        <v>140</v>
      </c>
      <c r="V43" s="25" t="s">
        <v>75</v>
      </c>
      <c r="W43" s="23" t="s">
        <v>16</v>
      </c>
      <c r="X43" s="24" t="s">
        <v>140</v>
      </c>
      <c r="Y43" s="25" t="s">
        <v>75</v>
      </c>
      <c r="Z43" s="23" t="s">
        <v>16</v>
      </c>
      <c r="AA43" s="24" t="s">
        <v>140</v>
      </c>
      <c r="AB43" s="25" t="s">
        <v>75</v>
      </c>
      <c r="AC43" s="23" t="s">
        <v>16</v>
      </c>
      <c r="AD43" s="24" t="s">
        <v>140</v>
      </c>
      <c r="AE43" s="25" t="s">
        <v>75</v>
      </c>
      <c r="AF43" s="23" t="s">
        <v>16</v>
      </c>
      <c r="AG43" s="24" t="s">
        <v>140</v>
      </c>
      <c r="AH43" s="25" t="s">
        <v>75</v>
      </c>
      <c r="AI43" s="23"/>
      <c r="AJ43" s="24"/>
      <c r="AK43" s="25"/>
      <c r="AL43" s="23"/>
      <c r="AM43" s="24"/>
      <c r="AN43" s="25"/>
      <c r="AO43" s="23"/>
      <c r="AP43" s="24"/>
      <c r="AQ43" s="25"/>
      <c r="AR43" s="23"/>
      <c r="AS43" s="24"/>
      <c r="AT43" s="25"/>
      <c r="AU43" s="23"/>
      <c r="AV43" s="24"/>
      <c r="AW43" s="25"/>
      <c r="AX43" s="23"/>
      <c r="AY43" s="24"/>
      <c r="AZ43" s="25"/>
      <c r="BA43" s="23"/>
      <c r="BB43" s="24"/>
      <c r="BC43" s="25"/>
      <c r="BD43" s="23" t="s">
        <v>16</v>
      </c>
      <c r="BE43" s="24" t="s">
        <v>140</v>
      </c>
      <c r="BF43" s="25" t="s">
        <v>75</v>
      </c>
      <c r="BG43" s="23" t="s">
        <v>16</v>
      </c>
      <c r="BH43" s="24" t="s">
        <v>140</v>
      </c>
      <c r="BI43" s="25" t="s">
        <v>75</v>
      </c>
      <c r="BJ43" s="23" t="s">
        <v>16</v>
      </c>
      <c r="BK43" s="24" t="s">
        <v>140</v>
      </c>
      <c r="BL43" s="25" t="s">
        <v>75</v>
      </c>
      <c r="BM43" s="23" t="s">
        <v>16</v>
      </c>
      <c r="BN43" s="24" t="s">
        <v>140</v>
      </c>
      <c r="BO43" s="25" t="s">
        <v>75</v>
      </c>
      <c r="BP43" s="23" t="s">
        <v>16</v>
      </c>
      <c r="BQ43" s="24" t="s">
        <v>140</v>
      </c>
      <c r="BR43" s="25" t="s">
        <v>75</v>
      </c>
      <c r="BS43" s="23" t="s">
        <v>16</v>
      </c>
      <c r="BT43" s="24" t="s">
        <v>140</v>
      </c>
      <c r="BU43" s="25" t="s">
        <v>75</v>
      </c>
      <c r="BV43" s="23" t="s">
        <v>16</v>
      </c>
      <c r="BW43" s="24" t="s">
        <v>140</v>
      </c>
      <c r="BX43" s="25" t="s">
        <v>75</v>
      </c>
      <c r="BY43" s="343" t="s">
        <v>16</v>
      </c>
      <c r="BZ43" s="344" t="s">
        <v>140</v>
      </c>
      <c r="CA43" s="345" t="s">
        <v>75</v>
      </c>
      <c r="CB43" s="343" t="s">
        <v>16</v>
      </c>
      <c r="CC43" s="344" t="s">
        <v>140</v>
      </c>
      <c r="CD43" s="345" t="s">
        <v>75</v>
      </c>
      <c r="CE43" s="343" t="s">
        <v>16</v>
      </c>
      <c r="CF43" s="344" t="s">
        <v>140</v>
      </c>
      <c r="CG43" s="345" t="s">
        <v>75</v>
      </c>
    </row>
    <row r="44" ht="15.75" customHeight="1">
      <c r="A44" s="10">
        <v>43.0</v>
      </c>
      <c r="B44" s="308" t="s">
        <v>2179</v>
      </c>
      <c r="C44" s="12">
        <v>1.0</v>
      </c>
      <c r="D44" s="11" t="s">
        <v>14</v>
      </c>
      <c r="E44" s="13" t="str">
        <f t="array" ref="E44">XLOOKUP(F44,'PER-SM '!$E$2:$E$1132,'PER-SM '!$D$2:$D$1132," ",0)</f>
        <v>PUMAYALLI PAÑIHUARA MARIO</v>
      </c>
      <c r="F44" s="187">
        <v>4.1929344E7</v>
      </c>
      <c r="G44" s="30">
        <v>9.71614813E8</v>
      </c>
      <c r="H44" s="16" t="str">
        <f t="array" ref="H44">XLOOKUP(F44,'PER-SM '!$E$2:$E$1132,'PER-SM '!$G$2:$G$1132,"",0)</f>
        <v>OP OBR</v>
      </c>
      <c r="I44" s="10" t="str">
        <f t="array" ref="I44">XLOOKUP(F44,'PER-SM '!$E$2:$E$1132,'PER-SM '!$I$2:$I$1132,"",0)</f>
        <v>C</v>
      </c>
      <c r="J44" s="10"/>
      <c r="K44" s="13" t="str">
        <f t="array" ref="K44">XLOOKUP(F44,'PER-SM '!$E$2:$E$1132,'PER-SM '!$B$2:$B$1132,"",0)</f>
        <v>PE - Obr Reg Común</v>
      </c>
      <c r="L44" s="10" t="s">
        <v>2197</v>
      </c>
      <c r="M44" s="13" t="str">
        <f t="array" ref="M44">XLOOKUP(F44,'PER-SM '!$E$2:$E$1132,'PER-SM '!$F$2:$F$1132,"",0)</f>
        <v>OPERADOR MULTIPLE</v>
      </c>
      <c r="N44" s="23" t="s">
        <v>16</v>
      </c>
      <c r="O44" s="24" t="s">
        <v>140</v>
      </c>
      <c r="P44" s="25" t="s">
        <v>75</v>
      </c>
      <c r="Q44" s="23" t="s">
        <v>16</v>
      </c>
      <c r="R44" s="24" t="s">
        <v>140</v>
      </c>
      <c r="S44" s="25" t="s">
        <v>75</v>
      </c>
      <c r="T44" s="23" t="s">
        <v>16</v>
      </c>
      <c r="U44" s="24" t="s">
        <v>140</v>
      </c>
      <c r="V44" s="25" t="s">
        <v>75</v>
      </c>
      <c r="W44" s="23" t="s">
        <v>16</v>
      </c>
      <c r="X44" s="24" t="s">
        <v>140</v>
      </c>
      <c r="Y44" s="25" t="s">
        <v>75</v>
      </c>
      <c r="Z44" s="23" t="s">
        <v>16</v>
      </c>
      <c r="AA44" s="24" t="s">
        <v>140</v>
      </c>
      <c r="AB44" s="25" t="s">
        <v>75</v>
      </c>
      <c r="AC44" s="23" t="s">
        <v>16</v>
      </c>
      <c r="AD44" s="24" t="s">
        <v>140</v>
      </c>
      <c r="AE44" s="25" t="s">
        <v>75</v>
      </c>
      <c r="AF44" s="23" t="s">
        <v>16</v>
      </c>
      <c r="AG44" s="24" t="s">
        <v>140</v>
      </c>
      <c r="AH44" s="25" t="s">
        <v>75</v>
      </c>
      <c r="AI44" s="23"/>
      <c r="AJ44" s="24"/>
      <c r="AK44" s="25"/>
      <c r="AL44" s="23"/>
      <c r="AM44" s="24"/>
      <c r="AN44" s="25"/>
      <c r="AO44" s="23"/>
      <c r="AP44" s="24"/>
      <c r="AQ44" s="25"/>
      <c r="AR44" s="23"/>
      <c r="AS44" s="24"/>
      <c r="AT44" s="25"/>
      <c r="AU44" s="23"/>
      <c r="AV44" s="24"/>
      <c r="AW44" s="25"/>
      <c r="AX44" s="23"/>
      <c r="AY44" s="24"/>
      <c r="AZ44" s="25"/>
      <c r="BA44" s="23"/>
      <c r="BB44" s="24"/>
      <c r="BC44" s="25"/>
      <c r="BD44" s="23" t="s">
        <v>16</v>
      </c>
      <c r="BE44" s="24" t="s">
        <v>140</v>
      </c>
      <c r="BF44" s="25" t="s">
        <v>75</v>
      </c>
      <c r="BG44" s="23" t="s">
        <v>16</v>
      </c>
      <c r="BH44" s="24" t="s">
        <v>140</v>
      </c>
      <c r="BI44" s="25" t="s">
        <v>75</v>
      </c>
      <c r="BJ44" s="23" t="s">
        <v>16</v>
      </c>
      <c r="BK44" s="24" t="s">
        <v>140</v>
      </c>
      <c r="BL44" s="25" t="s">
        <v>75</v>
      </c>
      <c r="BM44" s="23" t="s">
        <v>16</v>
      </c>
      <c r="BN44" s="24" t="s">
        <v>140</v>
      </c>
      <c r="BO44" s="25" t="s">
        <v>75</v>
      </c>
      <c r="BP44" s="23" t="s">
        <v>16</v>
      </c>
      <c r="BQ44" s="24" t="s">
        <v>140</v>
      </c>
      <c r="BR44" s="25" t="s">
        <v>75</v>
      </c>
      <c r="BS44" s="23" t="s">
        <v>16</v>
      </c>
      <c r="BT44" s="24" t="s">
        <v>140</v>
      </c>
      <c r="BU44" s="25" t="s">
        <v>75</v>
      </c>
      <c r="BV44" s="23" t="s">
        <v>16</v>
      </c>
      <c r="BW44" s="24" t="s">
        <v>140</v>
      </c>
      <c r="BX44" s="25" t="s">
        <v>75</v>
      </c>
      <c r="BY44" s="343" t="s">
        <v>16</v>
      </c>
      <c r="BZ44" s="344" t="s">
        <v>140</v>
      </c>
      <c r="CA44" s="345" t="s">
        <v>75</v>
      </c>
      <c r="CB44" s="343" t="s">
        <v>16</v>
      </c>
      <c r="CC44" s="344" t="s">
        <v>140</v>
      </c>
      <c r="CD44" s="345" t="s">
        <v>75</v>
      </c>
      <c r="CE44" s="343" t="s">
        <v>16</v>
      </c>
      <c r="CF44" s="344" t="s">
        <v>140</v>
      </c>
      <c r="CG44" s="345" t="s">
        <v>75</v>
      </c>
    </row>
    <row r="45" ht="14.25" customHeight="1">
      <c r="A45" s="10">
        <v>44.0</v>
      </c>
      <c r="B45" s="308" t="s">
        <v>2181</v>
      </c>
      <c r="C45" s="12">
        <v>1.0</v>
      </c>
      <c r="D45" s="11" t="s">
        <v>14</v>
      </c>
      <c r="E45" s="13" t="str">
        <f t="array" ref="E45">XLOOKUP(F45,'PER-SM '!$E$2:$E$1132,'PER-SM '!$D$2:$D$1132," ",0)</f>
        <v>COSINGA TUESTA CARLOS GILIO</v>
      </c>
      <c r="F45" s="187">
        <v>9738920.0</v>
      </c>
      <c r="G45" s="30">
        <v>9.89587016E8</v>
      </c>
      <c r="H45" s="16" t="str">
        <f t="array" ref="H45">XLOOKUP(F45,'PER-SM '!$E$2:$E$1132,'PER-SM '!$G$2:$G$1132,"",0)</f>
        <v>OP OBR</v>
      </c>
      <c r="I45" s="10" t="s">
        <v>140</v>
      </c>
      <c r="J45" s="10"/>
      <c r="K45" s="13" t="str">
        <f t="array" ref="K45">XLOOKUP(F45,'PER-SM '!$E$2:$E$1132,'PER-SM '!$B$2:$B$1132,"",0)</f>
        <v>PE - Obr Reg Común</v>
      </c>
      <c r="L45" s="10" t="s">
        <v>2197</v>
      </c>
      <c r="M45" s="13" t="str">
        <f t="array" ref="M45">XLOOKUP(F45,'PER-SM '!$E$2:$E$1132,'PER-SM '!$F$2:$F$1132,"",0)</f>
        <v>OPERADOR CAMION MINERO HASTA 150 TONS</v>
      </c>
      <c r="N45" s="23"/>
      <c r="O45" s="24"/>
      <c r="P45" s="25"/>
      <c r="Q45" s="23"/>
      <c r="R45" s="24"/>
      <c r="S45" s="25"/>
      <c r="T45" s="23"/>
      <c r="U45" s="24"/>
      <c r="V45" s="25"/>
      <c r="W45" s="23"/>
      <c r="X45" s="24"/>
      <c r="Y45" s="25"/>
      <c r="Z45" s="23"/>
      <c r="AA45" s="24"/>
      <c r="AB45" s="25"/>
      <c r="AC45" s="23"/>
      <c r="AD45" s="24"/>
      <c r="AE45" s="25"/>
      <c r="AF45" s="23"/>
      <c r="AG45" s="24"/>
      <c r="AH45" s="25"/>
      <c r="AI45" s="23" t="s">
        <v>16</v>
      </c>
      <c r="AJ45" s="24" t="s">
        <v>140</v>
      </c>
      <c r="AK45" s="25" t="s">
        <v>75</v>
      </c>
      <c r="AL45" s="23" t="s">
        <v>16</v>
      </c>
      <c r="AM45" s="24" t="s">
        <v>140</v>
      </c>
      <c r="AN45" s="25" t="s">
        <v>75</v>
      </c>
      <c r="AO45" s="23" t="s">
        <v>16</v>
      </c>
      <c r="AP45" s="24" t="s">
        <v>140</v>
      </c>
      <c r="AQ45" s="25" t="s">
        <v>75</v>
      </c>
      <c r="AR45" s="23" t="s">
        <v>16</v>
      </c>
      <c r="AS45" s="24" t="s">
        <v>140</v>
      </c>
      <c r="AT45" s="25" t="s">
        <v>75</v>
      </c>
      <c r="AU45" s="23" t="s">
        <v>16</v>
      </c>
      <c r="AV45" s="24" t="s">
        <v>140</v>
      </c>
      <c r="AW45" s="25" t="s">
        <v>75</v>
      </c>
      <c r="AX45" s="23" t="s">
        <v>16</v>
      </c>
      <c r="AY45" s="24" t="s">
        <v>140</v>
      </c>
      <c r="AZ45" s="25" t="s">
        <v>75</v>
      </c>
      <c r="BA45" s="23" t="s">
        <v>16</v>
      </c>
      <c r="BB45" s="24" t="s">
        <v>140</v>
      </c>
      <c r="BC45" s="25" t="s">
        <v>75</v>
      </c>
      <c r="BD45" s="23" t="s">
        <v>16</v>
      </c>
      <c r="BE45" s="24" t="s">
        <v>140</v>
      </c>
      <c r="BF45" s="25" t="s">
        <v>75</v>
      </c>
      <c r="BG45" s="23" t="s">
        <v>16</v>
      </c>
      <c r="BH45" s="24" t="s">
        <v>140</v>
      </c>
      <c r="BI45" s="25" t="s">
        <v>75</v>
      </c>
      <c r="BJ45" s="23" t="s">
        <v>16</v>
      </c>
      <c r="BK45" s="24" t="s">
        <v>140</v>
      </c>
      <c r="BL45" s="25" t="s">
        <v>75</v>
      </c>
      <c r="BM45" s="23" t="s">
        <v>16</v>
      </c>
      <c r="BN45" s="24" t="s">
        <v>140</v>
      </c>
      <c r="BO45" s="25" t="s">
        <v>75</v>
      </c>
      <c r="BP45" s="23" t="s">
        <v>16</v>
      </c>
      <c r="BQ45" s="24" t="s">
        <v>140</v>
      </c>
      <c r="BR45" s="25" t="s">
        <v>75</v>
      </c>
      <c r="BS45" s="23" t="s">
        <v>16</v>
      </c>
      <c r="BT45" s="24" t="s">
        <v>140</v>
      </c>
      <c r="BU45" s="25" t="s">
        <v>75</v>
      </c>
      <c r="BV45" s="23" t="s">
        <v>16</v>
      </c>
      <c r="BW45" s="24" t="s">
        <v>140</v>
      </c>
      <c r="BX45" s="25" t="s">
        <v>75</v>
      </c>
      <c r="BY45" s="343" t="s">
        <v>0</v>
      </c>
      <c r="BZ45" s="344" t="s">
        <v>0</v>
      </c>
      <c r="CA45" s="345" t="s">
        <v>0</v>
      </c>
      <c r="CB45" s="343" t="s">
        <v>0</v>
      </c>
      <c r="CC45" s="344" t="s">
        <v>0</v>
      </c>
      <c r="CD45" s="345" t="s">
        <v>0</v>
      </c>
      <c r="CE45" s="343" t="s">
        <v>0</v>
      </c>
      <c r="CF45" s="344" t="s">
        <v>0</v>
      </c>
      <c r="CG45" s="345" t="s">
        <v>0</v>
      </c>
    </row>
    <row r="46" ht="15.75" customHeight="1">
      <c r="A46" s="10">
        <v>46.0</v>
      </c>
      <c r="B46" s="11" t="s">
        <v>2182</v>
      </c>
      <c r="C46" s="12">
        <v>1.0</v>
      </c>
      <c r="D46" s="11" t="s">
        <v>2133</v>
      </c>
      <c r="E46" s="13" t="str">
        <f t="array" ref="E46">XLOOKUP(F46,'PER-SM '!$E$2:$E$1132,'PER-SM '!$D$2:$D$1132," ",0)</f>
        <v>CACERES MALCA EDUIN MICHEL</v>
      </c>
      <c r="F46" s="360">
        <v>7.7814909E7</v>
      </c>
      <c r="G46" s="149"/>
      <c r="H46" s="16" t="str">
        <f t="array" ref="H46">XLOOKUP(F46,'PER-SM '!$E$2:$E$1132,'PER-SM '!$G$2:$G$1132,"",0)</f>
        <v>OP OBR</v>
      </c>
      <c r="I46" s="10" t="str">
        <f t="array" ref="I46">XLOOKUP(F46,'PER-SM '!$E$2:$E$1132,'PER-SM '!$I$2:$I$1132,"",0)</f>
        <v>A</v>
      </c>
      <c r="J46" s="10"/>
      <c r="K46" s="13" t="str">
        <f t="array" ref="K46">XLOOKUP(F46,'PER-SM '!$E$2:$E$1132,'PER-SM '!$B$2:$B$1132,"",0)</f>
        <v>PE - Obr Reg Común</v>
      </c>
      <c r="L46" s="10" t="s">
        <v>2197</v>
      </c>
      <c r="M46" s="13" t="str">
        <f t="array" ref="M46">XLOOKUP(F46,'PER-SM '!$E$2:$E$1132,'PER-SM '!$F$2:$F$1132,"",0)</f>
        <v>PUNTERO</v>
      </c>
      <c r="N46" s="23"/>
      <c r="O46" s="24"/>
      <c r="P46" s="25"/>
      <c r="Q46" s="23"/>
      <c r="R46" s="24"/>
      <c r="S46" s="25"/>
      <c r="T46" s="23"/>
      <c r="U46" s="24"/>
      <c r="V46" s="25"/>
      <c r="W46" s="23"/>
      <c r="X46" s="24"/>
      <c r="Y46" s="25"/>
      <c r="Z46" s="23"/>
      <c r="AA46" s="24"/>
      <c r="AB46" s="25"/>
      <c r="AC46" s="23"/>
      <c r="AD46" s="24"/>
      <c r="AE46" s="25"/>
      <c r="AF46" s="23"/>
      <c r="AG46" s="24"/>
      <c r="AH46" s="25" t="s">
        <v>75</v>
      </c>
      <c r="AI46" s="23" t="s">
        <v>16</v>
      </c>
      <c r="AJ46" s="24" t="s">
        <v>140</v>
      </c>
      <c r="AK46" s="25" t="s">
        <v>75</v>
      </c>
      <c r="AL46" s="23" t="s">
        <v>16</v>
      </c>
      <c r="AM46" s="24" t="s">
        <v>140</v>
      </c>
      <c r="AN46" s="25" t="s">
        <v>75</v>
      </c>
      <c r="AO46" s="23" t="s">
        <v>16</v>
      </c>
      <c r="AP46" s="24" t="s">
        <v>140</v>
      </c>
      <c r="AQ46" s="25" t="s">
        <v>75</v>
      </c>
      <c r="AR46" s="23" t="s">
        <v>16</v>
      </c>
      <c r="AS46" s="24" t="s">
        <v>140</v>
      </c>
      <c r="AT46" s="25" t="s">
        <v>75</v>
      </c>
      <c r="AU46" s="23" t="s">
        <v>16</v>
      </c>
      <c r="AV46" s="24" t="s">
        <v>140</v>
      </c>
      <c r="AW46" s="25" t="s">
        <v>75</v>
      </c>
      <c r="AX46" s="23" t="s">
        <v>16</v>
      </c>
      <c r="AY46" s="24" t="s">
        <v>140</v>
      </c>
      <c r="AZ46" s="25" t="s">
        <v>75</v>
      </c>
      <c r="BA46" s="23" t="s">
        <v>16</v>
      </c>
      <c r="BB46" s="24" t="s">
        <v>140</v>
      </c>
      <c r="BC46" s="25" t="s">
        <v>75</v>
      </c>
      <c r="BD46" s="23" t="s">
        <v>16</v>
      </c>
      <c r="BE46" s="24" t="s">
        <v>140</v>
      </c>
      <c r="BF46" s="25" t="s">
        <v>75</v>
      </c>
      <c r="BG46" s="23" t="s">
        <v>16</v>
      </c>
      <c r="BH46" s="24" t="s">
        <v>140</v>
      </c>
      <c r="BI46" s="25" t="s">
        <v>75</v>
      </c>
      <c r="BJ46" s="23" t="s">
        <v>16</v>
      </c>
      <c r="BK46" s="24" t="s">
        <v>140</v>
      </c>
      <c r="BL46" s="25" t="s">
        <v>75</v>
      </c>
      <c r="BM46" s="23" t="s">
        <v>16</v>
      </c>
      <c r="BN46" s="24" t="s">
        <v>140</v>
      </c>
      <c r="BO46" s="25" t="s">
        <v>75</v>
      </c>
      <c r="BP46" s="23" t="s">
        <v>16</v>
      </c>
      <c r="BQ46" s="24" t="s">
        <v>140</v>
      </c>
      <c r="BR46" s="25" t="s">
        <v>75</v>
      </c>
      <c r="BS46" s="23" t="s">
        <v>16</v>
      </c>
      <c r="BT46" s="24" t="s">
        <v>140</v>
      </c>
      <c r="BU46" s="25" t="s">
        <v>75</v>
      </c>
      <c r="BV46" s="23" t="s">
        <v>16</v>
      </c>
      <c r="BW46" s="24" t="s">
        <v>140</v>
      </c>
      <c r="BX46" s="25" t="s">
        <v>75</v>
      </c>
      <c r="BY46" s="343" t="s">
        <v>0</v>
      </c>
      <c r="BZ46" s="344" t="s">
        <v>0</v>
      </c>
      <c r="CA46" s="345" t="s">
        <v>0</v>
      </c>
      <c r="CB46" s="343" t="s">
        <v>0</v>
      </c>
      <c r="CC46" s="344" t="s">
        <v>0</v>
      </c>
      <c r="CD46" s="345" t="s">
        <v>0</v>
      </c>
      <c r="CE46" s="343" t="s">
        <v>0</v>
      </c>
      <c r="CF46" s="344" t="s">
        <v>0</v>
      </c>
      <c r="CG46" s="345" t="s">
        <v>0</v>
      </c>
    </row>
    <row r="47" ht="15.75" customHeight="1">
      <c r="A47" s="10">
        <v>47.0</v>
      </c>
      <c r="B47" s="11"/>
      <c r="C47" s="12">
        <v>1.0</v>
      </c>
      <c r="D47" s="11" t="s">
        <v>2133</v>
      </c>
      <c r="E47" s="13" t="str">
        <f t="array" ref="E47">XLOOKUP(F47,'PER-SM '!$E$2:$E$1132,'PER-SM '!$D$2:$D$1132," ",0)</f>
        <v>CERRON CAMAYO JIMS JAROL</v>
      </c>
      <c r="F47" s="15">
        <v>7.3484481E7</v>
      </c>
      <c r="G47" s="149"/>
      <c r="H47" s="10" t="str">
        <f t="array" ref="H47">XLOOKUP(F47,'PER-SM '!$E$2:$E$1132,'PER-SM '!$G$2:$G$1132,"",0)</f>
        <v>OP OBR</v>
      </c>
      <c r="I47" s="10" t="str">
        <f t="array" ref="I47">XLOOKUP(F47,'PER-SM '!$E$2:$E$1132,'PER-SM '!$I$2:$I$1132,"",0)</f>
        <v>B</v>
      </c>
      <c r="J47" s="10"/>
      <c r="K47" s="13" t="str">
        <f t="array" ref="K47">XLOOKUP(F47,'PER-SM '!$E$2:$E$1132,'PER-SM '!$B$2:$B$1132,"",0)</f>
        <v>PE - Obr Reg Común</v>
      </c>
      <c r="L47" s="10" t="s">
        <v>2197</v>
      </c>
      <c r="M47" s="13" t="str">
        <f t="array" ref="M47">XLOOKUP(F47,'PER-SM '!$E$2:$E$1132,'PER-SM '!$F$2:$F$1132,"",0)</f>
        <v>AYUDANTE DE PERVOL </v>
      </c>
      <c r="N47" s="346" t="s">
        <v>16</v>
      </c>
      <c r="O47" s="347" t="s">
        <v>140</v>
      </c>
      <c r="P47" s="348" t="s">
        <v>75</v>
      </c>
      <c r="Q47" s="346" t="s">
        <v>16</v>
      </c>
      <c r="R47" s="347" t="s">
        <v>140</v>
      </c>
      <c r="S47" s="348" t="s">
        <v>75</v>
      </c>
      <c r="T47" s="346" t="s">
        <v>16</v>
      </c>
      <c r="U47" s="347" t="s">
        <v>140</v>
      </c>
      <c r="V47" s="348" t="s">
        <v>75</v>
      </c>
      <c r="W47" s="346" t="s">
        <v>16</v>
      </c>
      <c r="X47" s="347" t="s">
        <v>140</v>
      </c>
      <c r="Y47" s="348" t="s">
        <v>75</v>
      </c>
      <c r="Z47" s="346" t="s">
        <v>16</v>
      </c>
      <c r="AA47" s="347" t="s">
        <v>140</v>
      </c>
      <c r="AB47" s="348" t="s">
        <v>75</v>
      </c>
      <c r="AC47" s="346" t="s">
        <v>16</v>
      </c>
      <c r="AD47" s="347" t="s">
        <v>140</v>
      </c>
      <c r="AE47" s="348" t="s">
        <v>75</v>
      </c>
      <c r="AF47" s="346" t="s">
        <v>16</v>
      </c>
      <c r="AG47" s="347" t="s">
        <v>140</v>
      </c>
      <c r="AH47" s="348" t="s">
        <v>75</v>
      </c>
      <c r="AI47" s="346" t="s">
        <v>16</v>
      </c>
      <c r="AJ47" s="347" t="s">
        <v>140</v>
      </c>
      <c r="AK47" s="348" t="s">
        <v>75</v>
      </c>
      <c r="AL47" s="346" t="s">
        <v>16</v>
      </c>
      <c r="AM47" s="347" t="s">
        <v>140</v>
      </c>
      <c r="AN47" s="348" t="s">
        <v>75</v>
      </c>
      <c r="AO47" s="346" t="s">
        <v>16</v>
      </c>
      <c r="AP47" s="347" t="s">
        <v>140</v>
      </c>
      <c r="AQ47" s="348" t="s">
        <v>75</v>
      </c>
      <c r="AR47" s="346" t="s">
        <v>16</v>
      </c>
      <c r="AS47" s="347" t="s">
        <v>140</v>
      </c>
      <c r="AT47" s="348" t="s">
        <v>75</v>
      </c>
      <c r="AU47" s="346" t="s">
        <v>16</v>
      </c>
      <c r="AV47" s="347" t="s">
        <v>140</v>
      </c>
      <c r="AW47" s="348" t="s">
        <v>75</v>
      </c>
      <c r="AX47" s="346" t="s">
        <v>16</v>
      </c>
      <c r="AY47" s="347" t="s">
        <v>140</v>
      </c>
      <c r="AZ47" s="348" t="s">
        <v>75</v>
      </c>
      <c r="BA47" s="346" t="s">
        <v>16</v>
      </c>
      <c r="BB47" s="347" t="s">
        <v>140</v>
      </c>
      <c r="BC47" s="348" t="s">
        <v>75</v>
      </c>
      <c r="BD47" s="346" t="s">
        <v>0</v>
      </c>
      <c r="BE47" s="347" t="s">
        <v>0</v>
      </c>
      <c r="BF47" s="348" t="s">
        <v>0</v>
      </c>
      <c r="BG47" s="346" t="s">
        <v>0</v>
      </c>
      <c r="BH47" s="347" t="s">
        <v>0</v>
      </c>
      <c r="BI47" s="348" t="s">
        <v>0</v>
      </c>
      <c r="BJ47" s="346" t="s">
        <v>0</v>
      </c>
      <c r="BK47" s="347" t="s">
        <v>0</v>
      </c>
      <c r="BL47" s="348" t="s">
        <v>0</v>
      </c>
      <c r="BM47" s="346" t="s">
        <v>0</v>
      </c>
      <c r="BN47" s="347" t="s">
        <v>0</v>
      </c>
      <c r="BO47" s="348" t="s">
        <v>0</v>
      </c>
      <c r="BP47" s="346" t="s">
        <v>0</v>
      </c>
      <c r="BQ47" s="347" t="s">
        <v>0</v>
      </c>
      <c r="BR47" s="348" t="s">
        <v>0</v>
      </c>
      <c r="BS47" s="346" t="s">
        <v>0</v>
      </c>
      <c r="BT47" s="347" t="s">
        <v>0</v>
      </c>
      <c r="BU47" s="348" t="s">
        <v>0</v>
      </c>
      <c r="BV47" s="346" t="s">
        <v>0</v>
      </c>
      <c r="BW47" s="347" t="s">
        <v>0</v>
      </c>
      <c r="BX47" s="348" t="s">
        <v>0</v>
      </c>
      <c r="BY47" s="364" t="s">
        <v>16</v>
      </c>
      <c r="BZ47" s="349" t="s">
        <v>140</v>
      </c>
      <c r="CA47" s="365" t="s">
        <v>75</v>
      </c>
      <c r="CB47" s="364" t="s">
        <v>16</v>
      </c>
      <c r="CC47" s="349" t="s">
        <v>140</v>
      </c>
      <c r="CD47" s="365" t="s">
        <v>75</v>
      </c>
      <c r="CE47" s="364" t="s">
        <v>16</v>
      </c>
      <c r="CF47" s="349" t="s">
        <v>140</v>
      </c>
      <c r="CG47" s="365" t="s">
        <v>75</v>
      </c>
    </row>
    <row r="48" ht="15.75" customHeight="1">
      <c r="A48" s="10">
        <v>48.0</v>
      </c>
      <c r="B48" s="11" t="s">
        <v>2183</v>
      </c>
      <c r="C48" s="12">
        <v>1.0</v>
      </c>
      <c r="D48" s="11" t="s">
        <v>2133</v>
      </c>
      <c r="E48" s="13" t="str">
        <f t="array" ref="E48">XLOOKUP(F48,'PER-SM '!$E$2:$E$1132,'PER-SM '!$D$2:$D$1132," ",0)</f>
        <v>SILVA JULON GELMER REYBY</v>
      </c>
      <c r="F48" s="149">
        <v>7.2552902E7</v>
      </c>
      <c r="G48" s="30"/>
      <c r="H48" s="16" t="str">
        <f t="array" ref="H48">XLOOKUP(F48,'PER-SM '!$E$2:$E$1132,'PER-SM '!$G$2:$G$1132,"",0)</f>
        <v>EQ OBR</v>
      </c>
      <c r="I48" s="10" t="str">
        <f t="array" ref="I48">XLOOKUP(F48,'PER-SM '!$E$2:$E$1132,'PER-SM '!$I$2:$I$1132,"",0)</f>
        <v>C</v>
      </c>
      <c r="J48" s="10"/>
      <c r="K48" s="13" t="str">
        <f t="array" ref="K48">XLOOKUP(F48,'PER-SM '!$E$2:$E$1132,'PER-SM '!$B$2:$B$1132,"",0)</f>
        <v>PE - Obr Reg Común</v>
      </c>
      <c r="L48" s="10" t="s">
        <v>2197</v>
      </c>
      <c r="M48" s="13" t="str">
        <f t="array" ref="M48">XLOOKUP(F48,'PER-SM '!$E$2:$E$1132,'PER-SM '!$F$2:$F$1132,"",0)</f>
        <v>MAESTRO - LUBRICADOR</v>
      </c>
      <c r="N48" s="23" t="s">
        <v>16</v>
      </c>
      <c r="O48" s="24" t="s">
        <v>140</v>
      </c>
      <c r="P48" s="25" t="s">
        <v>75</v>
      </c>
      <c r="Q48" s="23" t="s">
        <v>16</v>
      </c>
      <c r="R48" s="24" t="s">
        <v>140</v>
      </c>
      <c r="S48" s="25" t="s">
        <v>75</v>
      </c>
      <c r="T48" s="23" t="s">
        <v>16</v>
      </c>
      <c r="U48" s="24" t="s">
        <v>140</v>
      </c>
      <c r="V48" s="25" t="s">
        <v>75</v>
      </c>
      <c r="W48" s="23" t="s">
        <v>16</v>
      </c>
      <c r="X48" s="24" t="s">
        <v>140</v>
      </c>
      <c r="Y48" s="25" t="s">
        <v>75</v>
      </c>
      <c r="Z48" s="23" t="s">
        <v>16</v>
      </c>
      <c r="AA48" s="24" t="s">
        <v>140</v>
      </c>
      <c r="AB48" s="25" t="s">
        <v>75</v>
      </c>
      <c r="AC48" s="23" t="s">
        <v>16</v>
      </c>
      <c r="AD48" s="24" t="s">
        <v>140</v>
      </c>
      <c r="AE48" s="25" t="s">
        <v>75</v>
      </c>
      <c r="AF48" s="23" t="s">
        <v>16</v>
      </c>
      <c r="AG48" s="24" t="s">
        <v>140</v>
      </c>
      <c r="AH48" s="25" t="s">
        <v>75</v>
      </c>
      <c r="AI48" s="23"/>
      <c r="AJ48" s="24"/>
      <c r="AK48" s="25"/>
      <c r="AL48" s="23"/>
      <c r="AM48" s="24"/>
      <c r="AN48" s="25"/>
      <c r="AO48" s="23"/>
      <c r="AP48" s="24"/>
      <c r="AQ48" s="25"/>
      <c r="AR48" s="23"/>
      <c r="AS48" s="24"/>
      <c r="AT48" s="25"/>
      <c r="AU48" s="23"/>
      <c r="AV48" s="24"/>
      <c r="AW48" s="25"/>
      <c r="AX48" s="23"/>
      <c r="AY48" s="24"/>
      <c r="AZ48" s="25"/>
      <c r="BA48" s="23"/>
      <c r="BB48" s="24"/>
      <c r="BC48" s="25"/>
      <c r="BD48" s="23" t="s">
        <v>16</v>
      </c>
      <c r="BE48" s="24" t="s">
        <v>140</v>
      </c>
      <c r="BF48" s="25" t="s">
        <v>75</v>
      </c>
      <c r="BG48" s="23" t="s">
        <v>16</v>
      </c>
      <c r="BH48" s="24" t="s">
        <v>140</v>
      </c>
      <c r="BI48" s="25" t="s">
        <v>75</v>
      </c>
      <c r="BJ48" s="23" t="s">
        <v>16</v>
      </c>
      <c r="BK48" s="24" t="s">
        <v>140</v>
      </c>
      <c r="BL48" s="25" t="s">
        <v>75</v>
      </c>
      <c r="BM48" s="23" t="s">
        <v>16</v>
      </c>
      <c r="BN48" s="24" t="s">
        <v>140</v>
      </c>
      <c r="BO48" s="25" t="s">
        <v>75</v>
      </c>
      <c r="BP48" s="23" t="s">
        <v>16</v>
      </c>
      <c r="BQ48" s="24" t="s">
        <v>140</v>
      </c>
      <c r="BR48" s="25" t="s">
        <v>75</v>
      </c>
      <c r="BS48" s="23" t="s">
        <v>16</v>
      </c>
      <c r="BT48" s="24" t="s">
        <v>140</v>
      </c>
      <c r="BU48" s="25" t="s">
        <v>75</v>
      </c>
      <c r="BV48" s="23" t="s">
        <v>16</v>
      </c>
      <c r="BW48" s="24" t="s">
        <v>140</v>
      </c>
      <c r="BX48" s="25" t="s">
        <v>75</v>
      </c>
      <c r="BY48" s="343" t="s">
        <v>16</v>
      </c>
      <c r="BZ48" s="344" t="s">
        <v>140</v>
      </c>
      <c r="CA48" s="345" t="s">
        <v>75</v>
      </c>
      <c r="CB48" s="343" t="s">
        <v>16</v>
      </c>
      <c r="CC48" s="344" t="s">
        <v>140</v>
      </c>
      <c r="CD48" s="345" t="s">
        <v>75</v>
      </c>
      <c r="CE48" s="343" t="s">
        <v>16</v>
      </c>
      <c r="CF48" s="344" t="s">
        <v>140</v>
      </c>
      <c r="CG48" s="345" t="s">
        <v>75</v>
      </c>
    </row>
    <row r="49" ht="15.75" customHeight="1">
      <c r="A49" s="10">
        <v>49.0</v>
      </c>
      <c r="B49" s="11"/>
      <c r="C49" s="12">
        <v>1.0</v>
      </c>
      <c r="D49" s="11" t="s">
        <v>2133</v>
      </c>
      <c r="E49" s="13" t="str">
        <f t="array" ref="E49">XLOOKUP(F49,'PER-SM '!$E$2:$E$1132,'PER-SM '!$D$2:$D$1132," ",0)</f>
        <v>CAJAVILCA CARHUAYAL AUGUSTO</v>
      </c>
      <c r="F49" s="149">
        <v>4.7607619E7</v>
      </c>
      <c r="G49" s="166">
        <v>9.33325103E8</v>
      </c>
      <c r="H49" s="10" t="str">
        <f t="array" ref="H49">XLOOKUP(F49,'PER-SM '!$E$2:$E$1132,'PER-SM '!$G$2:$G$1132,"",0)</f>
        <v>OP OBR</v>
      </c>
      <c r="I49" s="10" t="str">
        <f t="array" ref="I49">XLOOKUP(F49,'PER-SM '!$E$2:$E$1132,'PER-SM '!$I$2:$I$1132,"",0)</f>
        <v/>
      </c>
      <c r="J49" s="10"/>
      <c r="K49" s="13" t="str">
        <f t="array" ref="K49">XLOOKUP(F49,'PER-SM '!$E$2:$E$1132,'PER-SM '!$B$2:$B$1132,"",0)</f>
        <v>PE-Obr Reg comun</v>
      </c>
      <c r="L49" s="10" t="s">
        <v>2197</v>
      </c>
      <c r="M49" s="31" t="str">
        <f t="array" ref="M49">XLOOKUP(F49,'PER-SM '!$E$2:$E$1132,'PER-SM '!$F$2:$F$1132,"",0)</f>
        <v>TITULAR SOLDADOR</v>
      </c>
      <c r="N49" s="23"/>
      <c r="O49" s="24"/>
      <c r="P49" s="25"/>
      <c r="Q49" s="23"/>
      <c r="R49" s="24"/>
      <c r="S49" s="25"/>
      <c r="T49" s="23"/>
      <c r="U49" s="24"/>
      <c r="V49" s="25"/>
      <c r="W49" s="23"/>
      <c r="X49" s="24"/>
      <c r="Y49" s="25"/>
      <c r="Z49" s="23"/>
      <c r="AA49" s="24"/>
      <c r="AB49" s="25"/>
      <c r="AC49" s="23"/>
      <c r="AD49" s="24"/>
      <c r="AE49" s="25"/>
      <c r="AF49" s="23"/>
      <c r="AG49" s="24"/>
      <c r="AH49" s="25"/>
      <c r="AI49" s="23"/>
      <c r="AJ49" s="24"/>
      <c r="AK49" s="25"/>
      <c r="AL49" s="23"/>
      <c r="AM49" s="24"/>
      <c r="AN49" s="25"/>
      <c r="AO49" s="23"/>
      <c r="AP49" s="24"/>
      <c r="AQ49" s="25"/>
      <c r="AR49" s="23"/>
      <c r="AS49" s="24"/>
      <c r="AT49" s="25"/>
      <c r="AU49" s="23"/>
      <c r="AV49" s="24"/>
      <c r="AW49" s="25"/>
      <c r="AX49" s="23" t="s">
        <v>16</v>
      </c>
      <c r="AY49" s="24" t="s">
        <v>140</v>
      </c>
      <c r="AZ49" s="25" t="s">
        <v>75</v>
      </c>
      <c r="BA49" s="23" t="s">
        <v>16</v>
      </c>
      <c r="BB49" s="24" t="s">
        <v>140</v>
      </c>
      <c r="BC49" s="25" t="s">
        <v>75</v>
      </c>
      <c r="BD49" s="23" t="s">
        <v>16</v>
      </c>
      <c r="BE49" s="24" t="s">
        <v>140</v>
      </c>
      <c r="BF49" s="25" t="s">
        <v>75</v>
      </c>
      <c r="BG49" s="23" t="s">
        <v>16</v>
      </c>
      <c r="BH49" s="24" t="s">
        <v>140</v>
      </c>
      <c r="BI49" s="25" t="s">
        <v>75</v>
      </c>
      <c r="BJ49" s="23" t="s">
        <v>16</v>
      </c>
      <c r="BK49" s="24" t="s">
        <v>140</v>
      </c>
      <c r="BL49" s="25" t="s">
        <v>75</v>
      </c>
      <c r="BM49" s="23" t="s">
        <v>16</v>
      </c>
      <c r="BN49" s="24" t="s">
        <v>140</v>
      </c>
      <c r="BO49" s="25" t="s">
        <v>75</v>
      </c>
      <c r="BP49" s="23" t="s">
        <v>16</v>
      </c>
      <c r="BQ49" s="24" t="s">
        <v>140</v>
      </c>
      <c r="BR49" s="25" t="s">
        <v>75</v>
      </c>
      <c r="BS49" s="23" t="s">
        <v>16</v>
      </c>
      <c r="BT49" s="24" t="s">
        <v>140</v>
      </c>
      <c r="BU49" s="25" t="s">
        <v>75</v>
      </c>
      <c r="BV49" s="23" t="s">
        <v>16</v>
      </c>
      <c r="BW49" s="24" t="s">
        <v>140</v>
      </c>
      <c r="BX49" s="25" t="s">
        <v>75</v>
      </c>
      <c r="BY49" s="343" t="s">
        <v>0</v>
      </c>
      <c r="BZ49" s="344" t="s">
        <v>0</v>
      </c>
      <c r="CA49" s="345" t="s">
        <v>0</v>
      </c>
      <c r="CB49" s="343" t="s">
        <v>0</v>
      </c>
      <c r="CC49" s="344" t="s">
        <v>0</v>
      </c>
      <c r="CD49" s="345" t="s">
        <v>0</v>
      </c>
      <c r="CE49" s="343" t="s">
        <v>0</v>
      </c>
      <c r="CF49" s="344" t="s">
        <v>0</v>
      </c>
      <c r="CG49" s="345" t="s">
        <v>0</v>
      </c>
    </row>
    <row r="50" ht="15.75" customHeight="1">
      <c r="A50" s="10">
        <v>50.0</v>
      </c>
      <c r="B50" s="11" t="s">
        <v>2184</v>
      </c>
      <c r="C50" s="12">
        <v>1.0</v>
      </c>
      <c r="D50" s="11" t="s">
        <v>2133</v>
      </c>
      <c r="E50" s="13" t="str">
        <f t="array" ref="E50">XLOOKUP(F50,'PER-SM '!$E$2:$E$1132,'PER-SM '!$D$2:$D$1132," ",0)</f>
        <v>GALARRETA MUÑOZ YANCARLOS EMILIO</v>
      </c>
      <c r="F50" s="15">
        <v>4.5808412E7</v>
      </c>
      <c r="G50" s="30">
        <v>9.68897901E8</v>
      </c>
      <c r="H50" s="16" t="str">
        <f t="array" ref="H50">XLOOKUP(F50,'PER-SM '!$E$2:$E$1132,'PER-SM '!$G$2:$G$1132,"",0)</f>
        <v>EQ OBR</v>
      </c>
      <c r="I50" s="10" t="str">
        <f t="array" ref="I50">XLOOKUP(F50,'PER-SM '!$E$2:$E$1132,'PER-SM '!$I$2:$I$1132,"",0)</f>
        <v>C</v>
      </c>
      <c r="J50" s="10"/>
      <c r="K50" s="13" t="str">
        <f t="array" ref="K50">XLOOKUP(F50,'PER-SM '!$E$2:$E$1132,'PER-SM '!$B$2:$B$1132,"",0)</f>
        <v>PE - Obr Reg Común</v>
      </c>
      <c r="L50" s="10" t="s">
        <v>2197</v>
      </c>
      <c r="M50" s="13" t="str">
        <f t="array" ref="M50">XLOOKUP(F50,'PER-SM '!$E$2:$E$1132,'PER-SM '!$F$2:$F$1132,"",0)</f>
        <v>MECANICO 3</v>
      </c>
      <c r="N50" s="23"/>
      <c r="O50" s="24"/>
      <c r="P50" s="25"/>
      <c r="Q50" s="23"/>
      <c r="R50" s="24"/>
      <c r="S50" s="25"/>
      <c r="T50" s="23"/>
      <c r="U50" s="24"/>
      <c r="V50" s="25"/>
      <c r="W50" s="23"/>
      <c r="X50" s="24"/>
      <c r="Y50" s="25"/>
      <c r="Z50" s="23"/>
      <c r="AA50" s="24"/>
      <c r="AB50" s="25"/>
      <c r="AC50" s="23"/>
      <c r="AD50" s="24"/>
      <c r="AE50" s="25"/>
      <c r="AF50" s="23"/>
      <c r="AG50" s="24"/>
      <c r="AH50" s="25"/>
      <c r="AI50" s="23"/>
      <c r="AJ50" s="24"/>
      <c r="AK50" s="25"/>
      <c r="AL50" s="23"/>
      <c r="AM50" s="24"/>
      <c r="AN50" s="25"/>
      <c r="AO50" s="23"/>
      <c r="AP50" s="24"/>
      <c r="AQ50" s="25"/>
      <c r="AR50" s="23"/>
      <c r="AS50" s="24"/>
      <c r="AT50" s="25"/>
      <c r="AU50" s="23"/>
      <c r="AV50" s="24"/>
      <c r="AW50" s="25"/>
      <c r="AY50" s="24"/>
      <c r="AZ50" s="25"/>
      <c r="BB50" s="24"/>
      <c r="BC50" s="25"/>
      <c r="BE50" s="24"/>
      <c r="BF50" s="25"/>
      <c r="BH50" s="24"/>
      <c r="BI50" s="25"/>
      <c r="BK50" s="24"/>
      <c r="BL50" s="25"/>
      <c r="BN50" s="24"/>
      <c r="BO50" s="25"/>
      <c r="BQ50" s="24"/>
      <c r="BR50" s="25"/>
      <c r="BT50" s="24"/>
      <c r="BU50" s="25"/>
      <c r="BW50" s="24"/>
      <c r="BX50" s="25"/>
      <c r="BZ50" s="24"/>
      <c r="CA50" s="25"/>
      <c r="CC50" s="24"/>
      <c r="CD50" s="25"/>
      <c r="CF50" s="24"/>
      <c r="CG50" s="25"/>
    </row>
    <row r="51" ht="15.75" customHeight="1">
      <c r="A51" s="10">
        <v>51.0</v>
      </c>
      <c r="B51" s="11"/>
      <c r="C51" s="12">
        <v>1.0</v>
      </c>
      <c r="D51" s="11" t="s">
        <v>2133</v>
      </c>
      <c r="E51" s="13" t="str">
        <f t="array" ref="E51">XLOOKUP(F51,'PER-SM '!$E$2:$E$1132,'PER-SM '!$D$2:$D$1132," ",0)</f>
        <v>HUINCHO LEM CESAR ARMANDO</v>
      </c>
      <c r="F51" s="149">
        <v>9934794.0</v>
      </c>
      <c r="G51" s="30"/>
      <c r="H51" s="16" t="str">
        <f t="array" ref="H51">XLOOKUP(F51,'PER-SM '!$E$2:$E$1132,'PER-SM '!$G$2:$G$1132,"",0)</f>
        <v>EQ OBR</v>
      </c>
      <c r="I51" s="10" t="str">
        <f t="array" ref="I51">XLOOKUP(F51,'PER-SM '!$E$2:$E$1132,'PER-SM '!$I$2:$I$1132,"",0)</f>
        <v>B</v>
      </c>
      <c r="J51" s="10"/>
      <c r="K51" s="13" t="str">
        <f t="array" ref="K51">XLOOKUP(F51,'PER-SM '!$E$2:$E$1132,'PER-SM '!$B$2:$B$1132,"",0)</f>
        <v>PE - Obr Reg Común</v>
      </c>
      <c r="L51" s="10" t="s">
        <v>2197</v>
      </c>
      <c r="M51" s="13" t="str">
        <f t="array" ref="M51">XLOOKUP(F51,'PER-SM '!$E$2:$E$1132,'PER-SM '!$F$2:$F$1132,"",0)</f>
        <v>MECANICO 2</v>
      </c>
      <c r="N51" s="346" t="s">
        <v>16</v>
      </c>
      <c r="O51" s="347" t="s">
        <v>140</v>
      </c>
      <c r="P51" s="348" t="s">
        <v>75</v>
      </c>
      <c r="Q51" s="346" t="s">
        <v>16</v>
      </c>
      <c r="R51" s="347" t="s">
        <v>140</v>
      </c>
      <c r="S51" s="348" t="s">
        <v>75</v>
      </c>
      <c r="T51" s="346" t="s">
        <v>16</v>
      </c>
      <c r="U51" s="347" t="s">
        <v>140</v>
      </c>
      <c r="V51" s="348" t="s">
        <v>75</v>
      </c>
      <c r="W51" s="346" t="s">
        <v>16</v>
      </c>
      <c r="X51" s="347" t="s">
        <v>140</v>
      </c>
      <c r="Y51" s="348" t="s">
        <v>75</v>
      </c>
      <c r="Z51" s="346" t="s">
        <v>16</v>
      </c>
      <c r="AA51" s="347" t="s">
        <v>140</v>
      </c>
      <c r="AB51" s="348" t="s">
        <v>75</v>
      </c>
      <c r="AC51" s="346" t="s">
        <v>16</v>
      </c>
      <c r="AD51" s="347" t="s">
        <v>140</v>
      </c>
      <c r="AE51" s="348" t="s">
        <v>75</v>
      </c>
      <c r="AF51" s="346" t="s">
        <v>16</v>
      </c>
      <c r="AG51" s="347" t="s">
        <v>140</v>
      </c>
      <c r="AH51" s="348" t="s">
        <v>75</v>
      </c>
      <c r="AI51" s="346" t="s">
        <v>16</v>
      </c>
      <c r="AJ51" s="347" t="s">
        <v>140</v>
      </c>
      <c r="AK51" s="348" t="s">
        <v>75</v>
      </c>
      <c r="AL51" s="346" t="s">
        <v>16</v>
      </c>
      <c r="AM51" s="347" t="s">
        <v>140</v>
      </c>
      <c r="AN51" s="348" t="s">
        <v>75</v>
      </c>
      <c r="AO51" s="346" t="s">
        <v>16</v>
      </c>
      <c r="AP51" s="347" t="s">
        <v>140</v>
      </c>
      <c r="AQ51" s="348" t="s">
        <v>75</v>
      </c>
      <c r="AR51" s="346" t="s">
        <v>16</v>
      </c>
      <c r="AS51" s="347" t="s">
        <v>140</v>
      </c>
      <c r="AT51" s="348" t="s">
        <v>75</v>
      </c>
      <c r="AU51" s="346" t="s">
        <v>16</v>
      </c>
      <c r="AV51" s="347"/>
      <c r="AW51" s="348"/>
      <c r="AX51" s="346"/>
      <c r="AY51" s="347"/>
      <c r="AZ51" s="348"/>
      <c r="BA51" s="346"/>
      <c r="BB51" s="347"/>
      <c r="BC51" s="348"/>
      <c r="BD51" s="346"/>
      <c r="BE51" s="347"/>
      <c r="BF51" s="348"/>
      <c r="BG51" s="346"/>
      <c r="BH51" s="347"/>
      <c r="BI51" s="348"/>
      <c r="BJ51" s="346"/>
      <c r="BK51" s="347"/>
      <c r="BL51" s="348"/>
      <c r="BM51" s="346"/>
      <c r="BN51" s="347"/>
      <c r="BO51" s="348"/>
      <c r="BP51" s="346"/>
      <c r="BQ51" s="347"/>
      <c r="BR51" s="348"/>
      <c r="BS51" s="346"/>
      <c r="BT51" s="347"/>
      <c r="BU51" s="348"/>
      <c r="BV51" s="346"/>
      <c r="BW51" s="347"/>
      <c r="BX51" s="348"/>
      <c r="BY51" s="364" t="s">
        <v>16</v>
      </c>
      <c r="BZ51" s="349" t="s">
        <v>140</v>
      </c>
      <c r="CA51" s="365" t="s">
        <v>75</v>
      </c>
      <c r="CB51" s="364" t="s">
        <v>16</v>
      </c>
      <c r="CC51" s="349" t="s">
        <v>140</v>
      </c>
      <c r="CD51" s="365" t="s">
        <v>75</v>
      </c>
      <c r="CE51" s="364" t="s">
        <v>16</v>
      </c>
      <c r="CF51" s="349" t="s">
        <v>140</v>
      </c>
      <c r="CG51" s="365" t="s">
        <v>75</v>
      </c>
    </row>
    <row r="52" ht="15.75" customHeight="1">
      <c r="A52" s="10">
        <v>52.0</v>
      </c>
      <c r="B52" s="11" t="s">
        <v>2185</v>
      </c>
      <c r="C52" s="12">
        <v>1.0</v>
      </c>
      <c r="D52" s="11" t="s">
        <v>2133</v>
      </c>
      <c r="E52" s="13" t="str">
        <f t="array" ref="E52">XLOOKUP(F52,'PER-SM '!$E$2:$E$1132,'PER-SM '!$D$2:$D$1132," ",0)</f>
        <v>COZ SANTIVAÑEZ JHOAN</v>
      </c>
      <c r="F52" s="187">
        <v>4.4031711E7</v>
      </c>
      <c r="G52" s="30"/>
      <c r="H52" s="16" t="str">
        <f t="array" ref="H52">XLOOKUP(F52,'PER-SM '!$E$2:$E$1132,'PER-SM '!$G$2:$G$1132,"",0)</f>
        <v>EQ OBR</v>
      </c>
      <c r="I52" s="10" t="str">
        <f t="array" ref="I52">XLOOKUP(F52,'PER-SM '!$E$2:$E$1132,'PER-SM '!$I$2:$I$1132,"",0)</f>
        <v>C</v>
      </c>
      <c r="J52" s="373" t="s">
        <v>2161</v>
      </c>
      <c r="K52" s="13" t="str">
        <f t="array" ref="K52">XLOOKUP(F52,'PER-SM '!$E$2:$E$1132,'PER-SM '!$B$2:$B$1132,"",0)</f>
        <v>PE - Obr Reg Común</v>
      </c>
      <c r="L52" s="10" t="s">
        <v>2197</v>
      </c>
      <c r="M52" s="13" t="str">
        <f t="array" ref="M52">XLOOKUP(F52,'PER-SM '!$E$2:$E$1132,'PER-SM '!$F$2:$F$1132,"",0)</f>
        <v>MECANICO 1</v>
      </c>
      <c r="N52" s="23" t="s">
        <v>16</v>
      </c>
      <c r="O52" s="24" t="s">
        <v>140</v>
      </c>
      <c r="P52" s="25" t="s">
        <v>75</v>
      </c>
      <c r="Q52" s="23" t="s">
        <v>16</v>
      </c>
      <c r="R52" s="24" t="s">
        <v>140</v>
      </c>
      <c r="S52" s="25" t="s">
        <v>75</v>
      </c>
      <c r="T52" s="23" t="s">
        <v>16</v>
      </c>
      <c r="U52" s="24" t="s">
        <v>140</v>
      </c>
      <c r="V52" s="25" t="s">
        <v>75</v>
      </c>
      <c r="W52" s="23" t="s">
        <v>16</v>
      </c>
      <c r="X52" s="24" t="s">
        <v>140</v>
      </c>
      <c r="Y52" s="25" t="s">
        <v>75</v>
      </c>
      <c r="Z52" s="23" t="s">
        <v>16</v>
      </c>
      <c r="AA52" s="24" t="s">
        <v>140</v>
      </c>
      <c r="AB52" s="25" t="s">
        <v>75</v>
      </c>
      <c r="AC52" s="23" t="s">
        <v>16</v>
      </c>
      <c r="AD52" s="24" t="s">
        <v>140</v>
      </c>
      <c r="AE52" s="25" t="s">
        <v>75</v>
      </c>
      <c r="AF52" s="23" t="s">
        <v>16</v>
      </c>
      <c r="AG52" s="24" t="s">
        <v>140</v>
      </c>
      <c r="AH52" s="25" t="s">
        <v>75</v>
      </c>
      <c r="AI52" s="23"/>
      <c r="AJ52" s="24"/>
      <c r="AK52" s="25"/>
      <c r="AL52" s="23"/>
      <c r="AM52" s="24"/>
      <c r="AN52" s="25"/>
      <c r="AO52" s="23"/>
      <c r="AP52" s="24"/>
      <c r="AQ52" s="25"/>
      <c r="AR52" s="23"/>
      <c r="AS52" s="24"/>
      <c r="AT52" s="25"/>
      <c r="AU52" s="23"/>
      <c r="AV52" s="24"/>
      <c r="AW52" s="25"/>
      <c r="AX52" s="23"/>
      <c r="AY52" s="24"/>
      <c r="AZ52" s="25"/>
      <c r="BA52" s="23"/>
      <c r="BB52" s="24"/>
      <c r="BC52" s="25"/>
      <c r="BD52" s="23" t="s">
        <v>16</v>
      </c>
      <c r="BE52" s="24" t="s">
        <v>140</v>
      </c>
      <c r="BF52" s="25" t="s">
        <v>75</v>
      </c>
      <c r="BG52" s="23" t="s">
        <v>16</v>
      </c>
      <c r="BH52" s="24" t="s">
        <v>140</v>
      </c>
      <c r="BI52" s="25" t="s">
        <v>75</v>
      </c>
      <c r="BJ52" s="23" t="s">
        <v>16</v>
      </c>
      <c r="BK52" s="24" t="s">
        <v>140</v>
      </c>
      <c r="BL52" s="25" t="s">
        <v>75</v>
      </c>
      <c r="BM52" s="23" t="s">
        <v>16</v>
      </c>
      <c r="BN52" s="24" t="s">
        <v>140</v>
      </c>
      <c r="BO52" s="25" t="s">
        <v>75</v>
      </c>
      <c r="BP52" s="23" t="s">
        <v>16</v>
      </c>
      <c r="BQ52" s="24" t="s">
        <v>140</v>
      </c>
      <c r="BR52" s="25" t="s">
        <v>75</v>
      </c>
      <c r="BS52" s="23" t="s">
        <v>16</v>
      </c>
      <c r="BT52" s="24" t="s">
        <v>140</v>
      </c>
      <c r="BU52" s="25" t="s">
        <v>75</v>
      </c>
      <c r="BV52" s="23" t="s">
        <v>16</v>
      </c>
      <c r="BW52" s="24" t="s">
        <v>140</v>
      </c>
      <c r="BX52" s="25" t="s">
        <v>75</v>
      </c>
      <c r="BY52" s="343" t="s">
        <v>16</v>
      </c>
      <c r="BZ52" s="344" t="s">
        <v>140</v>
      </c>
      <c r="CA52" s="345" t="s">
        <v>75</v>
      </c>
      <c r="CB52" s="343" t="s">
        <v>16</v>
      </c>
      <c r="CC52" s="344" t="s">
        <v>140</v>
      </c>
      <c r="CD52" s="345" t="s">
        <v>75</v>
      </c>
      <c r="CE52" s="343" t="s">
        <v>16</v>
      </c>
      <c r="CF52" s="344" t="s">
        <v>140</v>
      </c>
      <c r="CG52" s="345" t="s">
        <v>75</v>
      </c>
    </row>
    <row r="53" ht="15.75" customHeight="1">
      <c r="A53" s="10">
        <v>53.0</v>
      </c>
      <c r="B53" s="11"/>
      <c r="C53" s="12">
        <v>1.0</v>
      </c>
      <c r="D53" s="11" t="s">
        <v>2133</v>
      </c>
      <c r="E53" s="13" t="str">
        <f t="array" ref="E53">XLOOKUP(F53,'PER-SM '!$E$2:$E$1132,'PER-SM '!$D$2:$D$1132," ",0)</f>
        <v>SOLOGORRE TINEO NESTOR</v>
      </c>
      <c r="F53" s="149">
        <v>1.0178142E7</v>
      </c>
      <c r="G53" s="30"/>
      <c r="H53" s="10" t="str">
        <f t="array" ref="H53">XLOOKUP(F53,'PER-SM '!$E$2:$E$1132,'PER-SM '!$G$2:$G$1132,"",0)</f>
        <v>OP OBR</v>
      </c>
      <c r="I53" s="10" t="str">
        <f t="array" ref="I53">XLOOKUP(F53,'PER-SM '!$E$2:$E$1132,'PER-SM '!$I$2:$I$1132,"",0)</f>
        <v>B</v>
      </c>
      <c r="J53" s="10"/>
      <c r="K53" s="13" t="str">
        <f t="array" ref="K53">XLOOKUP(F53,'PER-SM '!$E$2:$E$1132,'PER-SM '!$B$2:$B$1132,"",0)</f>
        <v>PE - Obr Reg Común</v>
      </c>
      <c r="L53" s="10" t="s">
        <v>2197</v>
      </c>
      <c r="M53" s="13" t="str">
        <f t="array" ref="M53">XLOOKUP(F53,'PER-SM '!$E$2:$E$1132,'PER-SM '!$F$2:$F$1132,"",0)</f>
        <v>OPERADOR DE CAMION DE SERVICIO</v>
      </c>
      <c r="N53" s="346" t="s">
        <v>16</v>
      </c>
      <c r="O53" s="347" t="s">
        <v>140</v>
      </c>
      <c r="P53" s="348" t="s">
        <v>75</v>
      </c>
      <c r="Q53" s="346" t="s">
        <v>16</v>
      </c>
      <c r="R53" s="347" t="s">
        <v>140</v>
      </c>
      <c r="S53" s="348" t="s">
        <v>75</v>
      </c>
      <c r="T53" s="346" t="s">
        <v>16</v>
      </c>
      <c r="U53" s="347" t="s">
        <v>140</v>
      </c>
      <c r="V53" s="348" t="s">
        <v>75</v>
      </c>
      <c r="W53" s="346" t="s">
        <v>16</v>
      </c>
      <c r="X53" s="347" t="s">
        <v>140</v>
      </c>
      <c r="Y53" s="348" t="s">
        <v>75</v>
      </c>
      <c r="Z53" s="346" t="s">
        <v>16</v>
      </c>
      <c r="AA53" s="347" t="s">
        <v>140</v>
      </c>
      <c r="AB53" s="348" t="s">
        <v>75</v>
      </c>
      <c r="AC53" s="346" t="s">
        <v>16</v>
      </c>
      <c r="AD53" s="347" t="s">
        <v>140</v>
      </c>
      <c r="AE53" s="348" t="s">
        <v>75</v>
      </c>
      <c r="AF53" s="346" t="s">
        <v>16</v>
      </c>
      <c r="AG53" s="347" t="s">
        <v>140</v>
      </c>
      <c r="AH53" s="348" t="s">
        <v>75</v>
      </c>
      <c r="AI53" s="346" t="s">
        <v>16</v>
      </c>
      <c r="AJ53" s="347" t="s">
        <v>140</v>
      </c>
      <c r="AK53" s="348" t="s">
        <v>75</v>
      </c>
      <c r="AL53" s="346" t="s">
        <v>16</v>
      </c>
      <c r="AM53" s="347" t="s">
        <v>140</v>
      </c>
      <c r="AN53" s="348" t="s">
        <v>75</v>
      </c>
      <c r="AO53" s="346" t="s">
        <v>16</v>
      </c>
      <c r="AP53" s="347" t="s">
        <v>140</v>
      </c>
      <c r="AQ53" s="348" t="s">
        <v>75</v>
      </c>
      <c r="AR53" s="346" t="s">
        <v>16</v>
      </c>
      <c r="AS53" s="347" t="s">
        <v>140</v>
      </c>
      <c r="AT53" s="348" t="s">
        <v>75</v>
      </c>
      <c r="AU53" s="346" t="s">
        <v>16</v>
      </c>
      <c r="AV53" s="347" t="s">
        <v>140</v>
      </c>
      <c r="AW53" s="348" t="s">
        <v>75</v>
      </c>
      <c r="AX53" s="346"/>
      <c r="AY53" s="347"/>
      <c r="AZ53" s="348"/>
      <c r="BA53" s="346"/>
      <c r="BB53" s="347"/>
      <c r="BC53" s="348"/>
      <c r="BD53" s="346"/>
      <c r="BE53" s="347"/>
      <c r="BF53" s="348"/>
      <c r="BG53" s="346"/>
      <c r="BH53" s="347"/>
      <c r="BI53" s="348"/>
      <c r="BJ53" s="346"/>
      <c r="BK53" s="347"/>
      <c r="BL53" s="348"/>
      <c r="BM53" s="346"/>
      <c r="BN53" s="347"/>
      <c r="BO53" s="348"/>
      <c r="BP53" s="346"/>
      <c r="BQ53" s="347"/>
      <c r="BR53" s="348"/>
      <c r="BS53" s="346"/>
      <c r="BT53" s="347"/>
      <c r="BU53" s="348"/>
      <c r="BV53" s="346"/>
      <c r="BW53" s="347"/>
      <c r="BX53" s="348"/>
      <c r="BY53" s="346"/>
      <c r="BZ53" s="347"/>
      <c r="CA53" s="348"/>
      <c r="CB53" s="346"/>
      <c r="CC53" s="347"/>
      <c r="CD53" s="348"/>
      <c r="CE53" s="346"/>
      <c r="CF53" s="347"/>
      <c r="CG53" s="348"/>
    </row>
    <row r="54" ht="15.75" customHeight="1">
      <c r="A54" s="10"/>
      <c r="B54" s="11"/>
      <c r="C54" s="12"/>
      <c r="D54" s="11"/>
      <c r="E54" s="13"/>
      <c r="F54" s="149"/>
      <c r="G54" s="30"/>
      <c r="H54" s="10"/>
      <c r="I54" s="10"/>
      <c r="J54" s="10"/>
      <c r="K54" s="13"/>
      <c r="L54" s="10"/>
      <c r="M54" s="13"/>
      <c r="N54" s="372"/>
      <c r="O54" s="347"/>
      <c r="P54" s="348"/>
      <c r="Q54" s="372"/>
      <c r="R54" s="347"/>
      <c r="S54" s="348"/>
      <c r="T54" s="372"/>
      <c r="U54" s="347"/>
      <c r="V54" s="348"/>
      <c r="W54" s="372"/>
      <c r="X54" s="347"/>
      <c r="Y54" s="348"/>
      <c r="Z54" s="372"/>
      <c r="AA54" s="347"/>
      <c r="AB54" s="348"/>
      <c r="AC54" s="372"/>
      <c r="AD54" s="347"/>
      <c r="AE54" s="348"/>
      <c r="AF54" s="372"/>
      <c r="AG54" s="347"/>
      <c r="AH54" s="348"/>
      <c r="AI54" s="372"/>
      <c r="AJ54" s="347"/>
      <c r="AK54" s="348"/>
      <c r="AL54" s="372"/>
      <c r="AM54" s="347"/>
      <c r="AN54" s="348"/>
      <c r="AO54" s="372"/>
      <c r="AP54" s="347"/>
      <c r="AQ54" s="348"/>
      <c r="AR54" s="372"/>
      <c r="AS54" s="347"/>
      <c r="AT54" s="348"/>
      <c r="AU54" s="372"/>
      <c r="AV54" s="347"/>
      <c r="AW54" s="348"/>
      <c r="AX54" s="372"/>
      <c r="AY54" s="347"/>
      <c r="AZ54" s="348"/>
      <c r="BA54" s="372"/>
      <c r="BB54" s="347"/>
      <c r="BC54" s="348"/>
      <c r="BD54" s="372"/>
      <c r="BE54" s="347"/>
      <c r="BF54" s="348"/>
      <c r="BG54" s="372"/>
      <c r="BH54" s="347"/>
      <c r="BI54" s="348"/>
      <c r="BJ54" s="372"/>
      <c r="BK54" s="347"/>
      <c r="BL54" s="348"/>
      <c r="BM54" s="372"/>
      <c r="BN54" s="347"/>
      <c r="BO54" s="348"/>
      <c r="BP54" s="372"/>
      <c r="BQ54" s="347"/>
      <c r="BR54" s="348"/>
      <c r="BS54" s="372"/>
      <c r="BT54" s="347"/>
      <c r="BU54" s="348"/>
      <c r="BV54" s="372"/>
      <c r="BW54" s="347"/>
      <c r="BX54" s="348"/>
      <c r="BY54" s="372"/>
      <c r="BZ54" s="347"/>
      <c r="CA54" s="348"/>
      <c r="CB54" s="372"/>
      <c r="CC54" s="347"/>
      <c r="CD54" s="348"/>
      <c r="CE54" s="372"/>
      <c r="CF54" s="347"/>
      <c r="CG54" s="348"/>
    </row>
    <row r="55" ht="15.75" customHeight="1">
      <c r="A55" s="10">
        <v>54.0</v>
      </c>
      <c r="B55" s="351">
        <v>27.0</v>
      </c>
      <c r="C55" s="12">
        <v>1.0</v>
      </c>
      <c r="D55" s="11" t="s">
        <v>2133</v>
      </c>
      <c r="E55" s="13" t="str">
        <f t="array" ref="E55">XLOOKUP(F55,'PER-SM '!$E$2:$E$1132,'PER-SM '!$D$2:$D$1132," ",0)</f>
        <v>KJURO HUAMANI MAYCOL</v>
      </c>
      <c r="F55" s="275">
        <v>4.7432126E7</v>
      </c>
      <c r="G55" s="353"/>
      <c r="H55" s="10" t="str">
        <f t="array" ref="H55">XLOOKUP(F55,'PER-SM '!$E$2:$E$1132,'PER-SM '!$G$2:$G$1132,"",0)</f>
        <v>OP OBR</v>
      </c>
      <c r="I55" s="237" t="s">
        <v>75</v>
      </c>
      <c r="J55" s="10"/>
      <c r="K55" s="13" t="str">
        <f t="array" ref="K55">XLOOKUP(F55,'PER-SM '!$E$2:$E$1132,'PER-SM '!$B$2:$B$1132,"",0)</f>
        <v>PE-Obr Reg comun</v>
      </c>
      <c r="L55" s="10" t="s">
        <v>2197</v>
      </c>
      <c r="M55" s="31" t="str">
        <f t="array" ref="M55">XLOOKUP(F55,'PER-SM '!$E$2:$E$1132,'PER-SM '!$F$2:$F$1132,"",0)</f>
        <v>MAESTRO SOLDADOR</v>
      </c>
      <c r="N55" s="23" t="s">
        <v>16</v>
      </c>
      <c r="O55" s="24" t="s">
        <v>140</v>
      </c>
      <c r="P55" s="25" t="s">
        <v>75</v>
      </c>
      <c r="Q55" s="23" t="s">
        <v>16</v>
      </c>
      <c r="R55" s="24" t="s">
        <v>140</v>
      </c>
      <c r="S55" s="25" t="s">
        <v>75</v>
      </c>
      <c r="T55" s="23" t="s">
        <v>16</v>
      </c>
      <c r="U55" s="24" t="s">
        <v>140</v>
      </c>
      <c r="V55" s="25" t="s">
        <v>75</v>
      </c>
      <c r="W55" s="23" t="s">
        <v>16</v>
      </c>
      <c r="X55" s="24" t="s">
        <v>140</v>
      </c>
      <c r="Y55" s="25" t="s">
        <v>75</v>
      </c>
      <c r="Z55" s="23" t="s">
        <v>16</v>
      </c>
      <c r="AA55" s="24" t="s">
        <v>140</v>
      </c>
      <c r="AB55" s="25" t="s">
        <v>75</v>
      </c>
      <c r="AC55" s="23" t="s">
        <v>16</v>
      </c>
      <c r="AD55" s="24" t="s">
        <v>140</v>
      </c>
      <c r="AE55" s="25" t="s">
        <v>75</v>
      </c>
      <c r="AF55" s="23" t="s">
        <v>16</v>
      </c>
      <c r="AG55" s="24" t="s">
        <v>140</v>
      </c>
      <c r="AH55" s="25" t="s">
        <v>75</v>
      </c>
      <c r="AI55" s="23"/>
      <c r="AJ55" s="24"/>
      <c r="AK55" s="25"/>
      <c r="AL55" s="23"/>
      <c r="AM55" s="24"/>
      <c r="AN55" s="25"/>
      <c r="AO55" s="23"/>
      <c r="AP55" s="24"/>
      <c r="AQ55" s="25"/>
      <c r="AR55" s="23"/>
      <c r="AS55" s="24"/>
      <c r="AT55" s="25"/>
      <c r="AU55" s="23"/>
      <c r="AV55" s="24"/>
      <c r="AW55" s="25"/>
      <c r="AX55" s="23"/>
      <c r="AY55" s="24"/>
      <c r="AZ55" s="25"/>
      <c r="BA55" s="23"/>
      <c r="BB55" s="24"/>
      <c r="BC55" s="25"/>
      <c r="BD55" s="23" t="s">
        <v>16</v>
      </c>
      <c r="BE55" s="24" t="s">
        <v>140</v>
      </c>
      <c r="BF55" s="25" t="s">
        <v>75</v>
      </c>
      <c r="BG55" s="23" t="s">
        <v>16</v>
      </c>
      <c r="BH55" s="24" t="s">
        <v>140</v>
      </c>
      <c r="BI55" s="25" t="s">
        <v>75</v>
      </c>
      <c r="BJ55" s="23" t="s">
        <v>16</v>
      </c>
      <c r="BK55" s="24" t="s">
        <v>140</v>
      </c>
      <c r="BL55" s="25" t="s">
        <v>75</v>
      </c>
      <c r="BM55" s="23" t="s">
        <v>16</v>
      </c>
      <c r="BN55" s="24" t="s">
        <v>140</v>
      </c>
      <c r="BO55" s="25" t="s">
        <v>75</v>
      </c>
      <c r="BP55" s="23" t="s">
        <v>16</v>
      </c>
      <c r="BQ55" s="24" t="s">
        <v>140</v>
      </c>
      <c r="BR55" s="25" t="s">
        <v>75</v>
      </c>
      <c r="BS55" s="23" t="s">
        <v>16</v>
      </c>
      <c r="BT55" s="24" t="s">
        <v>140</v>
      </c>
      <c r="BU55" s="25" t="s">
        <v>75</v>
      </c>
      <c r="BV55" s="23" t="s">
        <v>16</v>
      </c>
      <c r="BW55" s="24" t="s">
        <v>140</v>
      </c>
      <c r="BX55" s="25" t="s">
        <v>75</v>
      </c>
      <c r="BY55" s="343" t="s">
        <v>16</v>
      </c>
      <c r="BZ55" s="344" t="s">
        <v>140</v>
      </c>
      <c r="CA55" s="345" t="s">
        <v>75</v>
      </c>
      <c r="CB55" s="343" t="s">
        <v>16</v>
      </c>
      <c r="CC55" s="344" t="s">
        <v>140</v>
      </c>
      <c r="CD55" s="345" t="s">
        <v>75</v>
      </c>
      <c r="CE55" s="343" t="s">
        <v>16</v>
      </c>
      <c r="CF55" s="344" t="s">
        <v>140</v>
      </c>
      <c r="CG55" s="345" t="s">
        <v>75</v>
      </c>
    </row>
    <row r="56" ht="15.75" customHeight="1">
      <c r="A56" s="10">
        <v>55.0</v>
      </c>
      <c r="B56" s="351"/>
      <c r="C56" s="12">
        <v>1.0</v>
      </c>
      <c r="D56" s="11" t="s">
        <v>2133</v>
      </c>
      <c r="E56" s="13" t="str">
        <f t="array" ref="E56">XLOOKUP(F56,'PER-SM '!$E$2:$E$1132,'PER-SM '!$D$2:$D$1132," ",0)</f>
        <v>AGUILAR AYALA ALAIN</v>
      </c>
      <c r="F56" s="154">
        <v>4.5105804E7</v>
      </c>
      <c r="G56" s="30"/>
      <c r="H56" s="10" t="str">
        <f t="array" ref="H56">XLOOKUP(F56,'PER-SM '!$E$2:$E$1132,'PER-SM '!$G$2:$G$1132,"",0)</f>
        <v>OP OBR </v>
      </c>
      <c r="I56" s="10" t="s">
        <v>105</v>
      </c>
      <c r="J56" s="10"/>
      <c r="K56" s="13" t="str">
        <f t="array" ref="K56">XLOOKUP(F56,'PER-SM '!$E$2:$E$1132,'PER-SM '!$B$2:$B$1132,"",0)</f>
        <v>PE-Obr Reg comun</v>
      </c>
      <c r="L56" s="10" t="s">
        <v>2197</v>
      </c>
      <c r="M56" s="31" t="str">
        <f t="array" ref="M56">XLOOKUP(F56,'PER-SM '!$E$2:$E$1132,'PER-SM '!$F$2:$F$1132,"",0)</f>
        <v>MAESTRO LUBRICADOR</v>
      </c>
      <c r="N56" s="346" t="s">
        <v>16</v>
      </c>
      <c r="O56" s="347" t="s">
        <v>140</v>
      </c>
      <c r="P56" s="348" t="s">
        <v>75</v>
      </c>
      <c r="Q56" s="346" t="s">
        <v>16</v>
      </c>
      <c r="R56" s="347" t="s">
        <v>140</v>
      </c>
      <c r="S56" s="348" t="s">
        <v>75</v>
      </c>
      <c r="T56" s="346" t="s">
        <v>16</v>
      </c>
      <c r="U56" s="347" t="s">
        <v>140</v>
      </c>
      <c r="V56" s="348" t="s">
        <v>75</v>
      </c>
      <c r="W56" s="346" t="s">
        <v>16</v>
      </c>
      <c r="X56" s="347" t="s">
        <v>140</v>
      </c>
      <c r="Y56" s="348" t="s">
        <v>75</v>
      </c>
      <c r="Z56" s="346" t="s">
        <v>16</v>
      </c>
      <c r="AA56" s="347" t="s">
        <v>140</v>
      </c>
      <c r="AB56" s="348" t="s">
        <v>75</v>
      </c>
      <c r="AC56" s="346" t="s">
        <v>16</v>
      </c>
      <c r="AD56" s="347" t="s">
        <v>140</v>
      </c>
      <c r="AE56" s="348" t="s">
        <v>75</v>
      </c>
      <c r="AF56" s="346" t="s">
        <v>16</v>
      </c>
      <c r="AG56" s="347" t="s">
        <v>140</v>
      </c>
      <c r="AH56" s="348" t="s">
        <v>75</v>
      </c>
      <c r="AI56" s="346" t="s">
        <v>16</v>
      </c>
      <c r="AJ56" s="347" t="s">
        <v>140</v>
      </c>
      <c r="AK56" s="348" t="s">
        <v>75</v>
      </c>
      <c r="AL56" s="346" t="s">
        <v>16</v>
      </c>
      <c r="AM56" s="347" t="s">
        <v>140</v>
      </c>
      <c r="AN56" s="348" t="s">
        <v>75</v>
      </c>
      <c r="AO56" s="346" t="s">
        <v>16</v>
      </c>
      <c r="AP56" s="347" t="s">
        <v>140</v>
      </c>
      <c r="AQ56" s="348" t="s">
        <v>75</v>
      </c>
      <c r="AR56" s="346" t="s">
        <v>16</v>
      </c>
      <c r="AS56" s="347" t="s">
        <v>140</v>
      </c>
      <c r="AT56" s="348" t="s">
        <v>75</v>
      </c>
      <c r="AU56" s="346" t="s">
        <v>16</v>
      </c>
      <c r="AV56" s="347" t="s">
        <v>140</v>
      </c>
      <c r="AW56" s="348" t="s">
        <v>75</v>
      </c>
      <c r="AX56" s="346"/>
      <c r="AY56" s="347"/>
      <c r="AZ56" s="348"/>
      <c r="BA56" s="346"/>
      <c r="BB56" s="347"/>
      <c r="BC56" s="348"/>
      <c r="BD56" s="346"/>
      <c r="BE56" s="347"/>
      <c r="BF56" s="348"/>
      <c r="BG56" s="346"/>
      <c r="BH56" s="347"/>
      <c r="BI56" s="348"/>
      <c r="BJ56" s="346"/>
      <c r="BK56" s="347"/>
      <c r="BL56" s="348"/>
      <c r="BM56" s="346"/>
      <c r="BN56" s="347"/>
      <c r="BO56" s="348"/>
      <c r="BP56" s="346"/>
      <c r="BQ56" s="347"/>
      <c r="BR56" s="348"/>
      <c r="BS56" s="346"/>
      <c r="BT56" s="347"/>
      <c r="BU56" s="348"/>
      <c r="BV56" s="346"/>
      <c r="BW56" s="347"/>
      <c r="BX56" s="348"/>
      <c r="BY56" s="364" t="s">
        <v>16</v>
      </c>
      <c r="BZ56" s="349" t="s">
        <v>140</v>
      </c>
      <c r="CA56" s="365" t="s">
        <v>75</v>
      </c>
      <c r="CB56" s="364" t="s">
        <v>16</v>
      </c>
      <c r="CC56" s="349" t="s">
        <v>140</v>
      </c>
      <c r="CD56" s="365" t="s">
        <v>75</v>
      </c>
      <c r="CE56" s="364" t="s">
        <v>16</v>
      </c>
      <c r="CF56" s="349" t="s">
        <v>140</v>
      </c>
      <c r="CG56" s="365" t="s">
        <v>75</v>
      </c>
    </row>
    <row r="57" ht="15.75" customHeight="1">
      <c r="A57" s="10">
        <v>56.0</v>
      </c>
      <c r="B57" s="351">
        <v>28.0</v>
      </c>
      <c r="C57" s="12">
        <v>1.0</v>
      </c>
      <c r="D57" s="11" t="s">
        <v>2133</v>
      </c>
      <c r="E57" s="13" t="str">
        <f t="array" ref="E57">XLOOKUP(F57,'PER-SM '!$E$2:$E$1132,'PER-SM '!$D$2:$D$1132," ",0)</f>
        <v>VELASQUEZ CANO CIPRIANO SABINO</v>
      </c>
      <c r="F57" s="15">
        <v>2.0079216E7</v>
      </c>
      <c r="G57" s="30"/>
      <c r="H57" s="16" t="str">
        <f t="array" ref="H57">XLOOKUP(F57,'PER-SM '!$E$2:$E$1132,'PER-SM '!$G$2:$G$1132,"",0)</f>
        <v>OP OBR</v>
      </c>
      <c r="I57" s="10" t="str">
        <f t="array" ref="I57">XLOOKUP(F57,'PER-SM '!$E$2:$E$1132,'PER-SM '!$I$2:$I$1132,"",0)</f>
        <v>C</v>
      </c>
      <c r="J57" s="10"/>
      <c r="K57" s="13" t="str">
        <f t="array" ref="K57">XLOOKUP(F57,'PER-SM '!$E$2:$E$1132,'PER-SM '!$B$2:$B$1132,"",0)</f>
        <v>PE - Obr Reg Común</v>
      </c>
      <c r="L57" s="10" t="s">
        <v>2197</v>
      </c>
      <c r="M57" s="13" t="str">
        <f t="array" ref="M57">XLOOKUP(F57,'PER-SM '!$E$2:$E$1132,'PER-SM '!$F$2:$F$1132,"",0)</f>
        <v>OPERADOR CAMION MINERO HASTA 150 TONS</v>
      </c>
      <c r="N57" s="23" t="s">
        <v>16</v>
      </c>
      <c r="O57" s="24" t="s">
        <v>140</v>
      </c>
      <c r="P57" s="25" t="s">
        <v>75</v>
      </c>
      <c r="Q57" s="23" t="s">
        <v>16</v>
      </c>
      <c r="R57" s="24" t="s">
        <v>140</v>
      </c>
      <c r="S57" s="25" t="s">
        <v>75</v>
      </c>
      <c r="T57" s="23" t="s">
        <v>16</v>
      </c>
      <c r="U57" s="24" t="s">
        <v>140</v>
      </c>
      <c r="V57" s="25" t="s">
        <v>75</v>
      </c>
      <c r="W57" s="23" t="s">
        <v>16</v>
      </c>
      <c r="X57" s="24" t="s">
        <v>140</v>
      </c>
      <c r="Y57" s="25" t="s">
        <v>75</v>
      </c>
      <c r="Z57" s="23" t="s">
        <v>16</v>
      </c>
      <c r="AA57" s="24" t="s">
        <v>140</v>
      </c>
      <c r="AB57" s="25" t="s">
        <v>75</v>
      </c>
      <c r="AC57" s="23" t="s">
        <v>16</v>
      </c>
      <c r="AD57" s="24" t="s">
        <v>140</v>
      </c>
      <c r="AE57" s="25" t="s">
        <v>75</v>
      </c>
      <c r="AF57" s="23" t="s">
        <v>16</v>
      </c>
      <c r="AG57" s="24" t="s">
        <v>140</v>
      </c>
      <c r="AH57" s="25" t="s">
        <v>75</v>
      </c>
      <c r="AI57" s="23"/>
      <c r="AJ57" s="24"/>
      <c r="AK57" s="25"/>
      <c r="AL57" s="23"/>
      <c r="AM57" s="24"/>
      <c r="AN57" s="25"/>
      <c r="AO57" s="23"/>
      <c r="AP57" s="24"/>
      <c r="AQ57" s="25"/>
      <c r="AR57" s="23"/>
      <c r="AS57" s="24"/>
      <c r="AT57" s="25"/>
      <c r="AU57" s="23"/>
      <c r="AV57" s="24"/>
      <c r="AW57" s="25"/>
      <c r="AX57" s="23"/>
      <c r="AY57" s="24"/>
      <c r="AZ57" s="25"/>
      <c r="BA57" s="23"/>
      <c r="BB57" s="24"/>
      <c r="BC57" s="25"/>
      <c r="BD57" s="23" t="s">
        <v>16</v>
      </c>
      <c r="BE57" s="24" t="s">
        <v>140</v>
      </c>
      <c r="BF57" s="25" t="s">
        <v>75</v>
      </c>
      <c r="BG57" s="23" t="s">
        <v>16</v>
      </c>
      <c r="BH57" s="24" t="s">
        <v>140</v>
      </c>
      <c r="BI57" s="25" t="s">
        <v>75</v>
      </c>
      <c r="BJ57" s="23" t="s">
        <v>16</v>
      </c>
      <c r="BK57" s="24" t="s">
        <v>140</v>
      </c>
      <c r="BL57" s="25" t="s">
        <v>75</v>
      </c>
      <c r="BM57" s="23" t="s">
        <v>16</v>
      </c>
      <c r="BN57" s="24" t="s">
        <v>140</v>
      </c>
      <c r="BO57" s="25" t="s">
        <v>75</v>
      </c>
      <c r="BP57" s="23" t="s">
        <v>16</v>
      </c>
      <c r="BQ57" s="24" t="s">
        <v>140</v>
      </c>
      <c r="BR57" s="25" t="s">
        <v>75</v>
      </c>
      <c r="BS57" s="23" t="s">
        <v>16</v>
      </c>
      <c r="BT57" s="24" t="s">
        <v>140</v>
      </c>
      <c r="BU57" s="25" t="s">
        <v>75</v>
      </c>
      <c r="BV57" s="23" t="s">
        <v>16</v>
      </c>
      <c r="BW57" s="24" t="s">
        <v>140</v>
      </c>
      <c r="BX57" s="25" t="s">
        <v>75</v>
      </c>
      <c r="BY57" s="343" t="s">
        <v>16</v>
      </c>
      <c r="BZ57" s="344" t="s">
        <v>140</v>
      </c>
      <c r="CA57" s="345" t="s">
        <v>75</v>
      </c>
      <c r="CB57" s="343" t="s">
        <v>16</v>
      </c>
      <c r="CC57" s="344" t="s">
        <v>140</v>
      </c>
      <c r="CD57" s="345" t="s">
        <v>75</v>
      </c>
      <c r="CE57" s="343" t="s">
        <v>16</v>
      </c>
      <c r="CF57" s="344" t="s">
        <v>140</v>
      </c>
      <c r="CG57" s="345" t="s">
        <v>75</v>
      </c>
    </row>
    <row r="58" ht="15.75" customHeight="1">
      <c r="A58" s="10">
        <v>57.0</v>
      </c>
      <c r="B58" s="351"/>
      <c r="C58" s="12">
        <v>1.0</v>
      </c>
      <c r="D58" s="11" t="s">
        <v>2133</v>
      </c>
      <c r="E58" s="13" t="str">
        <f t="array" ref="E58">XLOOKUP(F58,'PER-SM '!$E$2:$E$1132,'PER-SM '!$D$2:$D$1132," ",0)</f>
        <v>UGAZ HERRERA SINESTRO</v>
      </c>
      <c r="F58" s="187">
        <v>4.3078108E7</v>
      </c>
      <c r="G58" s="30"/>
      <c r="H58" s="16" t="str">
        <f t="array" ref="H58">XLOOKUP(F58,'PER-SM '!$E$2:$E$1132,'PER-SM '!$G$2:$G$1132,"",0)</f>
        <v>OP OBR</v>
      </c>
      <c r="I58" s="10" t="str">
        <f t="array" ref="I58">XLOOKUP(F58,'PER-SM '!$E$2:$E$1132,'PER-SM '!$I$2:$I$1132,"",0)</f>
        <v/>
      </c>
      <c r="J58" s="10"/>
      <c r="K58" s="13" t="str">
        <f t="array" ref="K58">XLOOKUP(F58,'PER-SM '!$E$2:$E$1132,'PER-SM '!$B$2:$B$1132,"",0)</f>
        <v>PE - Obr Reg Común</v>
      </c>
      <c r="L58" s="10" t="s">
        <v>2197</v>
      </c>
      <c r="M58" s="13" t="str">
        <f t="array" ref="M58">XLOOKUP(F58,'PER-SM '!$E$2:$E$1132,'PER-SM '!$F$2:$F$1132,"",0)</f>
        <v>AYUDANTE DE ALMACEN</v>
      </c>
      <c r="N58" s="23"/>
      <c r="O58" s="24"/>
      <c r="P58" s="25"/>
      <c r="Q58" s="23"/>
      <c r="R58" s="24"/>
      <c r="S58" s="25"/>
      <c r="T58" s="23"/>
      <c r="U58" s="24"/>
      <c r="V58" s="25"/>
      <c r="W58" s="23"/>
      <c r="X58" s="24"/>
      <c r="Y58" s="25"/>
      <c r="Z58" s="23"/>
      <c r="AA58" s="24"/>
      <c r="AB58" s="25"/>
      <c r="AC58" s="23"/>
      <c r="AD58" s="24"/>
      <c r="AE58" s="25"/>
      <c r="AF58" s="23"/>
      <c r="AG58" s="24"/>
      <c r="AH58" s="25"/>
      <c r="AI58" s="23"/>
      <c r="AJ58" s="24"/>
      <c r="AK58" s="25"/>
      <c r="AL58" s="23"/>
      <c r="AM58" s="24"/>
      <c r="AN58" s="25"/>
      <c r="AO58" s="23"/>
      <c r="AP58" s="24"/>
      <c r="AQ58" s="25"/>
      <c r="AR58" s="23"/>
      <c r="AS58" s="24"/>
      <c r="AT58" s="25"/>
      <c r="AU58" s="23"/>
      <c r="AV58" s="24"/>
      <c r="AW58" s="25"/>
      <c r="AX58" s="23"/>
      <c r="AY58" s="24"/>
      <c r="AZ58" s="25"/>
      <c r="BA58" s="23"/>
      <c r="BB58" s="24"/>
      <c r="BC58" s="25"/>
      <c r="BD58" s="23" t="s">
        <v>16</v>
      </c>
      <c r="BE58" s="24" t="s">
        <v>140</v>
      </c>
      <c r="BF58" s="25" t="s">
        <v>75</v>
      </c>
      <c r="BG58" s="23" t="s">
        <v>16</v>
      </c>
      <c r="BH58" s="24" t="s">
        <v>140</v>
      </c>
      <c r="BI58" s="25" t="s">
        <v>75</v>
      </c>
      <c r="BJ58" s="23" t="s">
        <v>16</v>
      </c>
      <c r="BK58" s="24" t="s">
        <v>140</v>
      </c>
      <c r="BL58" s="25" t="s">
        <v>75</v>
      </c>
      <c r="BM58" s="23" t="s">
        <v>16</v>
      </c>
      <c r="BN58" s="24" t="s">
        <v>140</v>
      </c>
      <c r="BO58" s="25" t="s">
        <v>75</v>
      </c>
      <c r="BP58" s="23" t="s">
        <v>16</v>
      </c>
      <c r="BQ58" s="24" t="s">
        <v>140</v>
      </c>
      <c r="BR58" s="25" t="s">
        <v>75</v>
      </c>
      <c r="BS58" s="23" t="s">
        <v>16</v>
      </c>
      <c r="BT58" s="24" t="s">
        <v>140</v>
      </c>
      <c r="BU58" s="25" t="s">
        <v>75</v>
      </c>
      <c r="BV58" s="23" t="s">
        <v>16</v>
      </c>
      <c r="BW58" s="24" t="s">
        <v>140</v>
      </c>
      <c r="BX58" s="25" t="s">
        <v>75</v>
      </c>
      <c r="BY58" s="343" t="s">
        <v>0</v>
      </c>
      <c r="BZ58" s="344" t="s">
        <v>27</v>
      </c>
      <c r="CA58" s="345" t="s">
        <v>0</v>
      </c>
      <c r="CB58" s="343" t="s">
        <v>0</v>
      </c>
      <c r="CC58" s="344" t="s">
        <v>27</v>
      </c>
      <c r="CD58" s="345" t="s">
        <v>0</v>
      </c>
      <c r="CE58" s="343" t="s">
        <v>0</v>
      </c>
      <c r="CF58" s="344" t="s">
        <v>27</v>
      </c>
      <c r="CG58" s="345" t="s">
        <v>0</v>
      </c>
    </row>
    <row r="59" ht="15.75" customHeight="1">
      <c r="A59" s="10">
        <v>58.0</v>
      </c>
      <c r="B59" s="351">
        <v>29.0</v>
      </c>
      <c r="C59" s="12">
        <v>1.0</v>
      </c>
      <c r="D59" s="11" t="s">
        <v>2133</v>
      </c>
      <c r="E59" s="13" t="str">
        <f t="array" ref="E59">XLOOKUP(F59,'PER-SM '!$E$2:$E$1132,'PER-SM '!$D$2:$D$1132," ",0)</f>
        <v>CAMAYO ORCON LUIS MIGUEL </v>
      </c>
      <c r="F59" s="15">
        <v>4.8123384E7</v>
      </c>
      <c r="G59" s="30"/>
      <c r="H59" s="10" t="str">
        <f t="array" ref="H59">XLOOKUP(F59,'PER-SM '!$E$2:$E$1132,'PER-SM '!$G$2:$G$1132,"",0)</f>
        <v>OP OBR</v>
      </c>
      <c r="I59" s="10" t="str">
        <f t="array" ref="I59">XLOOKUP(F59,'PER-SM '!$E$2:$E$1132,'PER-SM '!$I$2:$I$1132,"",0)</f>
        <v>B</v>
      </c>
      <c r="J59" s="10"/>
      <c r="K59" s="13" t="str">
        <f t="array" ref="K59">XLOOKUP(F59,'PER-SM '!$E$2:$E$1132,'PER-SM '!$B$2:$B$1132,"",0)</f>
        <v>PE - Obr Reg Común</v>
      </c>
      <c r="L59" s="10" t="s">
        <v>2197</v>
      </c>
      <c r="M59" s="13" t="str">
        <f t="array" ref="M59">XLOOKUP(F59,'PER-SM '!$E$2:$E$1132,'PER-SM '!$F$2:$F$1132,"",0)</f>
        <v>AYUDANTE DE PERVOL </v>
      </c>
      <c r="N59" s="346" t="s">
        <v>16</v>
      </c>
      <c r="O59" s="347" t="s">
        <v>140</v>
      </c>
      <c r="P59" s="348" t="s">
        <v>75</v>
      </c>
      <c r="Q59" s="346" t="s">
        <v>16</v>
      </c>
      <c r="R59" s="347" t="s">
        <v>140</v>
      </c>
      <c r="S59" s="348" t="s">
        <v>75</v>
      </c>
      <c r="T59" s="346" t="s">
        <v>16</v>
      </c>
      <c r="U59" s="347" t="s">
        <v>140</v>
      </c>
      <c r="V59" s="348" t="s">
        <v>75</v>
      </c>
      <c r="W59" s="346" t="s">
        <v>16</v>
      </c>
      <c r="X59" s="347" t="s">
        <v>140</v>
      </c>
      <c r="Y59" s="348" t="s">
        <v>75</v>
      </c>
      <c r="Z59" s="346" t="s">
        <v>16</v>
      </c>
      <c r="AA59" s="347" t="s">
        <v>140</v>
      </c>
      <c r="AB59" s="348" t="s">
        <v>75</v>
      </c>
      <c r="AC59" s="346" t="s">
        <v>16</v>
      </c>
      <c r="AD59" s="347" t="s">
        <v>140</v>
      </c>
      <c r="AE59" s="348" t="s">
        <v>75</v>
      </c>
      <c r="AF59" s="346" t="s">
        <v>16</v>
      </c>
      <c r="AG59" s="347" t="s">
        <v>140</v>
      </c>
      <c r="AH59" s="348" t="s">
        <v>75</v>
      </c>
      <c r="AI59" s="346" t="s">
        <v>16</v>
      </c>
      <c r="AJ59" s="347" t="s">
        <v>140</v>
      </c>
      <c r="AK59" s="348" t="s">
        <v>75</v>
      </c>
      <c r="AL59" s="346" t="s">
        <v>16</v>
      </c>
      <c r="AM59" s="347" t="s">
        <v>140</v>
      </c>
      <c r="AN59" s="348" t="s">
        <v>75</v>
      </c>
      <c r="AO59" s="346" t="s">
        <v>16</v>
      </c>
      <c r="AP59" s="347" t="s">
        <v>140</v>
      </c>
      <c r="AQ59" s="348" t="s">
        <v>75</v>
      </c>
      <c r="AR59" s="346" t="s">
        <v>16</v>
      </c>
      <c r="AS59" s="347" t="s">
        <v>140</v>
      </c>
      <c r="AT59" s="348" t="s">
        <v>75</v>
      </c>
      <c r="AU59" s="346" t="s">
        <v>16</v>
      </c>
      <c r="AV59" s="347" t="s">
        <v>140</v>
      </c>
      <c r="AW59" s="348" t="s">
        <v>75</v>
      </c>
      <c r="AX59" s="346" t="s">
        <v>16</v>
      </c>
      <c r="AY59" s="347" t="s">
        <v>140</v>
      </c>
      <c r="AZ59" s="348" t="s">
        <v>75</v>
      </c>
      <c r="BA59" s="346" t="s">
        <v>16</v>
      </c>
      <c r="BB59" s="347" t="s">
        <v>140</v>
      </c>
      <c r="BC59" s="348" t="s">
        <v>75</v>
      </c>
      <c r="BD59" s="346" t="s">
        <v>0</v>
      </c>
      <c r="BE59" s="347" t="s">
        <v>0</v>
      </c>
      <c r="BF59" s="348" t="s">
        <v>0</v>
      </c>
      <c r="BG59" s="346" t="s">
        <v>0</v>
      </c>
      <c r="BH59" s="347" t="s">
        <v>0</v>
      </c>
      <c r="BI59" s="348" t="s">
        <v>0</v>
      </c>
      <c r="BJ59" s="346" t="s">
        <v>0</v>
      </c>
      <c r="BK59" s="347" t="s">
        <v>0</v>
      </c>
      <c r="BL59" s="348" t="s">
        <v>0</v>
      </c>
      <c r="BM59" s="346" t="s">
        <v>0</v>
      </c>
      <c r="BN59" s="347" t="s">
        <v>0</v>
      </c>
      <c r="BO59" s="348" t="s">
        <v>0</v>
      </c>
      <c r="BP59" s="346" t="s">
        <v>0</v>
      </c>
      <c r="BQ59" s="347" t="s">
        <v>0</v>
      </c>
      <c r="BR59" s="348" t="s">
        <v>0</v>
      </c>
      <c r="BS59" s="346" t="s">
        <v>0</v>
      </c>
      <c r="BT59" s="347" t="s">
        <v>0</v>
      </c>
      <c r="BU59" s="348" t="s">
        <v>0</v>
      </c>
      <c r="BV59" s="346" t="s">
        <v>0</v>
      </c>
      <c r="BW59" s="347" t="s">
        <v>0</v>
      </c>
      <c r="BX59" s="348" t="s">
        <v>0</v>
      </c>
      <c r="BY59" s="364" t="s">
        <v>16</v>
      </c>
      <c r="BZ59" s="349" t="s">
        <v>140</v>
      </c>
      <c r="CA59" s="365" t="s">
        <v>75</v>
      </c>
      <c r="CB59" s="364" t="s">
        <v>16</v>
      </c>
      <c r="CC59" s="349" t="s">
        <v>140</v>
      </c>
      <c r="CD59" s="365" t="s">
        <v>75</v>
      </c>
      <c r="CE59" s="364" t="s">
        <v>16</v>
      </c>
      <c r="CF59" s="349" t="s">
        <v>140</v>
      </c>
      <c r="CG59" s="365" t="s">
        <v>75</v>
      </c>
    </row>
    <row r="60" ht="15.75" customHeight="1">
      <c r="A60" s="10">
        <v>59.0</v>
      </c>
      <c r="B60" s="351"/>
      <c r="C60" s="12">
        <v>1.0</v>
      </c>
      <c r="D60" s="11" t="s">
        <v>2133</v>
      </c>
      <c r="E60" s="13" t="str">
        <f t="array" ref="E60">XLOOKUP(F60,'PER-SM '!$E$2:$E$1132,'PER-SM '!$D$2:$D$1132," ",0)</f>
        <v>CCACYAVILCA CCACYAHUILLCA SEXTO</v>
      </c>
      <c r="F60" s="15">
        <v>4.2239508E7</v>
      </c>
      <c r="G60" s="30"/>
      <c r="H60" s="16" t="str">
        <f t="array" ref="H60">XLOOKUP(F60,'PER-SM '!$E$2:$E$1132,'PER-SM '!$G$2:$G$1132,"",0)</f>
        <v>OP OBR</v>
      </c>
      <c r="I60" s="10" t="str">
        <f t="array" ref="I60">XLOOKUP(F60,'PER-SM '!$E$2:$E$1132,'PER-SM '!$I$2:$I$1132,"",0)</f>
        <v>C</v>
      </c>
      <c r="J60" s="10"/>
      <c r="K60" s="13" t="str">
        <f t="array" ref="K60">XLOOKUP(F60,'PER-SM '!$E$2:$E$1132,'PER-SM '!$B$2:$B$1132,"",0)</f>
        <v>PE - Obr Reg Común</v>
      </c>
      <c r="L60" s="10" t="s">
        <v>2197</v>
      </c>
      <c r="M60" s="13" t="str">
        <f t="array" ref="M60">XLOOKUP(F60,'PER-SM '!$E$2:$E$1132,'PER-SM '!$F$2:$F$1132,"",0)</f>
        <v>OPERADOR CAMION MINERO HASTA 150 TONS</v>
      </c>
      <c r="N60" s="23"/>
      <c r="O60" s="24"/>
      <c r="P60" s="25"/>
      <c r="Q60" s="23"/>
      <c r="R60" s="24"/>
      <c r="S60" s="25"/>
      <c r="T60" s="23"/>
      <c r="U60" s="24"/>
      <c r="V60" s="25"/>
      <c r="W60" s="23"/>
      <c r="X60" s="24"/>
      <c r="Y60" s="25"/>
      <c r="Z60" s="23"/>
      <c r="AA60" s="24"/>
      <c r="AB60" s="25"/>
      <c r="AC60" s="23"/>
      <c r="AD60" s="24"/>
      <c r="AE60" s="25"/>
      <c r="AF60" s="23"/>
      <c r="AG60" s="24"/>
      <c r="AH60" s="25"/>
      <c r="AI60" s="23"/>
      <c r="AJ60" s="24"/>
      <c r="AK60" s="25"/>
      <c r="AL60" s="23"/>
      <c r="AM60" s="24"/>
      <c r="AN60" s="25"/>
      <c r="AO60" s="23"/>
      <c r="AP60" s="24"/>
      <c r="AQ60" s="25"/>
      <c r="AR60" s="23"/>
      <c r="AS60" s="24"/>
      <c r="AT60" s="25"/>
      <c r="AU60" s="23"/>
      <c r="AV60" s="24"/>
      <c r="AW60" s="25"/>
      <c r="AX60" s="23"/>
      <c r="AY60" s="24"/>
      <c r="AZ60" s="25"/>
      <c r="BA60" s="23"/>
      <c r="BB60" s="24"/>
      <c r="BC60" s="25"/>
      <c r="BD60" s="23" t="s">
        <v>16</v>
      </c>
      <c r="BE60" s="24" t="s">
        <v>140</v>
      </c>
      <c r="BF60" s="25" t="s">
        <v>75</v>
      </c>
      <c r="BG60" s="23" t="s">
        <v>16</v>
      </c>
      <c r="BH60" s="24" t="s">
        <v>140</v>
      </c>
      <c r="BI60" s="25" t="s">
        <v>75</v>
      </c>
      <c r="BJ60" s="23" t="s">
        <v>16</v>
      </c>
      <c r="BK60" s="24" t="s">
        <v>140</v>
      </c>
      <c r="BL60" s="25" t="s">
        <v>75</v>
      </c>
      <c r="BM60" s="23" t="s">
        <v>16</v>
      </c>
      <c r="BN60" s="24" t="s">
        <v>140</v>
      </c>
      <c r="BO60" s="25" t="s">
        <v>75</v>
      </c>
      <c r="BP60" s="23" t="s">
        <v>16</v>
      </c>
      <c r="BQ60" s="24" t="s">
        <v>140</v>
      </c>
      <c r="BR60" s="25" t="s">
        <v>75</v>
      </c>
      <c r="BS60" s="23" t="s">
        <v>16</v>
      </c>
      <c r="BT60" s="24" t="s">
        <v>140</v>
      </c>
      <c r="BU60" s="25" t="s">
        <v>75</v>
      </c>
      <c r="BV60" s="23" t="s">
        <v>16</v>
      </c>
      <c r="BW60" s="24" t="s">
        <v>140</v>
      </c>
      <c r="BX60" s="25" t="s">
        <v>75</v>
      </c>
      <c r="BY60" s="343" t="s">
        <v>16</v>
      </c>
      <c r="BZ60" s="344" t="s">
        <v>140</v>
      </c>
      <c r="CA60" s="345" t="s">
        <v>75</v>
      </c>
      <c r="CB60" s="343" t="s">
        <v>16</v>
      </c>
      <c r="CC60" s="344" t="s">
        <v>140</v>
      </c>
      <c r="CD60" s="345" t="s">
        <v>75</v>
      </c>
      <c r="CE60" s="343" t="s">
        <v>16</v>
      </c>
      <c r="CF60" s="344" t="s">
        <v>140</v>
      </c>
      <c r="CG60" s="345" t="s">
        <v>75</v>
      </c>
    </row>
    <row r="61" ht="15.75" customHeight="1">
      <c r="A61" s="10">
        <v>60.0</v>
      </c>
      <c r="B61" s="351">
        <v>30.0</v>
      </c>
      <c r="C61" s="12">
        <v>1.0</v>
      </c>
      <c r="D61" s="11" t="s">
        <v>2133</v>
      </c>
      <c r="E61" s="13" t="str">
        <f t="array" ref="E61">XLOOKUP(F61,'PER-SM '!$E$2:$E$1132,'PER-SM '!$D$2:$D$1132," ",0)</f>
        <v>APAZA HUAMANI WILLIAM</v>
      </c>
      <c r="F61" s="190">
        <v>4.8230957E7</v>
      </c>
      <c r="G61" s="30"/>
      <c r="H61" s="16" t="str">
        <f t="array" ref="H61">XLOOKUP(F61,'PER-SM '!$E$2:$E$1132,'PER-SM '!$G$2:$G$1132,"",0)</f>
        <v>OP OBR</v>
      </c>
      <c r="I61" s="10" t="str">
        <f t="array" ref="I61">XLOOKUP(F61,'PER-SM '!$E$2:$E$1132,'PER-SM '!$I$2:$I$1132,"",0)</f>
        <v/>
      </c>
      <c r="J61" s="10"/>
      <c r="K61" s="13" t="str">
        <f t="array" ref="K61">XLOOKUP(F61,'PER-SM '!$E$2:$E$1132,'PER-SM '!$B$2:$B$1132,"",0)</f>
        <v>PE - Obr Reg Común</v>
      </c>
      <c r="L61" s="10" t="s">
        <v>2197</v>
      </c>
      <c r="M61" s="13" t="str">
        <f t="array" ref="M61">XLOOKUP(F61,'PER-SM '!$E$2:$E$1132,'PER-SM '!$F$2:$F$1132,"",0)</f>
        <v>OPERARIO DE VOLADURA</v>
      </c>
      <c r="N61" s="23"/>
      <c r="O61" s="24"/>
      <c r="P61" s="25"/>
      <c r="Q61" s="23"/>
      <c r="R61" s="24"/>
      <c r="S61" s="25"/>
      <c r="T61" s="23"/>
      <c r="U61" s="24"/>
      <c r="V61" s="25"/>
      <c r="W61" s="23"/>
      <c r="X61" s="24"/>
      <c r="Y61" s="25"/>
      <c r="Z61" s="23"/>
      <c r="AA61" s="24"/>
      <c r="AB61" s="25"/>
      <c r="AC61" s="23"/>
      <c r="AD61" s="24"/>
      <c r="AE61" s="25"/>
      <c r="AF61" s="346" t="s">
        <v>16</v>
      </c>
      <c r="AG61" s="347" t="s">
        <v>140</v>
      </c>
      <c r="AH61" s="348" t="s">
        <v>75</v>
      </c>
      <c r="AI61" s="346" t="s">
        <v>16</v>
      </c>
      <c r="AJ61" s="347" t="s">
        <v>140</v>
      </c>
      <c r="AK61" s="348" t="s">
        <v>75</v>
      </c>
      <c r="AL61" s="346" t="s">
        <v>16</v>
      </c>
      <c r="AM61" s="347" t="s">
        <v>140</v>
      </c>
      <c r="AN61" s="348" t="s">
        <v>75</v>
      </c>
      <c r="AO61" s="346" t="s">
        <v>16</v>
      </c>
      <c r="AP61" s="347" t="s">
        <v>140</v>
      </c>
      <c r="AQ61" s="348" t="s">
        <v>75</v>
      </c>
      <c r="AR61" s="346" t="s">
        <v>16</v>
      </c>
      <c r="AS61" s="347" t="s">
        <v>140</v>
      </c>
      <c r="AT61" s="348" t="s">
        <v>75</v>
      </c>
      <c r="AU61" s="346" t="s">
        <v>16</v>
      </c>
      <c r="AV61" s="347" t="s">
        <v>140</v>
      </c>
      <c r="AW61" s="348" t="s">
        <v>75</v>
      </c>
      <c r="AX61" s="346" t="s">
        <v>16</v>
      </c>
      <c r="AY61" s="347" t="s">
        <v>140</v>
      </c>
      <c r="AZ61" s="348" t="s">
        <v>75</v>
      </c>
      <c r="BA61" s="346" t="s">
        <v>16</v>
      </c>
      <c r="BB61" s="347" t="s">
        <v>140</v>
      </c>
      <c r="BC61" s="348" t="s">
        <v>75</v>
      </c>
      <c r="BD61" s="346" t="s">
        <v>16</v>
      </c>
      <c r="BE61" s="347" t="s">
        <v>140</v>
      </c>
      <c r="BF61" s="348" t="s">
        <v>75</v>
      </c>
      <c r="BG61" s="346" t="s">
        <v>16</v>
      </c>
      <c r="BH61" s="347" t="s">
        <v>140</v>
      </c>
      <c r="BI61" s="348" t="s">
        <v>75</v>
      </c>
      <c r="BJ61" s="346" t="s">
        <v>16</v>
      </c>
      <c r="BK61" s="347" t="s">
        <v>140</v>
      </c>
      <c r="BL61" s="348" t="s">
        <v>75</v>
      </c>
      <c r="BM61" s="346" t="s">
        <v>16</v>
      </c>
      <c r="BN61" s="347" t="s">
        <v>140</v>
      </c>
      <c r="BO61" s="348" t="s">
        <v>75</v>
      </c>
      <c r="BP61" s="346" t="s">
        <v>16</v>
      </c>
      <c r="BQ61" s="347" t="s">
        <v>140</v>
      </c>
      <c r="BR61" s="348" t="s">
        <v>75</v>
      </c>
      <c r="BS61" s="346" t="s">
        <v>16</v>
      </c>
      <c r="BT61" s="347" t="s">
        <v>140</v>
      </c>
      <c r="BU61" s="348" t="s">
        <v>75</v>
      </c>
      <c r="BV61" s="346" t="s">
        <v>16</v>
      </c>
      <c r="BW61" s="347" t="s">
        <v>140</v>
      </c>
      <c r="BX61" s="348" t="s">
        <v>75</v>
      </c>
      <c r="BY61" s="364" t="s">
        <v>0</v>
      </c>
      <c r="BZ61" s="349" t="s">
        <v>0</v>
      </c>
      <c r="CA61" s="365" t="s">
        <v>0</v>
      </c>
      <c r="CB61" s="364" t="s">
        <v>0</v>
      </c>
      <c r="CC61" s="349" t="s">
        <v>0</v>
      </c>
      <c r="CD61" s="365" t="s">
        <v>0</v>
      </c>
      <c r="CE61" s="364" t="s">
        <v>0</v>
      </c>
      <c r="CF61" s="349" t="s">
        <v>0</v>
      </c>
      <c r="CG61" s="365" t="s">
        <v>0</v>
      </c>
    </row>
    <row r="62" ht="15.75" customHeight="1">
      <c r="A62" s="10">
        <v>61.0</v>
      </c>
      <c r="B62" s="351"/>
      <c r="C62" s="12">
        <v>1.0</v>
      </c>
      <c r="D62" s="11" t="s">
        <v>2133</v>
      </c>
      <c r="E62" s="13" t="str">
        <f t="array" ref="E62">XLOOKUP(F62,'PER-SM '!$E$2:$E$1132,'PER-SM '!$D$2:$D$1132," ",0)</f>
        <v>GUTIERREZ PIÑAS MAX JUNIOR</v>
      </c>
      <c r="F62" s="154">
        <v>7.7169372E7</v>
      </c>
      <c r="G62" s="30"/>
      <c r="H62" s="10" t="str">
        <f t="array" ref="H62">XLOOKUP(F62,'PER-SM '!$E$2:$E$1132,'PER-SM '!$G$2:$G$1132,"",0)</f>
        <v>OP OBR</v>
      </c>
      <c r="I62" s="10" t="str">
        <f t="array" ref="I62">XLOOKUP(F62,'PER-SM '!$E$2:$E$1132,'PER-SM '!$I$2:$I$1132,"",0)</f>
        <v/>
      </c>
      <c r="J62" s="10"/>
      <c r="K62" s="13" t="str">
        <f t="array" ref="K62">XLOOKUP(F62,'PER-SM '!$E$2:$E$1132,'PER-SM '!$B$2:$B$1132,"",0)</f>
        <v>PE - Obr Reg Común</v>
      </c>
      <c r="L62" s="10" t="s">
        <v>2197</v>
      </c>
      <c r="M62" s="31" t="str">
        <f t="array" ref="M62">XLOOKUP(F62,'PER-SM '!$E$2:$E$1132,'PER-SM '!$F$2:$F$1132,"",0)</f>
        <v>AYUDANTE DE ALMACEN</v>
      </c>
      <c r="N62" s="23"/>
      <c r="O62" s="24"/>
      <c r="P62" s="25"/>
      <c r="Q62" s="23"/>
      <c r="R62" s="24"/>
      <c r="S62" s="25"/>
      <c r="T62" s="23"/>
      <c r="U62" s="24"/>
      <c r="V62" s="25"/>
      <c r="W62" s="23"/>
      <c r="X62" s="24"/>
      <c r="Y62" s="25"/>
      <c r="Z62" s="23"/>
      <c r="AA62" s="24"/>
      <c r="AB62" s="25"/>
      <c r="AC62" s="23"/>
      <c r="AD62" s="24"/>
      <c r="AE62" s="25"/>
      <c r="AF62" s="23"/>
      <c r="AG62" s="24"/>
      <c r="AH62" s="25"/>
      <c r="AI62" s="23"/>
      <c r="AJ62" s="24"/>
      <c r="AK62" s="25"/>
      <c r="AL62" s="23"/>
      <c r="AM62" s="24"/>
      <c r="AN62" s="25"/>
      <c r="AO62" s="23"/>
      <c r="AP62" s="24"/>
      <c r="AQ62" s="25"/>
      <c r="AR62" s="23"/>
      <c r="AS62" s="24"/>
      <c r="AT62" s="25"/>
      <c r="AU62" s="23"/>
      <c r="AV62" s="24"/>
      <c r="AW62" s="25"/>
      <c r="AX62" s="23" t="s">
        <v>16</v>
      </c>
      <c r="AY62" s="24" t="s">
        <v>140</v>
      </c>
      <c r="AZ62" s="25" t="s">
        <v>75</v>
      </c>
      <c r="BA62" s="23" t="s">
        <v>16</v>
      </c>
      <c r="BB62" s="24" t="s">
        <v>140</v>
      </c>
      <c r="BC62" s="25" t="s">
        <v>75</v>
      </c>
      <c r="BD62" s="23" t="s">
        <v>16</v>
      </c>
      <c r="BE62" s="24" t="s">
        <v>140</v>
      </c>
      <c r="BF62" s="25" t="s">
        <v>75</v>
      </c>
      <c r="BG62" s="23" t="s">
        <v>16</v>
      </c>
      <c r="BH62" s="24" t="s">
        <v>140</v>
      </c>
      <c r="BI62" s="25" t="s">
        <v>75</v>
      </c>
      <c r="BJ62" s="23" t="s">
        <v>16</v>
      </c>
      <c r="BK62" s="24" t="s">
        <v>140</v>
      </c>
      <c r="BL62" s="25" t="s">
        <v>75</v>
      </c>
      <c r="BM62" s="23" t="s">
        <v>16</v>
      </c>
      <c r="BN62" s="24" t="s">
        <v>140</v>
      </c>
      <c r="BO62" s="25" t="s">
        <v>75</v>
      </c>
      <c r="BP62" s="23" t="s">
        <v>16</v>
      </c>
      <c r="BQ62" s="24" t="s">
        <v>140</v>
      </c>
      <c r="BR62" s="25" t="s">
        <v>75</v>
      </c>
      <c r="BS62" s="23" t="s">
        <v>16</v>
      </c>
      <c r="BT62" s="24" t="s">
        <v>140</v>
      </c>
      <c r="BU62" s="25" t="s">
        <v>75</v>
      </c>
      <c r="BV62" s="23" t="s">
        <v>16</v>
      </c>
      <c r="BW62" s="24" t="s">
        <v>140</v>
      </c>
      <c r="BX62" s="25" t="s">
        <v>75</v>
      </c>
      <c r="BY62" s="343" t="s">
        <v>0</v>
      </c>
      <c r="BZ62" s="344" t="s">
        <v>0</v>
      </c>
      <c r="CA62" s="345" t="s">
        <v>0</v>
      </c>
      <c r="CB62" s="343" t="s">
        <v>0</v>
      </c>
      <c r="CC62" s="344" t="s">
        <v>0</v>
      </c>
      <c r="CD62" s="345" t="s">
        <v>0</v>
      </c>
      <c r="CE62" s="343" t="s">
        <v>0</v>
      </c>
      <c r="CF62" s="344" t="s">
        <v>0</v>
      </c>
      <c r="CG62" s="345" t="s">
        <v>0</v>
      </c>
    </row>
    <row r="63" ht="15.75" customHeight="1">
      <c r="A63" s="10">
        <v>63.0</v>
      </c>
      <c r="B63" s="351">
        <v>31.0</v>
      </c>
      <c r="C63" s="12">
        <v>1.0</v>
      </c>
      <c r="D63" s="11" t="s">
        <v>2133</v>
      </c>
      <c r="E63" s="13" t="str">
        <f t="array" ref="E63">XLOOKUP(F63,'PER-SM '!$E$2:$E$1132,'PER-SM '!$D$2:$D$1132," ",0)</f>
        <v>FLORES SAPACAYO BAUTISTA</v>
      </c>
      <c r="F63" s="275">
        <v>8.0312674E7</v>
      </c>
      <c r="G63" s="30">
        <v>9.41325054E8</v>
      </c>
      <c r="H63" s="10" t="str">
        <f t="array" ref="H63">XLOOKUP(F63,'PER-SM '!$E$2:$E$1132,'PER-SM '!$G$2:$G$1132,"",0)</f>
        <v>OP OBR</v>
      </c>
      <c r="I63" s="10" t="str">
        <f t="array" ref="I63">XLOOKUP(F63,'PER-SM '!$E$2:$E$1132,'PER-SM '!$I$2:$I$1132,"",0)</f>
        <v>A</v>
      </c>
      <c r="J63" s="10"/>
      <c r="K63" s="13" t="str">
        <f t="array" ref="K63">XLOOKUP(F63,'PER-SM '!$E$2:$E$1132,'PER-SM '!$B$2:$B$1132,"",0)</f>
        <v>PE-Obr Reg comun</v>
      </c>
      <c r="L63" s="10" t="s">
        <v>2197</v>
      </c>
      <c r="M63" s="31" t="str">
        <f t="array" ref="M63">XLOOKUP(F63,'PER-SM '!$E$2:$E$1132,'PER-SM '!$F$2:$F$1132,"",0)</f>
        <v>CONDUCTOR DE SISTERNA DE COMBUSTIBLE</v>
      </c>
      <c r="N63" s="23"/>
      <c r="O63" s="24"/>
      <c r="P63" s="25"/>
      <c r="Q63" s="23"/>
      <c r="R63" s="24"/>
      <c r="S63" s="25"/>
      <c r="T63" s="23"/>
      <c r="U63" s="24"/>
      <c r="V63" s="25"/>
      <c r="W63" s="23"/>
      <c r="X63" s="24"/>
      <c r="Y63" s="25"/>
      <c r="Z63" s="23"/>
      <c r="AA63" s="24"/>
      <c r="AB63" s="25"/>
      <c r="AC63" s="23"/>
      <c r="AD63" s="24"/>
      <c r="AE63" s="25"/>
      <c r="AF63" s="23"/>
      <c r="AG63" s="24"/>
      <c r="AH63" s="25"/>
      <c r="AI63" s="23"/>
      <c r="AJ63" s="24"/>
      <c r="AK63" s="25"/>
      <c r="AL63" s="23"/>
      <c r="AM63" s="24"/>
      <c r="AN63" s="25"/>
      <c r="AO63" s="23"/>
      <c r="AP63" s="24"/>
      <c r="AQ63" s="25"/>
      <c r="AR63" s="23"/>
      <c r="AS63" s="24"/>
      <c r="AT63" s="25"/>
      <c r="AU63" s="23"/>
      <c r="AV63" s="24"/>
      <c r="AW63" s="25"/>
      <c r="AX63" s="23"/>
      <c r="AY63" s="24"/>
      <c r="AZ63" s="25"/>
      <c r="BA63" s="23"/>
      <c r="BB63" s="24"/>
      <c r="BC63" s="25"/>
      <c r="BD63" s="23" t="s">
        <v>16</v>
      </c>
      <c r="BE63" s="24" t="s">
        <v>140</v>
      </c>
      <c r="BF63" s="25" t="s">
        <v>75</v>
      </c>
      <c r="BG63" s="23" t="s">
        <v>16</v>
      </c>
      <c r="BH63" s="24" t="s">
        <v>140</v>
      </c>
      <c r="BI63" s="25" t="s">
        <v>75</v>
      </c>
      <c r="BJ63" s="23" t="s">
        <v>16</v>
      </c>
      <c r="BK63" s="24" t="s">
        <v>140</v>
      </c>
      <c r="BL63" s="25" t="s">
        <v>75</v>
      </c>
      <c r="BM63" s="23" t="s">
        <v>16</v>
      </c>
      <c r="BN63" s="24" t="s">
        <v>140</v>
      </c>
      <c r="BO63" s="25" t="s">
        <v>75</v>
      </c>
      <c r="BP63" s="23" t="s">
        <v>16</v>
      </c>
      <c r="BQ63" s="24" t="s">
        <v>140</v>
      </c>
      <c r="BR63" s="25" t="s">
        <v>75</v>
      </c>
      <c r="BS63" s="23" t="s">
        <v>16</v>
      </c>
      <c r="BT63" s="24" t="s">
        <v>140</v>
      </c>
      <c r="BU63" s="25" t="s">
        <v>75</v>
      </c>
      <c r="BV63" s="23" t="s">
        <v>16</v>
      </c>
      <c r="BW63" s="24" t="s">
        <v>140</v>
      </c>
      <c r="BX63" s="25" t="s">
        <v>75</v>
      </c>
      <c r="BY63" s="343" t="s">
        <v>0</v>
      </c>
      <c r="BZ63" s="344" t="s">
        <v>0</v>
      </c>
      <c r="CA63" s="345" t="s">
        <v>0</v>
      </c>
      <c r="CB63" s="343" t="s">
        <v>0</v>
      </c>
      <c r="CC63" s="344" t="s">
        <v>0</v>
      </c>
      <c r="CD63" s="345" t="s">
        <v>0</v>
      </c>
      <c r="CE63" s="343" t="s">
        <v>0</v>
      </c>
      <c r="CF63" s="344" t="s">
        <v>0</v>
      </c>
      <c r="CG63" s="345" t="s">
        <v>0</v>
      </c>
    </row>
    <row r="64" ht="15.75" customHeight="1">
      <c r="A64" s="10">
        <v>64.0</v>
      </c>
      <c r="B64" s="351"/>
      <c r="C64" s="12">
        <v>1.0</v>
      </c>
      <c r="D64" s="11" t="s">
        <v>2133</v>
      </c>
      <c r="E64" s="13" t="str">
        <f t="array" ref="E64">XLOOKUP(F64,'PER-SM '!$E$2:$E$1132,'PER-SM '!$D$2:$D$1132," ",0)</f>
        <v>FLORES BARRIOS JOSE DAVID</v>
      </c>
      <c r="F64" s="187">
        <v>4744168.0</v>
      </c>
      <c r="G64" s="30"/>
      <c r="H64" s="16" t="str">
        <f t="array" ref="H64">XLOOKUP(F64,'PER-SM '!$E$2:$E$1132,'PER-SM '!$G$2:$G$1132,"",0)</f>
        <v>OP OBR</v>
      </c>
      <c r="I64" s="10" t="str">
        <f t="array" ref="I64">XLOOKUP(F64,'PER-SM '!$E$2:$E$1132,'PER-SM '!$I$2:$I$1132,"",0)</f>
        <v>B</v>
      </c>
      <c r="J64" s="10"/>
      <c r="K64" s="13" t="str">
        <f t="array" ref="K64">XLOOKUP(F64,'PER-SM '!$E$2:$E$1132,'PER-SM '!$B$2:$B$1132,"",0)</f>
        <v>PE - Obr Reg Común</v>
      </c>
      <c r="L64" s="10" t="s">
        <v>2197</v>
      </c>
      <c r="M64" s="13" t="str">
        <f t="array" ref="M64">XLOOKUP(F64,'PER-SM '!$E$2:$E$1132,'PER-SM '!$F$2:$F$1132,"",0)</f>
        <v>OPERADOR DE TRACTOR HASTA 410HP</v>
      </c>
      <c r="N64" s="346" t="s">
        <v>16</v>
      </c>
      <c r="O64" s="347" t="s">
        <v>140</v>
      </c>
      <c r="P64" s="348" t="s">
        <v>75</v>
      </c>
      <c r="Q64" s="346" t="s">
        <v>16</v>
      </c>
      <c r="R64" s="347" t="s">
        <v>140</v>
      </c>
      <c r="S64" s="348" t="s">
        <v>75</v>
      </c>
      <c r="T64" s="346" t="s">
        <v>16</v>
      </c>
      <c r="U64" s="347" t="s">
        <v>140</v>
      </c>
      <c r="V64" s="348" t="s">
        <v>75</v>
      </c>
      <c r="W64" s="346" t="s">
        <v>16</v>
      </c>
      <c r="X64" s="347" t="s">
        <v>140</v>
      </c>
      <c r="Y64" s="348" t="s">
        <v>75</v>
      </c>
      <c r="Z64" s="346" t="s">
        <v>16</v>
      </c>
      <c r="AA64" s="347" t="s">
        <v>140</v>
      </c>
      <c r="AB64" s="348" t="s">
        <v>75</v>
      </c>
      <c r="AC64" s="346" t="s">
        <v>16</v>
      </c>
      <c r="AD64" s="347" t="s">
        <v>140</v>
      </c>
      <c r="AE64" s="348" t="s">
        <v>75</v>
      </c>
      <c r="AF64" s="346" t="s">
        <v>16</v>
      </c>
      <c r="AG64" s="347" t="s">
        <v>140</v>
      </c>
      <c r="AH64" s="348" t="s">
        <v>75</v>
      </c>
      <c r="AI64" s="346" t="s">
        <v>16</v>
      </c>
      <c r="AJ64" s="347" t="s">
        <v>140</v>
      </c>
      <c r="AK64" s="348" t="s">
        <v>75</v>
      </c>
      <c r="AL64" s="346" t="s">
        <v>16</v>
      </c>
      <c r="AM64" s="347" t="s">
        <v>140</v>
      </c>
      <c r="AN64" s="348" t="s">
        <v>75</v>
      </c>
      <c r="AO64" s="346" t="s">
        <v>16</v>
      </c>
      <c r="AP64" s="347" t="s">
        <v>140</v>
      </c>
      <c r="AQ64" s="348" t="s">
        <v>75</v>
      </c>
      <c r="AR64" s="346" t="s">
        <v>16</v>
      </c>
      <c r="AS64" s="347" t="s">
        <v>140</v>
      </c>
      <c r="AT64" s="348" t="s">
        <v>75</v>
      </c>
      <c r="AU64" s="346" t="s">
        <v>16</v>
      </c>
      <c r="AV64" s="347" t="s">
        <v>140</v>
      </c>
      <c r="AW64" s="348" t="s">
        <v>75</v>
      </c>
      <c r="AX64" s="346" t="s">
        <v>16</v>
      </c>
      <c r="AY64" s="347" t="s">
        <v>140</v>
      </c>
      <c r="AZ64" s="348" t="s">
        <v>75</v>
      </c>
      <c r="BA64" s="346" t="s">
        <v>16</v>
      </c>
      <c r="BB64" s="347" t="s">
        <v>140</v>
      </c>
      <c r="BC64" s="348" t="s">
        <v>75</v>
      </c>
      <c r="BD64" s="346" t="s">
        <v>0</v>
      </c>
      <c r="BE64" s="347" t="s">
        <v>0</v>
      </c>
      <c r="BF64" s="348" t="s">
        <v>0</v>
      </c>
      <c r="BG64" s="346" t="s">
        <v>0</v>
      </c>
      <c r="BH64" s="347" t="s">
        <v>0</v>
      </c>
      <c r="BI64" s="348" t="s">
        <v>0</v>
      </c>
      <c r="BJ64" s="346" t="s">
        <v>0</v>
      </c>
      <c r="BK64" s="347" t="s">
        <v>0</v>
      </c>
      <c r="BL64" s="348" t="s">
        <v>0</v>
      </c>
      <c r="BM64" s="346" t="s">
        <v>0</v>
      </c>
      <c r="BN64" s="347" t="s">
        <v>0</v>
      </c>
      <c r="BO64" s="348" t="s">
        <v>0</v>
      </c>
      <c r="BP64" s="346" t="s">
        <v>0</v>
      </c>
      <c r="BQ64" s="347" t="s">
        <v>0</v>
      </c>
      <c r="BR64" s="348" t="s">
        <v>0</v>
      </c>
      <c r="BS64" s="346" t="s">
        <v>0</v>
      </c>
      <c r="BT64" s="347" t="s">
        <v>0</v>
      </c>
      <c r="BU64" s="348" t="s">
        <v>0</v>
      </c>
      <c r="BV64" s="346" t="s">
        <v>0</v>
      </c>
      <c r="BW64" s="347" t="s">
        <v>0</v>
      </c>
      <c r="BX64" s="348" t="s">
        <v>0</v>
      </c>
      <c r="BY64" s="364" t="s">
        <v>16</v>
      </c>
      <c r="BZ64" s="349" t="s">
        <v>140</v>
      </c>
      <c r="CA64" s="365" t="s">
        <v>75</v>
      </c>
      <c r="CB64" s="364" t="s">
        <v>16</v>
      </c>
      <c r="CC64" s="349" t="s">
        <v>140</v>
      </c>
      <c r="CD64" s="365" t="s">
        <v>75</v>
      </c>
      <c r="CE64" s="364" t="s">
        <v>16</v>
      </c>
      <c r="CF64" s="349" t="s">
        <v>140</v>
      </c>
      <c r="CG64" s="365" t="s">
        <v>75</v>
      </c>
    </row>
    <row r="65" ht="15.75" customHeight="1">
      <c r="A65" s="10">
        <v>65.0</v>
      </c>
      <c r="B65" s="374">
        <v>32.0</v>
      </c>
      <c r="C65" s="12">
        <v>1.0</v>
      </c>
      <c r="D65" s="11" t="s">
        <v>14</v>
      </c>
      <c r="E65" s="13" t="str">
        <f t="array" ref="E65">XLOOKUP(F65,'PER-SM '!$E$2:$E$1132,'PER-SM '!$D$2:$D$1132," ",0)</f>
        <v>MORENO CASTILLO ALDO</v>
      </c>
      <c r="F65" s="375">
        <v>1.0611993E7</v>
      </c>
      <c r="G65" s="30"/>
      <c r="H65" s="10" t="str">
        <f t="array" ref="H65">XLOOKUP(F65,'PER-SM '!$E$2:$E$1132,'PER-SM '!$G$2:$G$1132,"",0)</f>
        <v>OP OBR</v>
      </c>
      <c r="I65" s="10" t="str">
        <f t="array" ref="I65">XLOOKUP(F65,'PER-SM '!$E$2:$E$1132,'PER-SM '!$I$2:$I$1132,"",0)</f>
        <v/>
      </c>
      <c r="J65" s="10"/>
      <c r="K65" s="13" t="str">
        <f t="array" ref="K65">XLOOKUP(F65,'PER-SM '!$E$2:$E$1132,'PER-SM '!$B$2:$B$1132,"",0)</f>
        <v>PE - Obr Reg Común</v>
      </c>
      <c r="L65" s="10" t="s">
        <v>2197</v>
      </c>
      <c r="M65" s="31" t="str">
        <f t="array" ref="M65">XLOOKUP(F65,'PER-SM '!$E$2:$E$1132,'PER-SM '!$F$2:$F$1132,"",0)</f>
        <v>OPERADOR DE PALA HIDRAULICA</v>
      </c>
      <c r="N65" s="23"/>
      <c r="O65" s="24"/>
      <c r="P65" s="25"/>
      <c r="Q65" s="23"/>
      <c r="R65" s="24"/>
      <c r="S65" s="25"/>
      <c r="T65" s="23"/>
      <c r="U65" s="24"/>
      <c r="V65" s="25"/>
      <c r="W65" s="23"/>
      <c r="X65" s="24"/>
      <c r="Y65" s="25"/>
      <c r="Z65" s="23"/>
      <c r="AA65" s="24"/>
      <c r="AB65" s="25"/>
      <c r="AC65" s="23"/>
      <c r="AD65" s="24"/>
      <c r="AE65" s="25"/>
      <c r="AF65" s="23"/>
      <c r="AG65" s="24"/>
      <c r="AH65" s="25" t="s">
        <v>75</v>
      </c>
      <c r="AI65" s="23" t="s">
        <v>16</v>
      </c>
      <c r="AJ65" s="24" t="s">
        <v>140</v>
      </c>
      <c r="AK65" s="25" t="s">
        <v>75</v>
      </c>
      <c r="AL65" s="23" t="s">
        <v>16</v>
      </c>
      <c r="AM65" s="24" t="s">
        <v>140</v>
      </c>
      <c r="AN65" s="25" t="s">
        <v>75</v>
      </c>
      <c r="AO65" s="23" t="s">
        <v>16</v>
      </c>
      <c r="AP65" s="24" t="s">
        <v>140</v>
      </c>
      <c r="AQ65" s="25" t="s">
        <v>75</v>
      </c>
      <c r="AR65" s="23" t="s">
        <v>16</v>
      </c>
      <c r="AS65" s="24" t="s">
        <v>140</v>
      </c>
      <c r="AT65" s="25" t="s">
        <v>75</v>
      </c>
      <c r="AU65" s="23" t="s">
        <v>16</v>
      </c>
      <c r="AV65" s="24" t="s">
        <v>140</v>
      </c>
      <c r="AW65" s="25" t="s">
        <v>75</v>
      </c>
      <c r="AX65" s="23" t="s">
        <v>16</v>
      </c>
      <c r="AY65" s="24" t="s">
        <v>140</v>
      </c>
      <c r="AZ65" s="25" t="s">
        <v>75</v>
      </c>
      <c r="BA65" s="23" t="s">
        <v>16</v>
      </c>
      <c r="BB65" s="24" t="s">
        <v>140</v>
      </c>
      <c r="BC65" s="25" t="s">
        <v>75</v>
      </c>
      <c r="BD65" s="23" t="s">
        <v>16</v>
      </c>
      <c r="BE65" s="24" t="s">
        <v>140</v>
      </c>
      <c r="BF65" s="25" t="s">
        <v>75</v>
      </c>
      <c r="BG65" s="23" t="s">
        <v>16</v>
      </c>
      <c r="BH65" s="24" t="s">
        <v>140</v>
      </c>
      <c r="BI65" s="25" t="s">
        <v>75</v>
      </c>
      <c r="BJ65" s="23" t="s">
        <v>16</v>
      </c>
      <c r="BK65" s="24" t="s">
        <v>140</v>
      </c>
      <c r="BL65" s="25" t="s">
        <v>75</v>
      </c>
      <c r="BM65" s="23" t="s">
        <v>16</v>
      </c>
      <c r="BN65" s="24" t="s">
        <v>140</v>
      </c>
      <c r="BO65" s="25" t="s">
        <v>75</v>
      </c>
      <c r="BP65" s="23" t="s">
        <v>16</v>
      </c>
      <c r="BQ65" s="24" t="s">
        <v>140</v>
      </c>
      <c r="BR65" s="25" t="s">
        <v>75</v>
      </c>
      <c r="BS65" s="23" t="s">
        <v>16</v>
      </c>
      <c r="BT65" s="24" t="s">
        <v>140</v>
      </c>
      <c r="BU65" s="25" t="s">
        <v>75</v>
      </c>
      <c r="BV65" s="23" t="s">
        <v>16</v>
      </c>
      <c r="BW65" s="24" t="s">
        <v>140</v>
      </c>
      <c r="BX65" s="25" t="s">
        <v>75</v>
      </c>
      <c r="BY65" s="343" t="s">
        <v>0</v>
      </c>
      <c r="BZ65" s="344" t="s">
        <v>0</v>
      </c>
      <c r="CA65" s="345" t="s">
        <v>0</v>
      </c>
      <c r="CB65" s="343" t="s">
        <v>0</v>
      </c>
      <c r="CC65" s="344" t="s">
        <v>0</v>
      </c>
      <c r="CD65" s="345" t="s">
        <v>0</v>
      </c>
      <c r="CE65" s="343" t="s">
        <v>0</v>
      </c>
      <c r="CF65" s="344" t="s">
        <v>0</v>
      </c>
      <c r="CG65" s="345" t="s">
        <v>0</v>
      </c>
    </row>
    <row r="66" ht="15.75" customHeight="1">
      <c r="A66" s="10">
        <v>66.0</v>
      </c>
      <c r="B66" s="351">
        <v>33.0</v>
      </c>
      <c r="C66" s="12">
        <v>1.0</v>
      </c>
      <c r="D66" s="11" t="s">
        <v>2133</v>
      </c>
      <c r="E66" s="13" t="str">
        <f t="array" ref="E66">XLOOKUP(F66,'PER-SM '!$E$2:$E$1132,'PER-SM '!$D$2:$D$1132," ",0)</f>
        <v>CHUMAN RIOS JHONATAN VIDAL</v>
      </c>
      <c r="F66" s="361">
        <v>4.8426628E7</v>
      </c>
      <c r="G66" s="30"/>
      <c r="H66" s="16" t="str">
        <f t="array" ref="H66">XLOOKUP(F66,'PER-SM '!$E$2:$E$1132,'PER-SM '!$G$2:$G$1132,"",0)</f>
        <v>OP OBR</v>
      </c>
      <c r="I66" s="10" t="str">
        <f t="array" ref="I66">XLOOKUP(F66,'PER-SM '!$E$2:$E$1132,'PER-SM '!$I$2:$I$1132,"",0)</f>
        <v>C</v>
      </c>
      <c r="J66" s="10"/>
      <c r="K66" s="13" t="str">
        <f t="array" ref="K66">XLOOKUP(F66,'PER-SM '!$E$2:$E$1132,'PER-SM '!$B$2:$B$1132,"",0)</f>
        <v>PE - Obr Reg Común</v>
      </c>
      <c r="L66" s="10" t="s">
        <v>2197</v>
      </c>
      <c r="M66" s="13" t="str">
        <f t="array" ref="M66">XLOOKUP(F66,'PER-SM '!$E$2:$E$1132,'PER-SM '!$F$2:$F$1132,"",0)</f>
        <v>PUNTERO</v>
      </c>
      <c r="N66" s="23" t="s">
        <v>16</v>
      </c>
      <c r="O66" s="24" t="s">
        <v>140</v>
      </c>
      <c r="P66" s="25" t="s">
        <v>75</v>
      </c>
      <c r="Q66" s="23" t="s">
        <v>16</v>
      </c>
      <c r="R66" s="24" t="s">
        <v>140</v>
      </c>
      <c r="S66" s="25" t="s">
        <v>75</v>
      </c>
      <c r="T66" s="23" t="s">
        <v>16</v>
      </c>
      <c r="U66" s="24" t="s">
        <v>140</v>
      </c>
      <c r="V66" s="25" t="s">
        <v>75</v>
      </c>
      <c r="W66" s="23" t="s">
        <v>16</v>
      </c>
      <c r="X66" s="24" t="s">
        <v>140</v>
      </c>
      <c r="Y66" s="25" t="s">
        <v>75</v>
      </c>
      <c r="Z66" s="23" t="s">
        <v>16</v>
      </c>
      <c r="AA66" s="24" t="s">
        <v>140</v>
      </c>
      <c r="AB66" s="25" t="s">
        <v>75</v>
      </c>
      <c r="AC66" s="23" t="s">
        <v>16</v>
      </c>
      <c r="AD66" s="24" t="s">
        <v>140</v>
      </c>
      <c r="AE66" s="25" t="s">
        <v>75</v>
      </c>
      <c r="AF66" s="23" t="s">
        <v>16</v>
      </c>
      <c r="AG66" s="24" t="s">
        <v>140</v>
      </c>
      <c r="AH66" s="25" t="s">
        <v>75</v>
      </c>
      <c r="AI66" s="23"/>
      <c r="AJ66" s="24"/>
      <c r="AK66" s="25"/>
      <c r="AL66" s="23"/>
      <c r="AM66" s="24"/>
      <c r="AN66" s="25"/>
      <c r="AO66" s="23"/>
      <c r="AP66" s="24"/>
      <c r="AQ66" s="25"/>
      <c r="AR66" s="23"/>
      <c r="AS66" s="24"/>
      <c r="AT66" s="25"/>
      <c r="AU66" s="23"/>
      <c r="AV66" s="24"/>
      <c r="AW66" s="25"/>
      <c r="AX66" s="23"/>
      <c r="AY66" s="24"/>
      <c r="AZ66" s="25"/>
      <c r="BA66" s="23"/>
      <c r="BB66" s="24"/>
      <c r="BC66" s="25"/>
      <c r="BD66" s="23" t="s">
        <v>16</v>
      </c>
      <c r="BE66" s="24" t="s">
        <v>140</v>
      </c>
      <c r="BF66" s="25" t="s">
        <v>75</v>
      </c>
      <c r="BG66" s="23" t="s">
        <v>16</v>
      </c>
      <c r="BH66" s="24" t="s">
        <v>140</v>
      </c>
      <c r="BI66" s="25" t="s">
        <v>75</v>
      </c>
      <c r="BJ66" s="23" t="s">
        <v>16</v>
      </c>
      <c r="BK66" s="24" t="s">
        <v>140</v>
      </c>
      <c r="BL66" s="25" t="s">
        <v>75</v>
      </c>
      <c r="BM66" s="23" t="s">
        <v>16</v>
      </c>
      <c r="BN66" s="24" t="s">
        <v>140</v>
      </c>
      <c r="BO66" s="25" t="s">
        <v>75</v>
      </c>
      <c r="BP66" s="23" t="s">
        <v>16</v>
      </c>
      <c r="BQ66" s="24" t="s">
        <v>140</v>
      </c>
      <c r="BR66" s="25" t="s">
        <v>75</v>
      </c>
      <c r="BS66" s="23" t="s">
        <v>16</v>
      </c>
      <c r="BT66" s="24" t="s">
        <v>140</v>
      </c>
      <c r="BU66" s="25" t="s">
        <v>75</v>
      </c>
      <c r="BV66" s="23" t="s">
        <v>16</v>
      </c>
      <c r="BW66" s="24" t="s">
        <v>140</v>
      </c>
      <c r="BX66" s="25" t="s">
        <v>75</v>
      </c>
      <c r="BY66" s="343" t="s">
        <v>16</v>
      </c>
      <c r="BZ66" s="344" t="s">
        <v>140</v>
      </c>
      <c r="CA66" s="345" t="s">
        <v>75</v>
      </c>
      <c r="CB66" s="343" t="s">
        <v>16</v>
      </c>
      <c r="CC66" s="344" t="s">
        <v>140</v>
      </c>
      <c r="CD66" s="345" t="s">
        <v>75</v>
      </c>
      <c r="CE66" s="343" t="s">
        <v>16</v>
      </c>
      <c r="CF66" s="344" t="s">
        <v>140</v>
      </c>
      <c r="CG66" s="345" t="s">
        <v>75</v>
      </c>
    </row>
    <row r="67" ht="15.75" customHeight="1">
      <c r="A67" s="10">
        <v>67.0</v>
      </c>
      <c r="B67" s="351"/>
      <c r="C67" s="12">
        <v>1.0</v>
      </c>
      <c r="D67" s="11" t="s">
        <v>2133</v>
      </c>
      <c r="E67" s="13" t="str">
        <f t="array" ref="E67">XLOOKUP(F67,'PER-SM '!$E$2:$E$1132,'PER-SM '!$D$2:$D$1132," ",0)</f>
        <v>BRICEÑO MONDRAGON JOSE LUIS</v>
      </c>
      <c r="F67" s="275">
        <v>4.444087E7</v>
      </c>
      <c r="G67" s="154"/>
      <c r="H67" s="10" t="str">
        <f t="array" ref="H67">XLOOKUP(F67,'PER-SM '!$E$2:$E$1132,'PER-SM '!$G$2:$G$1132,"",0)</f>
        <v>OP OBR</v>
      </c>
      <c r="I67" s="10" t="str">
        <f t="array" ref="I67">XLOOKUP(F67,'PER-SM '!$E$2:$E$1132,'PER-SM '!$I$2:$I$1132,"",0)</f>
        <v>A</v>
      </c>
      <c r="J67" s="10"/>
      <c r="K67" s="13" t="str">
        <f t="array" ref="K67">XLOOKUP(F67,'PER-SM '!$E$2:$E$1132,'PER-SM '!$B$2:$B$1132,"",0)</f>
        <v>PE-Obr Reg comun</v>
      </c>
      <c r="L67" s="10" t="s">
        <v>2197</v>
      </c>
      <c r="M67" s="31" t="str">
        <f t="array" ref="M67">XLOOKUP(F67,'PER-SM '!$E$2:$E$1132,'PER-SM '!$F$2:$F$1132,"",0)</f>
        <v>OPERADOR DE ESCABADORA</v>
      </c>
      <c r="N67" s="23"/>
      <c r="O67" s="24"/>
      <c r="P67" s="25"/>
      <c r="Q67" s="23"/>
      <c r="R67" s="24"/>
      <c r="S67" s="25"/>
      <c r="T67" s="23"/>
      <c r="U67" s="24"/>
      <c r="V67" s="25"/>
      <c r="W67" s="23"/>
      <c r="X67" s="24"/>
      <c r="Y67" s="25"/>
      <c r="Z67" s="23"/>
      <c r="AA67" s="24"/>
      <c r="AB67" s="25"/>
      <c r="AC67" s="23"/>
      <c r="AD67" s="24"/>
      <c r="AE67" s="25"/>
      <c r="AF67" s="23"/>
      <c r="AG67" s="24"/>
      <c r="AH67" s="25" t="s">
        <v>75</v>
      </c>
      <c r="AI67" s="23" t="s">
        <v>16</v>
      </c>
      <c r="AJ67" s="24" t="s">
        <v>140</v>
      </c>
      <c r="AK67" s="25" t="s">
        <v>75</v>
      </c>
      <c r="AL67" s="23" t="s">
        <v>16</v>
      </c>
      <c r="AM67" s="24" t="s">
        <v>140</v>
      </c>
      <c r="AN67" s="25" t="s">
        <v>75</v>
      </c>
      <c r="AO67" s="23" t="s">
        <v>16</v>
      </c>
      <c r="AP67" s="24" t="s">
        <v>140</v>
      </c>
      <c r="AQ67" s="25" t="s">
        <v>75</v>
      </c>
      <c r="AR67" s="23" t="s">
        <v>16</v>
      </c>
      <c r="AS67" s="24" t="s">
        <v>140</v>
      </c>
      <c r="AT67" s="25" t="s">
        <v>75</v>
      </c>
      <c r="AU67" s="23" t="s">
        <v>16</v>
      </c>
      <c r="AV67" s="24" t="s">
        <v>140</v>
      </c>
      <c r="AW67" s="25" t="s">
        <v>75</v>
      </c>
      <c r="AX67" s="23" t="s">
        <v>16</v>
      </c>
      <c r="AY67" s="24" t="s">
        <v>140</v>
      </c>
      <c r="AZ67" s="25" t="s">
        <v>75</v>
      </c>
      <c r="BA67" s="23" t="s">
        <v>16</v>
      </c>
      <c r="BB67" s="24" t="s">
        <v>140</v>
      </c>
      <c r="BC67" s="25" t="s">
        <v>75</v>
      </c>
      <c r="BD67" s="23" t="s">
        <v>16</v>
      </c>
      <c r="BE67" s="24" t="s">
        <v>140</v>
      </c>
      <c r="BF67" s="25" t="s">
        <v>75</v>
      </c>
      <c r="BG67" s="23" t="s">
        <v>16</v>
      </c>
      <c r="BH67" s="24" t="s">
        <v>140</v>
      </c>
      <c r="BI67" s="25" t="s">
        <v>75</v>
      </c>
      <c r="BJ67" s="23" t="s">
        <v>16</v>
      </c>
      <c r="BK67" s="24" t="s">
        <v>140</v>
      </c>
      <c r="BL67" s="25" t="s">
        <v>75</v>
      </c>
      <c r="BM67" s="23" t="s">
        <v>16</v>
      </c>
      <c r="BN67" s="24" t="s">
        <v>140</v>
      </c>
      <c r="BO67" s="25" t="s">
        <v>75</v>
      </c>
      <c r="BP67" s="23" t="s">
        <v>16</v>
      </c>
      <c r="BQ67" s="24" t="s">
        <v>140</v>
      </c>
      <c r="BR67" s="25" t="s">
        <v>75</v>
      </c>
      <c r="BS67" s="23" t="s">
        <v>16</v>
      </c>
      <c r="BT67" s="24" t="s">
        <v>140</v>
      </c>
      <c r="BU67" s="25" t="s">
        <v>75</v>
      </c>
      <c r="BV67" s="23" t="s">
        <v>16</v>
      </c>
      <c r="BW67" s="24" t="s">
        <v>140</v>
      </c>
      <c r="BX67" s="25" t="s">
        <v>75</v>
      </c>
      <c r="BY67" s="343" t="s">
        <v>0</v>
      </c>
      <c r="BZ67" s="344" t="s">
        <v>0</v>
      </c>
      <c r="CA67" s="345" t="s">
        <v>0</v>
      </c>
      <c r="CB67" s="343" t="s">
        <v>0</v>
      </c>
      <c r="CC67" s="344" t="s">
        <v>0</v>
      </c>
      <c r="CD67" s="345" t="s">
        <v>0</v>
      </c>
      <c r="CE67" s="343" t="s">
        <v>0</v>
      </c>
      <c r="CF67" s="344" t="s">
        <v>0</v>
      </c>
      <c r="CG67" s="345" t="s">
        <v>0</v>
      </c>
    </row>
    <row r="68" ht="14.25" customHeight="1">
      <c r="A68" s="43"/>
      <c r="B68" s="44"/>
      <c r="C68" s="45">
        <f>SUM(C2:C67)</f>
        <v>58</v>
      </c>
      <c r="D68" s="44"/>
      <c r="E68" s="46" t="s">
        <v>36</v>
      </c>
      <c r="F68" s="376">
        <f>COUNTBLANK(F8:F67)</f>
        <v>4</v>
      </c>
      <c r="H68" s="43"/>
      <c r="I68" s="43"/>
      <c r="J68" s="43"/>
      <c r="L68" s="43"/>
      <c r="N68" s="377">
        <f>COUNTIF(N2:N67,"D")</f>
        <v>33</v>
      </c>
      <c r="O68" s="331">
        <f>COUNTIF(O2:O67,"A")</f>
        <v>33</v>
      </c>
      <c r="P68" s="332">
        <f>COUNTIF(P2:P67,"C")</f>
        <v>33</v>
      </c>
      <c r="Q68" s="377">
        <f>COUNTIF(Q2:Q67,"D")</f>
        <v>34</v>
      </c>
      <c r="R68" s="331">
        <f>COUNTIF(R2:R67,"A")</f>
        <v>34</v>
      </c>
      <c r="S68" s="332">
        <f>COUNTIF(S2:S67,"C")</f>
        <v>34</v>
      </c>
      <c r="T68" s="377">
        <f>COUNTIF(T2:T67,"D")</f>
        <v>35</v>
      </c>
      <c r="U68" s="331">
        <f>COUNTIF(U2:U67,"A")</f>
        <v>35</v>
      </c>
      <c r="V68" s="332">
        <f>COUNTIF(V2:V67,"C")</f>
        <v>35</v>
      </c>
      <c r="W68" s="377">
        <f>COUNTIF(W2:W67,"D")</f>
        <v>35</v>
      </c>
      <c r="X68" s="331">
        <f>COUNTIF(X2:X67,"A")</f>
        <v>35</v>
      </c>
      <c r="Y68" s="332">
        <f>COUNTIF(Y2:Y67,"C")</f>
        <v>35</v>
      </c>
      <c r="Z68" s="377">
        <f>COUNTIF(Z2:Z67,"D")</f>
        <v>35</v>
      </c>
      <c r="AA68" s="331">
        <f>COUNTIF(AA2:AA67,"A")</f>
        <v>35</v>
      </c>
      <c r="AB68" s="332">
        <f>COUNTIF(AB2:AB67,"C")</f>
        <v>35</v>
      </c>
      <c r="AC68" s="377">
        <f>COUNTIF(AC2:AC67,"D")</f>
        <v>35</v>
      </c>
      <c r="AD68" s="331">
        <f>COUNTIF(AD2:AD67,"A")</f>
        <v>35</v>
      </c>
      <c r="AE68" s="332">
        <f>COUNTIF(AE2:AE67,"C")</f>
        <v>35</v>
      </c>
      <c r="AF68" s="377">
        <f>COUNTIF(AF2:AF67,"D")</f>
        <v>38</v>
      </c>
      <c r="AG68" s="331">
        <f>COUNTIF(AG2:AG67,"A")</f>
        <v>38</v>
      </c>
      <c r="AH68" s="332">
        <f>COUNTIF(AH2:AH67,"C")</f>
        <v>41</v>
      </c>
      <c r="AI68" s="377">
        <f>COUNTIF(AI2:AI67,"D")</f>
        <v>29</v>
      </c>
      <c r="AJ68" s="331">
        <f>COUNTIF(AJ2:AJ67,"A")</f>
        <v>29</v>
      </c>
      <c r="AK68" s="332">
        <f>COUNTIF(AK2:AK67,"C")</f>
        <v>29</v>
      </c>
      <c r="AL68" s="377">
        <f>COUNTIF(AL2:AL67,"D")</f>
        <v>32</v>
      </c>
      <c r="AM68" s="331">
        <f>COUNTIF(AM2:AM67,"A")</f>
        <v>32</v>
      </c>
      <c r="AN68" s="332">
        <f>COUNTIF(AN2:AN67,"C")</f>
        <v>32</v>
      </c>
      <c r="AO68" s="377">
        <f>COUNTIF(AO2:AO67,"D")</f>
        <v>32</v>
      </c>
      <c r="AP68" s="331">
        <f>COUNTIF(AP2:AP67,"A")</f>
        <v>32</v>
      </c>
      <c r="AQ68" s="332">
        <f>COUNTIF(AQ2:AQ67,"C")</f>
        <v>32</v>
      </c>
      <c r="AR68" s="377">
        <f>COUNTIF(AR2:AR67,"D")</f>
        <v>31</v>
      </c>
      <c r="AS68" s="331">
        <f>COUNTIF(AS2:AS67,"A")</f>
        <v>31</v>
      </c>
      <c r="AT68" s="332">
        <f>COUNTIF(AT2:AT67,"C")</f>
        <v>31</v>
      </c>
      <c r="AU68" s="377">
        <f>COUNTIF(AU2:AU67,"D")</f>
        <v>30</v>
      </c>
      <c r="AV68" s="331">
        <f>COUNTIF(AV2:AV67,"A")</f>
        <v>29</v>
      </c>
      <c r="AW68" s="332">
        <f>COUNTIF(AW2:AW67,"C")</f>
        <v>29</v>
      </c>
      <c r="AX68" s="377">
        <f>COUNTIF(AX2:AX67,"D")</f>
        <v>28</v>
      </c>
      <c r="AY68" s="331">
        <f>COUNTIF(AY2:AY67,"A")</f>
        <v>28</v>
      </c>
      <c r="AZ68" s="332">
        <f>COUNTIF(AZ2:AZ67,"C")</f>
        <v>28</v>
      </c>
      <c r="BA68" s="377">
        <f>COUNTIF(BA2:BA67,"D")</f>
        <v>29</v>
      </c>
      <c r="BB68" s="331">
        <f>COUNTIF(BB2:BB67,"A")</f>
        <v>29</v>
      </c>
      <c r="BC68" s="332">
        <f>COUNTIF(BC2:BC67,"C")</f>
        <v>29</v>
      </c>
      <c r="BD68" s="377">
        <f>COUNTIF(BD2:BD67,"D")</f>
        <v>41</v>
      </c>
      <c r="BE68" s="331">
        <f>COUNTIF(BE2:BE67,"A")</f>
        <v>41</v>
      </c>
      <c r="BF68" s="332">
        <f>COUNTIF(BF2:BF67,"C")</f>
        <v>41</v>
      </c>
      <c r="BG68" s="377">
        <f>COUNTIF(BG2:BG67,"D")</f>
        <v>41</v>
      </c>
      <c r="BH68" s="331">
        <f>COUNTIF(BH2:BH67,"A")</f>
        <v>41</v>
      </c>
      <c r="BI68" s="332">
        <f>COUNTIF(BI2:BI67,"C")</f>
        <v>41</v>
      </c>
      <c r="BJ68" s="377">
        <f>COUNTIF(BJ2:BJ67,"D")</f>
        <v>42</v>
      </c>
      <c r="BK68" s="331">
        <f>COUNTIF(BK2:BK67,"A")</f>
        <v>42</v>
      </c>
      <c r="BL68" s="332">
        <f>COUNTIF(BL2:BL67,"C")</f>
        <v>42</v>
      </c>
      <c r="BM68" s="377">
        <f>COUNTIF(BM2:BM67,"D")</f>
        <v>41</v>
      </c>
      <c r="BN68" s="331">
        <f>COUNTIF(BN2:BN67,"A")</f>
        <v>41</v>
      </c>
      <c r="BO68" s="332">
        <f>COUNTIF(BO2:BO67,"C")</f>
        <v>41</v>
      </c>
      <c r="BP68" s="377">
        <f>COUNTIF(BP2:BP67,"D")</f>
        <v>40</v>
      </c>
      <c r="BQ68" s="331">
        <f>COUNTIF(BQ2:BQ67,"A")</f>
        <v>40</v>
      </c>
      <c r="BR68" s="332">
        <f>COUNTIF(BR2:BR67,"C")</f>
        <v>40</v>
      </c>
      <c r="BS68" s="377">
        <f>COUNTIF(BS2:BS67,"D")</f>
        <v>41</v>
      </c>
      <c r="BT68" s="331">
        <f>COUNTIF(BT2:BT67,"A")</f>
        <v>41</v>
      </c>
      <c r="BU68" s="332">
        <f>COUNTIF(BU2:BU67,"C")</f>
        <v>41</v>
      </c>
      <c r="BV68" s="377">
        <f>COUNTIF(BV2:BV67,"D")</f>
        <v>41</v>
      </c>
      <c r="BW68" s="331">
        <f>COUNTIF(BW2:BW67,"A")</f>
        <v>41</v>
      </c>
      <c r="BX68" s="332">
        <f>COUNTIF(BX2:BX67,"C")</f>
        <v>41</v>
      </c>
      <c r="BY68" s="377">
        <f>COUNTIF(BY2:BY67,"D")</f>
        <v>39</v>
      </c>
      <c r="BZ68" s="331">
        <f>COUNTIF(BZ2:BZ67,"A")</f>
        <v>39</v>
      </c>
      <c r="CA68" s="332">
        <f>COUNTIF(CA2:CA67,"C")</f>
        <v>39</v>
      </c>
      <c r="CB68" s="377">
        <f>COUNTIF(CB2:CB67,"D")</f>
        <v>38</v>
      </c>
      <c r="CC68" s="331">
        <f>COUNTIF(CC2:CC67,"A")</f>
        <v>38</v>
      </c>
      <c r="CD68" s="332">
        <f>COUNTIF(CD2:CD67,"C")</f>
        <v>38</v>
      </c>
      <c r="CE68" s="377">
        <f>COUNTIF(CE2:CE67,"D")</f>
        <v>37</v>
      </c>
      <c r="CF68" s="331">
        <f>COUNTIF(CF2:CF67,"A")</f>
        <v>37</v>
      </c>
      <c r="CG68" s="332">
        <f>COUNTIF(CG2:CG67,"C")</f>
        <v>37</v>
      </c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E74" s="51" t="s">
        <v>37</v>
      </c>
      <c r="F74" s="52">
        <f>COUNTBLANK(F2:F67)</f>
        <v>4</v>
      </c>
      <c r="H74" s="43"/>
      <c r="I74" s="43"/>
      <c r="J74" s="43"/>
      <c r="L74" s="43"/>
    </row>
    <row r="75" ht="14.25" customHeight="1">
      <c r="A75" s="43"/>
      <c r="B75" s="44"/>
      <c r="C75" s="44"/>
      <c r="D75" s="44"/>
      <c r="E75" s="51" t="s">
        <v>38</v>
      </c>
      <c r="F75" s="53">
        <f>COUNT(F27:F67)</f>
        <v>38</v>
      </c>
      <c r="H75" s="43"/>
      <c r="I75" s="43"/>
      <c r="J75" s="43"/>
      <c r="L75" s="43"/>
    </row>
    <row r="76" ht="14.25" customHeight="1">
      <c r="A76" s="43"/>
      <c r="B76" s="44"/>
      <c r="C76" s="44"/>
      <c r="D76" s="44"/>
      <c r="E76" s="51" t="s">
        <v>39</v>
      </c>
      <c r="F76" s="54">
        <f>COUNTIF(J27:J67,"INHABILITADA")</f>
        <v>0</v>
      </c>
      <c r="H76" s="43"/>
      <c r="I76" s="43"/>
      <c r="J76" s="43"/>
      <c r="L76" s="43"/>
    </row>
    <row r="77" ht="14.25" customHeight="1">
      <c r="A77" s="43"/>
      <c r="B77" s="44"/>
      <c r="C77" s="44"/>
      <c r="D77" s="44"/>
      <c r="E77" s="51" t="s">
        <v>40</v>
      </c>
      <c r="F77" s="54">
        <v>0.0</v>
      </c>
      <c r="H77" s="43"/>
      <c r="I77" s="43"/>
      <c r="J77" s="43"/>
      <c r="L77" s="43"/>
    </row>
    <row r="78" ht="14.25" customHeight="1">
      <c r="A78" s="43"/>
      <c r="B78" s="44"/>
      <c r="C78" s="44"/>
      <c r="D78" s="44"/>
      <c r="E78" s="51" t="s">
        <v>41</v>
      </c>
      <c r="F78" s="54">
        <v>0.0</v>
      </c>
      <c r="H78" s="43"/>
      <c r="I78" s="43"/>
      <c r="J78" s="43"/>
      <c r="L78" s="43"/>
    </row>
    <row r="79" ht="14.25" customHeight="1">
      <c r="A79" s="43"/>
      <c r="B79" s="44"/>
      <c r="C79" s="44"/>
      <c r="D79" s="44"/>
      <c r="E79" s="55" t="s">
        <v>42</v>
      </c>
      <c r="F79" s="56">
        <v>60.0</v>
      </c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H1001" s="43"/>
      <c r="I1001" s="43"/>
      <c r="J1001" s="43"/>
      <c r="L1001" s="43"/>
    </row>
  </sheetData>
  <autoFilter ref="$A$1:$AH$68"/>
  <mergeCells count="24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Y1:CA1"/>
    <mergeCell ref="CB1:CD1"/>
    <mergeCell ref="CE1:CG1"/>
    <mergeCell ref="BD1:BF1"/>
    <mergeCell ref="BG1:BI1"/>
    <mergeCell ref="BJ1:BL1"/>
    <mergeCell ref="BM1:BO1"/>
    <mergeCell ref="BP1:BR1"/>
    <mergeCell ref="BS1:BU1"/>
    <mergeCell ref="BV1:BX1"/>
  </mergeCells>
  <dataValidations>
    <dataValidation type="list" allowBlank="1" showErrorMessage="1" sqref="F1:J1 I46:J46 J47:J48 J50:J51 I52:J67">
      <formula1>DNI</formula1>
    </dataValidation>
  </dataValidations>
  <printOptions/>
  <pageMargins bottom="0.0" footer="0.0" header="0.0" left="0.0" right="0.0" top="0.0"/>
  <pageSetup paperSize="9" scale="5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2.71"/>
    <col customWidth="1" min="2" max="3" width="10.29"/>
    <col customWidth="1" min="4" max="4" width="10.71"/>
    <col customWidth="1" min="5" max="5" width="35.0"/>
    <col customWidth="1" min="6" max="6" width="10.14"/>
    <col customWidth="1" min="7" max="7" width="16.29"/>
    <col customWidth="1" min="8" max="8" width="14.29"/>
    <col customWidth="1" min="9" max="9" width="15.29"/>
    <col customWidth="1" min="10" max="10" width="10.29"/>
    <col customWidth="1" min="11" max="11" width="26.0"/>
    <col customWidth="1" min="12" max="12" width="17.29"/>
    <col customWidth="1" min="13" max="13" width="23.71"/>
    <col customWidth="1" min="14" max="14" width="2.29"/>
    <col customWidth="1" min="15" max="16" width="2.14"/>
    <col customWidth="1" min="17" max="17" width="2.29"/>
    <col customWidth="1" min="18" max="19" width="2.14"/>
    <col customWidth="1" min="20" max="20" width="2.29"/>
    <col customWidth="1" min="21" max="22" width="2.14"/>
    <col customWidth="1" min="23" max="23" width="2.29"/>
    <col customWidth="1" min="24" max="25" width="2.14"/>
    <col customWidth="1" min="26" max="26" width="2.29"/>
    <col customWidth="1" min="27" max="28" width="2.14"/>
    <col customWidth="1" min="29" max="29" width="2.29"/>
    <col customWidth="1" min="30" max="31" width="2.14"/>
    <col customWidth="1" min="32" max="32" width="2.29"/>
    <col customWidth="1" min="33" max="34" width="2.14"/>
    <col customWidth="1" min="35" max="35" width="2.29"/>
    <col customWidth="1" min="36" max="37" width="2.14"/>
    <col customWidth="1" min="38" max="38" width="2.29"/>
    <col customWidth="1" min="39" max="40" width="2.14"/>
    <col customWidth="1" min="41" max="41" width="2.29"/>
    <col customWidth="1" min="42" max="43" width="2.14"/>
    <col customWidth="1" min="44" max="44" width="2.29"/>
    <col customWidth="1" min="45" max="46" width="2.14"/>
    <col customWidth="1" min="47" max="47" width="2.29"/>
    <col customWidth="1" min="48" max="49" width="2.14"/>
    <col customWidth="1" min="50" max="50" width="2.29"/>
    <col customWidth="1" min="51" max="52" width="2.14"/>
    <col customWidth="1" min="53" max="53" width="2.29"/>
    <col customWidth="1" min="54" max="55" width="2.14"/>
    <col customWidth="1" min="56" max="56" width="2.29"/>
    <col customWidth="1" min="57" max="58" width="2.14"/>
    <col customWidth="1" min="59" max="59" width="2.29"/>
    <col customWidth="1" min="60" max="61" width="2.14"/>
    <col customWidth="1" min="62" max="62" width="2.29"/>
    <col customWidth="1" min="63" max="64" width="2.14"/>
    <col customWidth="1" min="65" max="65" width="2.29"/>
    <col customWidth="1" min="66" max="67" width="2.14"/>
    <col customWidth="1" min="68" max="68" width="2.29"/>
    <col customWidth="1" min="69" max="70" width="2.14"/>
    <col customWidth="1" min="71" max="71" width="2.29"/>
    <col customWidth="1" min="72" max="73" width="2.14"/>
    <col customWidth="1" min="74" max="74" width="2.29"/>
    <col customWidth="1" min="75" max="76" width="2.14"/>
    <col customWidth="1" min="77" max="77" width="2.29"/>
    <col customWidth="1" min="78" max="79" width="2.14"/>
    <col customWidth="1" min="80" max="80" width="2.29"/>
    <col customWidth="1" min="81" max="82" width="2.14"/>
    <col customWidth="1" min="83" max="83" width="2.29"/>
    <col customWidth="1" min="84" max="85" width="2.14"/>
    <col customWidth="1" min="86" max="86" width="2.29"/>
    <col customWidth="1" min="87" max="88" width="2.14"/>
    <col customWidth="1" min="89" max="89" width="2.29"/>
    <col customWidth="1" min="90" max="91" width="2.14"/>
    <col customWidth="1" min="92" max="92" width="2.29"/>
    <col customWidth="1" min="93" max="94" width="2.14"/>
    <col customWidth="1" min="95" max="95" width="2.29"/>
    <col customWidth="1" min="96" max="97" width="2.14"/>
    <col customWidth="1" min="98" max="98" width="2.29"/>
    <col customWidth="1" min="99" max="100" width="2.14"/>
    <col customWidth="1" min="101" max="101" width="2.29"/>
    <col customWidth="1" min="102" max="103" width="2.14"/>
    <col customWidth="1" min="104" max="104" width="2.29"/>
    <col customWidth="1" min="105" max="106" width="2.14"/>
    <col customWidth="1" min="107" max="107" width="2.29"/>
    <col customWidth="1" min="108" max="109" width="2.14"/>
    <col customWidth="1" min="110" max="110" width="2.29"/>
    <col customWidth="1" min="111" max="112" width="2.14"/>
    <col customWidth="1" min="113" max="113" width="2.29"/>
    <col customWidth="1" min="114" max="115" width="2.14"/>
    <col customWidth="1" min="116" max="116" width="2.29"/>
    <col customWidth="1" min="117" max="118" width="2.14"/>
    <col customWidth="1" min="119" max="119" width="2.29"/>
    <col customWidth="1" min="120" max="121" width="2.14"/>
    <col customWidth="1" min="122" max="122" width="2.29"/>
    <col customWidth="1" min="123" max="124" width="2.14"/>
    <col customWidth="1" min="125" max="125" width="2.29"/>
    <col customWidth="1" min="126" max="127" width="2.14"/>
    <col customWidth="1" min="128" max="128" width="2.29"/>
    <col customWidth="1" min="129" max="130" width="2.14"/>
    <col customWidth="1" min="131" max="131" width="2.29"/>
    <col customWidth="1" min="132" max="133" width="2.14"/>
    <col customWidth="1" min="134" max="151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78" t="s">
        <v>12</v>
      </c>
      <c r="N1" s="8">
        <v>44921.0</v>
      </c>
      <c r="O1" s="6"/>
      <c r="P1" s="7"/>
      <c r="Q1" s="8">
        <v>44922.0</v>
      </c>
      <c r="R1" s="6"/>
      <c r="S1" s="7"/>
      <c r="T1" s="8">
        <v>44923.0</v>
      </c>
      <c r="U1" s="6"/>
      <c r="V1" s="7"/>
      <c r="W1" s="8">
        <v>44924.0</v>
      </c>
      <c r="X1" s="6"/>
      <c r="Y1" s="7"/>
      <c r="Z1" s="8">
        <v>44925.0</v>
      </c>
      <c r="AA1" s="6"/>
      <c r="AB1" s="7"/>
      <c r="AC1" s="8">
        <v>44926.0</v>
      </c>
      <c r="AD1" s="6"/>
      <c r="AE1" s="7"/>
      <c r="AF1" s="8">
        <v>44927.0</v>
      </c>
      <c r="AG1" s="6"/>
      <c r="AH1" s="7"/>
      <c r="AI1" s="8">
        <v>44928.0</v>
      </c>
      <c r="AJ1" s="6"/>
      <c r="AK1" s="7"/>
      <c r="AL1" s="8">
        <v>44929.0</v>
      </c>
      <c r="AM1" s="6"/>
      <c r="AN1" s="7"/>
      <c r="AO1" s="8">
        <v>44930.0</v>
      </c>
      <c r="AP1" s="6"/>
      <c r="AQ1" s="7"/>
      <c r="AR1" s="8">
        <v>44931.0</v>
      </c>
      <c r="AS1" s="6"/>
      <c r="AT1" s="7"/>
      <c r="AU1" s="8">
        <v>44932.0</v>
      </c>
      <c r="AV1" s="6"/>
      <c r="AW1" s="7"/>
      <c r="AX1" s="8">
        <v>44933.0</v>
      </c>
      <c r="AY1" s="6"/>
      <c r="AZ1" s="7"/>
      <c r="BA1" s="8">
        <v>44934.0</v>
      </c>
      <c r="BB1" s="6"/>
      <c r="BC1" s="7"/>
      <c r="BD1" s="8">
        <v>44935.0</v>
      </c>
      <c r="BE1" s="6"/>
      <c r="BF1" s="7"/>
      <c r="BG1" s="8">
        <v>44936.0</v>
      </c>
      <c r="BH1" s="6"/>
      <c r="BI1" s="7"/>
      <c r="BJ1" s="8">
        <v>44937.0</v>
      </c>
      <c r="BK1" s="6"/>
      <c r="BL1" s="7"/>
      <c r="BM1" s="8">
        <v>44938.0</v>
      </c>
      <c r="BN1" s="6"/>
      <c r="BO1" s="7"/>
      <c r="BP1" s="8">
        <v>44939.0</v>
      </c>
      <c r="BQ1" s="6"/>
      <c r="BR1" s="7"/>
      <c r="BS1" s="8">
        <v>44940.0</v>
      </c>
      <c r="BT1" s="6"/>
      <c r="BU1" s="7"/>
      <c r="BV1" s="8">
        <v>44941.0</v>
      </c>
      <c r="BW1" s="6"/>
      <c r="BX1" s="7"/>
      <c r="BY1" s="8">
        <v>44942.0</v>
      </c>
      <c r="BZ1" s="6"/>
      <c r="CA1" s="7"/>
      <c r="CB1" s="8">
        <v>44943.0</v>
      </c>
      <c r="CC1" s="6"/>
      <c r="CD1" s="7"/>
      <c r="CE1" s="8">
        <v>44944.0</v>
      </c>
      <c r="CF1" s="6"/>
      <c r="CG1" s="7"/>
      <c r="CH1" s="8">
        <v>44945.0</v>
      </c>
      <c r="CI1" s="6"/>
      <c r="CJ1" s="7"/>
      <c r="CK1" s="8">
        <v>44946.0</v>
      </c>
      <c r="CL1" s="6"/>
      <c r="CM1" s="7"/>
      <c r="CN1" s="8">
        <v>44947.0</v>
      </c>
      <c r="CO1" s="6"/>
      <c r="CP1" s="7"/>
      <c r="CQ1" s="8">
        <v>44948.0</v>
      </c>
      <c r="CR1" s="6"/>
      <c r="CS1" s="7"/>
      <c r="CT1" s="8">
        <v>44949.0</v>
      </c>
      <c r="CU1" s="6"/>
      <c r="CV1" s="7"/>
      <c r="CW1" s="8">
        <v>44950.0</v>
      </c>
      <c r="CX1" s="6"/>
      <c r="CY1" s="7"/>
      <c r="CZ1" s="8">
        <v>44951.0</v>
      </c>
      <c r="DA1" s="6"/>
      <c r="DB1" s="7"/>
      <c r="DC1" s="8">
        <v>44952.0</v>
      </c>
      <c r="DD1" s="6"/>
      <c r="DE1" s="7"/>
      <c r="DF1" s="8">
        <v>44953.0</v>
      </c>
      <c r="DG1" s="6"/>
      <c r="DH1" s="7"/>
      <c r="DI1" s="8">
        <v>44954.0</v>
      </c>
      <c r="DJ1" s="6"/>
      <c r="DK1" s="7"/>
      <c r="DL1" s="8">
        <v>44955.0</v>
      </c>
      <c r="DM1" s="6"/>
      <c r="DN1" s="7"/>
      <c r="DO1" s="8">
        <v>44956.0</v>
      </c>
      <c r="DP1" s="6"/>
      <c r="DQ1" s="7"/>
      <c r="DR1" s="8">
        <v>44957.0</v>
      </c>
      <c r="DS1" s="6"/>
      <c r="DT1" s="7"/>
      <c r="DU1" s="8">
        <v>44958.0</v>
      </c>
      <c r="DV1" s="6"/>
      <c r="DW1" s="7"/>
      <c r="DX1" s="8">
        <v>44959.0</v>
      </c>
      <c r="DY1" s="6"/>
      <c r="DZ1" s="7"/>
      <c r="EA1" s="8">
        <v>44960.0</v>
      </c>
      <c r="EB1" s="6"/>
      <c r="EC1" s="7"/>
      <c r="ED1" s="8">
        <v>44961.0</v>
      </c>
      <c r="EE1" s="6"/>
      <c r="EF1" s="7"/>
      <c r="EG1" s="9">
        <v>44962.0</v>
      </c>
      <c r="EH1" s="6"/>
      <c r="EI1" s="7"/>
      <c r="EJ1" s="9">
        <v>44963.0</v>
      </c>
      <c r="EK1" s="6"/>
      <c r="EL1" s="7"/>
      <c r="EM1" s="9">
        <v>44964.0</v>
      </c>
      <c r="EN1" s="6"/>
      <c r="EO1" s="7"/>
      <c r="EP1" s="9">
        <v>44965.0</v>
      </c>
      <c r="EQ1" s="6"/>
      <c r="ER1" s="7"/>
      <c r="ES1" s="9">
        <v>44966.0</v>
      </c>
      <c r="ET1" s="6"/>
      <c r="EU1" s="7"/>
    </row>
    <row r="2" ht="12.75" customHeight="1">
      <c r="A2" s="379">
        <v>1.0</v>
      </c>
      <c r="B2" s="362" t="s">
        <v>2207</v>
      </c>
      <c r="C2" s="12">
        <v>1.0</v>
      </c>
      <c r="D2" s="380" t="s">
        <v>14</v>
      </c>
      <c r="E2" s="381" t="str">
        <f t="array" ref="E2">XLOOKUP(F2,'PER-SM '!$E$2:$E$1132,'PER-SM '!$D$2:$D$1132," ",0)</f>
        <v>MEDINA CANTORAL AUGUSTO</v>
      </c>
      <c r="F2" s="382">
        <v>7.5799423E7</v>
      </c>
      <c r="G2" s="309">
        <v>9.54162688E8</v>
      </c>
      <c r="H2" s="383" t="str">
        <f t="array" ref="H2">XLOOKUP(F2,'PER-SM '!$E$2:$E$1132,'PER-SM '!$G$2:$G$1132,"",0)</f>
        <v>OP TER</v>
      </c>
      <c r="I2" s="384" t="str">
        <f t="array" ref="I2">XLOOKUP(F2,'PER-SM '!$E$2:$E$1132,'PER-SM '!$I$2:$I$1132,"",0)</f>
        <v/>
      </c>
      <c r="J2" s="384"/>
      <c r="K2" s="385" t="str">
        <f t="array" ref="K2">XLOOKUP(F2,'PER-SM '!$E$2:$E$1132,'PER-SM '!$B$2:$B$1132,"",0)</f>
        <v>SANTA MONICA</v>
      </c>
      <c r="L2" s="384" t="s">
        <v>2208</v>
      </c>
      <c r="M2" s="386" t="str">
        <f t="array" ref="M2">XLOOKUP(F2,'PER-SM '!$E$2:$E$1132,'PER-SM '!$F$2:$F$1132,"",0)</f>
        <v>AUXILIAR HOTELERIA</v>
      </c>
      <c r="N2" s="387" t="s">
        <v>16</v>
      </c>
      <c r="O2" s="388" t="s">
        <v>140</v>
      </c>
      <c r="P2" s="389" t="s">
        <v>75</v>
      </c>
      <c r="Q2" s="387" t="s">
        <v>16</v>
      </c>
      <c r="R2" s="388" t="s">
        <v>140</v>
      </c>
      <c r="S2" s="389" t="s">
        <v>75</v>
      </c>
      <c r="T2" s="387"/>
      <c r="U2" s="388"/>
      <c r="V2" s="389"/>
      <c r="W2" s="387"/>
      <c r="X2" s="388"/>
      <c r="Y2" s="389"/>
      <c r="Z2" s="387"/>
      <c r="AA2" s="388"/>
      <c r="AB2" s="389"/>
      <c r="AC2" s="387"/>
      <c r="AD2" s="388"/>
      <c r="AE2" s="389"/>
      <c r="AF2" s="387"/>
      <c r="AG2" s="388"/>
      <c r="AH2" s="389"/>
      <c r="AI2" s="387"/>
      <c r="AJ2" s="388"/>
      <c r="AK2" s="389"/>
      <c r="AL2" s="387"/>
      <c r="AM2" s="388"/>
      <c r="AN2" s="389"/>
      <c r="AO2" s="387"/>
      <c r="AP2" s="388"/>
      <c r="AQ2" s="389"/>
      <c r="AR2" s="387"/>
      <c r="AS2" s="388"/>
      <c r="AT2" s="389"/>
      <c r="AU2" s="387"/>
      <c r="AV2" s="388"/>
      <c r="AW2" s="389"/>
      <c r="AX2" s="387" t="s">
        <v>16</v>
      </c>
      <c r="AY2" s="388" t="s">
        <v>140</v>
      </c>
      <c r="AZ2" s="389" t="s">
        <v>75</v>
      </c>
      <c r="BA2" s="387" t="s">
        <v>16</v>
      </c>
      <c r="BB2" s="388" t="s">
        <v>140</v>
      </c>
      <c r="BC2" s="389" t="s">
        <v>75</v>
      </c>
      <c r="BD2" s="387" t="s">
        <v>16</v>
      </c>
      <c r="BE2" s="388" t="s">
        <v>140</v>
      </c>
      <c r="BF2" s="389" t="s">
        <v>75</v>
      </c>
      <c r="BG2" s="387" t="s">
        <v>16</v>
      </c>
      <c r="BH2" s="388" t="s">
        <v>140</v>
      </c>
      <c r="BI2" s="389" t="s">
        <v>75</v>
      </c>
      <c r="BJ2" s="387" t="s">
        <v>16</v>
      </c>
      <c r="BK2" s="388" t="s">
        <v>140</v>
      </c>
      <c r="BL2" s="389" t="s">
        <v>75</v>
      </c>
      <c r="BM2" s="387" t="s">
        <v>16</v>
      </c>
      <c r="BN2" s="388" t="s">
        <v>140</v>
      </c>
      <c r="BO2" s="389" t="s">
        <v>75</v>
      </c>
      <c r="BP2" s="387" t="s">
        <v>16</v>
      </c>
      <c r="BQ2" s="388" t="s">
        <v>140</v>
      </c>
      <c r="BR2" s="389" t="s">
        <v>75</v>
      </c>
      <c r="BS2" s="387" t="s">
        <v>16</v>
      </c>
      <c r="BT2" s="388" t="s">
        <v>140</v>
      </c>
      <c r="BU2" s="389" t="s">
        <v>75</v>
      </c>
      <c r="BV2" s="387" t="s">
        <v>16</v>
      </c>
      <c r="BW2" s="388" t="s">
        <v>140</v>
      </c>
      <c r="BX2" s="389" t="s">
        <v>75</v>
      </c>
      <c r="BY2" s="387" t="s">
        <v>16</v>
      </c>
      <c r="BZ2" s="388" t="s">
        <v>140</v>
      </c>
      <c r="CA2" s="389" t="s">
        <v>75</v>
      </c>
      <c r="CB2" s="387" t="s">
        <v>16</v>
      </c>
      <c r="CC2" s="388" t="s">
        <v>140</v>
      </c>
      <c r="CD2" s="389" t="s">
        <v>75</v>
      </c>
      <c r="CE2" s="387" t="s">
        <v>16</v>
      </c>
      <c r="CF2" s="388" t="s">
        <v>140</v>
      </c>
      <c r="CG2" s="389" t="s">
        <v>75</v>
      </c>
      <c r="CH2" s="387" t="s">
        <v>16</v>
      </c>
      <c r="CI2" s="388" t="s">
        <v>140</v>
      </c>
      <c r="CJ2" s="389" t="s">
        <v>75</v>
      </c>
      <c r="CK2" s="387" t="s">
        <v>16</v>
      </c>
      <c r="CL2" s="388" t="s">
        <v>140</v>
      </c>
      <c r="CM2" s="389" t="s">
        <v>75</v>
      </c>
      <c r="CN2" s="387" t="s">
        <v>16</v>
      </c>
      <c r="CO2" s="388" t="s">
        <v>140</v>
      </c>
      <c r="CP2" s="389" t="s">
        <v>75</v>
      </c>
      <c r="CQ2" s="387" t="s">
        <v>16</v>
      </c>
      <c r="CR2" s="388" t="s">
        <v>140</v>
      </c>
      <c r="CS2" s="389" t="s">
        <v>75</v>
      </c>
      <c r="CT2" s="387" t="s">
        <v>16</v>
      </c>
      <c r="CU2" s="388" t="s">
        <v>140</v>
      </c>
      <c r="CV2" s="389" t="s">
        <v>75</v>
      </c>
      <c r="CW2" s="387" t="s">
        <v>16</v>
      </c>
      <c r="CX2" s="388" t="s">
        <v>140</v>
      </c>
      <c r="CY2" s="389" t="s">
        <v>75</v>
      </c>
      <c r="CZ2" s="387" t="s">
        <v>16</v>
      </c>
      <c r="DA2" s="388" t="s">
        <v>140</v>
      </c>
      <c r="DB2" s="389" t="s">
        <v>75</v>
      </c>
      <c r="DC2" s="387"/>
      <c r="DD2" s="388"/>
      <c r="DE2" s="389"/>
      <c r="DF2" s="387"/>
      <c r="DG2" s="388"/>
      <c r="DH2" s="389"/>
      <c r="DI2" s="387"/>
      <c r="DJ2" s="388"/>
      <c r="DK2" s="389"/>
      <c r="DL2" s="387"/>
      <c r="DM2" s="388"/>
      <c r="DN2" s="389"/>
      <c r="DO2" s="387"/>
      <c r="DP2" s="388"/>
      <c r="DQ2" s="389"/>
      <c r="DR2" s="387"/>
      <c r="DS2" s="388"/>
      <c r="DT2" s="389"/>
      <c r="DU2" s="387"/>
      <c r="DV2" s="388"/>
      <c r="DW2" s="389"/>
      <c r="DX2" s="387"/>
      <c r="DY2" s="388"/>
      <c r="DZ2" s="389"/>
      <c r="EA2" s="387"/>
      <c r="EB2" s="388"/>
      <c r="EC2" s="389"/>
      <c r="ED2" s="387"/>
      <c r="EE2" s="388"/>
      <c r="EF2" s="389"/>
      <c r="EG2" s="387"/>
      <c r="EH2" s="388"/>
      <c r="EI2" s="389"/>
      <c r="EJ2" s="387"/>
      <c r="EK2" s="388"/>
      <c r="EL2" s="389"/>
      <c r="EM2" s="387"/>
      <c r="EN2" s="388"/>
      <c r="EO2" s="389"/>
      <c r="EP2" s="387"/>
      <c r="EQ2" s="388"/>
      <c r="ER2" s="389"/>
      <c r="ES2" s="387"/>
      <c r="ET2" s="388"/>
      <c r="EU2" s="389"/>
    </row>
    <row r="3" ht="12.75" customHeight="1">
      <c r="A3" s="379"/>
      <c r="B3" s="390"/>
      <c r="C3" s="12"/>
      <c r="D3" s="380"/>
      <c r="E3" s="381" t="str">
        <f t="array" ref="E3">XLOOKUP(F3,'PER-SM '!$E$2:$E$1132,'PER-SM '!$D$2:$D$1132," ",0)</f>
        <v>YUMBATO TAMAYO CARMEN </v>
      </c>
      <c r="F3" s="93">
        <v>4.6649629E7</v>
      </c>
      <c r="G3" s="309">
        <v>9.54162688E8</v>
      </c>
      <c r="H3" s="384" t="str">
        <f t="array" ref="H3">XLOOKUP(F3,'PER-SM '!$E$2:$E$1132,'PER-SM '!$G$2:$G$1132,"",0)</f>
        <v>OP TER</v>
      </c>
      <c r="I3" s="384" t="str">
        <f t="array" ref="I3">XLOOKUP(F3,'PER-SM '!$E$2:$E$1132,'PER-SM '!$I$2:$I$1132,"",0)</f>
        <v/>
      </c>
      <c r="J3" s="384"/>
      <c r="K3" s="385" t="str">
        <f t="array" ref="K3">XLOOKUP(F3,'PER-SM '!$E$2:$E$1132,'PER-SM '!$B$2:$B$1132,"",0)</f>
        <v>SANTA MONICA</v>
      </c>
      <c r="L3" s="384" t="s">
        <v>2208</v>
      </c>
      <c r="M3" s="391" t="str">
        <f t="array" ref="M3">XLOOKUP(F3,'PER-SM '!$E$2:$E$1132,'PER-SM '!$F$2:$F$1132,"",0)</f>
        <v>AUXILIAR DE HOTELERIA </v>
      </c>
      <c r="N3" s="387"/>
      <c r="O3" s="388"/>
      <c r="P3" s="389"/>
      <c r="Q3" s="387"/>
      <c r="R3" s="388"/>
      <c r="S3" s="389"/>
      <c r="T3" s="387"/>
      <c r="U3" s="388"/>
      <c r="V3" s="389"/>
      <c r="W3" s="387"/>
      <c r="X3" s="388"/>
      <c r="Y3" s="389"/>
      <c r="Z3" s="387"/>
      <c r="AA3" s="388"/>
      <c r="AB3" s="389"/>
      <c r="AC3" s="387"/>
      <c r="AD3" s="388"/>
      <c r="AE3" s="389"/>
      <c r="AF3" s="387"/>
      <c r="AG3" s="388"/>
      <c r="AH3" s="389"/>
      <c r="AI3" s="387"/>
      <c r="AJ3" s="388"/>
      <c r="AK3" s="389"/>
      <c r="AL3" s="387"/>
      <c r="AM3" s="388"/>
      <c r="AN3" s="389"/>
      <c r="AO3" s="387"/>
      <c r="AP3" s="388"/>
      <c r="AQ3" s="389"/>
      <c r="AR3" s="387"/>
      <c r="AS3" s="388"/>
      <c r="AT3" s="389"/>
      <c r="AU3" s="387"/>
      <c r="AV3" s="388"/>
      <c r="AW3" s="389"/>
      <c r="AX3" s="387"/>
      <c r="AY3" s="388"/>
      <c r="AZ3" s="389"/>
      <c r="BA3" s="387"/>
      <c r="BB3" s="388"/>
      <c r="BC3" s="389"/>
      <c r="BD3" s="387"/>
      <c r="BE3" s="388"/>
      <c r="BF3" s="389"/>
      <c r="BG3" s="387"/>
      <c r="BH3" s="388"/>
      <c r="BI3" s="389"/>
      <c r="BJ3" s="387"/>
      <c r="BK3" s="388"/>
      <c r="BL3" s="389"/>
      <c r="BM3" s="387"/>
      <c r="BN3" s="388"/>
      <c r="BO3" s="389"/>
      <c r="BP3" s="387"/>
      <c r="BQ3" s="388"/>
      <c r="BR3" s="389"/>
      <c r="BS3" s="387"/>
      <c r="BT3" s="388"/>
      <c r="BU3" s="389"/>
      <c r="BV3" s="387"/>
      <c r="BW3" s="388"/>
      <c r="BX3" s="389"/>
      <c r="BY3" s="387"/>
      <c r="BZ3" s="388"/>
      <c r="CA3" s="389"/>
      <c r="CB3" s="387"/>
      <c r="CC3" s="388"/>
      <c r="CD3" s="389"/>
      <c r="CE3" s="387"/>
      <c r="CF3" s="388"/>
      <c r="CG3" s="389"/>
      <c r="CH3" s="387"/>
      <c r="CI3" s="388"/>
      <c r="CJ3" s="389"/>
      <c r="CK3" s="387"/>
      <c r="CL3" s="388"/>
      <c r="CM3" s="389"/>
      <c r="CN3" s="387"/>
      <c r="CO3" s="388"/>
      <c r="CP3" s="389"/>
      <c r="CQ3" s="387"/>
      <c r="CR3" s="388"/>
      <c r="CS3" s="389"/>
      <c r="CT3" s="387"/>
      <c r="CU3" s="388"/>
      <c r="CV3" s="389"/>
      <c r="CW3" s="387"/>
      <c r="CX3" s="388"/>
      <c r="CY3" s="389"/>
      <c r="CZ3" s="387"/>
      <c r="DA3" s="388"/>
      <c r="DB3" s="389"/>
      <c r="DC3" s="387"/>
      <c r="DD3" s="388"/>
      <c r="DE3" s="389"/>
      <c r="DF3" s="387"/>
      <c r="DG3" s="388"/>
      <c r="DH3" s="389"/>
      <c r="DI3" s="387"/>
      <c r="DJ3" s="388"/>
      <c r="DK3" s="389"/>
      <c r="DL3" s="387"/>
      <c r="DM3" s="388"/>
      <c r="DN3" s="389"/>
      <c r="DO3" s="387"/>
      <c r="DP3" s="388"/>
      <c r="DQ3" s="389"/>
      <c r="DR3" s="387"/>
      <c r="DS3" s="388"/>
      <c r="DT3" s="389"/>
      <c r="DU3" s="387"/>
      <c r="DV3" s="388"/>
      <c r="DW3" s="389"/>
      <c r="DX3" s="387"/>
      <c r="DY3" s="388"/>
      <c r="DZ3" s="389"/>
      <c r="EA3" s="387"/>
      <c r="EB3" s="388"/>
      <c r="EC3" s="389"/>
      <c r="ED3" s="387"/>
      <c r="EE3" s="388"/>
      <c r="EF3" s="389"/>
      <c r="EG3" s="387"/>
      <c r="EH3" s="388"/>
      <c r="EI3" s="389"/>
      <c r="EJ3" s="392" t="s">
        <v>16</v>
      </c>
      <c r="EK3" s="393" t="s">
        <v>140</v>
      </c>
      <c r="EL3" s="394" t="s">
        <v>75</v>
      </c>
      <c r="EM3" s="392" t="s">
        <v>16</v>
      </c>
      <c r="EN3" s="393" t="s">
        <v>140</v>
      </c>
      <c r="EO3" s="394" t="s">
        <v>75</v>
      </c>
      <c r="EP3" s="392" t="s">
        <v>16</v>
      </c>
      <c r="EQ3" s="393" t="s">
        <v>140</v>
      </c>
      <c r="ER3" s="394" t="s">
        <v>75</v>
      </c>
      <c r="ES3" s="392" t="s">
        <v>16</v>
      </c>
      <c r="ET3" s="393" t="s">
        <v>140</v>
      </c>
      <c r="EU3" s="394" t="s">
        <v>75</v>
      </c>
    </row>
    <row r="4" ht="12.75" customHeight="1">
      <c r="A4" s="379"/>
      <c r="B4" s="363"/>
      <c r="C4" s="12">
        <v>1.0</v>
      </c>
      <c r="D4" s="380" t="s">
        <v>14</v>
      </c>
      <c r="E4" s="381" t="str">
        <f t="array" ref="E4">XLOOKUP(F4,'PER-SM '!$E$2:$E$1132,'PER-SM '!$D$2:$D$1132," ",0)</f>
        <v>ALARCON CAYO SUSAN CAROLL</v>
      </c>
      <c r="F4" s="395">
        <v>4.8993772E7</v>
      </c>
      <c r="G4" s="396"/>
      <c r="H4" s="383" t="str">
        <f t="array" ref="H4">XLOOKUP(F4,'PER-SM '!$E$2:$E$1132,'PER-SM '!$G$2:$G$1132,"",0)</f>
        <v>OP TER</v>
      </c>
      <c r="I4" s="384"/>
      <c r="J4" s="384"/>
      <c r="K4" s="385" t="str">
        <f t="array" ref="K4">XLOOKUP(F4,'PER-SM '!$E$2:$E$1132,'PER-SM '!$B$2:$B$1132,"",0)</f>
        <v>SANTA MONICA</v>
      </c>
      <c r="L4" s="384" t="s">
        <v>2208</v>
      </c>
      <c r="M4" s="386" t="str">
        <f t="array" ref="M4">XLOOKUP(F4,'PER-SM '!$E$2:$E$1132,'PER-SM '!$F$2:$F$1132,"",0)</f>
        <v>AUXILIAR HOTELERIA</v>
      </c>
      <c r="N4" s="387"/>
      <c r="O4" s="388"/>
      <c r="P4" s="389"/>
      <c r="Q4" s="387"/>
      <c r="R4" s="388"/>
      <c r="S4" s="389"/>
      <c r="T4" s="387"/>
      <c r="U4" s="388"/>
      <c r="V4" s="389"/>
      <c r="W4" s="387"/>
      <c r="X4" s="388"/>
      <c r="Y4" s="389"/>
      <c r="Z4" s="387"/>
      <c r="AA4" s="388"/>
      <c r="AB4" s="389"/>
      <c r="AC4" s="387"/>
      <c r="AD4" s="388"/>
      <c r="AE4" s="389"/>
      <c r="AF4" s="387"/>
      <c r="AG4" s="388"/>
      <c r="AH4" s="389"/>
      <c r="AI4" s="387"/>
      <c r="AJ4" s="388"/>
      <c r="AK4" s="389"/>
      <c r="AL4" s="387"/>
      <c r="AM4" s="388"/>
      <c r="AN4" s="389"/>
      <c r="AO4" s="387"/>
      <c r="AP4" s="388"/>
      <c r="AQ4" s="389"/>
      <c r="AR4" s="387"/>
      <c r="AS4" s="388"/>
      <c r="AT4" s="389"/>
      <c r="AU4" s="387"/>
      <c r="AV4" s="388"/>
      <c r="AW4" s="389"/>
      <c r="AX4" s="387"/>
      <c r="AY4" s="388"/>
      <c r="AZ4" s="389"/>
      <c r="BA4" s="387"/>
      <c r="BB4" s="388"/>
      <c r="BC4" s="389"/>
      <c r="BD4" s="387"/>
      <c r="BE4" s="388"/>
      <c r="BF4" s="389"/>
      <c r="BG4" s="387"/>
      <c r="BH4" s="388"/>
      <c r="BI4" s="389"/>
      <c r="BJ4" s="387"/>
      <c r="BK4" s="388"/>
      <c r="BL4" s="389"/>
      <c r="BM4" s="387"/>
      <c r="BN4" s="388"/>
      <c r="BO4" s="389"/>
      <c r="BP4" s="387"/>
      <c r="BQ4" s="388"/>
      <c r="BR4" s="389"/>
      <c r="BS4" s="387"/>
      <c r="BT4" s="388"/>
      <c r="BU4" s="389"/>
      <c r="BV4" s="387"/>
      <c r="BW4" s="388"/>
      <c r="BX4" s="389"/>
      <c r="BY4" s="387"/>
      <c r="BZ4" s="388"/>
      <c r="CA4" s="389"/>
      <c r="CB4" s="387"/>
      <c r="CC4" s="388"/>
      <c r="CD4" s="389"/>
      <c r="CE4" s="387"/>
      <c r="CF4" s="388"/>
      <c r="CG4" s="389"/>
      <c r="CH4" s="387"/>
      <c r="CI4" s="388"/>
      <c r="CJ4" s="389"/>
      <c r="CK4" s="387"/>
      <c r="CL4" s="388"/>
      <c r="CM4" s="389"/>
      <c r="CN4" s="387"/>
      <c r="CO4" s="388"/>
      <c r="CP4" s="389"/>
      <c r="CQ4" s="387"/>
      <c r="CR4" s="388"/>
      <c r="CS4" s="389"/>
      <c r="CT4" s="387"/>
      <c r="CU4" s="388"/>
      <c r="CV4" s="389"/>
      <c r="CW4" s="387"/>
      <c r="CX4" s="388"/>
      <c r="CY4" s="389"/>
      <c r="CZ4" s="387"/>
      <c r="DA4" s="388"/>
      <c r="DB4" s="389"/>
      <c r="DC4" s="387" t="s">
        <v>16</v>
      </c>
      <c r="DD4" s="388" t="s">
        <v>140</v>
      </c>
      <c r="DE4" s="389" t="s">
        <v>75</v>
      </c>
      <c r="DF4" s="387"/>
      <c r="DG4" s="388"/>
      <c r="DH4" s="389"/>
      <c r="DI4" s="387"/>
      <c r="DJ4" s="388"/>
      <c r="DK4" s="389"/>
      <c r="DL4" s="387"/>
      <c r="DM4" s="388"/>
      <c r="DN4" s="389"/>
      <c r="DO4" s="387"/>
      <c r="DP4" s="388"/>
      <c r="DQ4" s="389"/>
      <c r="DR4" s="387"/>
      <c r="DS4" s="388"/>
      <c r="DT4" s="389"/>
      <c r="DU4" s="387"/>
      <c r="DV4" s="388"/>
      <c r="DW4" s="389"/>
      <c r="DX4" s="387"/>
      <c r="DY4" s="388"/>
      <c r="DZ4" s="389"/>
      <c r="EA4" s="387"/>
      <c r="EB4" s="388"/>
      <c r="EC4" s="389"/>
      <c r="ED4" s="387"/>
      <c r="EE4" s="388"/>
      <c r="EF4" s="389"/>
      <c r="EG4" s="387"/>
      <c r="EH4" s="388"/>
      <c r="EI4" s="389"/>
      <c r="EJ4" s="387"/>
      <c r="EK4" s="388"/>
      <c r="EL4" s="389"/>
      <c r="EM4" s="387"/>
      <c r="EN4" s="388"/>
      <c r="EO4" s="389"/>
      <c r="EP4" s="387"/>
      <c r="EQ4" s="388"/>
      <c r="ER4" s="389"/>
      <c r="ES4" s="387"/>
      <c r="ET4" s="388"/>
      <c r="EU4" s="389"/>
    </row>
    <row r="5" ht="12.75" customHeight="1">
      <c r="A5" s="379"/>
      <c r="B5" s="363"/>
      <c r="C5" s="12">
        <v>1.0</v>
      </c>
      <c r="D5" s="380" t="s">
        <v>14</v>
      </c>
      <c r="E5" s="381" t="str">
        <f t="array" ref="E5">XLOOKUP(F5,'PER-SM '!$E$2:$E$1132,'PER-SM '!$D$2:$D$1132," ",0)</f>
        <v>MORELIA MARLENE VARGAS QUISPE</v>
      </c>
      <c r="F5" s="397">
        <v>7.0394922E7</v>
      </c>
      <c r="G5" s="396"/>
      <c r="H5" s="384" t="str">
        <f t="array" ref="H5">XLOOKUP(F5,'PER-SM '!$E$2:$E$1132,'PER-SM '!$G$2:$G$1132,"",0)</f>
        <v>OP TER</v>
      </c>
      <c r="I5" s="384"/>
      <c r="J5" s="384"/>
      <c r="K5" s="385" t="str">
        <f t="array" ref="K5">XLOOKUP(F5,'PER-SM '!$E$2:$E$1132,'PER-SM '!$B$2:$B$1132,"",0)</f>
        <v>SANTA MONICA</v>
      </c>
      <c r="L5" s="384" t="s">
        <v>2208</v>
      </c>
      <c r="M5" s="391" t="str">
        <f t="array" ref="M5">XLOOKUP(F5,'PER-SM '!$E$2:$E$1132,'PER-SM '!$F$2:$F$1132,"",0)</f>
        <v>AUXILIAR EN HOTELERIA</v>
      </c>
      <c r="N5" s="387"/>
      <c r="O5" s="388"/>
      <c r="P5" s="389"/>
      <c r="Q5" s="387"/>
      <c r="R5" s="388"/>
      <c r="S5" s="389"/>
      <c r="T5" s="387"/>
      <c r="U5" s="388"/>
      <c r="V5" s="389"/>
      <c r="W5" s="387"/>
      <c r="X5" s="388"/>
      <c r="Y5" s="389"/>
      <c r="Z5" s="387"/>
      <c r="AA5" s="388"/>
      <c r="AB5" s="389"/>
      <c r="AC5" s="387"/>
      <c r="AD5" s="388"/>
      <c r="AE5" s="389"/>
      <c r="AF5" s="387"/>
      <c r="AG5" s="388"/>
      <c r="AH5" s="389"/>
      <c r="AI5" s="387"/>
      <c r="AJ5" s="388"/>
      <c r="AK5" s="389"/>
      <c r="AL5" s="387"/>
      <c r="AM5" s="388"/>
      <c r="AN5" s="389"/>
      <c r="AO5" s="387"/>
      <c r="AP5" s="388"/>
      <c r="AQ5" s="389"/>
      <c r="AR5" s="387"/>
      <c r="AS5" s="388"/>
      <c r="AT5" s="389"/>
      <c r="AU5" s="387"/>
      <c r="AV5" s="388"/>
      <c r="AW5" s="389"/>
      <c r="AX5" s="387"/>
      <c r="AY5" s="388"/>
      <c r="AZ5" s="389"/>
      <c r="BA5" s="387"/>
      <c r="BB5" s="388"/>
      <c r="BC5" s="389"/>
      <c r="BD5" s="387"/>
      <c r="BE5" s="388"/>
      <c r="BF5" s="389"/>
      <c r="BG5" s="387"/>
      <c r="BH5" s="388"/>
      <c r="BI5" s="389"/>
      <c r="BJ5" s="387"/>
      <c r="BK5" s="388"/>
      <c r="BL5" s="389"/>
      <c r="BM5" s="387"/>
      <c r="BN5" s="388"/>
      <c r="BO5" s="389"/>
      <c r="BP5" s="387"/>
      <c r="BQ5" s="388"/>
      <c r="BR5" s="389"/>
      <c r="BS5" s="387"/>
      <c r="BT5" s="388"/>
      <c r="BU5" s="389"/>
      <c r="BV5" s="387"/>
      <c r="BW5" s="388"/>
      <c r="BX5" s="389"/>
      <c r="BY5" s="387"/>
      <c r="BZ5" s="388"/>
      <c r="CA5" s="389"/>
      <c r="CB5" s="387"/>
      <c r="CC5" s="388"/>
      <c r="CD5" s="389"/>
      <c r="CE5" s="387"/>
      <c r="CF5" s="388"/>
      <c r="CG5" s="389"/>
      <c r="CH5" s="387"/>
      <c r="CI5" s="388"/>
      <c r="CJ5" s="389"/>
      <c r="CK5" s="387"/>
      <c r="CL5" s="388"/>
      <c r="CM5" s="389"/>
      <c r="CN5" s="387"/>
      <c r="CO5" s="388"/>
      <c r="CP5" s="389"/>
      <c r="CQ5" s="387"/>
      <c r="CR5" s="388"/>
      <c r="CS5" s="389"/>
      <c r="CT5" s="387"/>
      <c r="CU5" s="388"/>
      <c r="CV5" s="389"/>
      <c r="CW5" s="387"/>
      <c r="CX5" s="388"/>
      <c r="CY5" s="389"/>
      <c r="CZ5" s="387"/>
      <c r="DA5" s="388"/>
      <c r="DB5" s="389"/>
      <c r="DC5" s="387"/>
      <c r="DD5" s="388"/>
      <c r="DE5" s="389"/>
      <c r="DF5" s="387" t="s">
        <v>16</v>
      </c>
      <c r="DG5" s="388" t="s">
        <v>140</v>
      </c>
      <c r="DH5" s="389" t="s">
        <v>75</v>
      </c>
      <c r="DI5" s="387" t="s">
        <v>16</v>
      </c>
      <c r="DJ5" s="388" t="s">
        <v>140</v>
      </c>
      <c r="DK5" s="389" t="s">
        <v>75</v>
      </c>
      <c r="DL5" s="387" t="s">
        <v>16</v>
      </c>
      <c r="DM5" s="388" t="s">
        <v>140</v>
      </c>
      <c r="DN5" s="389" t="s">
        <v>75</v>
      </c>
      <c r="DO5" s="387" t="s">
        <v>16</v>
      </c>
      <c r="DP5" s="388" t="s">
        <v>140</v>
      </c>
      <c r="DQ5" s="389" t="s">
        <v>75</v>
      </c>
      <c r="DR5" s="387" t="s">
        <v>16</v>
      </c>
      <c r="DS5" s="388" t="s">
        <v>140</v>
      </c>
      <c r="DT5" s="389" t="s">
        <v>75</v>
      </c>
      <c r="DU5" s="387" t="s">
        <v>16</v>
      </c>
      <c r="DV5" s="388" t="s">
        <v>140</v>
      </c>
      <c r="DW5" s="389" t="s">
        <v>75</v>
      </c>
      <c r="DX5" s="387" t="s">
        <v>16</v>
      </c>
      <c r="DY5" s="388" t="s">
        <v>140</v>
      </c>
      <c r="DZ5" s="389" t="s">
        <v>75</v>
      </c>
      <c r="EA5" s="387" t="s">
        <v>16</v>
      </c>
      <c r="EB5" s="388" t="s">
        <v>140</v>
      </c>
      <c r="EC5" s="389" t="s">
        <v>75</v>
      </c>
      <c r="ED5" s="387" t="s">
        <v>16</v>
      </c>
      <c r="EE5" s="388" t="s">
        <v>140</v>
      </c>
      <c r="EF5" s="389" t="s">
        <v>75</v>
      </c>
      <c r="EG5" s="387" t="s">
        <v>16</v>
      </c>
      <c r="EH5" s="388" t="s">
        <v>140</v>
      </c>
      <c r="EI5" s="389" t="s">
        <v>75</v>
      </c>
      <c r="EJ5" s="387"/>
      <c r="EK5" s="388"/>
      <c r="EL5" s="389"/>
      <c r="EM5" s="387"/>
      <c r="EN5" s="388"/>
      <c r="EO5" s="389"/>
      <c r="EP5" s="387"/>
      <c r="EQ5" s="388"/>
      <c r="ER5" s="389"/>
      <c r="ES5" s="387"/>
      <c r="ET5" s="388"/>
      <c r="EU5" s="389"/>
    </row>
    <row r="6" ht="12.75" customHeight="1">
      <c r="A6" s="379">
        <v>2.0</v>
      </c>
      <c r="B6" s="233"/>
      <c r="C6" s="12">
        <v>1.0</v>
      </c>
      <c r="D6" s="380" t="s">
        <v>14</v>
      </c>
      <c r="E6" s="381" t="str">
        <f t="array" ref="E6">XLOOKUP(F6,'PER-SM '!$E$2:$E$1132,'PER-SM '!$D$2:$D$1132," ",0)</f>
        <v>SOTO PEREYRA CORY JANETH</v>
      </c>
      <c r="F6" s="149">
        <v>7.706405E7</v>
      </c>
      <c r="G6" s="398"/>
      <c r="H6" s="384" t="str">
        <f t="array" ref="H6">XLOOKUP(F6,'PER-SM '!$E$2:$E$1132,'PER-SM '!$G$2:$G$1132,"",0)</f>
        <v>OP TER</v>
      </c>
      <c r="I6" s="10" t="str">
        <f t="array" ref="I6">XLOOKUP(F6,'PER-SM '!$E$2:$E$1132,'PER-SM '!$I$2:$I$1132,"",0)</f>
        <v/>
      </c>
      <c r="J6" s="10"/>
      <c r="K6" s="385" t="str">
        <f t="array" ref="K6">XLOOKUP(F6,'PER-SM '!$E$2:$E$1132,'PER-SM '!$B$2:$B$1132,"",0)</f>
        <v>SANTA MONICA</v>
      </c>
      <c r="L6" s="384" t="s">
        <v>2208</v>
      </c>
      <c r="M6" s="386" t="str">
        <f t="array" ref="M6">XLOOKUP(F6,'PER-SM '!$E$2:$E$1132,'PER-SM '!$F$2:$F$1132,"",0)</f>
        <v>AUXILIAR DE HOTELERIA </v>
      </c>
      <c r="N6" s="387"/>
      <c r="O6" s="388"/>
      <c r="P6" s="389"/>
      <c r="Q6" s="387"/>
      <c r="R6" s="388"/>
      <c r="S6" s="389"/>
      <c r="T6" s="387" t="s">
        <v>16</v>
      </c>
      <c r="U6" s="388" t="s">
        <v>140</v>
      </c>
      <c r="V6" s="389" t="s">
        <v>75</v>
      </c>
      <c r="W6" s="387" t="s">
        <v>16</v>
      </c>
      <c r="X6" s="388" t="s">
        <v>140</v>
      </c>
      <c r="Y6" s="389" t="s">
        <v>75</v>
      </c>
      <c r="Z6" s="387" t="s">
        <v>16</v>
      </c>
      <c r="AA6" s="388" t="s">
        <v>140</v>
      </c>
      <c r="AB6" s="389" t="s">
        <v>75</v>
      </c>
      <c r="AC6" s="387" t="s">
        <v>16</v>
      </c>
      <c r="AD6" s="388" t="s">
        <v>140</v>
      </c>
      <c r="AE6" s="389" t="s">
        <v>75</v>
      </c>
      <c r="AF6" s="387" t="s">
        <v>16</v>
      </c>
      <c r="AG6" s="388" t="s">
        <v>140</v>
      </c>
      <c r="AH6" s="389" t="s">
        <v>75</v>
      </c>
      <c r="AI6" s="387" t="s">
        <v>16</v>
      </c>
      <c r="AJ6" s="388" t="s">
        <v>140</v>
      </c>
      <c r="AK6" s="389" t="s">
        <v>75</v>
      </c>
      <c r="AL6" s="387" t="s">
        <v>16</v>
      </c>
      <c r="AM6" s="388" t="s">
        <v>140</v>
      </c>
      <c r="AN6" s="389" t="s">
        <v>75</v>
      </c>
      <c r="AO6" s="387" t="s">
        <v>16</v>
      </c>
      <c r="AP6" s="388" t="s">
        <v>140</v>
      </c>
      <c r="AQ6" s="389" t="s">
        <v>75</v>
      </c>
      <c r="AR6" s="387" t="s">
        <v>16</v>
      </c>
      <c r="AS6" s="388" t="s">
        <v>140</v>
      </c>
      <c r="AT6" s="389" t="s">
        <v>75</v>
      </c>
      <c r="AU6" s="387" t="s">
        <v>16</v>
      </c>
      <c r="AV6" s="388" t="s">
        <v>140</v>
      </c>
      <c r="AW6" s="389" t="s">
        <v>75</v>
      </c>
      <c r="AX6" s="387"/>
      <c r="AY6" s="388"/>
      <c r="AZ6" s="389"/>
      <c r="BA6" s="387"/>
      <c r="BB6" s="388"/>
      <c r="BC6" s="389"/>
      <c r="BD6" s="387"/>
      <c r="BE6" s="388"/>
      <c r="BF6" s="389"/>
      <c r="BG6" s="387"/>
      <c r="BH6" s="388"/>
      <c r="BI6" s="389"/>
      <c r="BJ6" s="387"/>
      <c r="BK6" s="388"/>
      <c r="BL6" s="389"/>
      <c r="BM6" s="387"/>
      <c r="BN6" s="388"/>
      <c r="BO6" s="389"/>
      <c r="BP6" s="387"/>
      <c r="BQ6" s="388"/>
      <c r="BR6" s="389"/>
      <c r="BS6" s="387"/>
      <c r="BT6" s="388"/>
      <c r="BU6" s="389"/>
      <c r="BV6" s="387"/>
      <c r="BW6" s="388"/>
      <c r="BX6" s="389"/>
      <c r="BY6" s="387"/>
      <c r="BZ6" s="388"/>
      <c r="CA6" s="389"/>
      <c r="CB6" s="387"/>
      <c r="CC6" s="388"/>
      <c r="CD6" s="389"/>
      <c r="CE6" s="387"/>
      <c r="CF6" s="388"/>
      <c r="CG6" s="389"/>
      <c r="CH6" s="387"/>
      <c r="CI6" s="388"/>
      <c r="CJ6" s="389"/>
      <c r="CK6" s="387"/>
      <c r="CL6" s="388"/>
      <c r="CM6" s="389"/>
      <c r="CN6" s="387"/>
      <c r="CO6" s="388"/>
      <c r="CP6" s="389"/>
      <c r="CQ6" s="387"/>
      <c r="CR6" s="388"/>
      <c r="CS6" s="389"/>
      <c r="CT6" s="387"/>
      <c r="CU6" s="388"/>
      <c r="CV6" s="389"/>
      <c r="CW6" s="387"/>
      <c r="CX6" s="388"/>
      <c r="CY6" s="389"/>
      <c r="CZ6" s="387"/>
      <c r="DA6" s="388"/>
      <c r="DB6" s="389"/>
      <c r="DC6" s="387"/>
      <c r="DD6" s="388"/>
      <c r="DE6" s="389"/>
      <c r="DF6" s="387"/>
      <c r="DG6" s="388"/>
      <c r="DH6" s="389"/>
      <c r="DI6" s="387"/>
      <c r="DJ6" s="388"/>
      <c r="DK6" s="389"/>
      <c r="DL6" s="387"/>
      <c r="DM6" s="388"/>
      <c r="DN6" s="389"/>
      <c r="DO6" s="387"/>
      <c r="DP6" s="388"/>
      <c r="DQ6" s="389"/>
      <c r="DR6" s="387"/>
      <c r="DS6" s="388"/>
      <c r="DT6" s="389"/>
      <c r="DU6" s="387"/>
      <c r="DV6" s="388"/>
      <c r="DW6" s="389"/>
      <c r="DX6" s="387"/>
      <c r="DY6" s="388"/>
      <c r="DZ6" s="389"/>
      <c r="EA6" s="387"/>
      <c r="EB6" s="388"/>
      <c r="EC6" s="389"/>
      <c r="ED6" s="387"/>
      <c r="EE6" s="388"/>
      <c r="EF6" s="389"/>
      <c r="EG6" s="387"/>
      <c r="EH6" s="388"/>
      <c r="EI6" s="389"/>
      <c r="EJ6" s="387"/>
      <c r="EK6" s="388"/>
      <c r="EL6" s="389"/>
      <c r="EM6" s="387"/>
      <c r="EN6" s="388"/>
      <c r="EO6" s="389"/>
      <c r="EP6" s="387"/>
      <c r="EQ6" s="388"/>
      <c r="ER6" s="389"/>
      <c r="ES6" s="387"/>
      <c r="ET6" s="388"/>
      <c r="EU6" s="389"/>
    </row>
    <row r="7" ht="12.75" customHeight="1">
      <c r="A7" s="379">
        <v>3.0</v>
      </c>
      <c r="B7" s="11" t="s">
        <v>2132</v>
      </c>
      <c r="C7" s="12">
        <v>1.0</v>
      </c>
      <c r="D7" s="380" t="s">
        <v>14</v>
      </c>
      <c r="E7" s="385" t="str">
        <f t="array" ref="E7">XLOOKUP(F7,'PER-SM '!$E$2:$E$1132,'PER-SM '!$D$2:$D$1132," ",0)</f>
        <v>GUZMAN ALVAREZ JUAN</v>
      </c>
      <c r="F7" s="187">
        <v>4.4796283E7</v>
      </c>
      <c r="G7" s="154">
        <v>9.63985935E8</v>
      </c>
      <c r="H7" s="383" t="str">
        <f t="array" ref="H7">XLOOKUP(F7,'PER-SM '!$E$2:$E$1132,'PER-SM '!$G$2:$G$1132,"",0)</f>
        <v>OP TER</v>
      </c>
      <c r="I7" s="384" t="str">
        <f t="array" ref="I7">XLOOKUP(F7,'PER-SM '!$E$2:$E$1132,'PER-SM '!$I$2:$I$1132,"",0)</f>
        <v/>
      </c>
      <c r="J7" s="384"/>
      <c r="K7" s="385" t="str">
        <f t="array" ref="K7">XLOOKUP(F7,'PER-SM '!$E$2:$E$1132,'PER-SM '!$B$2:$B$1132,"",0)</f>
        <v>SANDVIK DEL PERU S.A.</v>
      </c>
      <c r="L7" s="384" t="s">
        <v>2208</v>
      </c>
      <c r="M7" s="386" t="str">
        <f t="array" ref="M7">XLOOKUP(F7,'PER-SM '!$E$2:$E$1132,'PER-SM '!$F$2:$F$1132,"",0)</f>
        <v>TECNICO MECANICO</v>
      </c>
      <c r="N7" s="387" t="s">
        <v>16</v>
      </c>
      <c r="O7" s="388" t="s">
        <v>140</v>
      </c>
      <c r="P7" s="389" t="s">
        <v>75</v>
      </c>
      <c r="Q7" s="387" t="s">
        <v>16</v>
      </c>
      <c r="R7" s="388" t="s">
        <v>140</v>
      </c>
      <c r="S7" s="389" t="s">
        <v>75</v>
      </c>
      <c r="T7" s="387" t="s">
        <v>16</v>
      </c>
      <c r="U7" s="388" t="s">
        <v>140</v>
      </c>
      <c r="V7" s="389" t="s">
        <v>75</v>
      </c>
      <c r="W7" s="387" t="s">
        <v>16</v>
      </c>
      <c r="X7" s="388" t="s">
        <v>140</v>
      </c>
      <c r="Y7" s="389" t="s">
        <v>75</v>
      </c>
      <c r="Z7" s="387" t="s">
        <v>16</v>
      </c>
      <c r="AA7" s="388" t="s">
        <v>140</v>
      </c>
      <c r="AB7" s="389" t="s">
        <v>75</v>
      </c>
      <c r="AC7" s="387" t="s">
        <v>16</v>
      </c>
      <c r="AD7" s="388" t="s">
        <v>140</v>
      </c>
      <c r="AE7" s="389" t="s">
        <v>75</v>
      </c>
      <c r="AF7" s="387" t="s">
        <v>16</v>
      </c>
      <c r="AG7" s="388" t="s">
        <v>140</v>
      </c>
      <c r="AH7" s="389" t="s">
        <v>75</v>
      </c>
      <c r="AI7" s="387" t="s">
        <v>16</v>
      </c>
      <c r="AJ7" s="388" t="s">
        <v>140</v>
      </c>
      <c r="AK7" s="389" t="s">
        <v>75</v>
      </c>
      <c r="AL7" s="387" t="s">
        <v>16</v>
      </c>
      <c r="AM7" s="388" t="s">
        <v>140</v>
      </c>
      <c r="AN7" s="389" t="s">
        <v>75</v>
      </c>
      <c r="AO7" s="387" t="s">
        <v>16</v>
      </c>
      <c r="AP7" s="388" t="s">
        <v>140</v>
      </c>
      <c r="AQ7" s="389" t="s">
        <v>75</v>
      </c>
      <c r="AR7" s="387"/>
      <c r="AS7" s="388"/>
      <c r="AT7" s="389"/>
      <c r="AU7" s="387"/>
      <c r="AV7" s="388"/>
      <c r="AW7" s="389"/>
      <c r="AX7" s="387"/>
      <c r="AY7" s="388"/>
      <c r="AZ7" s="389"/>
      <c r="BA7" s="387"/>
      <c r="BB7" s="388"/>
      <c r="BC7" s="389"/>
      <c r="BD7" s="387"/>
      <c r="BE7" s="388"/>
      <c r="BF7" s="389"/>
      <c r="BG7" s="387"/>
      <c r="BH7" s="388"/>
      <c r="BI7" s="389"/>
      <c r="BJ7" s="387"/>
      <c r="BK7" s="388"/>
      <c r="BL7" s="389"/>
      <c r="BM7" s="387" t="s">
        <v>16</v>
      </c>
      <c r="BN7" s="388" t="s">
        <v>140</v>
      </c>
      <c r="BO7" s="389" t="s">
        <v>75</v>
      </c>
      <c r="BP7" s="387" t="s">
        <v>16</v>
      </c>
      <c r="BQ7" s="388" t="s">
        <v>140</v>
      </c>
      <c r="BR7" s="389" t="s">
        <v>75</v>
      </c>
      <c r="BS7" s="387" t="s">
        <v>16</v>
      </c>
      <c r="BT7" s="388" t="s">
        <v>140</v>
      </c>
      <c r="BU7" s="389" t="s">
        <v>75</v>
      </c>
      <c r="BV7" s="387" t="s">
        <v>16</v>
      </c>
      <c r="BW7" s="388" t="s">
        <v>140</v>
      </c>
      <c r="BX7" s="389" t="s">
        <v>75</v>
      </c>
      <c r="BY7" s="387" t="s">
        <v>16</v>
      </c>
      <c r="BZ7" s="388" t="s">
        <v>140</v>
      </c>
      <c r="CA7" s="389" t="s">
        <v>75</v>
      </c>
      <c r="CB7" s="387" t="s">
        <v>16</v>
      </c>
      <c r="CC7" s="388" t="s">
        <v>140</v>
      </c>
      <c r="CD7" s="389" t="s">
        <v>75</v>
      </c>
      <c r="CE7" s="387" t="s">
        <v>16</v>
      </c>
      <c r="CF7" s="388" t="s">
        <v>140</v>
      </c>
      <c r="CG7" s="389" t="s">
        <v>75</v>
      </c>
      <c r="CH7" s="387" t="s">
        <v>16</v>
      </c>
      <c r="CI7" s="388" t="s">
        <v>140</v>
      </c>
      <c r="CJ7" s="389" t="s">
        <v>75</v>
      </c>
      <c r="CK7" s="387" t="s">
        <v>16</v>
      </c>
      <c r="CL7" s="388" t="s">
        <v>140</v>
      </c>
      <c r="CM7" s="389" t="s">
        <v>75</v>
      </c>
      <c r="CN7" s="387" t="s">
        <v>16</v>
      </c>
      <c r="CO7" s="388" t="s">
        <v>140</v>
      </c>
      <c r="CP7" s="389" t="s">
        <v>75</v>
      </c>
      <c r="CQ7" s="387" t="s">
        <v>16</v>
      </c>
      <c r="CR7" s="388" t="s">
        <v>140</v>
      </c>
      <c r="CS7" s="389" t="s">
        <v>75</v>
      </c>
      <c r="CT7" s="387" t="s">
        <v>16</v>
      </c>
      <c r="CU7" s="388" t="s">
        <v>140</v>
      </c>
      <c r="CV7" s="389" t="s">
        <v>75</v>
      </c>
      <c r="CW7" s="387" t="s">
        <v>16</v>
      </c>
      <c r="CX7" s="388" t="s">
        <v>140</v>
      </c>
      <c r="CY7" s="389" t="s">
        <v>75</v>
      </c>
      <c r="CZ7" s="387" t="s">
        <v>16</v>
      </c>
      <c r="DA7" s="388" t="s">
        <v>140</v>
      </c>
      <c r="DB7" s="389" t="s">
        <v>75</v>
      </c>
      <c r="DC7" s="387"/>
      <c r="DD7" s="388"/>
      <c r="DE7" s="389"/>
      <c r="DF7" s="387"/>
      <c r="DG7" s="388"/>
      <c r="DH7" s="389"/>
      <c r="DI7" s="387"/>
      <c r="DJ7" s="388"/>
      <c r="DK7" s="389"/>
      <c r="DL7" s="387"/>
      <c r="DM7" s="388"/>
      <c r="DN7" s="389"/>
      <c r="DO7" s="387"/>
      <c r="DP7" s="388"/>
      <c r="DQ7" s="389"/>
      <c r="DR7" s="387"/>
      <c r="DS7" s="388"/>
      <c r="DT7" s="389"/>
      <c r="DU7" s="387"/>
      <c r="DV7" s="388"/>
      <c r="DW7" s="389"/>
      <c r="DX7" s="387" t="s">
        <v>16</v>
      </c>
      <c r="DY7" s="388" t="s">
        <v>140</v>
      </c>
      <c r="DZ7" s="389" t="s">
        <v>75</v>
      </c>
      <c r="EA7" s="387" t="s">
        <v>16</v>
      </c>
      <c r="EB7" s="388" t="s">
        <v>140</v>
      </c>
      <c r="EC7" s="389" t="s">
        <v>75</v>
      </c>
      <c r="ED7" s="387" t="s">
        <v>16</v>
      </c>
      <c r="EE7" s="388" t="s">
        <v>140</v>
      </c>
      <c r="EF7" s="389" t="s">
        <v>75</v>
      </c>
      <c r="EG7" s="387" t="s">
        <v>16</v>
      </c>
      <c r="EH7" s="388" t="s">
        <v>140</v>
      </c>
      <c r="EI7" s="389" t="s">
        <v>75</v>
      </c>
      <c r="EJ7" s="387" t="s">
        <v>16</v>
      </c>
      <c r="EK7" s="388" t="s">
        <v>140</v>
      </c>
      <c r="EL7" s="389" t="s">
        <v>75</v>
      </c>
      <c r="EM7" s="387" t="s">
        <v>16</v>
      </c>
      <c r="EN7" s="388" t="s">
        <v>140</v>
      </c>
      <c r="EO7" s="389" t="s">
        <v>75</v>
      </c>
      <c r="EP7" s="387" t="s">
        <v>16</v>
      </c>
      <c r="EQ7" s="388" t="s">
        <v>140</v>
      </c>
      <c r="ER7" s="389" t="s">
        <v>75</v>
      </c>
      <c r="ES7" s="392" t="s">
        <v>16</v>
      </c>
      <c r="ET7" s="393" t="s">
        <v>140</v>
      </c>
      <c r="EU7" s="394" t="s">
        <v>75</v>
      </c>
    </row>
    <row r="8" ht="12.0" customHeight="1">
      <c r="A8" s="379">
        <v>4.0</v>
      </c>
      <c r="B8" s="11" t="s">
        <v>2136</v>
      </c>
      <c r="C8" s="12">
        <v>1.0</v>
      </c>
      <c r="D8" s="380" t="s">
        <v>14</v>
      </c>
      <c r="E8" s="385" t="str">
        <f t="array" ref="E8">XLOOKUP(F8,'PER-SM '!$E$2:$E$1132,'PER-SM '!$D$2:$D$1132," ",0)</f>
        <v>APONTE ESBOÑA CESAR</v>
      </c>
      <c r="F8" s="187">
        <v>2.5557501E7</v>
      </c>
      <c r="G8" s="187">
        <v>9.82531082E8</v>
      </c>
      <c r="H8" s="383" t="str">
        <f t="array" ref="H8">XLOOKUP(F8,'PER-SM '!$E$2:$E$1132,'PER-SM '!$G$2:$G$1132,"",0)</f>
        <v>OP TER</v>
      </c>
      <c r="I8" s="384" t="str">
        <f t="array" ref="I8">XLOOKUP(F8,'PER-SM '!$E$2:$E$1132,'PER-SM '!$I$2:$I$1132,"",0)</f>
        <v/>
      </c>
      <c r="J8" s="384"/>
      <c r="K8" s="385" t="str">
        <f t="array" ref="K8">XLOOKUP(F8,'PER-SM '!$E$2:$E$1132,'PER-SM '!$B$2:$B$1132,"",0)</f>
        <v>SANDVIK DEL PERU S.A.</v>
      </c>
      <c r="L8" s="384" t="s">
        <v>2208</v>
      </c>
      <c r="M8" s="386" t="str">
        <f t="array" ref="M8">XLOOKUP(F8,'PER-SM '!$E$2:$E$1132,'PER-SM '!$F$2:$F$1132,"",0)</f>
        <v>RESIDENTE</v>
      </c>
      <c r="N8" s="387" t="s">
        <v>16</v>
      </c>
      <c r="O8" s="388" t="s">
        <v>140</v>
      </c>
      <c r="P8" s="389" t="s">
        <v>75</v>
      </c>
      <c r="Q8" s="387" t="s">
        <v>16</v>
      </c>
      <c r="R8" s="388" t="s">
        <v>140</v>
      </c>
      <c r="S8" s="389" t="s">
        <v>75</v>
      </c>
      <c r="T8" s="387" t="s">
        <v>16</v>
      </c>
      <c r="U8" s="388" t="s">
        <v>140</v>
      </c>
      <c r="V8" s="389" t="s">
        <v>75</v>
      </c>
      <c r="W8" s="387" t="s">
        <v>16</v>
      </c>
      <c r="X8" s="388" t="s">
        <v>140</v>
      </c>
      <c r="Y8" s="389" t="s">
        <v>75</v>
      </c>
      <c r="Z8" s="387" t="s">
        <v>16</v>
      </c>
      <c r="AA8" s="388" t="s">
        <v>140</v>
      </c>
      <c r="AB8" s="389" t="s">
        <v>75</v>
      </c>
      <c r="AC8" s="387"/>
      <c r="AD8" s="388"/>
      <c r="AE8" s="389"/>
      <c r="AF8" s="387"/>
      <c r="AG8" s="388"/>
      <c r="AH8" s="389"/>
      <c r="AI8" s="387"/>
      <c r="AJ8" s="388"/>
      <c r="AK8" s="389"/>
      <c r="AL8" s="387"/>
      <c r="AM8" s="388"/>
      <c r="AN8" s="389"/>
      <c r="AO8" s="387"/>
      <c r="AP8" s="388"/>
      <c r="AQ8" s="389"/>
      <c r="AR8" s="387"/>
      <c r="AS8" s="388"/>
      <c r="AT8" s="389"/>
      <c r="AU8" s="387" t="s">
        <v>16</v>
      </c>
      <c r="AV8" s="388" t="s">
        <v>140</v>
      </c>
      <c r="AW8" s="389" t="s">
        <v>75</v>
      </c>
      <c r="AX8" s="387" t="s">
        <v>16</v>
      </c>
      <c r="AY8" s="388" t="s">
        <v>140</v>
      </c>
      <c r="AZ8" s="389" t="s">
        <v>75</v>
      </c>
      <c r="BA8" s="387" t="s">
        <v>16</v>
      </c>
      <c r="BB8" s="388" t="s">
        <v>140</v>
      </c>
      <c r="BC8" s="389" t="s">
        <v>75</v>
      </c>
      <c r="BD8" s="387" t="s">
        <v>16</v>
      </c>
      <c r="BE8" s="388" t="s">
        <v>140</v>
      </c>
      <c r="BF8" s="389" t="s">
        <v>75</v>
      </c>
      <c r="BG8" s="387" t="s">
        <v>16</v>
      </c>
      <c r="BH8" s="388" t="s">
        <v>140</v>
      </c>
      <c r="BI8" s="389" t="s">
        <v>75</v>
      </c>
      <c r="BJ8" s="387" t="s">
        <v>16</v>
      </c>
      <c r="BK8" s="388" t="s">
        <v>140</v>
      </c>
      <c r="BL8" s="389" t="s">
        <v>75</v>
      </c>
      <c r="BM8" s="387" t="s">
        <v>16</v>
      </c>
      <c r="BN8" s="388" t="s">
        <v>140</v>
      </c>
      <c r="BO8" s="389" t="s">
        <v>75</v>
      </c>
      <c r="BP8" s="387" t="s">
        <v>16</v>
      </c>
      <c r="BQ8" s="388" t="s">
        <v>140</v>
      </c>
      <c r="BR8" s="389" t="s">
        <v>75</v>
      </c>
      <c r="BS8" s="387" t="s">
        <v>16</v>
      </c>
      <c r="BT8" s="388" t="s">
        <v>140</v>
      </c>
      <c r="BU8" s="389" t="s">
        <v>75</v>
      </c>
      <c r="BV8" s="387" t="s">
        <v>16</v>
      </c>
      <c r="BW8" s="388" t="s">
        <v>140</v>
      </c>
      <c r="BX8" s="389" t="s">
        <v>75</v>
      </c>
      <c r="BY8" s="387" t="s">
        <v>16</v>
      </c>
      <c r="BZ8" s="388" t="s">
        <v>140</v>
      </c>
      <c r="CA8" s="389" t="s">
        <v>75</v>
      </c>
      <c r="CB8" s="387" t="s">
        <v>16</v>
      </c>
      <c r="CC8" s="388" t="s">
        <v>140</v>
      </c>
      <c r="CD8" s="389" t="s">
        <v>75</v>
      </c>
      <c r="CE8" s="387" t="s">
        <v>16</v>
      </c>
      <c r="CF8" s="388" t="s">
        <v>140</v>
      </c>
      <c r="CG8" s="389" t="s">
        <v>75</v>
      </c>
      <c r="CH8" s="387"/>
      <c r="CI8" s="388"/>
      <c r="CJ8" s="389"/>
      <c r="CK8" s="387"/>
      <c r="CL8" s="388"/>
      <c r="CM8" s="389"/>
      <c r="CN8" s="387"/>
      <c r="CO8" s="388"/>
      <c r="CP8" s="389"/>
      <c r="CQ8" s="387"/>
      <c r="CR8" s="388"/>
      <c r="CS8" s="389"/>
      <c r="CT8" s="387"/>
      <c r="CU8" s="388"/>
      <c r="CV8" s="389"/>
      <c r="CW8" s="387"/>
      <c r="CX8" s="388"/>
      <c r="CY8" s="389"/>
      <c r="CZ8" s="387"/>
      <c r="DA8" s="388"/>
      <c r="DB8" s="389"/>
      <c r="DC8" s="387"/>
      <c r="DD8" s="388"/>
      <c r="DE8" s="389"/>
      <c r="DF8" s="387"/>
      <c r="DG8" s="388"/>
      <c r="DH8" s="389"/>
      <c r="DI8" s="387"/>
      <c r="DJ8" s="388"/>
      <c r="DK8" s="389"/>
      <c r="DL8" s="387"/>
      <c r="DM8" s="388"/>
      <c r="DN8" s="389"/>
      <c r="DO8" s="387"/>
      <c r="DP8" s="388"/>
      <c r="DQ8" s="389"/>
      <c r="DR8" s="387"/>
      <c r="DS8" s="388"/>
      <c r="DT8" s="389"/>
      <c r="DU8" s="387"/>
      <c r="DV8" s="388"/>
      <c r="DW8" s="389"/>
      <c r="DX8" s="387" t="s">
        <v>16</v>
      </c>
      <c r="DY8" s="388" t="s">
        <v>140</v>
      </c>
      <c r="DZ8" s="389" t="s">
        <v>75</v>
      </c>
      <c r="EA8" s="387" t="s">
        <v>16</v>
      </c>
      <c r="EB8" s="388" t="s">
        <v>140</v>
      </c>
      <c r="EC8" s="389" t="s">
        <v>75</v>
      </c>
      <c r="ED8" s="387" t="s">
        <v>16</v>
      </c>
      <c r="EE8" s="388" t="s">
        <v>140</v>
      </c>
      <c r="EF8" s="389" t="s">
        <v>75</v>
      </c>
      <c r="EG8" s="387" t="s">
        <v>16</v>
      </c>
      <c r="EH8" s="388" t="s">
        <v>140</v>
      </c>
      <c r="EI8" s="389" t="s">
        <v>75</v>
      </c>
      <c r="EJ8" s="387" t="s">
        <v>16</v>
      </c>
      <c r="EK8" s="388" t="s">
        <v>140</v>
      </c>
      <c r="EL8" s="389" t="s">
        <v>75</v>
      </c>
      <c r="EM8" s="387" t="s">
        <v>16</v>
      </c>
      <c r="EN8" s="388" t="s">
        <v>140</v>
      </c>
      <c r="EO8" s="389" t="s">
        <v>75</v>
      </c>
      <c r="EP8" s="387" t="s">
        <v>16</v>
      </c>
      <c r="EQ8" s="388" t="s">
        <v>140</v>
      </c>
      <c r="ER8" s="389" t="s">
        <v>75</v>
      </c>
      <c r="ES8" s="392" t="s">
        <v>16</v>
      </c>
      <c r="ET8" s="393" t="s">
        <v>140</v>
      </c>
      <c r="EU8" s="394" t="s">
        <v>75</v>
      </c>
    </row>
    <row r="9" ht="13.5" customHeight="1">
      <c r="A9" s="379">
        <v>5.0</v>
      </c>
      <c r="B9" s="362" t="s">
        <v>2209</v>
      </c>
      <c r="C9" s="399">
        <v>1.0</v>
      </c>
      <c r="D9" s="362" t="s">
        <v>14</v>
      </c>
      <c r="E9" s="385" t="str">
        <f t="array" ref="E9">XLOOKUP(F9,'PER-SM '!$E$2:$E$1132,'PER-SM '!$D$2:$D$1132," ",0)</f>
        <v>DE LA TORRE MARCAS ANTONIO</v>
      </c>
      <c r="F9" s="295">
        <v>7128477.0</v>
      </c>
      <c r="G9" s="187">
        <v>9.6679802E8</v>
      </c>
      <c r="H9" s="383" t="str">
        <f t="array" ref="H9">XLOOKUP(F9,'PER-SM '!$E$2:$E$1132,'PER-SM '!$G$2:$G$1132,"",0)</f>
        <v>OP TER</v>
      </c>
      <c r="I9" s="384" t="str">
        <f t="array" ref="I9">XLOOKUP(F9,'PER-SM '!$E$2:$E$1132,'PER-SM '!$I$2:$I$1132,"",0)</f>
        <v/>
      </c>
      <c r="J9" s="384"/>
      <c r="K9" s="385" t="str">
        <f t="array" ref="K9">XLOOKUP(F9,'PER-SM '!$E$2:$E$1132,'PER-SM '!$B$2:$B$1132,"",0)</f>
        <v>SANDVIK DEL PERU S.A.</v>
      </c>
      <c r="L9" s="384" t="s">
        <v>2208</v>
      </c>
      <c r="M9" s="386" t="str">
        <f t="array" ref="M9">XLOOKUP(F9,'PER-SM '!$E$2:$E$1132,'PER-SM '!$F$2:$F$1132,"",0)</f>
        <v>SUPERVISOR</v>
      </c>
      <c r="N9" s="387"/>
      <c r="O9" s="388"/>
      <c r="P9" s="389"/>
      <c r="Q9" s="387"/>
      <c r="R9" s="388"/>
      <c r="S9" s="389"/>
      <c r="T9" s="387"/>
      <c r="U9" s="388"/>
      <c r="V9" s="389"/>
      <c r="W9" s="387"/>
      <c r="X9" s="388"/>
      <c r="Y9" s="389"/>
      <c r="Z9" s="387"/>
      <c r="AA9" s="388"/>
      <c r="AB9" s="389"/>
      <c r="AC9" s="387" t="s">
        <v>16</v>
      </c>
      <c r="AD9" s="388" t="s">
        <v>140</v>
      </c>
      <c r="AE9" s="389" t="s">
        <v>75</v>
      </c>
      <c r="AF9" s="387" t="s">
        <v>16</v>
      </c>
      <c r="AG9" s="388" t="s">
        <v>140</v>
      </c>
      <c r="AH9" s="389" t="s">
        <v>75</v>
      </c>
      <c r="AI9" s="387" t="s">
        <v>16</v>
      </c>
      <c r="AJ9" s="388" t="s">
        <v>140</v>
      </c>
      <c r="AK9" s="389" t="s">
        <v>75</v>
      </c>
      <c r="AL9" s="387" t="s">
        <v>16</v>
      </c>
      <c r="AM9" s="388" t="s">
        <v>140</v>
      </c>
      <c r="AN9" s="389" t="s">
        <v>75</v>
      </c>
      <c r="AO9" s="387" t="s">
        <v>16</v>
      </c>
      <c r="AP9" s="388" t="s">
        <v>140</v>
      </c>
      <c r="AQ9" s="389" t="s">
        <v>75</v>
      </c>
      <c r="AR9" s="387" t="s">
        <v>16</v>
      </c>
      <c r="AS9" s="388" t="s">
        <v>140</v>
      </c>
      <c r="AT9" s="389" t="s">
        <v>75</v>
      </c>
      <c r="AU9" s="387" t="s">
        <v>16</v>
      </c>
      <c r="AV9" s="388" t="s">
        <v>140</v>
      </c>
      <c r="AW9" s="389" t="s">
        <v>75</v>
      </c>
      <c r="AX9" s="387" t="s">
        <v>16</v>
      </c>
      <c r="AY9" s="388" t="s">
        <v>140</v>
      </c>
      <c r="AZ9" s="389" t="s">
        <v>75</v>
      </c>
      <c r="BA9" s="387" t="s">
        <v>16</v>
      </c>
      <c r="BB9" s="388" t="s">
        <v>140</v>
      </c>
      <c r="BC9" s="389" t="s">
        <v>75</v>
      </c>
      <c r="BD9" s="387" t="s">
        <v>16</v>
      </c>
      <c r="BE9" s="388" t="s">
        <v>140</v>
      </c>
      <c r="BF9" s="389" t="s">
        <v>75</v>
      </c>
      <c r="BG9" s="387" t="s">
        <v>16</v>
      </c>
      <c r="BH9" s="388" t="s">
        <v>140</v>
      </c>
      <c r="BI9" s="389" t="s">
        <v>75</v>
      </c>
      <c r="BJ9" s="387" t="s">
        <v>16</v>
      </c>
      <c r="BK9" s="388" t="s">
        <v>140</v>
      </c>
      <c r="BL9" s="389" t="s">
        <v>75</v>
      </c>
      <c r="BM9" s="387"/>
      <c r="BN9" s="388"/>
      <c r="BO9" s="389"/>
      <c r="BP9" s="387"/>
      <c r="BQ9" s="388"/>
      <c r="BR9" s="389"/>
      <c r="BS9" s="387"/>
      <c r="BT9" s="388"/>
      <c r="BU9" s="389"/>
      <c r="BV9" s="387"/>
      <c r="BW9" s="388"/>
      <c r="BX9" s="389"/>
      <c r="BY9" s="387"/>
      <c r="BZ9" s="388"/>
      <c r="CA9" s="389"/>
      <c r="CB9" s="387"/>
      <c r="CC9" s="388"/>
      <c r="CD9" s="389"/>
      <c r="CE9" s="387"/>
      <c r="CF9" s="388"/>
      <c r="CG9" s="389"/>
      <c r="CH9" s="387" t="s">
        <v>16</v>
      </c>
      <c r="CI9" s="388" t="s">
        <v>140</v>
      </c>
      <c r="CJ9" s="389" t="s">
        <v>75</v>
      </c>
      <c r="CK9" s="387" t="s">
        <v>16</v>
      </c>
      <c r="CL9" s="388" t="s">
        <v>140</v>
      </c>
      <c r="CM9" s="389" t="s">
        <v>75</v>
      </c>
      <c r="CN9" s="387" t="s">
        <v>16</v>
      </c>
      <c r="CO9" s="388" t="s">
        <v>140</v>
      </c>
      <c r="CP9" s="389" t="s">
        <v>75</v>
      </c>
      <c r="CQ9" s="387" t="s">
        <v>16</v>
      </c>
      <c r="CR9" s="388" t="s">
        <v>140</v>
      </c>
      <c r="CS9" s="389" t="s">
        <v>75</v>
      </c>
      <c r="CT9" s="387" t="s">
        <v>16</v>
      </c>
      <c r="CU9" s="388" t="s">
        <v>140</v>
      </c>
      <c r="CV9" s="389" t="s">
        <v>75</v>
      </c>
      <c r="CW9" s="387" t="s">
        <v>16</v>
      </c>
      <c r="CX9" s="388" t="s">
        <v>140</v>
      </c>
      <c r="CY9" s="389" t="s">
        <v>75</v>
      </c>
      <c r="CZ9" s="387" t="s">
        <v>16</v>
      </c>
      <c r="DA9" s="388" t="s">
        <v>140</v>
      </c>
      <c r="DB9" s="389" t="s">
        <v>75</v>
      </c>
      <c r="DC9" s="387" t="s">
        <v>16</v>
      </c>
      <c r="DD9" s="388" t="s">
        <v>140</v>
      </c>
      <c r="DE9" s="389" t="s">
        <v>75</v>
      </c>
      <c r="DF9" s="387" t="s">
        <v>16</v>
      </c>
      <c r="DG9" s="388" t="s">
        <v>140</v>
      </c>
      <c r="DH9" s="389" t="s">
        <v>75</v>
      </c>
      <c r="DI9" s="387" t="s">
        <v>16</v>
      </c>
      <c r="DJ9" s="388" t="s">
        <v>140</v>
      </c>
      <c r="DK9" s="389" t="s">
        <v>75</v>
      </c>
      <c r="DL9" s="387" t="s">
        <v>16</v>
      </c>
      <c r="DM9" s="388" t="s">
        <v>140</v>
      </c>
      <c r="DN9" s="389" t="s">
        <v>75</v>
      </c>
      <c r="DO9" s="387" t="s">
        <v>16</v>
      </c>
      <c r="DP9" s="388" t="s">
        <v>140</v>
      </c>
      <c r="DQ9" s="389" t="s">
        <v>75</v>
      </c>
      <c r="DR9" s="387" t="s">
        <v>16</v>
      </c>
      <c r="DS9" s="388" t="s">
        <v>140</v>
      </c>
      <c r="DT9" s="389" t="s">
        <v>75</v>
      </c>
      <c r="DU9" s="387" t="s">
        <v>16</v>
      </c>
      <c r="DV9" s="388" t="s">
        <v>140</v>
      </c>
      <c r="DW9" s="389" t="s">
        <v>75</v>
      </c>
      <c r="DX9" s="387" t="s">
        <v>0</v>
      </c>
      <c r="DY9" s="388" t="s">
        <v>0</v>
      </c>
      <c r="DZ9" s="389" t="s">
        <v>0</v>
      </c>
      <c r="EA9" s="387" t="s">
        <v>0</v>
      </c>
      <c r="EB9" s="388" t="s">
        <v>0</v>
      </c>
      <c r="EC9" s="389" t="s">
        <v>0</v>
      </c>
      <c r="ED9" s="387" t="s">
        <v>0</v>
      </c>
      <c r="EE9" s="388" t="s">
        <v>0</v>
      </c>
      <c r="EF9" s="389" t="s">
        <v>0</v>
      </c>
      <c r="EG9" s="387" t="s">
        <v>0</v>
      </c>
      <c r="EH9" s="388" t="s">
        <v>0</v>
      </c>
      <c r="EI9" s="389" t="s">
        <v>0</v>
      </c>
      <c r="EJ9" s="387" t="s">
        <v>0</v>
      </c>
      <c r="EK9" s="388" t="s">
        <v>0</v>
      </c>
      <c r="EL9" s="389" t="s">
        <v>0</v>
      </c>
      <c r="EM9" s="387" t="s">
        <v>0</v>
      </c>
      <c r="EN9" s="388" t="s">
        <v>0</v>
      </c>
      <c r="EO9" s="389" t="s">
        <v>0</v>
      </c>
      <c r="EP9" s="387" t="s">
        <v>0</v>
      </c>
      <c r="EQ9" s="388" t="s">
        <v>0</v>
      </c>
      <c r="ER9" s="389" t="s">
        <v>0</v>
      </c>
      <c r="ES9" s="387"/>
      <c r="ET9" s="388"/>
      <c r="EU9" s="389"/>
    </row>
    <row r="10" ht="13.5" customHeight="1">
      <c r="A10" s="379">
        <v>6.0</v>
      </c>
      <c r="B10" s="400"/>
      <c r="C10" s="401"/>
      <c r="D10" s="400"/>
      <c r="E10" s="385" t="str">
        <f t="array" ref="E10">XLOOKUP(F10,'PER-SM '!$E$2:$E$1132,'PER-SM '!$D$2:$D$1132," ",0)</f>
        <v>VALDEIGLESIAS VALLENAS, DANNY</v>
      </c>
      <c r="F10" s="154">
        <v>2.3978806E7</v>
      </c>
      <c r="G10" s="187"/>
      <c r="H10" s="383" t="str">
        <f t="array" ref="H10">XLOOKUP(F10,'PER-SM '!$E$2:$E$1132,'PER-SM '!$G$2:$G$1132,"",0)</f>
        <v>OP TER</v>
      </c>
      <c r="I10" s="384" t="str">
        <f t="array" ref="I10">XLOOKUP(F10,'PER-SM '!$E$2:$E$1132,'PER-SM '!$I$2:$I$1132,"",0)</f>
        <v/>
      </c>
      <c r="J10" s="384"/>
      <c r="K10" s="385" t="str">
        <f t="array" ref="K10">XLOOKUP(F10,'PER-SM '!$E$2:$E$1132,'PER-SM '!$B$2:$B$1132,"",0)</f>
        <v>Sandvik del Perú</v>
      </c>
      <c r="L10" s="384" t="s">
        <v>2208</v>
      </c>
      <c r="M10" s="386" t="str">
        <f t="array" ref="M10">XLOOKUP(F10,'PER-SM '!$E$2:$E$1132,'PER-SM '!$F$2:$F$1132,"",0)</f>
        <v>Soporte Residente</v>
      </c>
      <c r="N10" s="387"/>
      <c r="O10" s="388"/>
      <c r="P10" s="389"/>
      <c r="Q10" s="387"/>
      <c r="R10" s="388"/>
      <c r="S10" s="389"/>
      <c r="T10" s="387"/>
      <c r="U10" s="388"/>
      <c r="V10" s="389"/>
      <c r="W10" s="387"/>
      <c r="X10" s="388"/>
      <c r="Y10" s="389"/>
      <c r="Z10" s="387"/>
      <c r="AA10" s="388"/>
      <c r="AB10" s="389"/>
      <c r="AC10" s="387" t="s">
        <v>16</v>
      </c>
      <c r="AD10" s="388" t="s">
        <v>140</v>
      </c>
      <c r="AE10" s="389" t="s">
        <v>75</v>
      </c>
      <c r="AF10" s="387" t="s">
        <v>16</v>
      </c>
      <c r="AG10" s="388" t="s">
        <v>140</v>
      </c>
      <c r="AH10" s="389" t="s">
        <v>75</v>
      </c>
      <c r="AI10" s="387" t="s">
        <v>16</v>
      </c>
      <c r="AJ10" s="388" t="s">
        <v>140</v>
      </c>
      <c r="AK10" s="389" t="s">
        <v>75</v>
      </c>
      <c r="AL10" s="387" t="s">
        <v>16</v>
      </c>
      <c r="AM10" s="388" t="s">
        <v>140</v>
      </c>
      <c r="AN10" s="389" t="s">
        <v>75</v>
      </c>
      <c r="AO10" s="387" t="s">
        <v>16</v>
      </c>
      <c r="AP10" s="388" t="s">
        <v>140</v>
      </c>
      <c r="AQ10" s="389" t="s">
        <v>75</v>
      </c>
      <c r="AR10" s="387" t="s">
        <v>16</v>
      </c>
      <c r="AS10" s="388" t="s">
        <v>140</v>
      </c>
      <c r="AT10" s="389" t="s">
        <v>75</v>
      </c>
      <c r="AU10" s="387" t="s">
        <v>16</v>
      </c>
      <c r="AV10" s="388" t="s">
        <v>140</v>
      </c>
      <c r="AW10" s="389" t="s">
        <v>75</v>
      </c>
      <c r="AX10" s="387" t="s">
        <v>16</v>
      </c>
      <c r="AY10" s="388" t="s">
        <v>140</v>
      </c>
      <c r="AZ10" s="389" t="s">
        <v>75</v>
      </c>
      <c r="BA10" s="387"/>
      <c r="BB10" s="388"/>
      <c r="BC10" s="389"/>
      <c r="BD10" s="387"/>
      <c r="BE10" s="388"/>
      <c r="BF10" s="389"/>
      <c r="BG10" s="387"/>
      <c r="BH10" s="388"/>
      <c r="BI10" s="389"/>
      <c r="BJ10" s="387"/>
      <c r="BK10" s="388"/>
      <c r="BL10" s="389"/>
      <c r="BM10" s="387"/>
      <c r="BN10" s="388"/>
      <c r="BO10" s="389"/>
      <c r="BP10" s="387"/>
      <c r="BQ10" s="388"/>
      <c r="BR10" s="389"/>
      <c r="BS10" s="387"/>
      <c r="BT10" s="388"/>
      <c r="BU10" s="389"/>
      <c r="BV10" s="387"/>
      <c r="BW10" s="388"/>
      <c r="BX10" s="389"/>
      <c r="BY10" s="387"/>
      <c r="BZ10" s="388"/>
      <c r="CA10" s="389"/>
      <c r="CB10" s="387"/>
      <c r="CC10" s="388"/>
      <c r="CD10" s="389"/>
      <c r="CE10" s="387"/>
      <c r="CF10" s="388"/>
      <c r="CG10" s="389"/>
      <c r="CH10" s="387"/>
      <c r="CI10" s="388"/>
      <c r="CJ10" s="389"/>
      <c r="CK10" s="387"/>
      <c r="CL10" s="388"/>
      <c r="CM10" s="389"/>
      <c r="CN10" s="387"/>
      <c r="CO10" s="388"/>
      <c r="CP10" s="389"/>
      <c r="CQ10" s="387"/>
      <c r="CR10" s="388"/>
      <c r="CS10" s="389"/>
      <c r="CT10" s="387"/>
      <c r="CU10" s="388"/>
      <c r="CV10" s="389"/>
      <c r="CW10" s="387"/>
      <c r="CX10" s="388"/>
      <c r="CY10" s="389"/>
      <c r="CZ10" s="387"/>
      <c r="DA10" s="388"/>
      <c r="DB10" s="389"/>
      <c r="DC10" s="387"/>
      <c r="DD10" s="388"/>
      <c r="DE10" s="389"/>
      <c r="DF10" s="387"/>
      <c r="DG10" s="388"/>
      <c r="DH10" s="389"/>
      <c r="DI10" s="387"/>
      <c r="DJ10" s="388"/>
      <c r="DK10" s="389"/>
      <c r="DL10" s="387"/>
      <c r="DM10" s="388"/>
      <c r="DN10" s="389"/>
      <c r="DO10" s="387"/>
      <c r="DP10" s="388"/>
      <c r="DQ10" s="389"/>
      <c r="DR10" s="387"/>
      <c r="DS10" s="388"/>
      <c r="DT10" s="389"/>
      <c r="DU10" s="387"/>
      <c r="DV10" s="388"/>
      <c r="DW10" s="389"/>
      <c r="DX10" s="387"/>
      <c r="DY10" s="388"/>
      <c r="DZ10" s="389"/>
      <c r="EA10" s="387"/>
      <c r="EB10" s="388"/>
      <c r="EC10" s="389"/>
      <c r="ED10" s="387"/>
      <c r="EE10" s="388"/>
      <c r="EF10" s="389"/>
      <c r="EG10" s="387"/>
      <c r="EH10" s="388"/>
      <c r="EI10" s="389"/>
      <c r="EJ10" s="387"/>
      <c r="EK10" s="388"/>
      <c r="EL10" s="389"/>
      <c r="EM10" s="387"/>
      <c r="EN10" s="388"/>
      <c r="EO10" s="389"/>
      <c r="EP10" s="387"/>
      <c r="EQ10" s="388"/>
      <c r="ER10" s="389"/>
      <c r="ES10" s="387"/>
      <c r="ET10" s="388"/>
      <c r="EU10" s="389"/>
    </row>
    <row r="11" ht="12.75" customHeight="1">
      <c r="A11" s="379">
        <v>7.0</v>
      </c>
      <c r="B11" s="11" t="s">
        <v>2150</v>
      </c>
      <c r="C11" s="12">
        <v>1.0</v>
      </c>
      <c r="D11" s="380" t="s">
        <v>14</v>
      </c>
      <c r="E11" s="385" t="str">
        <f t="array" ref="E11">XLOOKUP(F11,'PER-SM '!$E$2:$E$1132,'PER-SM '!$D$2:$D$1132," ",0)</f>
        <v>CALLUPE CAPCHA NILTON</v>
      </c>
      <c r="F11" s="149">
        <v>4.1150819E7</v>
      </c>
      <c r="G11" s="149">
        <v>9.40909931E8</v>
      </c>
      <c r="H11" s="383" t="str">
        <f t="array" ref="H11">XLOOKUP(F11,'PER-SM '!$E$2:$E$1132,'PER-SM '!$G$2:$G$1132,"",0)</f>
        <v>OP TER</v>
      </c>
      <c r="I11" s="384" t="str">
        <f t="array" ref="I11">XLOOKUP(F11,'PER-SM '!$E$2:$E$1132,'PER-SM '!$I$2:$I$1132,"",0)</f>
        <v/>
      </c>
      <c r="J11" s="384"/>
      <c r="K11" s="385" t="str">
        <f t="array" ref="K11">XLOOKUP(F11,'PER-SM '!$E$2:$E$1132,'PER-SM '!$B$2:$B$1132,"",0)</f>
        <v>SANDVIK DEL PERU S.A.</v>
      </c>
      <c r="L11" s="384" t="s">
        <v>2208</v>
      </c>
      <c r="M11" s="386" t="str">
        <f t="array" ref="M11">XLOOKUP(F11,'PER-SM '!$E$2:$E$1132,'PER-SM '!$F$2:$F$1132,"",0)</f>
        <v>SUPERVISOR</v>
      </c>
      <c r="N11" s="387" t="s">
        <v>16</v>
      </c>
      <c r="O11" s="388" t="s">
        <v>140</v>
      </c>
      <c r="P11" s="389" t="s">
        <v>75</v>
      </c>
      <c r="Q11" s="387" t="s">
        <v>16</v>
      </c>
      <c r="R11" s="388" t="s">
        <v>140</v>
      </c>
      <c r="S11" s="389" t="s">
        <v>75</v>
      </c>
      <c r="T11" s="387" t="s">
        <v>16</v>
      </c>
      <c r="U11" s="388" t="s">
        <v>140</v>
      </c>
      <c r="V11" s="389" t="s">
        <v>75</v>
      </c>
      <c r="W11" s="387" t="s">
        <v>16</v>
      </c>
      <c r="X11" s="388" t="s">
        <v>140</v>
      </c>
      <c r="Y11" s="389" t="s">
        <v>75</v>
      </c>
      <c r="Z11" s="387" t="s">
        <v>16</v>
      </c>
      <c r="AA11" s="388" t="s">
        <v>140</v>
      </c>
      <c r="AB11" s="389" t="s">
        <v>75</v>
      </c>
      <c r="AC11" s="387"/>
      <c r="AD11" s="388"/>
      <c r="AE11" s="389"/>
      <c r="AF11" s="387"/>
      <c r="AG11" s="388"/>
      <c r="AH11" s="389"/>
      <c r="AI11" s="387"/>
      <c r="AJ11" s="388"/>
      <c r="AK11" s="389"/>
      <c r="AL11" s="387"/>
      <c r="AM11" s="388"/>
      <c r="AN11" s="389"/>
      <c r="AO11" s="387"/>
      <c r="AP11" s="388"/>
      <c r="AQ11" s="389"/>
      <c r="AR11" s="387"/>
      <c r="AS11" s="388"/>
      <c r="AT11" s="389"/>
      <c r="AU11" s="387" t="s">
        <v>16</v>
      </c>
      <c r="AV11" s="388" t="s">
        <v>140</v>
      </c>
      <c r="AW11" s="389" t="s">
        <v>75</v>
      </c>
      <c r="AX11" s="387" t="s">
        <v>16</v>
      </c>
      <c r="AY11" s="388" t="s">
        <v>140</v>
      </c>
      <c r="AZ11" s="389" t="s">
        <v>75</v>
      </c>
      <c r="BA11" s="387" t="s">
        <v>16</v>
      </c>
      <c r="BB11" s="388" t="s">
        <v>140</v>
      </c>
      <c r="BC11" s="389" t="s">
        <v>75</v>
      </c>
      <c r="BD11" s="387" t="s">
        <v>16</v>
      </c>
      <c r="BE11" s="388" t="s">
        <v>140</v>
      </c>
      <c r="BF11" s="389" t="s">
        <v>75</v>
      </c>
      <c r="BG11" s="387" t="s">
        <v>16</v>
      </c>
      <c r="BH11" s="388" t="s">
        <v>140</v>
      </c>
      <c r="BI11" s="389" t="s">
        <v>75</v>
      </c>
      <c r="BJ11" s="387" t="s">
        <v>16</v>
      </c>
      <c r="BK11" s="388" t="s">
        <v>140</v>
      </c>
      <c r="BL11" s="389" t="s">
        <v>75</v>
      </c>
      <c r="BM11" s="387" t="s">
        <v>16</v>
      </c>
      <c r="BN11" s="388" t="s">
        <v>140</v>
      </c>
      <c r="BO11" s="389" t="s">
        <v>75</v>
      </c>
      <c r="BP11" s="387" t="s">
        <v>16</v>
      </c>
      <c r="BQ11" s="388" t="s">
        <v>140</v>
      </c>
      <c r="BR11" s="389" t="s">
        <v>75</v>
      </c>
      <c r="BS11" s="387" t="s">
        <v>16</v>
      </c>
      <c r="BT11" s="388" t="s">
        <v>140</v>
      </c>
      <c r="BU11" s="389" t="s">
        <v>75</v>
      </c>
      <c r="BV11" s="387" t="s">
        <v>16</v>
      </c>
      <c r="BW11" s="388" t="s">
        <v>140</v>
      </c>
      <c r="BX11" s="389" t="s">
        <v>75</v>
      </c>
      <c r="BY11" s="387" t="s">
        <v>16</v>
      </c>
      <c r="BZ11" s="388" t="s">
        <v>140</v>
      </c>
      <c r="CA11" s="389" t="s">
        <v>75</v>
      </c>
      <c r="CB11" s="387"/>
      <c r="CC11" s="388"/>
      <c r="CD11" s="389"/>
      <c r="CE11" s="387"/>
      <c r="CF11" s="388"/>
      <c r="CG11" s="389"/>
      <c r="CH11" s="387"/>
      <c r="CI11" s="388"/>
      <c r="CJ11" s="389"/>
      <c r="CK11" s="387"/>
      <c r="CL11" s="388"/>
      <c r="CM11" s="389"/>
      <c r="CN11" s="387"/>
      <c r="CO11" s="388"/>
      <c r="CP11" s="389"/>
      <c r="CQ11" s="387"/>
      <c r="CR11" s="388"/>
      <c r="CS11" s="389"/>
      <c r="CT11" s="387"/>
      <c r="CU11" s="388"/>
      <c r="CV11" s="389"/>
      <c r="CW11" s="387"/>
      <c r="CX11" s="388"/>
      <c r="CY11" s="389"/>
      <c r="CZ11" s="387"/>
      <c r="DA11" s="388"/>
      <c r="DB11" s="389"/>
      <c r="DC11" s="387"/>
      <c r="DD11" s="388"/>
      <c r="DE11" s="389"/>
      <c r="DF11" s="387"/>
      <c r="DG11" s="388"/>
      <c r="DH11" s="389"/>
      <c r="DI11" s="387"/>
      <c r="DJ11" s="388"/>
      <c r="DK11" s="389"/>
      <c r="DL11" s="387"/>
      <c r="DM11" s="388"/>
      <c r="DN11" s="389"/>
      <c r="DO11" s="387"/>
      <c r="DP11" s="388"/>
      <c r="DQ11" s="389"/>
      <c r="DR11" s="387"/>
      <c r="DS11" s="388"/>
      <c r="DT11" s="389"/>
      <c r="DU11" s="387"/>
      <c r="DV11" s="388"/>
      <c r="DW11" s="389"/>
      <c r="DX11" s="387"/>
      <c r="DY11" s="388"/>
      <c r="DZ11" s="389"/>
      <c r="EA11" s="387"/>
      <c r="EB11" s="388"/>
      <c r="EC11" s="389"/>
      <c r="ED11" s="387"/>
      <c r="EE11" s="388"/>
      <c r="EF11" s="389"/>
      <c r="EG11" s="387"/>
      <c r="EH11" s="388"/>
      <c r="EI11" s="389"/>
      <c r="EJ11" s="387"/>
      <c r="EK11" s="388"/>
      <c r="EL11" s="389"/>
      <c r="EM11" s="387"/>
      <c r="EN11" s="388"/>
      <c r="EO11" s="389"/>
      <c r="EP11" s="387"/>
      <c r="EQ11" s="388"/>
      <c r="ER11" s="389"/>
      <c r="ES11" s="387"/>
      <c r="ET11" s="388"/>
      <c r="EU11" s="389"/>
    </row>
    <row r="12" ht="13.5" customHeight="1">
      <c r="A12" s="379">
        <v>8.0</v>
      </c>
      <c r="B12" s="11" t="s">
        <v>2151</v>
      </c>
      <c r="C12" s="12">
        <v>1.0</v>
      </c>
      <c r="D12" s="380" t="s">
        <v>14</v>
      </c>
      <c r="E12" s="385" t="str">
        <f t="array" ref="E12">XLOOKUP(F12,'PER-SM '!$E$2:$E$1132,'PER-SM '!$D$2:$D$1132," ",0)</f>
        <v>LIZA UBILLUS CARLOS IVAN</v>
      </c>
      <c r="F12" s="149">
        <v>4.3258765E7</v>
      </c>
      <c r="G12" s="149">
        <v>9.14357989E8</v>
      </c>
      <c r="H12" s="383" t="str">
        <f t="array" ref="H12">XLOOKUP(F12,'PER-SM '!$E$2:$E$1132,'PER-SM '!$G$2:$G$1132,"",0)</f>
        <v>OP TER</v>
      </c>
      <c r="I12" s="384" t="str">
        <f t="array" ref="I12">XLOOKUP(F12,'PER-SM '!$E$2:$E$1132,'PER-SM '!$I$2:$I$1132,"",0)</f>
        <v/>
      </c>
      <c r="J12" s="384"/>
      <c r="K12" s="385" t="str">
        <f t="array" ref="K12">XLOOKUP(F12,'PER-SM '!$E$2:$E$1132,'PER-SM '!$B$2:$B$1132,"",0)</f>
        <v>SANDVIK DEL PERU S.A.</v>
      </c>
      <c r="L12" s="384" t="s">
        <v>2208</v>
      </c>
      <c r="M12" s="386" t="str">
        <f t="array" ref="M12">XLOOKUP(F12,'PER-SM '!$E$2:$E$1132,'PER-SM '!$F$2:$F$1132,"",0)</f>
        <v>PLANNER</v>
      </c>
      <c r="N12" s="387" t="s">
        <v>16</v>
      </c>
      <c r="O12" s="388" t="s">
        <v>140</v>
      </c>
      <c r="P12" s="389" t="s">
        <v>75</v>
      </c>
      <c r="Q12" s="387" t="s">
        <v>16</v>
      </c>
      <c r="R12" s="388" t="s">
        <v>140</v>
      </c>
      <c r="S12" s="389" t="s">
        <v>75</v>
      </c>
      <c r="T12" s="387" t="s">
        <v>16</v>
      </c>
      <c r="U12" s="388" t="s">
        <v>140</v>
      </c>
      <c r="V12" s="389" t="s">
        <v>75</v>
      </c>
      <c r="W12" s="387" t="s">
        <v>16</v>
      </c>
      <c r="X12" s="388" t="s">
        <v>140</v>
      </c>
      <c r="Y12" s="389" t="s">
        <v>75</v>
      </c>
      <c r="Z12" s="387" t="s">
        <v>16</v>
      </c>
      <c r="AA12" s="388" t="s">
        <v>140</v>
      </c>
      <c r="AB12" s="389" t="s">
        <v>75</v>
      </c>
      <c r="AC12" s="387"/>
      <c r="AD12" s="388"/>
      <c r="AE12" s="389"/>
      <c r="AF12" s="387"/>
      <c r="AG12" s="388"/>
      <c r="AH12" s="389"/>
      <c r="AI12" s="387"/>
      <c r="AJ12" s="388"/>
      <c r="AK12" s="389"/>
      <c r="AL12" s="387"/>
      <c r="AM12" s="388"/>
      <c r="AN12" s="389"/>
      <c r="AO12" s="387"/>
      <c r="AP12" s="388"/>
      <c r="AQ12" s="389"/>
      <c r="AR12" s="387"/>
      <c r="AS12" s="388"/>
      <c r="AT12" s="389"/>
      <c r="AU12" s="387"/>
      <c r="AV12" s="388"/>
      <c r="AW12" s="389"/>
      <c r="AX12" s="387"/>
      <c r="AY12" s="388"/>
      <c r="AZ12" s="389"/>
      <c r="BA12" s="387"/>
      <c r="BB12" s="388"/>
      <c r="BC12" s="389"/>
      <c r="BD12" s="387"/>
      <c r="BE12" s="388"/>
      <c r="BF12" s="389"/>
      <c r="BG12" s="387"/>
      <c r="BH12" s="388"/>
      <c r="BI12" s="389"/>
      <c r="BJ12" s="387"/>
      <c r="BK12" s="388"/>
      <c r="BL12" s="389"/>
      <c r="BM12" s="387" t="s">
        <v>16</v>
      </c>
      <c r="BN12" s="388" t="s">
        <v>140</v>
      </c>
      <c r="BO12" s="389" t="s">
        <v>75</v>
      </c>
      <c r="BP12" s="387" t="s">
        <v>16</v>
      </c>
      <c r="BQ12" s="388" t="s">
        <v>140</v>
      </c>
      <c r="BR12" s="389" t="s">
        <v>75</v>
      </c>
      <c r="BS12" s="387" t="s">
        <v>16</v>
      </c>
      <c r="BT12" s="388" t="s">
        <v>140</v>
      </c>
      <c r="BU12" s="389" t="s">
        <v>75</v>
      </c>
      <c r="BV12" s="387" t="s">
        <v>16</v>
      </c>
      <c r="BW12" s="388" t="s">
        <v>140</v>
      </c>
      <c r="BX12" s="389" t="s">
        <v>75</v>
      </c>
      <c r="BY12" s="387" t="s">
        <v>16</v>
      </c>
      <c r="BZ12" s="388" t="s">
        <v>140</v>
      </c>
      <c r="CA12" s="389" t="s">
        <v>75</v>
      </c>
      <c r="CB12" s="387" t="s">
        <v>16</v>
      </c>
      <c r="CC12" s="388" t="s">
        <v>140</v>
      </c>
      <c r="CD12" s="389" t="s">
        <v>75</v>
      </c>
      <c r="CE12" s="387" t="s">
        <v>16</v>
      </c>
      <c r="CF12" s="388" t="s">
        <v>140</v>
      </c>
      <c r="CG12" s="389" t="s">
        <v>75</v>
      </c>
      <c r="CH12" s="387" t="s">
        <v>16</v>
      </c>
      <c r="CI12" s="388" t="s">
        <v>140</v>
      </c>
      <c r="CJ12" s="389" t="s">
        <v>75</v>
      </c>
      <c r="CK12" s="387" t="s">
        <v>16</v>
      </c>
      <c r="CL12" s="388" t="s">
        <v>140</v>
      </c>
      <c r="CM12" s="389" t="s">
        <v>75</v>
      </c>
      <c r="CN12" s="387" t="s">
        <v>16</v>
      </c>
      <c r="CO12" s="388" t="s">
        <v>140</v>
      </c>
      <c r="CP12" s="389" t="s">
        <v>75</v>
      </c>
      <c r="CQ12" s="387" t="s">
        <v>16</v>
      </c>
      <c r="CR12" s="388" t="s">
        <v>140</v>
      </c>
      <c r="CS12" s="389" t="s">
        <v>75</v>
      </c>
      <c r="CT12" s="387"/>
      <c r="CU12" s="388"/>
      <c r="CV12" s="389"/>
      <c r="CW12" s="387"/>
      <c r="CX12" s="388"/>
      <c r="CY12" s="389"/>
      <c r="CZ12" s="387"/>
      <c r="DA12" s="388"/>
      <c r="DB12" s="389"/>
      <c r="DC12" s="387"/>
      <c r="DD12" s="388"/>
      <c r="DE12" s="389"/>
      <c r="DF12" s="387"/>
      <c r="DG12" s="388"/>
      <c r="DH12" s="389"/>
      <c r="DI12" s="387"/>
      <c r="DJ12" s="388"/>
      <c r="DK12" s="389"/>
      <c r="DL12" s="387" t="s">
        <v>16</v>
      </c>
      <c r="DM12" s="388" t="s">
        <v>140</v>
      </c>
      <c r="DN12" s="389" t="s">
        <v>75</v>
      </c>
      <c r="DO12" s="387" t="s">
        <v>16</v>
      </c>
      <c r="DP12" s="388" t="s">
        <v>140</v>
      </c>
      <c r="DQ12" s="389" t="s">
        <v>75</v>
      </c>
      <c r="DR12" s="387" t="s">
        <v>16</v>
      </c>
      <c r="DS12" s="388" t="s">
        <v>140</v>
      </c>
      <c r="DT12" s="389" t="s">
        <v>75</v>
      </c>
      <c r="DU12" s="387" t="s">
        <v>16</v>
      </c>
      <c r="DV12" s="388" t="s">
        <v>140</v>
      </c>
      <c r="DW12" s="389" t="s">
        <v>75</v>
      </c>
      <c r="DX12" s="387" t="s">
        <v>16</v>
      </c>
      <c r="DY12" s="388" t="s">
        <v>140</v>
      </c>
      <c r="DZ12" s="389" t="s">
        <v>75</v>
      </c>
      <c r="EA12" s="387"/>
      <c r="EB12" s="388"/>
      <c r="EC12" s="389"/>
      <c r="ED12" s="387"/>
      <c r="EE12" s="388"/>
      <c r="EF12" s="389"/>
      <c r="EG12" s="387"/>
      <c r="EH12" s="388"/>
      <c r="EI12" s="389"/>
      <c r="EJ12" s="387"/>
      <c r="EK12" s="388"/>
      <c r="EL12" s="389"/>
      <c r="EM12" s="387"/>
      <c r="EN12" s="388"/>
      <c r="EO12" s="389"/>
      <c r="EP12" s="387"/>
      <c r="EQ12" s="388"/>
      <c r="ER12" s="389"/>
      <c r="ES12" s="387"/>
      <c r="ET12" s="388"/>
      <c r="EU12" s="389"/>
    </row>
    <row r="13" ht="14.25" customHeight="1">
      <c r="A13" s="379">
        <v>9.0</v>
      </c>
      <c r="B13" s="11" t="s">
        <v>2162</v>
      </c>
      <c r="C13" s="12">
        <v>1.0</v>
      </c>
      <c r="D13" s="380" t="s">
        <v>14</v>
      </c>
      <c r="E13" s="385" t="str">
        <f t="array" ref="E13">XLOOKUP(F13,'PER-SM '!$E$2:$E$1132,'PER-SM '!$D$2:$D$1132," ",0)</f>
        <v>QUIÑONEZ RAMOS RAMIRO JOEL</v>
      </c>
      <c r="F13" s="187">
        <v>4.243584E7</v>
      </c>
      <c r="G13" s="187">
        <v>9.43952258E8</v>
      </c>
      <c r="H13" s="383" t="str">
        <f t="array" ref="H13">XLOOKUP(F13,'PER-SM '!$E$2:$E$1132,'PER-SM '!$G$2:$G$1132,"",0)</f>
        <v>OP TER</v>
      </c>
      <c r="I13" s="384" t="str">
        <f t="array" ref="I13">XLOOKUP(F13,'PER-SM '!$E$2:$E$1132,'PER-SM '!$I$2:$I$1132,"",0)</f>
        <v/>
      </c>
      <c r="J13" s="384"/>
      <c r="K13" s="385" t="str">
        <f t="array" ref="K13">XLOOKUP(F13,'PER-SM '!$E$2:$E$1132,'PER-SM '!$B$2:$B$1132,"",0)</f>
        <v>SANDVIK DEL PERU S.A.</v>
      </c>
      <c r="L13" s="384" t="s">
        <v>2208</v>
      </c>
      <c r="M13" s="386" t="str">
        <f t="array" ref="M13">XLOOKUP(F13,'PER-SM '!$E$2:$E$1132,'PER-SM '!$F$2:$F$1132,"",0)</f>
        <v>TECNICO MECANICO</v>
      </c>
      <c r="N13" s="387"/>
      <c r="O13" s="388"/>
      <c r="P13" s="389"/>
      <c r="Q13" s="387"/>
      <c r="R13" s="388"/>
      <c r="S13" s="389"/>
      <c r="T13" s="387"/>
      <c r="U13" s="388"/>
      <c r="V13" s="389"/>
      <c r="W13" s="387" t="s">
        <v>16</v>
      </c>
      <c r="X13" s="388" t="s">
        <v>140</v>
      </c>
      <c r="Y13" s="389" t="s">
        <v>75</v>
      </c>
      <c r="Z13" s="387" t="s">
        <v>16</v>
      </c>
      <c r="AA13" s="388" t="s">
        <v>140</v>
      </c>
      <c r="AB13" s="389" t="s">
        <v>75</v>
      </c>
      <c r="AC13" s="387" t="s">
        <v>16</v>
      </c>
      <c r="AD13" s="388" t="s">
        <v>140</v>
      </c>
      <c r="AE13" s="389" t="s">
        <v>75</v>
      </c>
      <c r="AF13" s="387" t="s">
        <v>16</v>
      </c>
      <c r="AG13" s="388" t="s">
        <v>140</v>
      </c>
      <c r="AH13" s="389" t="s">
        <v>75</v>
      </c>
      <c r="AI13" s="387" t="s">
        <v>16</v>
      </c>
      <c r="AJ13" s="388" t="s">
        <v>140</v>
      </c>
      <c r="AK13" s="389" t="s">
        <v>75</v>
      </c>
      <c r="AL13" s="387" t="s">
        <v>16</v>
      </c>
      <c r="AM13" s="388" t="s">
        <v>140</v>
      </c>
      <c r="AN13" s="389" t="s">
        <v>75</v>
      </c>
      <c r="AO13" s="387" t="s">
        <v>16</v>
      </c>
      <c r="AP13" s="388" t="s">
        <v>140</v>
      </c>
      <c r="AQ13" s="389" t="s">
        <v>75</v>
      </c>
      <c r="AR13" s="387" t="s">
        <v>16</v>
      </c>
      <c r="AS13" s="388" t="s">
        <v>140</v>
      </c>
      <c r="AT13" s="389" t="s">
        <v>75</v>
      </c>
      <c r="AU13" s="387" t="s">
        <v>16</v>
      </c>
      <c r="AV13" s="388" t="s">
        <v>140</v>
      </c>
      <c r="AW13" s="389" t="s">
        <v>75</v>
      </c>
      <c r="AX13" s="387" t="s">
        <v>16</v>
      </c>
      <c r="AY13" s="388" t="s">
        <v>140</v>
      </c>
      <c r="AZ13" s="389" t="s">
        <v>75</v>
      </c>
      <c r="BA13" s="387" t="s">
        <v>16</v>
      </c>
      <c r="BB13" s="388" t="s">
        <v>140</v>
      </c>
      <c r="BC13" s="389" t="s">
        <v>75</v>
      </c>
      <c r="BD13" s="387" t="s">
        <v>16</v>
      </c>
      <c r="BE13" s="388" t="s">
        <v>140</v>
      </c>
      <c r="BF13" s="389" t="s">
        <v>75</v>
      </c>
      <c r="BG13" s="387" t="s">
        <v>16</v>
      </c>
      <c r="BH13" s="388" t="s">
        <v>140</v>
      </c>
      <c r="BI13" s="389" t="s">
        <v>75</v>
      </c>
      <c r="BJ13" s="387" t="s">
        <v>16</v>
      </c>
      <c r="BK13" s="388" t="s">
        <v>140</v>
      </c>
      <c r="BL13" s="389" t="s">
        <v>75</v>
      </c>
      <c r="BM13" s="387"/>
      <c r="BN13" s="388"/>
      <c r="BO13" s="389"/>
      <c r="BP13" s="387"/>
      <c r="BQ13" s="388"/>
      <c r="BR13" s="389"/>
      <c r="BS13" s="387"/>
      <c r="BT13" s="388"/>
      <c r="BU13" s="389"/>
      <c r="BV13" s="387"/>
      <c r="BW13" s="388"/>
      <c r="BX13" s="389"/>
      <c r="BY13" s="387"/>
      <c r="BZ13" s="388"/>
      <c r="CA13" s="389"/>
      <c r="CB13" s="387"/>
      <c r="CC13" s="388"/>
      <c r="CD13" s="389"/>
      <c r="CE13" s="387"/>
      <c r="CF13" s="388"/>
      <c r="CG13" s="389"/>
      <c r="CH13" s="387"/>
      <c r="CI13" s="388"/>
      <c r="CJ13" s="389"/>
      <c r="CK13" s="387"/>
      <c r="CL13" s="388"/>
      <c r="CM13" s="389"/>
      <c r="CN13" s="387"/>
      <c r="CO13" s="388"/>
      <c r="CP13" s="389"/>
      <c r="CQ13" s="387"/>
      <c r="CR13" s="388"/>
      <c r="CS13" s="389"/>
      <c r="CT13" s="387"/>
      <c r="CU13" s="388"/>
      <c r="CV13" s="389"/>
      <c r="CW13" s="387"/>
      <c r="CX13" s="388"/>
      <c r="CY13" s="389"/>
      <c r="CZ13" s="387"/>
      <c r="DA13" s="388"/>
      <c r="DB13" s="389"/>
      <c r="DC13" s="387"/>
      <c r="DD13" s="388"/>
      <c r="DE13" s="389"/>
      <c r="DF13" s="387"/>
      <c r="DG13" s="388"/>
      <c r="DH13" s="389"/>
      <c r="DI13" s="387"/>
      <c r="DJ13" s="388"/>
      <c r="DK13" s="389"/>
      <c r="DL13" s="387"/>
      <c r="DM13" s="388"/>
      <c r="DN13" s="389"/>
      <c r="DO13" s="387"/>
      <c r="DP13" s="388"/>
      <c r="DQ13" s="389"/>
      <c r="DR13" s="387"/>
      <c r="DS13" s="388"/>
      <c r="DT13" s="389"/>
      <c r="DU13" s="387"/>
      <c r="DV13" s="388"/>
      <c r="DW13" s="389"/>
      <c r="DX13" s="387"/>
      <c r="DY13" s="388"/>
      <c r="DZ13" s="389"/>
      <c r="EA13" s="387"/>
      <c r="EB13" s="388"/>
      <c r="EC13" s="389"/>
      <c r="ED13" s="387"/>
      <c r="EE13" s="388"/>
      <c r="EF13" s="389"/>
      <c r="EG13" s="387"/>
      <c r="EH13" s="388"/>
      <c r="EI13" s="389"/>
      <c r="EJ13" s="387"/>
      <c r="EK13" s="388"/>
      <c r="EL13" s="389"/>
      <c r="EM13" s="387"/>
      <c r="EN13" s="388"/>
      <c r="EO13" s="389"/>
      <c r="EP13" s="387"/>
      <c r="EQ13" s="388"/>
      <c r="ER13" s="389"/>
      <c r="ES13" s="387"/>
      <c r="ET13" s="388"/>
      <c r="EU13" s="389"/>
    </row>
    <row r="14" ht="12.0" customHeight="1">
      <c r="A14" s="379">
        <v>10.0</v>
      </c>
      <c r="B14" s="11" t="s">
        <v>2152</v>
      </c>
      <c r="C14" s="12">
        <v>1.0</v>
      </c>
      <c r="D14" s="380" t="s">
        <v>14</v>
      </c>
      <c r="E14" s="385" t="str">
        <f t="array" ref="E14">XLOOKUP(F14,'PER-SM '!$E$2:$E$1132,'PER-SM '!$D$2:$D$1132," ",0)</f>
        <v>PARICAHUA HUISA FREDY</v>
      </c>
      <c r="F14" s="187">
        <v>4.2500874E7</v>
      </c>
      <c r="G14" s="187">
        <v>9.87282826E8</v>
      </c>
      <c r="H14" s="383" t="str">
        <f t="array" ref="H14">XLOOKUP(F14,'PER-SM '!$E$2:$E$1132,'PER-SM '!$G$2:$G$1132,"",0)</f>
        <v>OP TER</v>
      </c>
      <c r="I14" s="384" t="str">
        <f t="array" ref="I14">XLOOKUP(F14,'PER-SM '!$E$2:$E$1132,'PER-SM '!$I$2:$I$1132,"",0)</f>
        <v/>
      </c>
      <c r="J14" s="384"/>
      <c r="K14" s="385" t="str">
        <f t="array" ref="K14">XLOOKUP(F14,'PER-SM '!$E$2:$E$1132,'PER-SM '!$B$2:$B$1132,"",0)</f>
        <v>SANDVIK DEL PERU S.A.</v>
      </c>
      <c r="L14" s="384" t="s">
        <v>2208</v>
      </c>
      <c r="M14" s="386" t="str">
        <f t="array" ref="M14">XLOOKUP(F14,'PER-SM '!$E$2:$E$1132,'PER-SM '!$F$2:$F$1132,"",0)</f>
        <v>TECNICO MECANICO</v>
      </c>
      <c r="N14" s="387"/>
      <c r="O14" s="388"/>
      <c r="P14" s="389"/>
      <c r="Q14" s="387"/>
      <c r="R14" s="388"/>
      <c r="S14" s="389"/>
      <c r="T14" s="387"/>
      <c r="U14" s="388"/>
      <c r="V14" s="389"/>
      <c r="W14" s="387"/>
      <c r="X14" s="388"/>
      <c r="Y14" s="389"/>
      <c r="Z14" s="387"/>
      <c r="AA14" s="388"/>
      <c r="AB14" s="389"/>
      <c r="AC14" s="387"/>
      <c r="AD14" s="388"/>
      <c r="AE14" s="389"/>
      <c r="AF14" s="387"/>
      <c r="AG14" s="388"/>
      <c r="AH14" s="389"/>
      <c r="AI14" s="387"/>
      <c r="AJ14" s="388"/>
      <c r="AK14" s="389"/>
      <c r="AL14" s="387"/>
      <c r="AM14" s="388"/>
      <c r="AN14" s="389"/>
      <c r="AO14" s="387"/>
      <c r="AP14" s="388"/>
      <c r="AQ14" s="389"/>
      <c r="AR14" s="387"/>
      <c r="AS14" s="388"/>
      <c r="AT14" s="389"/>
      <c r="AU14" s="387"/>
      <c r="AV14" s="388"/>
      <c r="AW14" s="389"/>
      <c r="AX14" s="387"/>
      <c r="AY14" s="388"/>
      <c r="AZ14" s="389"/>
      <c r="BA14" s="387"/>
      <c r="BB14" s="388"/>
      <c r="BC14" s="389"/>
      <c r="BD14" s="387"/>
      <c r="BE14" s="388"/>
      <c r="BF14" s="389"/>
      <c r="BG14" s="387"/>
      <c r="BH14" s="388"/>
      <c r="BI14" s="389"/>
      <c r="BJ14" s="387"/>
      <c r="BK14" s="388"/>
      <c r="BL14" s="389"/>
      <c r="BM14" s="387"/>
      <c r="BN14" s="388"/>
      <c r="BO14" s="389"/>
      <c r="BP14" s="387"/>
      <c r="BQ14" s="388"/>
      <c r="BR14" s="389"/>
      <c r="BS14" s="387"/>
      <c r="BT14" s="388"/>
      <c r="BU14" s="389"/>
      <c r="BV14" s="387"/>
      <c r="BW14" s="388"/>
      <c r="BX14" s="389"/>
      <c r="BY14" s="387"/>
      <c r="BZ14" s="388"/>
      <c r="CA14" s="389"/>
      <c r="CB14" s="387"/>
      <c r="CC14" s="388"/>
      <c r="CD14" s="389"/>
      <c r="CE14" s="387"/>
      <c r="CF14" s="388"/>
      <c r="CG14" s="389"/>
      <c r="CH14" s="387"/>
      <c r="CI14" s="388"/>
      <c r="CJ14" s="389"/>
      <c r="CK14" s="387"/>
      <c r="CL14" s="388"/>
      <c r="CM14" s="389"/>
      <c r="CN14" s="387"/>
      <c r="CO14" s="388"/>
      <c r="CP14" s="389"/>
      <c r="CQ14" s="387"/>
      <c r="CR14" s="388"/>
      <c r="CS14" s="389"/>
      <c r="CT14" s="387"/>
      <c r="CU14" s="388"/>
      <c r="CV14" s="389"/>
      <c r="CW14" s="387"/>
      <c r="CX14" s="388"/>
      <c r="CY14" s="389"/>
      <c r="CZ14" s="387"/>
      <c r="DA14" s="388"/>
      <c r="DB14" s="389"/>
      <c r="DC14" s="387"/>
      <c r="DD14" s="388"/>
      <c r="DE14" s="389"/>
      <c r="DF14" s="387" t="s">
        <v>16</v>
      </c>
      <c r="DG14" s="388" t="s">
        <v>140</v>
      </c>
      <c r="DH14" s="389" t="s">
        <v>75</v>
      </c>
      <c r="DI14" s="387" t="s">
        <v>16</v>
      </c>
      <c r="DJ14" s="388" t="s">
        <v>140</v>
      </c>
      <c r="DK14" s="389" t="s">
        <v>75</v>
      </c>
      <c r="DL14" s="387" t="s">
        <v>16</v>
      </c>
      <c r="DM14" s="388" t="s">
        <v>140</v>
      </c>
      <c r="DN14" s="389" t="s">
        <v>75</v>
      </c>
      <c r="DO14" s="387" t="s">
        <v>16</v>
      </c>
      <c r="DP14" s="388" t="s">
        <v>140</v>
      </c>
      <c r="DQ14" s="389" t="s">
        <v>75</v>
      </c>
      <c r="DR14" s="387" t="s">
        <v>16</v>
      </c>
      <c r="DS14" s="388" t="s">
        <v>140</v>
      </c>
      <c r="DT14" s="389" t="s">
        <v>75</v>
      </c>
      <c r="DU14" s="387" t="s">
        <v>16</v>
      </c>
      <c r="DV14" s="388" t="s">
        <v>140</v>
      </c>
      <c r="DW14" s="389" t="s">
        <v>75</v>
      </c>
      <c r="DX14" s="387" t="s">
        <v>16</v>
      </c>
      <c r="DY14" s="388" t="s">
        <v>140</v>
      </c>
      <c r="DZ14" s="389" t="s">
        <v>75</v>
      </c>
      <c r="EA14" s="387" t="s">
        <v>16</v>
      </c>
      <c r="EB14" s="388" t="s">
        <v>140</v>
      </c>
      <c r="EC14" s="389" t="s">
        <v>75</v>
      </c>
      <c r="ED14" s="387" t="s">
        <v>16</v>
      </c>
      <c r="EE14" s="388" t="s">
        <v>140</v>
      </c>
      <c r="EF14" s="389" t="s">
        <v>75</v>
      </c>
      <c r="EG14" s="387" t="s">
        <v>16</v>
      </c>
      <c r="EH14" s="388" t="s">
        <v>140</v>
      </c>
      <c r="EI14" s="389" t="s">
        <v>75</v>
      </c>
      <c r="EJ14" s="387" t="s">
        <v>16</v>
      </c>
      <c r="EK14" s="388" t="s">
        <v>140</v>
      </c>
      <c r="EL14" s="389" t="s">
        <v>75</v>
      </c>
      <c r="EM14" s="387" t="s">
        <v>16</v>
      </c>
      <c r="EN14" s="388" t="s">
        <v>140</v>
      </c>
      <c r="EO14" s="389" t="s">
        <v>75</v>
      </c>
      <c r="EP14" s="387"/>
      <c r="EQ14" s="388"/>
      <c r="ER14" s="389"/>
      <c r="ES14" s="387"/>
      <c r="ET14" s="388"/>
      <c r="EU14" s="389"/>
    </row>
    <row r="15" ht="12.0" customHeight="1">
      <c r="A15" s="379">
        <v>11.0</v>
      </c>
      <c r="B15" s="362" t="s">
        <v>2153</v>
      </c>
      <c r="C15" s="12">
        <v>1.0</v>
      </c>
      <c r="D15" s="380" t="s">
        <v>14</v>
      </c>
      <c r="E15" s="385" t="str">
        <f t="array" ref="E15">XLOOKUP(F15,'PER-SM '!$E$2:$E$1132,'PER-SM '!$D$2:$D$1132," ",0)</f>
        <v>ROJAS ALDANA FRANKLIN</v>
      </c>
      <c r="F15" s="154">
        <v>4.2302665E7</v>
      </c>
      <c r="G15" s="402"/>
      <c r="H15" s="384" t="str">
        <f t="array" ref="H15">XLOOKUP(F15,'PER-SM '!$E$2:$E$1132,'PER-SM '!$G$2:$G$1132,"",0)</f>
        <v>OP TER</v>
      </c>
      <c r="I15" s="384" t="str">
        <f t="array" ref="I15">XLOOKUP(F15,'PER-SM '!$E$2:$E$1132,'PER-SM '!$I$2:$I$1132,"",0)</f>
        <v/>
      </c>
      <c r="J15" s="384"/>
      <c r="K15" s="385" t="str">
        <f t="array" ref="K15">XLOOKUP(F15,'PER-SM '!$E$2:$E$1132,'PER-SM '!$B$2:$B$1132,"",0)</f>
        <v>SANDVIK DEL PERU</v>
      </c>
      <c r="L15" s="384" t="s">
        <v>2208</v>
      </c>
      <c r="M15" s="386" t="str">
        <f t="array" ref="M15">XLOOKUP(F15,'PER-SM '!$E$2:$E$1132,'PER-SM '!$F$2:$F$1132,"",0)</f>
        <v>TECNICO ELECTRICISTA</v>
      </c>
      <c r="N15" s="387" t="s">
        <v>16</v>
      </c>
      <c r="O15" s="388" t="s">
        <v>140</v>
      </c>
      <c r="P15" s="389" t="s">
        <v>75</v>
      </c>
      <c r="Q15" s="387" t="s">
        <v>16</v>
      </c>
      <c r="R15" s="388" t="s">
        <v>140</v>
      </c>
      <c r="S15" s="389" t="s">
        <v>75</v>
      </c>
      <c r="T15" s="387" t="s">
        <v>16</v>
      </c>
      <c r="U15" s="388" t="s">
        <v>140</v>
      </c>
      <c r="V15" s="389" t="s">
        <v>75</v>
      </c>
      <c r="W15" s="387" t="s">
        <v>16</v>
      </c>
      <c r="X15" s="388" t="s">
        <v>140</v>
      </c>
      <c r="Y15" s="389" t="s">
        <v>75</v>
      </c>
      <c r="Z15" s="387" t="s">
        <v>16</v>
      </c>
      <c r="AA15" s="388" t="s">
        <v>140</v>
      </c>
      <c r="AB15" s="389" t="s">
        <v>75</v>
      </c>
      <c r="AC15" s="387"/>
      <c r="AD15" s="388"/>
      <c r="AE15" s="389"/>
      <c r="AF15" s="387"/>
      <c r="AG15" s="388"/>
      <c r="AH15" s="389"/>
      <c r="AI15" s="387"/>
      <c r="AJ15" s="388"/>
      <c r="AK15" s="389"/>
      <c r="AL15" s="387"/>
      <c r="AM15" s="388"/>
      <c r="AN15" s="389"/>
      <c r="AO15" s="387"/>
      <c r="AP15" s="388"/>
      <c r="AQ15" s="389"/>
      <c r="AR15" s="387"/>
      <c r="AS15" s="388"/>
      <c r="AT15" s="389"/>
      <c r="AU15" s="387" t="s">
        <v>16</v>
      </c>
      <c r="AV15" s="388" t="s">
        <v>140</v>
      </c>
      <c r="AW15" s="389" t="s">
        <v>75</v>
      </c>
      <c r="AX15" s="387" t="s">
        <v>16</v>
      </c>
      <c r="AY15" s="388" t="s">
        <v>140</v>
      </c>
      <c r="AZ15" s="389" t="s">
        <v>75</v>
      </c>
      <c r="BA15" s="387" t="s">
        <v>16</v>
      </c>
      <c r="BB15" s="388" t="s">
        <v>140</v>
      </c>
      <c r="BC15" s="389" t="s">
        <v>75</v>
      </c>
      <c r="BD15" s="387" t="s">
        <v>16</v>
      </c>
      <c r="BE15" s="388" t="s">
        <v>140</v>
      </c>
      <c r="BF15" s="389" t="s">
        <v>75</v>
      </c>
      <c r="BG15" s="387" t="s">
        <v>16</v>
      </c>
      <c r="BH15" s="388" t="s">
        <v>140</v>
      </c>
      <c r="BI15" s="389" t="s">
        <v>75</v>
      </c>
      <c r="BJ15" s="387" t="s">
        <v>16</v>
      </c>
      <c r="BK15" s="388" t="s">
        <v>140</v>
      </c>
      <c r="BL15" s="389" t="s">
        <v>75</v>
      </c>
      <c r="BM15" s="387" t="s">
        <v>16</v>
      </c>
      <c r="BN15" s="388" t="s">
        <v>140</v>
      </c>
      <c r="BO15" s="389" t="s">
        <v>75</v>
      </c>
      <c r="BP15" s="387" t="s">
        <v>16</v>
      </c>
      <c r="BQ15" s="388" t="s">
        <v>140</v>
      </c>
      <c r="BR15" s="389" t="s">
        <v>75</v>
      </c>
      <c r="BS15" s="387" t="s">
        <v>16</v>
      </c>
      <c r="BT15" s="388" t="s">
        <v>140</v>
      </c>
      <c r="BU15" s="389" t="s">
        <v>75</v>
      </c>
      <c r="BV15" s="387" t="s">
        <v>16</v>
      </c>
      <c r="BW15" s="388" t="s">
        <v>140</v>
      </c>
      <c r="BX15" s="389" t="s">
        <v>75</v>
      </c>
      <c r="BY15" s="387" t="s">
        <v>16</v>
      </c>
      <c r="BZ15" s="388" t="s">
        <v>140</v>
      </c>
      <c r="CA15" s="389" t="s">
        <v>75</v>
      </c>
      <c r="CB15" s="387" t="s">
        <v>16</v>
      </c>
      <c r="CC15" s="388" t="s">
        <v>140</v>
      </c>
      <c r="CD15" s="389" t="s">
        <v>75</v>
      </c>
      <c r="CE15" s="387" t="s">
        <v>16</v>
      </c>
      <c r="CF15" s="388" t="s">
        <v>140</v>
      </c>
      <c r="CG15" s="389" t="s">
        <v>75</v>
      </c>
      <c r="CH15" s="387"/>
      <c r="CI15" s="388"/>
      <c r="CJ15" s="389"/>
      <c r="CK15" s="387"/>
      <c r="CL15" s="388"/>
      <c r="CM15" s="389"/>
      <c r="CN15" s="387"/>
      <c r="CO15" s="388"/>
      <c r="CP15" s="389"/>
      <c r="CQ15" s="387"/>
      <c r="CR15" s="388"/>
      <c r="CS15" s="389"/>
      <c r="CT15" s="387"/>
      <c r="CU15" s="388"/>
      <c r="CV15" s="389"/>
      <c r="CW15" s="387"/>
      <c r="CX15" s="388"/>
      <c r="CY15" s="389"/>
      <c r="CZ15" s="387"/>
      <c r="DA15" s="388"/>
      <c r="DB15" s="389"/>
      <c r="DC15" s="387" t="s">
        <v>16</v>
      </c>
      <c r="DD15" s="388" t="s">
        <v>140</v>
      </c>
      <c r="DE15" s="389" t="s">
        <v>75</v>
      </c>
      <c r="DF15" s="387" t="s">
        <v>16</v>
      </c>
      <c r="DG15" s="388" t="s">
        <v>140</v>
      </c>
      <c r="DH15" s="389" t="s">
        <v>75</v>
      </c>
      <c r="DI15" s="387" t="s">
        <v>16</v>
      </c>
      <c r="DJ15" s="388" t="s">
        <v>140</v>
      </c>
      <c r="DK15" s="389" t="s">
        <v>75</v>
      </c>
      <c r="DL15" s="387" t="s">
        <v>16</v>
      </c>
      <c r="DM15" s="388" t="s">
        <v>140</v>
      </c>
      <c r="DN15" s="389" t="s">
        <v>75</v>
      </c>
      <c r="DO15" s="387" t="s">
        <v>16</v>
      </c>
      <c r="DP15" s="388" t="s">
        <v>140</v>
      </c>
      <c r="DQ15" s="389" t="s">
        <v>75</v>
      </c>
      <c r="DR15" s="387" t="s">
        <v>16</v>
      </c>
      <c r="DS15" s="388" t="s">
        <v>140</v>
      </c>
      <c r="DT15" s="389" t="s">
        <v>75</v>
      </c>
      <c r="DU15" s="387" t="s">
        <v>16</v>
      </c>
      <c r="DV15" s="388" t="s">
        <v>140</v>
      </c>
      <c r="DW15" s="389" t="s">
        <v>75</v>
      </c>
      <c r="DX15" s="387" t="s">
        <v>16</v>
      </c>
      <c r="DY15" s="388" t="s">
        <v>140</v>
      </c>
      <c r="DZ15" s="389" t="s">
        <v>75</v>
      </c>
      <c r="EA15" s="387" t="s">
        <v>16</v>
      </c>
      <c r="EB15" s="388" t="s">
        <v>140</v>
      </c>
      <c r="EC15" s="389" t="s">
        <v>75</v>
      </c>
      <c r="ED15" s="387" t="s">
        <v>16</v>
      </c>
      <c r="EE15" s="388" t="s">
        <v>140</v>
      </c>
      <c r="EF15" s="389" t="s">
        <v>75</v>
      </c>
      <c r="EG15" s="387" t="s">
        <v>16</v>
      </c>
      <c r="EH15" s="388" t="s">
        <v>140</v>
      </c>
      <c r="EI15" s="389" t="s">
        <v>75</v>
      </c>
      <c r="EJ15" s="387" t="s">
        <v>16</v>
      </c>
      <c r="EK15" s="388" t="s">
        <v>140</v>
      </c>
      <c r="EL15" s="389" t="s">
        <v>75</v>
      </c>
      <c r="EM15" s="387" t="s">
        <v>16</v>
      </c>
      <c r="EN15" s="388" t="s">
        <v>140</v>
      </c>
      <c r="EO15" s="389" t="s">
        <v>75</v>
      </c>
      <c r="EP15" s="387" t="s">
        <v>16</v>
      </c>
      <c r="EQ15" s="388" t="s">
        <v>140</v>
      </c>
      <c r="ER15" s="389" t="s">
        <v>75</v>
      </c>
      <c r="ES15" s="387"/>
      <c r="ET15" s="388"/>
      <c r="EU15" s="389"/>
    </row>
    <row r="16" ht="14.25" customHeight="1">
      <c r="A16" s="379">
        <v>12.0</v>
      </c>
      <c r="B16" s="11" t="s">
        <v>2158</v>
      </c>
      <c r="C16" s="12">
        <v>1.0</v>
      </c>
      <c r="D16" s="380" t="s">
        <v>14</v>
      </c>
      <c r="E16" s="385" t="str">
        <f t="array" ref="E16">XLOOKUP(F16,'PER-SM '!$E$2:$E$1132,'PER-SM '!$D$2:$D$1132," ",0)</f>
        <v>RAMIREZ SANTI EDGAR ROBERTO</v>
      </c>
      <c r="F16" s="187">
        <v>4.2917763E7</v>
      </c>
      <c r="G16" s="187">
        <v>9.90805358E8</v>
      </c>
      <c r="H16" s="383" t="str">
        <f t="array" ref="H16">XLOOKUP(F16,'PER-SM '!$E$2:$E$1132,'PER-SM '!$G$2:$G$1132,"",0)</f>
        <v>OP TER</v>
      </c>
      <c r="I16" s="384" t="str">
        <f t="array" ref="I16">XLOOKUP(F16,'PER-SM '!$E$2:$E$1132,'PER-SM '!$I$2:$I$1132,"",0)</f>
        <v/>
      </c>
      <c r="J16" s="384"/>
      <c r="K16" s="385" t="str">
        <f t="array" ref="K16">XLOOKUP(F16,'PER-SM '!$E$2:$E$1132,'PER-SM '!$B$2:$B$1132,"",0)</f>
        <v>SANDVIK DEL PERU S.A.</v>
      </c>
      <c r="L16" s="384" t="s">
        <v>2208</v>
      </c>
      <c r="M16" s="386" t="str">
        <f t="array" ref="M16">XLOOKUP(F16,'PER-SM '!$E$2:$E$1132,'PER-SM '!$F$2:$F$1132,"",0)</f>
        <v>TECNICO ELECTRICISTA</v>
      </c>
      <c r="N16" s="387"/>
      <c r="O16" s="388"/>
      <c r="P16" s="389"/>
      <c r="Q16" s="387"/>
      <c r="R16" s="388"/>
      <c r="S16" s="389"/>
      <c r="T16" s="387"/>
      <c r="U16" s="388"/>
      <c r="V16" s="389"/>
      <c r="W16" s="387"/>
      <c r="X16" s="388"/>
      <c r="Y16" s="389"/>
      <c r="Z16" s="387"/>
      <c r="AA16" s="388"/>
      <c r="AB16" s="389"/>
      <c r="AC16" s="387"/>
      <c r="AD16" s="388"/>
      <c r="AE16" s="389"/>
      <c r="AF16" s="387"/>
      <c r="AG16" s="388"/>
      <c r="AH16" s="389"/>
      <c r="AI16" s="387"/>
      <c r="AJ16" s="388"/>
      <c r="AK16" s="389"/>
      <c r="AL16" s="387"/>
      <c r="AM16" s="388"/>
      <c r="AN16" s="389"/>
      <c r="AO16" s="387"/>
      <c r="AP16" s="388"/>
      <c r="AQ16" s="389"/>
      <c r="AR16" s="387"/>
      <c r="AS16" s="388"/>
      <c r="AT16" s="389"/>
      <c r="AU16" s="387"/>
      <c r="AV16" s="388"/>
      <c r="AW16" s="389"/>
      <c r="AX16" s="387"/>
      <c r="AY16" s="388"/>
      <c r="AZ16" s="389"/>
      <c r="BA16" s="387"/>
      <c r="BB16" s="388"/>
      <c r="BC16" s="389"/>
      <c r="BD16" s="387"/>
      <c r="BE16" s="388"/>
      <c r="BF16" s="389"/>
      <c r="BG16" s="387"/>
      <c r="BH16" s="388"/>
      <c r="BI16" s="389"/>
      <c r="BJ16" s="387"/>
      <c r="BK16" s="388"/>
      <c r="BL16" s="389"/>
      <c r="BM16" s="387"/>
      <c r="BN16" s="388"/>
      <c r="BO16" s="389"/>
      <c r="BP16" s="387"/>
      <c r="BQ16" s="388"/>
      <c r="BR16" s="389"/>
      <c r="BS16" s="387"/>
      <c r="BT16" s="388"/>
      <c r="BU16" s="389"/>
      <c r="BV16" s="387"/>
      <c r="BW16" s="388"/>
      <c r="BX16" s="389"/>
      <c r="BY16" s="387"/>
      <c r="BZ16" s="388"/>
      <c r="CA16" s="389"/>
      <c r="CB16" s="387"/>
      <c r="CC16" s="388"/>
      <c r="CD16" s="389"/>
      <c r="CE16" s="387"/>
      <c r="CF16" s="388"/>
      <c r="CG16" s="389"/>
      <c r="CH16" s="387"/>
      <c r="CI16" s="388"/>
      <c r="CJ16" s="389"/>
      <c r="CK16" s="387"/>
      <c r="CL16" s="388"/>
      <c r="CM16" s="389"/>
      <c r="CN16" s="387"/>
      <c r="CO16" s="388"/>
      <c r="CP16" s="389"/>
      <c r="CQ16" s="387"/>
      <c r="CR16" s="388"/>
      <c r="CS16" s="389"/>
      <c r="CT16" s="387"/>
      <c r="CU16" s="388"/>
      <c r="CV16" s="389"/>
      <c r="CW16" s="387"/>
      <c r="CX16" s="388"/>
      <c r="CY16" s="389"/>
      <c r="CZ16" s="387"/>
      <c r="DA16" s="388"/>
      <c r="DB16" s="389"/>
      <c r="DC16" s="387"/>
      <c r="DD16" s="388"/>
      <c r="DE16" s="389"/>
      <c r="DF16" s="387"/>
      <c r="DG16" s="388"/>
      <c r="DH16" s="389"/>
      <c r="DI16" s="387"/>
      <c r="DJ16" s="388"/>
      <c r="DK16" s="389"/>
      <c r="DL16" s="387"/>
      <c r="DM16" s="388"/>
      <c r="DN16" s="389"/>
      <c r="DO16" s="387"/>
      <c r="DP16" s="388"/>
      <c r="DQ16" s="389"/>
      <c r="DR16" s="387"/>
      <c r="DS16" s="388"/>
      <c r="DT16" s="389"/>
      <c r="DU16" s="387"/>
      <c r="DV16" s="388"/>
      <c r="DW16" s="389"/>
      <c r="DX16" s="387"/>
      <c r="DY16" s="388"/>
      <c r="DZ16" s="389"/>
      <c r="EA16" s="387"/>
      <c r="EB16" s="388"/>
      <c r="EC16" s="389"/>
      <c r="ED16" s="387"/>
      <c r="EE16" s="388"/>
      <c r="EF16" s="389"/>
      <c r="EG16" s="387"/>
      <c r="EH16" s="388"/>
      <c r="EI16" s="389"/>
      <c r="EJ16" s="387"/>
      <c r="EK16" s="388"/>
      <c r="EL16" s="389"/>
      <c r="EM16" s="387"/>
      <c r="EN16" s="388"/>
      <c r="EO16" s="389"/>
      <c r="EP16" s="392" t="s">
        <v>16</v>
      </c>
      <c r="EQ16" s="393" t="s">
        <v>140</v>
      </c>
      <c r="ER16" s="394" t="s">
        <v>75</v>
      </c>
      <c r="ES16" s="392" t="s">
        <v>16</v>
      </c>
      <c r="ET16" s="393" t="s">
        <v>140</v>
      </c>
      <c r="EU16" s="394" t="s">
        <v>75</v>
      </c>
    </row>
    <row r="17" ht="12.75" customHeight="1">
      <c r="A17" s="379">
        <v>13.0</v>
      </c>
      <c r="B17" s="11" t="s">
        <v>2159</v>
      </c>
      <c r="C17" s="12">
        <v>1.0</v>
      </c>
      <c r="D17" s="403" t="s">
        <v>14</v>
      </c>
      <c r="E17" s="385" t="str">
        <f t="array" ref="E17">XLOOKUP(F17,'PER-SM '!$E$2:$E$1132,'PER-SM '!$D$2:$D$1132," ",0)</f>
        <v>CASTELLANOS OTAZU GUILLERMO</v>
      </c>
      <c r="F17" s="154">
        <v>4.2007966E7</v>
      </c>
      <c r="G17" s="154">
        <v>9.83714306E8</v>
      </c>
      <c r="H17" s="383" t="str">
        <f t="array" ref="H17">XLOOKUP(F17,'PER-SM '!$E$2:$E$1132,'PER-SM '!$G$2:$G$1132,"",0)</f>
        <v>OP TER</v>
      </c>
      <c r="I17" s="384" t="str">
        <f t="array" ref="I17">XLOOKUP(F17,'PER-SM '!$E$2:$E$1132,'PER-SM '!$I$2:$I$1132,"",0)</f>
        <v/>
      </c>
      <c r="J17" s="384"/>
      <c r="K17" s="385" t="str">
        <f t="array" ref="K17">XLOOKUP(F17,'PER-SM '!$E$2:$E$1132,'PER-SM '!$B$2:$B$1132,"",0)</f>
        <v>SANDVIK DEL PERU S.A.</v>
      </c>
      <c r="L17" s="384" t="s">
        <v>2208</v>
      </c>
      <c r="M17" s="386" t="str">
        <f t="array" ref="M17">XLOOKUP(F17,'PER-SM '!$E$2:$E$1132,'PER-SM '!$F$2:$F$1132,"",0)</f>
        <v>SUPERVISOR</v>
      </c>
      <c r="N17" s="387" t="s">
        <v>16</v>
      </c>
      <c r="O17" s="388" t="s">
        <v>140</v>
      </c>
      <c r="P17" s="389" t="s">
        <v>75</v>
      </c>
      <c r="Q17" s="387" t="s">
        <v>16</v>
      </c>
      <c r="R17" s="388" t="s">
        <v>140</v>
      </c>
      <c r="S17" s="389" t="s">
        <v>75</v>
      </c>
      <c r="T17" s="387" t="s">
        <v>16</v>
      </c>
      <c r="U17" s="388" t="s">
        <v>140</v>
      </c>
      <c r="V17" s="389" t="s">
        <v>75</v>
      </c>
      <c r="W17" s="387" t="s">
        <v>16</v>
      </c>
      <c r="X17" s="388" t="s">
        <v>140</v>
      </c>
      <c r="Y17" s="389" t="s">
        <v>75</v>
      </c>
      <c r="Z17" s="387" t="s">
        <v>16</v>
      </c>
      <c r="AA17" s="388" t="s">
        <v>140</v>
      </c>
      <c r="AB17" s="389" t="s">
        <v>75</v>
      </c>
      <c r="AC17" s="387"/>
      <c r="AD17" s="388"/>
      <c r="AE17" s="389"/>
      <c r="AF17" s="387"/>
      <c r="AG17" s="388"/>
      <c r="AH17" s="389"/>
      <c r="AI17" s="387"/>
      <c r="AJ17" s="388"/>
      <c r="AK17" s="389"/>
      <c r="AL17" s="387"/>
      <c r="AM17" s="388"/>
      <c r="AN17" s="389"/>
      <c r="AO17" s="387"/>
      <c r="AP17" s="388"/>
      <c r="AQ17" s="389"/>
      <c r="AR17" s="387"/>
      <c r="AS17" s="388"/>
      <c r="AT17" s="389"/>
      <c r="AU17" s="387"/>
      <c r="AV17" s="388"/>
      <c r="AW17" s="389"/>
      <c r="AX17" s="387"/>
      <c r="AY17" s="388"/>
      <c r="AZ17" s="389"/>
      <c r="BA17" s="387"/>
      <c r="BB17" s="388"/>
      <c r="BC17" s="389"/>
      <c r="BD17" s="387"/>
      <c r="BE17" s="388"/>
      <c r="BF17" s="389"/>
      <c r="BG17" s="387"/>
      <c r="BH17" s="388"/>
      <c r="BI17" s="389"/>
      <c r="BJ17" s="387"/>
      <c r="BK17" s="388"/>
      <c r="BL17" s="389"/>
      <c r="BM17" s="387" t="s">
        <v>16</v>
      </c>
      <c r="BN17" s="388" t="s">
        <v>140</v>
      </c>
      <c r="BO17" s="389" t="s">
        <v>75</v>
      </c>
      <c r="BP17" s="387" t="s">
        <v>16</v>
      </c>
      <c r="BQ17" s="388" t="s">
        <v>140</v>
      </c>
      <c r="BR17" s="389" t="s">
        <v>75</v>
      </c>
      <c r="BS17" s="387" t="s">
        <v>16</v>
      </c>
      <c r="BT17" s="388" t="s">
        <v>140</v>
      </c>
      <c r="BU17" s="389" t="s">
        <v>75</v>
      </c>
      <c r="BV17" s="387" t="s">
        <v>16</v>
      </c>
      <c r="BW17" s="388" t="s">
        <v>140</v>
      </c>
      <c r="BX17" s="389" t="s">
        <v>75</v>
      </c>
      <c r="BY17" s="387" t="s">
        <v>16</v>
      </c>
      <c r="BZ17" s="388" t="s">
        <v>140</v>
      </c>
      <c r="CA17" s="389" t="s">
        <v>75</v>
      </c>
      <c r="CB17" s="387" t="s">
        <v>16</v>
      </c>
      <c r="CC17" s="388" t="s">
        <v>140</v>
      </c>
      <c r="CD17" s="389" t="s">
        <v>75</v>
      </c>
      <c r="CE17" s="387" t="s">
        <v>16</v>
      </c>
      <c r="CF17" s="388" t="s">
        <v>140</v>
      </c>
      <c r="CG17" s="389" t="s">
        <v>75</v>
      </c>
      <c r="CH17" s="387" t="s">
        <v>16</v>
      </c>
      <c r="CI17" s="388" t="s">
        <v>140</v>
      </c>
      <c r="CJ17" s="389" t="s">
        <v>75</v>
      </c>
      <c r="CK17" s="387" t="s">
        <v>16</v>
      </c>
      <c r="CL17" s="388" t="s">
        <v>140</v>
      </c>
      <c r="CM17" s="389" t="s">
        <v>75</v>
      </c>
      <c r="CN17" s="387" t="s">
        <v>16</v>
      </c>
      <c r="CO17" s="388" t="s">
        <v>140</v>
      </c>
      <c r="CP17" s="389" t="s">
        <v>75</v>
      </c>
      <c r="CQ17" s="387" t="s">
        <v>16</v>
      </c>
      <c r="CR17" s="388" t="s">
        <v>140</v>
      </c>
      <c r="CS17" s="389" t="s">
        <v>75</v>
      </c>
      <c r="CT17" s="387" t="s">
        <v>16</v>
      </c>
      <c r="CU17" s="388" t="s">
        <v>140</v>
      </c>
      <c r="CV17" s="389" t="s">
        <v>75</v>
      </c>
      <c r="CW17" s="387" t="s">
        <v>16</v>
      </c>
      <c r="CX17" s="388" t="s">
        <v>140</v>
      </c>
      <c r="CY17" s="389" t="s">
        <v>75</v>
      </c>
      <c r="CZ17" s="387" t="s">
        <v>16</v>
      </c>
      <c r="DA17" s="388" t="s">
        <v>140</v>
      </c>
      <c r="DB17" s="389" t="s">
        <v>75</v>
      </c>
      <c r="DC17" s="387" t="s">
        <v>16</v>
      </c>
      <c r="DD17" s="388" t="s">
        <v>140</v>
      </c>
      <c r="DE17" s="389" t="s">
        <v>75</v>
      </c>
      <c r="DF17" s="387"/>
      <c r="DG17" s="388"/>
      <c r="DH17" s="389"/>
      <c r="DI17" s="387"/>
      <c r="DJ17" s="388"/>
      <c r="DK17" s="389"/>
      <c r="DL17" s="387"/>
      <c r="DM17" s="388"/>
      <c r="DN17" s="389"/>
      <c r="DO17" s="387"/>
      <c r="DP17" s="388"/>
      <c r="DQ17" s="389"/>
      <c r="DR17" s="387"/>
      <c r="DS17" s="388"/>
      <c r="DT17" s="389"/>
      <c r="DU17" s="387"/>
      <c r="DV17" s="388"/>
      <c r="DW17" s="389"/>
      <c r="DX17" s="387"/>
      <c r="DY17" s="388"/>
      <c r="DZ17" s="389"/>
      <c r="EA17" s="387"/>
      <c r="EB17" s="388"/>
      <c r="EC17" s="389"/>
      <c r="ED17" s="387"/>
      <c r="EE17" s="388"/>
      <c r="EF17" s="394" t="s">
        <v>75</v>
      </c>
      <c r="EG17" s="392" t="s">
        <v>16</v>
      </c>
      <c r="EH17" s="393" t="s">
        <v>140</v>
      </c>
      <c r="EI17" s="394" t="s">
        <v>75</v>
      </c>
      <c r="EJ17" s="392" t="s">
        <v>16</v>
      </c>
      <c r="EK17" s="393" t="s">
        <v>140</v>
      </c>
      <c r="EL17" s="394" t="s">
        <v>75</v>
      </c>
      <c r="EM17" s="392" t="s">
        <v>16</v>
      </c>
      <c r="EN17" s="393" t="s">
        <v>140</v>
      </c>
      <c r="EO17" s="394" t="s">
        <v>75</v>
      </c>
      <c r="EP17" s="392" t="s">
        <v>16</v>
      </c>
      <c r="EQ17" s="393" t="s">
        <v>140</v>
      </c>
      <c r="ER17" s="394" t="s">
        <v>75</v>
      </c>
      <c r="ES17" s="392" t="s">
        <v>16</v>
      </c>
      <c r="ET17" s="393" t="s">
        <v>140</v>
      </c>
      <c r="EU17" s="394" t="s">
        <v>75</v>
      </c>
    </row>
    <row r="18" ht="14.25" customHeight="1">
      <c r="A18" s="296"/>
      <c r="B18" s="44"/>
      <c r="C18" s="45">
        <f>SUM(C2:C17)</f>
        <v>14</v>
      </c>
      <c r="D18" s="44"/>
      <c r="E18" s="197" t="s">
        <v>36</v>
      </c>
      <c r="F18" s="52">
        <f>COUNTBLANK(F2:F17)</f>
        <v>0</v>
      </c>
      <c r="G18" s="44"/>
      <c r="H18" s="296"/>
      <c r="I18" s="296"/>
      <c r="J18" s="296"/>
      <c r="K18" s="44"/>
      <c r="L18" s="296"/>
      <c r="M18" s="44"/>
      <c r="N18" s="404">
        <f>COUNTIF(N2:N17,"D")</f>
        <v>7</v>
      </c>
      <c r="O18" s="405">
        <f>COUNTIF(O2:O17,"A")</f>
        <v>7</v>
      </c>
      <c r="P18" s="406">
        <f>COUNTIF(P2:P17,"C")</f>
        <v>7</v>
      </c>
      <c r="Q18" s="404">
        <f>COUNTIF(Q2:Q17,"D")</f>
        <v>7</v>
      </c>
      <c r="R18" s="405">
        <f>COUNTIF(R2:R17,"A")</f>
        <v>7</v>
      </c>
      <c r="S18" s="406">
        <f>COUNTIF(S2:S17,"C")</f>
        <v>7</v>
      </c>
      <c r="T18" s="404">
        <f>COUNTIF(T2:T17,"D")</f>
        <v>7</v>
      </c>
      <c r="U18" s="405">
        <f>COUNTIF(U2:U17,"A")</f>
        <v>7</v>
      </c>
      <c r="V18" s="406">
        <f>COUNTIF(V2:V17,"C")</f>
        <v>7</v>
      </c>
      <c r="W18" s="404">
        <f>COUNTIF(W2:W17,"D")</f>
        <v>8</v>
      </c>
      <c r="X18" s="405">
        <f>COUNTIF(X2:X17,"A")</f>
        <v>8</v>
      </c>
      <c r="Y18" s="406">
        <f>COUNTIF(Y2:Y17,"C")</f>
        <v>8</v>
      </c>
      <c r="Z18" s="404">
        <f>COUNTIF(Z2:Z17,"D")</f>
        <v>8</v>
      </c>
      <c r="AA18" s="405">
        <f>COUNTIF(AA2:AA17,"A")</f>
        <v>8</v>
      </c>
      <c r="AB18" s="406">
        <f>COUNTIF(AB2:AB17,"C")</f>
        <v>8</v>
      </c>
      <c r="AC18" s="404">
        <f>COUNTIF(AC2:AC17,"D")</f>
        <v>5</v>
      </c>
      <c r="AD18" s="405">
        <f>COUNTIF(AD2:AD17,"A")</f>
        <v>5</v>
      </c>
      <c r="AE18" s="406">
        <f>COUNTIF(AE2:AE17,"C")</f>
        <v>5</v>
      </c>
      <c r="AF18" s="404">
        <f>COUNTIF(AF2:AF17,"D")</f>
        <v>5</v>
      </c>
      <c r="AG18" s="405">
        <f>COUNTIF(AG2:AG17,"A")</f>
        <v>5</v>
      </c>
      <c r="AH18" s="406">
        <f>COUNTIF(AH2:AH17,"C")</f>
        <v>5</v>
      </c>
      <c r="AI18" s="404">
        <f>COUNTIF(AI2:AI17,"D")</f>
        <v>5</v>
      </c>
      <c r="AJ18" s="405">
        <f>COUNTIF(AJ2:AJ17,"A")</f>
        <v>5</v>
      </c>
      <c r="AK18" s="406">
        <f>COUNTIF(AK2:AK17,"C")</f>
        <v>5</v>
      </c>
      <c r="AL18" s="404">
        <f>COUNTIF(AL2:AL17,"D")</f>
        <v>5</v>
      </c>
      <c r="AM18" s="405">
        <f>COUNTIF(AM2:AM17,"A")</f>
        <v>5</v>
      </c>
      <c r="AN18" s="406">
        <f>COUNTIF(AN2:AN17,"C")</f>
        <v>5</v>
      </c>
      <c r="AO18" s="404">
        <f>COUNTIF(AO2:AO17,"D")</f>
        <v>5</v>
      </c>
      <c r="AP18" s="405">
        <f>COUNTIF(AP2:AP17,"A")</f>
        <v>5</v>
      </c>
      <c r="AQ18" s="406">
        <f>COUNTIF(AQ2:AQ17,"C")</f>
        <v>5</v>
      </c>
      <c r="AR18" s="404">
        <f>COUNTIF(AR2:AR17,"D")</f>
        <v>4</v>
      </c>
      <c r="AS18" s="405">
        <f>COUNTIF(AS2:AS17,"A")</f>
        <v>4</v>
      </c>
      <c r="AT18" s="406">
        <f>COUNTIF(AT2:AT17,"C")</f>
        <v>4</v>
      </c>
      <c r="AU18" s="404">
        <f>COUNTIF(AU2:AU17,"D")</f>
        <v>7</v>
      </c>
      <c r="AV18" s="405">
        <f>COUNTIF(AV2:AV17,"A")</f>
        <v>7</v>
      </c>
      <c r="AW18" s="406">
        <f>COUNTIF(AW2:AW17,"C")</f>
        <v>7</v>
      </c>
      <c r="AX18" s="404">
        <f>COUNTIF(AX2:AX17,"D")</f>
        <v>7</v>
      </c>
      <c r="AY18" s="405">
        <f>COUNTIF(AY2:AY17,"A")</f>
        <v>7</v>
      </c>
      <c r="AZ18" s="406">
        <f>COUNTIF(AZ2:AZ17,"C")</f>
        <v>7</v>
      </c>
      <c r="BA18" s="404">
        <f>COUNTIF(BA2:BA17,"D")</f>
        <v>6</v>
      </c>
      <c r="BB18" s="405">
        <f>COUNTIF(BB2:BB17,"A")</f>
        <v>6</v>
      </c>
      <c r="BC18" s="406">
        <f>COUNTIF(BC2:BC17,"C")</f>
        <v>6</v>
      </c>
      <c r="BD18" s="404">
        <f>COUNTIF(BD2:BD17,"D")</f>
        <v>6</v>
      </c>
      <c r="BE18" s="405">
        <f>COUNTIF(BE2:BE17,"A")</f>
        <v>6</v>
      </c>
      <c r="BF18" s="406">
        <f>COUNTIF(BF2:BF17,"C")</f>
        <v>6</v>
      </c>
      <c r="BG18" s="404">
        <f>COUNTIF(BG2:BG17,"D")</f>
        <v>6</v>
      </c>
      <c r="BH18" s="405">
        <f>COUNTIF(BH2:BH17,"A")</f>
        <v>6</v>
      </c>
      <c r="BI18" s="406">
        <f>COUNTIF(BI2:BI17,"C")</f>
        <v>6</v>
      </c>
      <c r="BJ18" s="404">
        <f>COUNTIF(BJ2:BJ17,"D")</f>
        <v>6</v>
      </c>
      <c r="BK18" s="405">
        <f>COUNTIF(BK2:BK17,"A")</f>
        <v>6</v>
      </c>
      <c r="BL18" s="406">
        <f>COUNTIF(BL2:BL17,"C")</f>
        <v>6</v>
      </c>
      <c r="BM18" s="404">
        <f>COUNTIF(BM2:BM17,"D")</f>
        <v>7</v>
      </c>
      <c r="BN18" s="405">
        <f>COUNTIF(BN2:BN17,"A")</f>
        <v>7</v>
      </c>
      <c r="BO18" s="406">
        <f>COUNTIF(BO2:BO17,"C")</f>
        <v>7</v>
      </c>
      <c r="BP18" s="404">
        <f>COUNTIF(BP2:BP17,"D")</f>
        <v>7</v>
      </c>
      <c r="BQ18" s="405">
        <f>COUNTIF(BQ2:BQ17,"A")</f>
        <v>7</v>
      </c>
      <c r="BR18" s="406">
        <f>COUNTIF(BR2:BR17,"C")</f>
        <v>7</v>
      </c>
      <c r="BS18" s="404">
        <f>COUNTIF(BS2:BS17,"D")</f>
        <v>7</v>
      </c>
      <c r="BT18" s="405">
        <f>COUNTIF(BT2:BT17,"A")</f>
        <v>7</v>
      </c>
      <c r="BU18" s="406">
        <f>COUNTIF(BU2:BU17,"C")</f>
        <v>7</v>
      </c>
      <c r="BV18" s="404">
        <f>COUNTIF(BV2:BV17,"D")</f>
        <v>7</v>
      </c>
      <c r="BW18" s="405">
        <f>COUNTIF(BW2:BW17,"A")</f>
        <v>7</v>
      </c>
      <c r="BX18" s="406">
        <f>COUNTIF(BX2:BX17,"C")</f>
        <v>7</v>
      </c>
      <c r="BY18" s="404">
        <f>COUNTIF(BY2:BY17,"D")</f>
        <v>7</v>
      </c>
      <c r="BZ18" s="405">
        <f>COUNTIF(BZ2:BZ17,"A")</f>
        <v>7</v>
      </c>
      <c r="CA18" s="406">
        <f>COUNTIF(CA2:CA17,"C")</f>
        <v>7</v>
      </c>
      <c r="CB18" s="404">
        <f>COUNTIF(CB2:CB17,"D")</f>
        <v>6</v>
      </c>
      <c r="CC18" s="405">
        <f>COUNTIF(CC2:CC17,"A")</f>
        <v>6</v>
      </c>
      <c r="CD18" s="406">
        <f>COUNTIF(CD2:CD17,"C")</f>
        <v>6</v>
      </c>
      <c r="CE18" s="404">
        <f>COUNTIF(CE2:CE17,"D")</f>
        <v>6</v>
      </c>
      <c r="CF18" s="405">
        <f>COUNTIF(CF2:CF17,"A")</f>
        <v>6</v>
      </c>
      <c r="CG18" s="406">
        <f>COUNTIF(CG2:CG17,"C")</f>
        <v>6</v>
      </c>
      <c r="CH18" s="404">
        <f>COUNTIF(CH2:CH17,"D")</f>
        <v>5</v>
      </c>
      <c r="CI18" s="405">
        <f>COUNTIF(CI2:CI17,"A")</f>
        <v>5</v>
      </c>
      <c r="CJ18" s="406">
        <f>COUNTIF(CJ2:CJ17,"C")</f>
        <v>5</v>
      </c>
      <c r="CK18" s="404">
        <f>COUNTIF(CK2:CK17,"D")</f>
        <v>5</v>
      </c>
      <c r="CL18" s="405">
        <f>COUNTIF(CL2:CL17,"A")</f>
        <v>5</v>
      </c>
      <c r="CM18" s="406">
        <f>COUNTIF(CM2:CM17,"C")</f>
        <v>5</v>
      </c>
      <c r="CN18" s="404">
        <f>COUNTIF(CN2:CN17,"D")</f>
        <v>5</v>
      </c>
      <c r="CO18" s="405">
        <f>COUNTIF(CO2:CO17,"A")</f>
        <v>5</v>
      </c>
      <c r="CP18" s="406">
        <f>COUNTIF(CP2:CP17,"C")</f>
        <v>5</v>
      </c>
      <c r="CQ18" s="404">
        <f>COUNTIF(CQ2:CQ17,"D")</f>
        <v>5</v>
      </c>
      <c r="CR18" s="405">
        <f>COUNTIF(CR2:CR17,"A")</f>
        <v>5</v>
      </c>
      <c r="CS18" s="406">
        <f>COUNTIF(CS2:CS17,"C")</f>
        <v>5</v>
      </c>
      <c r="CT18" s="404">
        <f>COUNTIF(CT2:CT17,"D")</f>
        <v>4</v>
      </c>
      <c r="CU18" s="405">
        <f>COUNTIF(CU2:CU17,"A")</f>
        <v>4</v>
      </c>
      <c r="CV18" s="406">
        <f>COUNTIF(CV2:CV17,"C")</f>
        <v>4</v>
      </c>
      <c r="CW18" s="404">
        <f>COUNTIF(CW2:CW17,"D")</f>
        <v>4</v>
      </c>
      <c r="CX18" s="405">
        <f>COUNTIF(CX2:CX17,"A")</f>
        <v>4</v>
      </c>
      <c r="CY18" s="406">
        <f>COUNTIF(CY2:CY17,"C")</f>
        <v>4</v>
      </c>
      <c r="CZ18" s="404">
        <f>COUNTIF(CZ2:CZ17,"D")</f>
        <v>4</v>
      </c>
      <c r="DA18" s="405">
        <f>COUNTIF(DA2:DA17,"A")</f>
        <v>4</v>
      </c>
      <c r="DB18" s="406">
        <f>COUNTIF(DB2:DB17,"C")</f>
        <v>4</v>
      </c>
      <c r="DC18" s="404">
        <f>COUNTIF(DC2:DC17,"D")</f>
        <v>4</v>
      </c>
      <c r="DD18" s="405">
        <f>COUNTIF(DD2:DD17,"A")</f>
        <v>4</v>
      </c>
      <c r="DE18" s="406">
        <f>COUNTIF(DE2:DE17,"C")</f>
        <v>4</v>
      </c>
      <c r="DF18" s="404">
        <f>COUNTIF(DF2:DF17,"D")</f>
        <v>4</v>
      </c>
      <c r="DG18" s="405">
        <f>COUNTIF(DG2:DG17,"A")</f>
        <v>4</v>
      </c>
      <c r="DH18" s="406">
        <f>COUNTIF(DH2:DH17,"C")</f>
        <v>4</v>
      </c>
      <c r="DI18" s="404">
        <f>COUNTIF(DI2:DI17,"D")</f>
        <v>4</v>
      </c>
      <c r="DJ18" s="405">
        <f>COUNTIF(DJ2:DJ17,"A")</f>
        <v>4</v>
      </c>
      <c r="DK18" s="406">
        <f>COUNTIF(DK2:DK17,"C")</f>
        <v>4</v>
      </c>
      <c r="DL18" s="404">
        <f>COUNTIF(DL2:DL17,"D")</f>
        <v>5</v>
      </c>
      <c r="DM18" s="405">
        <f>COUNTIF(DM2:DM17,"A")</f>
        <v>5</v>
      </c>
      <c r="DN18" s="406">
        <f>COUNTIF(DN2:DN17,"C")</f>
        <v>5</v>
      </c>
      <c r="DO18" s="404">
        <f>COUNTIF(DO2:DO17,"D")</f>
        <v>5</v>
      </c>
      <c r="DP18" s="405">
        <f>COUNTIF(DP2:DP17,"A")</f>
        <v>5</v>
      </c>
      <c r="DQ18" s="406">
        <f>COUNTIF(DQ2:DQ17,"C")</f>
        <v>5</v>
      </c>
      <c r="DR18" s="404">
        <f>COUNTIF(DR2:DR17,"D")</f>
        <v>5</v>
      </c>
      <c r="DS18" s="405">
        <f>COUNTIF(DS2:DS17,"A")</f>
        <v>5</v>
      </c>
      <c r="DT18" s="406">
        <f>COUNTIF(DT2:DT17,"C")</f>
        <v>5</v>
      </c>
      <c r="DU18" s="404">
        <f>COUNTIF(DU2:DU17,"D")</f>
        <v>5</v>
      </c>
      <c r="DV18" s="405">
        <f>COUNTIF(DV2:DV17,"A")</f>
        <v>5</v>
      </c>
      <c r="DW18" s="406">
        <f>COUNTIF(DW2:DW17,"C")</f>
        <v>5</v>
      </c>
      <c r="DX18" s="404">
        <f>COUNTIF(DX2:DX17,"D")</f>
        <v>6</v>
      </c>
      <c r="DY18" s="405">
        <f>COUNTIF(DY2:DY17,"A")</f>
        <v>6</v>
      </c>
      <c r="DZ18" s="406">
        <f>COUNTIF(DZ2:DZ17,"C")</f>
        <v>6</v>
      </c>
      <c r="EA18" s="404">
        <f>COUNTIF(EA2:EA17,"D")</f>
        <v>5</v>
      </c>
      <c r="EB18" s="405">
        <f>COUNTIF(EB2:EB17,"A")</f>
        <v>5</v>
      </c>
      <c r="EC18" s="406">
        <f>COUNTIF(EC2:EC17,"C")</f>
        <v>5</v>
      </c>
      <c r="ED18" s="404">
        <f>COUNTIF(ED2:ED17,"D")</f>
        <v>5</v>
      </c>
      <c r="EE18" s="405">
        <f>COUNTIF(EE2:EE17,"A")</f>
        <v>5</v>
      </c>
      <c r="EF18" s="406">
        <f>COUNTIF(EF2:EF17,"C")</f>
        <v>6</v>
      </c>
      <c r="EG18" s="404">
        <f>COUNTIF(EG2:EG17,"D")</f>
        <v>6</v>
      </c>
      <c r="EH18" s="405">
        <f>COUNTIF(EH2:EH17,"A")</f>
        <v>6</v>
      </c>
      <c r="EI18" s="406">
        <f>COUNTIF(EI2:EI17,"C")</f>
        <v>6</v>
      </c>
      <c r="EJ18" s="404">
        <f>COUNTIF(EJ2:EJ17,"D")</f>
        <v>6</v>
      </c>
      <c r="EK18" s="405">
        <f>COUNTIF(EK2:EK17,"A")</f>
        <v>6</v>
      </c>
      <c r="EL18" s="406">
        <f>COUNTIF(EL2:EL17,"C")</f>
        <v>6</v>
      </c>
      <c r="EM18" s="404">
        <f>COUNTIF(EM2:EM17,"D")</f>
        <v>6</v>
      </c>
      <c r="EN18" s="405">
        <f>COUNTIF(EN2:EN17,"A")</f>
        <v>6</v>
      </c>
      <c r="EO18" s="406">
        <f>COUNTIF(EO2:EO17,"C")</f>
        <v>6</v>
      </c>
      <c r="EP18" s="404">
        <f>COUNTIF(EP2:EP17,"D")</f>
        <v>6</v>
      </c>
      <c r="EQ18" s="405">
        <f>COUNTIF(EQ2:EQ17,"A")</f>
        <v>6</v>
      </c>
      <c r="ER18" s="406">
        <f>COUNTIF(ER2:ER17,"C")</f>
        <v>6</v>
      </c>
      <c r="ES18" s="404">
        <f>COUNTIF(ES2:ES17,"D")</f>
        <v>5</v>
      </c>
      <c r="ET18" s="405">
        <f>COUNTIF(ET2:ET17,"A")</f>
        <v>5</v>
      </c>
      <c r="EU18" s="406">
        <f>COUNTIF(EU2:EU17,"C")</f>
        <v>5</v>
      </c>
    </row>
    <row r="19" ht="14.25" customHeight="1">
      <c r="A19" s="296"/>
      <c r="B19" s="44"/>
      <c r="C19" s="44"/>
      <c r="D19" s="44"/>
      <c r="G19" s="44"/>
      <c r="H19" s="296"/>
      <c r="I19" s="296"/>
      <c r="J19" s="296"/>
      <c r="K19" s="44"/>
      <c r="L19" s="296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</row>
    <row r="20" ht="14.25" customHeight="1">
      <c r="A20" s="296"/>
      <c r="B20" s="44"/>
      <c r="C20" s="44"/>
      <c r="D20" s="44"/>
      <c r="G20" s="44"/>
      <c r="H20" s="296"/>
      <c r="I20" s="296"/>
      <c r="J20" s="296"/>
      <c r="K20" s="44"/>
      <c r="L20" s="296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/>
      <c r="EL20" s="44"/>
      <c r="EM20" s="44"/>
      <c r="EN20" s="44"/>
      <c r="EO20" s="44"/>
      <c r="EP20" s="44"/>
      <c r="EQ20" s="44"/>
      <c r="ER20" s="44"/>
      <c r="ES20" s="44"/>
      <c r="ET20" s="44"/>
      <c r="EU20" s="44"/>
    </row>
    <row r="21" ht="14.25" customHeight="1">
      <c r="A21" s="296"/>
      <c r="B21" s="44"/>
      <c r="C21" s="44"/>
      <c r="D21" s="44"/>
      <c r="G21" s="44"/>
      <c r="H21" s="296"/>
      <c r="I21" s="296"/>
      <c r="J21" s="296"/>
      <c r="K21" s="44"/>
      <c r="L21" s="296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</row>
    <row r="22" ht="14.25" customHeight="1">
      <c r="A22" s="296"/>
      <c r="B22" s="44"/>
      <c r="C22" s="44"/>
      <c r="D22" s="44"/>
      <c r="G22" s="44"/>
      <c r="H22" s="296"/>
      <c r="I22" s="296"/>
      <c r="J22" s="296"/>
      <c r="K22" s="44"/>
      <c r="L22" s="296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  <c r="ES22" s="44"/>
      <c r="ET22" s="44"/>
      <c r="EU22" s="44"/>
    </row>
    <row r="23" ht="14.25" customHeight="1">
      <c r="A23" s="296"/>
      <c r="B23" s="44"/>
      <c r="C23" s="44"/>
      <c r="D23" s="44"/>
      <c r="G23" s="44"/>
      <c r="H23" s="296"/>
      <c r="I23" s="296"/>
      <c r="J23" s="296"/>
      <c r="K23" s="44"/>
      <c r="L23" s="296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</row>
    <row r="24" ht="14.25" customHeight="1">
      <c r="A24" s="296"/>
      <c r="B24" s="44"/>
      <c r="C24" s="44"/>
      <c r="D24" s="44"/>
      <c r="E24" s="51" t="s">
        <v>37</v>
      </c>
      <c r="F24" s="53">
        <f>COUNTBLANK(F2:F17)</f>
        <v>0</v>
      </c>
      <c r="G24" s="44"/>
      <c r="H24" s="296"/>
      <c r="I24" s="296"/>
      <c r="J24" s="296"/>
      <c r="K24" s="44"/>
      <c r="L24" s="296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</row>
    <row r="25" ht="14.25" customHeight="1">
      <c r="A25" s="296"/>
      <c r="B25" s="44"/>
      <c r="C25" s="44"/>
      <c r="D25" s="44"/>
      <c r="E25" s="51" t="s">
        <v>38</v>
      </c>
      <c r="F25" s="53">
        <f>COUNT(#REF!)</f>
        <v>0</v>
      </c>
      <c r="G25" s="44"/>
      <c r="H25" s="296"/>
      <c r="I25" s="296"/>
      <c r="J25" s="296"/>
      <c r="K25" s="44"/>
      <c r="L25" s="296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  <c r="ES25" s="44"/>
      <c r="ET25" s="44"/>
      <c r="EU25" s="44"/>
    </row>
    <row r="26" ht="14.25" customHeight="1">
      <c r="A26" s="296"/>
      <c r="B26" s="44"/>
      <c r="C26" s="44"/>
      <c r="D26" s="44"/>
      <c r="E26" s="51" t="s">
        <v>39</v>
      </c>
      <c r="F26" s="54">
        <f>COUNTIF(J2:J17,"INHABILITADA")</f>
        <v>0</v>
      </c>
      <c r="G26" s="44"/>
      <c r="H26" s="296"/>
      <c r="I26" s="296"/>
      <c r="J26" s="296"/>
      <c r="K26" s="44"/>
      <c r="L26" s="296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</row>
    <row r="27" ht="14.25" customHeight="1">
      <c r="A27" s="296"/>
      <c r="B27" s="44"/>
      <c r="C27" s="44"/>
      <c r="D27" s="44"/>
      <c r="E27" s="51" t="s">
        <v>40</v>
      </c>
      <c r="F27" s="54">
        <v>0.0</v>
      </c>
      <c r="G27" s="44"/>
      <c r="H27" s="296"/>
      <c r="I27" s="296"/>
      <c r="J27" s="296"/>
      <c r="K27" s="44"/>
      <c r="L27" s="296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4"/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/>
      <c r="ES27" s="44"/>
      <c r="ET27" s="44"/>
      <c r="EU27" s="44"/>
    </row>
    <row r="28" ht="14.25" customHeight="1">
      <c r="A28" s="296"/>
      <c r="B28" s="44"/>
      <c r="C28" s="44"/>
      <c r="D28" s="44"/>
      <c r="E28" s="51" t="s">
        <v>41</v>
      </c>
      <c r="F28" s="54">
        <v>0.0</v>
      </c>
      <c r="G28" s="44"/>
      <c r="H28" s="296"/>
      <c r="I28" s="296"/>
      <c r="J28" s="296"/>
      <c r="K28" s="44"/>
      <c r="L28" s="296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</row>
    <row r="29" ht="14.25" customHeight="1">
      <c r="A29" s="296"/>
      <c r="B29" s="44"/>
      <c r="C29" s="44"/>
      <c r="D29" s="44"/>
      <c r="E29" s="55" t="s">
        <v>42</v>
      </c>
      <c r="F29" s="56">
        <v>60.0</v>
      </c>
      <c r="G29" s="44"/>
      <c r="H29" s="296"/>
      <c r="I29" s="296"/>
      <c r="J29" s="296"/>
      <c r="K29" s="44"/>
      <c r="L29" s="296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</row>
    <row r="30" ht="14.25" customHeight="1">
      <c r="A30" s="296"/>
      <c r="B30" s="44"/>
      <c r="C30" s="44"/>
      <c r="D30" s="44"/>
      <c r="E30" s="44"/>
      <c r="F30" s="44"/>
      <c r="G30" s="44"/>
      <c r="H30" s="296"/>
      <c r="I30" s="296"/>
      <c r="J30" s="296"/>
      <c r="K30" s="44"/>
      <c r="L30" s="296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</row>
    <row r="31" ht="14.25" customHeight="1">
      <c r="A31" s="296"/>
      <c r="B31" s="44"/>
      <c r="C31" s="44"/>
      <c r="D31" s="44"/>
      <c r="E31" s="44"/>
      <c r="F31" s="44"/>
      <c r="G31" s="44"/>
      <c r="H31" s="296"/>
      <c r="I31" s="296"/>
      <c r="J31" s="296"/>
      <c r="K31" s="44"/>
      <c r="L31" s="296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</row>
    <row r="32" ht="14.25" customHeight="1">
      <c r="A32" s="296"/>
      <c r="B32" s="44"/>
      <c r="C32" s="44"/>
      <c r="D32" s="44"/>
      <c r="E32" s="44"/>
      <c r="F32" s="44"/>
      <c r="G32" s="44"/>
      <c r="H32" s="296"/>
      <c r="I32" s="296"/>
      <c r="J32" s="296"/>
      <c r="K32" s="44"/>
      <c r="L32" s="296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4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  <c r="ES32" s="44"/>
      <c r="ET32" s="44"/>
      <c r="EU32" s="44"/>
    </row>
    <row r="33" ht="14.25" customHeight="1">
      <c r="A33" s="296"/>
      <c r="B33" s="44"/>
      <c r="C33" s="44"/>
      <c r="D33" s="44"/>
      <c r="E33" s="44"/>
      <c r="F33" s="44"/>
      <c r="G33" s="44"/>
      <c r="H33" s="296"/>
      <c r="I33" s="296"/>
      <c r="J33" s="296"/>
      <c r="K33" s="44"/>
      <c r="L33" s="296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</row>
    <row r="34" ht="14.25" customHeight="1">
      <c r="A34" s="296"/>
      <c r="B34" s="44"/>
      <c r="C34" s="44"/>
      <c r="D34" s="44"/>
      <c r="E34" s="44"/>
      <c r="F34" s="44"/>
      <c r="G34" s="44"/>
      <c r="H34" s="296"/>
      <c r="I34" s="296"/>
      <c r="J34" s="296"/>
      <c r="K34" s="44"/>
      <c r="L34" s="296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</row>
    <row r="35" ht="14.25" customHeight="1">
      <c r="A35" s="296"/>
      <c r="B35" s="44"/>
      <c r="C35" s="44"/>
      <c r="D35" s="44"/>
      <c r="E35" s="44"/>
      <c r="F35" s="44"/>
      <c r="G35" s="44"/>
      <c r="H35" s="296"/>
      <c r="I35" s="296"/>
      <c r="J35" s="296"/>
      <c r="K35" s="44"/>
      <c r="L35" s="296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</row>
    <row r="36" ht="14.25" customHeight="1">
      <c r="A36" s="296"/>
      <c r="B36" s="44"/>
      <c r="C36" s="44"/>
      <c r="D36" s="44"/>
      <c r="E36" s="44"/>
      <c r="F36" s="44"/>
      <c r="G36" s="44"/>
      <c r="H36" s="296"/>
      <c r="I36" s="296"/>
      <c r="J36" s="296"/>
      <c r="K36" s="44"/>
      <c r="L36" s="296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</row>
    <row r="37" ht="14.25" customHeight="1">
      <c r="A37" s="296"/>
      <c r="B37" s="44"/>
      <c r="C37" s="44"/>
      <c r="D37" s="44"/>
      <c r="E37" s="44"/>
      <c r="F37" s="44"/>
      <c r="G37" s="44"/>
      <c r="H37" s="296"/>
      <c r="I37" s="296"/>
      <c r="J37" s="296"/>
      <c r="K37" s="44"/>
      <c r="L37" s="296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</row>
    <row r="38" ht="14.25" customHeight="1">
      <c r="A38" s="296"/>
      <c r="B38" s="44"/>
      <c r="C38" s="44"/>
      <c r="D38" s="44"/>
      <c r="E38" s="44"/>
      <c r="F38" s="44"/>
      <c r="G38" s="44"/>
      <c r="H38" s="296"/>
      <c r="I38" s="296"/>
      <c r="J38" s="296"/>
      <c r="K38" s="44"/>
      <c r="L38" s="296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</row>
    <row r="39" ht="14.25" customHeight="1">
      <c r="A39" s="296"/>
      <c r="B39" s="44"/>
      <c r="C39" s="44"/>
      <c r="D39" s="44"/>
      <c r="E39" s="44"/>
      <c r="F39" s="44"/>
      <c r="G39" s="44"/>
      <c r="H39" s="296"/>
      <c r="I39" s="296"/>
      <c r="J39" s="296"/>
      <c r="K39" s="44"/>
      <c r="L39" s="296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</row>
    <row r="40" ht="14.25" customHeight="1">
      <c r="A40" s="296"/>
      <c r="B40" s="44"/>
      <c r="C40" s="44"/>
      <c r="D40" s="44"/>
      <c r="E40" s="44"/>
      <c r="F40" s="44"/>
      <c r="G40" s="44"/>
      <c r="H40" s="296"/>
      <c r="I40" s="296"/>
      <c r="J40" s="296"/>
      <c r="K40" s="44"/>
      <c r="L40" s="296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  <c r="ES40" s="44"/>
      <c r="ET40" s="44"/>
      <c r="EU40" s="44"/>
    </row>
    <row r="41" ht="14.25" customHeight="1">
      <c r="A41" s="296"/>
      <c r="B41" s="44"/>
      <c r="C41" s="44"/>
      <c r="D41" s="44"/>
      <c r="E41" s="44"/>
      <c r="F41" s="44"/>
      <c r="G41" s="44"/>
      <c r="H41" s="296"/>
      <c r="I41" s="296"/>
      <c r="J41" s="296"/>
      <c r="K41" s="44"/>
      <c r="L41" s="296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</row>
    <row r="42" ht="14.25" customHeight="1">
      <c r="A42" s="296"/>
      <c r="B42" s="44"/>
      <c r="C42" s="44"/>
      <c r="D42" s="44"/>
      <c r="E42" s="44"/>
      <c r="F42" s="44"/>
      <c r="G42" s="44"/>
      <c r="H42" s="296"/>
      <c r="I42" s="296"/>
      <c r="J42" s="296"/>
      <c r="K42" s="44"/>
      <c r="L42" s="296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/>
      <c r="EU42" s="44"/>
    </row>
    <row r="43" ht="14.25" customHeight="1">
      <c r="A43" s="296"/>
      <c r="B43" s="44"/>
      <c r="C43" s="44"/>
      <c r="D43" s="44"/>
      <c r="E43" s="44"/>
      <c r="F43" s="44"/>
      <c r="G43" s="44"/>
      <c r="H43" s="296"/>
      <c r="I43" s="296"/>
      <c r="J43" s="296"/>
      <c r="K43" s="44"/>
      <c r="L43" s="296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/>
      <c r="EF43" s="44"/>
      <c r="EG43" s="44"/>
      <c r="EH43" s="44"/>
      <c r="EI43" s="44"/>
      <c r="EJ43" s="44"/>
      <c r="EK43" s="44"/>
      <c r="EL43" s="44"/>
      <c r="EM43" s="44"/>
      <c r="EN43" s="44"/>
      <c r="EO43" s="44"/>
      <c r="EP43" s="44"/>
      <c r="EQ43" s="44"/>
      <c r="ER43" s="44"/>
      <c r="ES43" s="44"/>
      <c r="ET43" s="44"/>
      <c r="EU43" s="44"/>
    </row>
    <row r="44" ht="14.25" customHeight="1">
      <c r="A44" s="296"/>
      <c r="B44" s="44"/>
      <c r="C44" s="44"/>
      <c r="D44" s="44"/>
      <c r="E44" s="44"/>
      <c r="F44" s="44"/>
      <c r="G44" s="44"/>
      <c r="H44" s="296"/>
      <c r="I44" s="296"/>
      <c r="J44" s="296"/>
      <c r="K44" s="44"/>
      <c r="L44" s="296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4"/>
      <c r="EA44" s="44"/>
      <c r="EB44" s="44"/>
      <c r="EC44" s="44"/>
      <c r="ED44" s="44"/>
      <c r="EE44" s="44"/>
      <c r="EF44" s="44"/>
      <c r="EG44" s="44"/>
      <c r="EH44" s="44"/>
      <c r="EI44" s="44"/>
      <c r="EJ44" s="44"/>
      <c r="EK44" s="44"/>
      <c r="EL44" s="44"/>
      <c r="EM44" s="44"/>
      <c r="EN44" s="44"/>
      <c r="EO44" s="44"/>
      <c r="EP44" s="44"/>
      <c r="EQ44" s="44"/>
      <c r="ER44" s="44"/>
      <c r="ES44" s="44"/>
      <c r="ET44" s="44"/>
      <c r="EU44" s="44"/>
    </row>
    <row r="45" ht="14.25" customHeight="1">
      <c r="A45" s="296"/>
      <c r="B45" s="44"/>
      <c r="C45" s="44"/>
      <c r="D45" s="44"/>
      <c r="E45" s="44"/>
      <c r="F45" s="44"/>
      <c r="G45" s="44"/>
      <c r="H45" s="296"/>
      <c r="I45" s="296"/>
      <c r="J45" s="296"/>
      <c r="K45" s="44"/>
      <c r="L45" s="296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/>
      <c r="EJ45" s="44"/>
      <c r="EK45" s="44"/>
      <c r="EL45" s="44"/>
      <c r="EM45" s="44"/>
      <c r="EN45" s="44"/>
      <c r="EO45" s="44"/>
      <c r="EP45" s="44"/>
      <c r="EQ45" s="44"/>
      <c r="ER45" s="44"/>
      <c r="ES45" s="44"/>
      <c r="ET45" s="44"/>
      <c r="EU45" s="44"/>
    </row>
    <row r="46" ht="14.25" customHeight="1">
      <c r="A46" s="296"/>
      <c r="B46" s="44"/>
      <c r="C46" s="44"/>
      <c r="D46" s="44"/>
      <c r="E46" s="44"/>
      <c r="F46" s="44"/>
      <c r="G46" s="44"/>
      <c r="H46" s="296"/>
      <c r="I46" s="296"/>
      <c r="J46" s="296"/>
      <c r="K46" s="44"/>
      <c r="L46" s="296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4"/>
      <c r="EA46" s="4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  <c r="ES46" s="44"/>
      <c r="ET46" s="44"/>
      <c r="EU46" s="44"/>
    </row>
    <row r="47" ht="14.25" customHeight="1">
      <c r="A47" s="296"/>
      <c r="B47" s="44"/>
      <c r="C47" s="44"/>
      <c r="D47" s="44"/>
      <c r="E47" s="44"/>
      <c r="F47" s="44"/>
      <c r="G47" s="44"/>
      <c r="H47" s="296"/>
      <c r="I47" s="296"/>
      <c r="J47" s="296"/>
      <c r="K47" s="44"/>
      <c r="L47" s="296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</row>
    <row r="48" ht="14.25" customHeight="1">
      <c r="A48" s="296"/>
      <c r="B48" s="44"/>
      <c r="C48" s="44"/>
      <c r="D48" s="44"/>
      <c r="E48" s="44"/>
      <c r="F48" s="44"/>
      <c r="G48" s="44"/>
      <c r="H48" s="296"/>
      <c r="I48" s="296"/>
      <c r="J48" s="296"/>
      <c r="K48" s="44"/>
      <c r="L48" s="296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</row>
    <row r="49" ht="14.25" customHeight="1">
      <c r="A49" s="296"/>
      <c r="B49" s="44"/>
      <c r="C49" s="44"/>
      <c r="D49" s="44"/>
      <c r="E49" s="44"/>
      <c r="F49" s="44"/>
      <c r="G49" s="44"/>
      <c r="H49" s="296"/>
      <c r="I49" s="296"/>
      <c r="J49" s="296"/>
      <c r="K49" s="44"/>
      <c r="L49" s="296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  <c r="ES49" s="44"/>
      <c r="ET49" s="44"/>
      <c r="EU49" s="44"/>
    </row>
    <row r="50" ht="14.25" customHeight="1">
      <c r="A50" s="296"/>
      <c r="B50" s="44"/>
      <c r="C50" s="44"/>
      <c r="D50" s="44"/>
      <c r="E50" s="44"/>
      <c r="F50" s="44"/>
      <c r="G50" s="44"/>
      <c r="H50" s="296"/>
      <c r="I50" s="296"/>
      <c r="J50" s="296"/>
      <c r="K50" s="44"/>
      <c r="L50" s="296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</row>
    <row r="51" ht="14.25" customHeight="1">
      <c r="A51" s="296"/>
      <c r="B51" s="44"/>
      <c r="C51" s="44"/>
      <c r="D51" s="44"/>
      <c r="E51" s="44"/>
      <c r="F51" s="44"/>
      <c r="G51" s="44"/>
      <c r="H51" s="296"/>
      <c r="I51" s="296"/>
      <c r="J51" s="296"/>
      <c r="K51" s="44"/>
      <c r="L51" s="296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</row>
    <row r="52" ht="14.25" customHeight="1">
      <c r="A52" s="296"/>
      <c r="B52" s="44"/>
      <c r="C52" s="44"/>
      <c r="D52" s="44"/>
      <c r="E52" s="44"/>
      <c r="F52" s="44"/>
      <c r="G52" s="44"/>
      <c r="H52" s="296"/>
      <c r="I52" s="296"/>
      <c r="J52" s="296"/>
      <c r="K52" s="44"/>
      <c r="L52" s="296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</row>
    <row r="53" ht="14.25" customHeight="1">
      <c r="A53" s="296"/>
      <c r="B53" s="44"/>
      <c r="C53" s="44"/>
      <c r="D53" s="44"/>
      <c r="E53" s="44"/>
      <c r="F53" s="44"/>
      <c r="G53" s="44"/>
      <c r="H53" s="296"/>
      <c r="I53" s="296"/>
      <c r="J53" s="296"/>
      <c r="K53" s="44"/>
      <c r="L53" s="296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</row>
    <row r="54" ht="14.25" customHeight="1">
      <c r="A54" s="296"/>
      <c r="B54" s="44"/>
      <c r="C54" s="44"/>
      <c r="D54" s="44"/>
      <c r="E54" s="44"/>
      <c r="F54" s="44"/>
      <c r="G54" s="44"/>
      <c r="H54" s="296"/>
      <c r="I54" s="296"/>
      <c r="J54" s="296"/>
      <c r="K54" s="44"/>
      <c r="L54" s="296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  <c r="ES54" s="44"/>
      <c r="ET54" s="44"/>
      <c r="EU54" s="44"/>
    </row>
    <row r="55" ht="14.25" customHeight="1">
      <c r="A55" s="296"/>
      <c r="B55" s="44"/>
      <c r="C55" s="44"/>
      <c r="D55" s="44"/>
      <c r="E55" s="44"/>
      <c r="F55" s="44"/>
      <c r="G55" s="44"/>
      <c r="H55" s="296"/>
      <c r="I55" s="296"/>
      <c r="J55" s="296"/>
      <c r="K55" s="44"/>
      <c r="L55" s="296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</row>
    <row r="56" ht="14.25" customHeight="1">
      <c r="A56" s="296"/>
      <c r="B56" s="44"/>
      <c r="C56" s="44"/>
      <c r="D56" s="44"/>
      <c r="E56" s="44"/>
      <c r="F56" s="44"/>
      <c r="G56" s="44"/>
      <c r="H56" s="296"/>
      <c r="I56" s="296"/>
      <c r="J56" s="296"/>
      <c r="K56" s="44"/>
      <c r="L56" s="296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</row>
    <row r="57" ht="14.25" customHeight="1">
      <c r="A57" s="296"/>
      <c r="B57" s="44"/>
      <c r="C57" s="44"/>
      <c r="D57" s="44"/>
      <c r="E57" s="44"/>
      <c r="F57" s="44"/>
      <c r="G57" s="44"/>
      <c r="H57" s="296"/>
      <c r="I57" s="296"/>
      <c r="J57" s="296"/>
      <c r="K57" s="44"/>
      <c r="L57" s="296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</row>
    <row r="58" ht="14.25" customHeight="1">
      <c r="A58" s="296"/>
      <c r="B58" s="44"/>
      <c r="C58" s="44"/>
      <c r="D58" s="44"/>
      <c r="E58" s="44"/>
      <c r="F58" s="44"/>
      <c r="G58" s="44"/>
      <c r="H58" s="296"/>
      <c r="I58" s="296"/>
      <c r="J58" s="296"/>
      <c r="K58" s="44"/>
      <c r="L58" s="296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4"/>
      <c r="EL58" s="44"/>
      <c r="EM58" s="44"/>
      <c r="EN58" s="44"/>
      <c r="EO58" s="44"/>
      <c r="EP58" s="44"/>
      <c r="EQ58" s="44"/>
      <c r="ER58" s="44"/>
      <c r="ES58" s="44"/>
      <c r="ET58" s="44"/>
      <c r="EU58" s="44"/>
    </row>
    <row r="59" ht="14.25" customHeight="1">
      <c r="A59" s="296"/>
      <c r="B59" s="44"/>
      <c r="C59" s="44"/>
      <c r="D59" s="44"/>
      <c r="E59" s="44"/>
      <c r="F59" s="44"/>
      <c r="G59" s="44"/>
      <c r="H59" s="296"/>
      <c r="I59" s="296"/>
      <c r="J59" s="296"/>
      <c r="K59" s="44"/>
      <c r="L59" s="296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4"/>
      <c r="EL59" s="44"/>
      <c r="EM59" s="44"/>
      <c r="EN59" s="44"/>
      <c r="EO59" s="44"/>
      <c r="EP59" s="44"/>
      <c r="EQ59" s="44"/>
      <c r="ER59" s="44"/>
      <c r="ES59" s="44"/>
      <c r="ET59" s="44"/>
      <c r="EU59" s="44"/>
    </row>
    <row r="60" ht="14.25" customHeight="1">
      <c r="A60" s="296"/>
      <c r="B60" s="44"/>
      <c r="C60" s="44"/>
      <c r="D60" s="44"/>
      <c r="E60" s="44"/>
      <c r="F60" s="44"/>
      <c r="G60" s="44"/>
      <c r="H60" s="296"/>
      <c r="I60" s="296"/>
      <c r="J60" s="296"/>
      <c r="K60" s="44"/>
      <c r="L60" s="296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4"/>
      <c r="DY60" s="44"/>
      <c r="DZ60" s="44"/>
      <c r="EA60" s="44"/>
      <c r="EB60" s="44"/>
      <c r="EC60" s="44"/>
      <c r="ED60" s="44"/>
      <c r="EE60" s="44"/>
      <c r="EF60" s="44"/>
      <c r="EG60" s="44"/>
      <c r="EH60" s="44"/>
      <c r="EI60" s="44"/>
      <c r="EJ60" s="44"/>
      <c r="EK60" s="44"/>
      <c r="EL60" s="44"/>
      <c r="EM60" s="44"/>
      <c r="EN60" s="44"/>
      <c r="EO60" s="44"/>
      <c r="EP60" s="44"/>
      <c r="EQ60" s="44"/>
      <c r="ER60" s="44"/>
      <c r="ES60" s="44"/>
      <c r="ET60" s="44"/>
      <c r="EU60" s="44"/>
    </row>
    <row r="61" ht="14.25" customHeight="1">
      <c r="A61" s="296"/>
      <c r="B61" s="44"/>
      <c r="C61" s="44"/>
      <c r="D61" s="44"/>
      <c r="E61" s="44"/>
      <c r="F61" s="44"/>
      <c r="G61" s="44"/>
      <c r="H61" s="296"/>
      <c r="I61" s="296"/>
      <c r="J61" s="296"/>
      <c r="K61" s="44"/>
      <c r="L61" s="296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44"/>
      <c r="EH61" s="44"/>
      <c r="EI61" s="44"/>
      <c r="EJ61" s="44"/>
      <c r="EK61" s="44"/>
      <c r="EL61" s="44"/>
      <c r="EM61" s="44"/>
      <c r="EN61" s="44"/>
      <c r="EO61" s="44"/>
      <c r="EP61" s="44"/>
      <c r="EQ61" s="44"/>
      <c r="ER61" s="44"/>
      <c r="ES61" s="44"/>
      <c r="ET61" s="44"/>
      <c r="EU61" s="44"/>
    </row>
    <row r="62" ht="14.25" customHeight="1">
      <c r="A62" s="296"/>
      <c r="B62" s="44"/>
      <c r="C62" s="44"/>
      <c r="D62" s="44"/>
      <c r="E62" s="44"/>
      <c r="F62" s="44"/>
      <c r="G62" s="44"/>
      <c r="H62" s="296"/>
      <c r="I62" s="296"/>
      <c r="J62" s="296"/>
      <c r="K62" s="44"/>
      <c r="L62" s="296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44"/>
      <c r="EB62" s="44"/>
      <c r="EC62" s="44"/>
      <c r="ED62" s="44"/>
      <c r="EE62" s="44"/>
      <c r="EF62" s="44"/>
      <c r="EG62" s="44"/>
      <c r="EH62" s="44"/>
      <c r="EI62" s="44"/>
      <c r="EJ62" s="44"/>
      <c r="EK62" s="44"/>
      <c r="EL62" s="44"/>
      <c r="EM62" s="44"/>
      <c r="EN62" s="44"/>
      <c r="EO62" s="44"/>
      <c r="EP62" s="44"/>
      <c r="EQ62" s="44"/>
      <c r="ER62" s="44"/>
      <c r="ES62" s="44"/>
      <c r="ET62" s="44"/>
      <c r="EU62" s="44"/>
    </row>
    <row r="63" ht="14.25" customHeight="1">
      <c r="A63" s="296"/>
      <c r="B63" s="44"/>
      <c r="C63" s="44"/>
      <c r="D63" s="44"/>
      <c r="E63" s="44"/>
      <c r="F63" s="44"/>
      <c r="G63" s="44"/>
      <c r="H63" s="296"/>
      <c r="I63" s="296"/>
      <c r="J63" s="296"/>
      <c r="K63" s="44"/>
      <c r="L63" s="296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4"/>
      <c r="EA63" s="44"/>
      <c r="EB63" s="44"/>
      <c r="EC63" s="44"/>
      <c r="ED63" s="44"/>
      <c r="EE63" s="44"/>
      <c r="EF63" s="44"/>
      <c r="EG63" s="44"/>
      <c r="EH63" s="44"/>
      <c r="EI63" s="44"/>
      <c r="EJ63" s="44"/>
      <c r="EK63" s="44"/>
      <c r="EL63" s="44"/>
      <c r="EM63" s="44"/>
      <c r="EN63" s="44"/>
      <c r="EO63" s="44"/>
      <c r="EP63" s="44"/>
      <c r="EQ63" s="44"/>
      <c r="ER63" s="44"/>
      <c r="ES63" s="44"/>
      <c r="ET63" s="44"/>
      <c r="EU63" s="44"/>
    </row>
    <row r="64" ht="14.25" customHeight="1">
      <c r="A64" s="296"/>
      <c r="B64" s="44"/>
      <c r="C64" s="44"/>
      <c r="D64" s="44"/>
      <c r="E64" s="44"/>
      <c r="F64" s="44"/>
      <c r="G64" s="44"/>
      <c r="H64" s="296"/>
      <c r="I64" s="296"/>
      <c r="J64" s="296"/>
      <c r="K64" s="44"/>
      <c r="L64" s="296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4"/>
      <c r="EA64" s="4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/>
      <c r="ER64" s="44"/>
      <c r="ES64" s="44"/>
      <c r="ET64" s="44"/>
      <c r="EU64" s="44"/>
    </row>
    <row r="65" ht="14.25" customHeight="1">
      <c r="A65" s="296"/>
      <c r="B65" s="44"/>
      <c r="C65" s="44"/>
      <c r="D65" s="44"/>
      <c r="E65" s="44"/>
      <c r="F65" s="44"/>
      <c r="G65" s="44"/>
      <c r="H65" s="296"/>
      <c r="I65" s="296"/>
      <c r="J65" s="296"/>
      <c r="K65" s="44"/>
      <c r="L65" s="296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4"/>
      <c r="EA65" s="44"/>
      <c r="EB65" s="44"/>
      <c r="EC65" s="44"/>
      <c r="ED65" s="44"/>
      <c r="EE65" s="44"/>
      <c r="EF65" s="44"/>
      <c r="EG65" s="44"/>
      <c r="EH65" s="44"/>
      <c r="EI65" s="44"/>
      <c r="EJ65" s="44"/>
      <c r="EK65" s="44"/>
      <c r="EL65" s="44"/>
      <c r="EM65" s="44"/>
      <c r="EN65" s="44"/>
      <c r="EO65" s="44"/>
      <c r="EP65" s="44"/>
      <c r="EQ65" s="44"/>
      <c r="ER65" s="44"/>
      <c r="ES65" s="44"/>
      <c r="ET65" s="44"/>
      <c r="EU65" s="44"/>
    </row>
    <row r="66" ht="14.25" customHeight="1">
      <c r="A66" s="296"/>
      <c r="B66" s="44"/>
      <c r="C66" s="44"/>
      <c r="D66" s="44"/>
      <c r="E66" s="44"/>
      <c r="F66" s="44"/>
      <c r="G66" s="44"/>
      <c r="H66" s="296"/>
      <c r="I66" s="296"/>
      <c r="J66" s="296"/>
      <c r="K66" s="44"/>
      <c r="L66" s="296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4"/>
      <c r="EA66" s="44"/>
      <c r="EB66" s="44"/>
      <c r="EC66" s="44"/>
      <c r="ED66" s="44"/>
      <c r="EE66" s="44"/>
      <c r="EF66" s="44"/>
      <c r="EG66" s="44"/>
      <c r="EH66" s="44"/>
      <c r="EI66" s="44"/>
      <c r="EJ66" s="44"/>
      <c r="EK66" s="44"/>
      <c r="EL66" s="44"/>
      <c r="EM66" s="44"/>
      <c r="EN66" s="44"/>
      <c r="EO66" s="44"/>
      <c r="EP66" s="44"/>
      <c r="EQ66" s="44"/>
      <c r="ER66" s="44"/>
      <c r="ES66" s="44"/>
      <c r="ET66" s="44"/>
      <c r="EU66" s="44"/>
    </row>
    <row r="67" ht="14.25" customHeight="1">
      <c r="A67" s="296"/>
      <c r="B67" s="44"/>
      <c r="C67" s="44"/>
      <c r="D67" s="44"/>
      <c r="E67" s="44"/>
      <c r="F67" s="44"/>
      <c r="G67" s="44"/>
      <c r="H67" s="296"/>
      <c r="I67" s="296"/>
      <c r="J67" s="296"/>
      <c r="K67" s="44"/>
      <c r="L67" s="296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4"/>
      <c r="EA67" s="44"/>
      <c r="EB67" s="44"/>
      <c r="EC67" s="44"/>
      <c r="ED67" s="44"/>
      <c r="EE67" s="44"/>
      <c r="EF67" s="44"/>
      <c r="EG67" s="44"/>
      <c r="EH67" s="44"/>
      <c r="EI67" s="44"/>
      <c r="EJ67" s="44"/>
      <c r="EK67" s="44"/>
      <c r="EL67" s="44"/>
      <c r="EM67" s="44"/>
      <c r="EN67" s="44"/>
      <c r="EO67" s="44"/>
      <c r="EP67" s="44"/>
      <c r="EQ67" s="44"/>
      <c r="ER67" s="44"/>
      <c r="ES67" s="44"/>
      <c r="ET67" s="44"/>
      <c r="EU67" s="44"/>
    </row>
    <row r="68" ht="14.25" customHeight="1">
      <c r="A68" s="296"/>
      <c r="B68" s="44"/>
      <c r="C68" s="44"/>
      <c r="D68" s="44"/>
      <c r="E68" s="44"/>
      <c r="F68" s="44"/>
      <c r="G68" s="44"/>
      <c r="H68" s="296"/>
      <c r="I68" s="296"/>
      <c r="J68" s="296"/>
      <c r="K68" s="44"/>
      <c r="L68" s="296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44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4"/>
      <c r="EA68" s="44"/>
      <c r="EB68" s="44"/>
      <c r="EC68" s="44"/>
      <c r="ED68" s="44"/>
      <c r="EE68" s="44"/>
      <c r="EF68" s="44"/>
      <c r="EG68" s="44"/>
      <c r="EH68" s="44"/>
      <c r="EI68" s="44"/>
      <c r="EJ68" s="44"/>
      <c r="EK68" s="44"/>
      <c r="EL68" s="44"/>
      <c r="EM68" s="44"/>
      <c r="EN68" s="44"/>
      <c r="EO68" s="44"/>
      <c r="EP68" s="44"/>
      <c r="EQ68" s="44"/>
      <c r="ER68" s="44"/>
      <c r="ES68" s="44"/>
      <c r="ET68" s="44"/>
      <c r="EU68" s="44"/>
    </row>
    <row r="69" ht="14.25" customHeight="1">
      <c r="A69" s="296"/>
      <c r="B69" s="44"/>
      <c r="C69" s="44"/>
      <c r="D69" s="44"/>
      <c r="E69" s="44"/>
      <c r="F69" s="44"/>
      <c r="G69" s="44"/>
      <c r="H69" s="296"/>
      <c r="I69" s="296"/>
      <c r="J69" s="296"/>
      <c r="K69" s="44"/>
      <c r="L69" s="296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4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44"/>
      <c r="EA69" s="44"/>
      <c r="EB69" s="44"/>
      <c r="EC69" s="44"/>
      <c r="ED69" s="44"/>
      <c r="EE69" s="44"/>
      <c r="EF69" s="44"/>
      <c r="EG69" s="44"/>
      <c r="EH69" s="44"/>
      <c r="EI69" s="44"/>
      <c r="EJ69" s="44"/>
      <c r="EK69" s="44"/>
      <c r="EL69" s="44"/>
      <c r="EM69" s="44"/>
      <c r="EN69" s="44"/>
      <c r="EO69" s="44"/>
      <c r="EP69" s="44"/>
      <c r="EQ69" s="44"/>
      <c r="ER69" s="44"/>
      <c r="ES69" s="44"/>
      <c r="ET69" s="44"/>
      <c r="EU69" s="44"/>
    </row>
    <row r="70" ht="14.25" customHeight="1">
      <c r="A70" s="296"/>
      <c r="B70" s="44"/>
      <c r="C70" s="44"/>
      <c r="D70" s="44"/>
      <c r="E70" s="44"/>
      <c r="F70" s="44"/>
      <c r="G70" s="44"/>
      <c r="H70" s="296"/>
      <c r="I70" s="296"/>
      <c r="J70" s="296"/>
      <c r="K70" s="44"/>
      <c r="L70" s="296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/>
      <c r="EK70" s="44"/>
      <c r="EL70" s="44"/>
      <c r="EM70" s="44"/>
      <c r="EN70" s="44"/>
      <c r="EO70" s="44"/>
      <c r="EP70" s="44"/>
      <c r="EQ70" s="44"/>
      <c r="ER70" s="44"/>
      <c r="ES70" s="44"/>
      <c r="ET70" s="44"/>
      <c r="EU70" s="44"/>
    </row>
    <row r="71" ht="14.25" customHeight="1">
      <c r="A71" s="296"/>
      <c r="B71" s="44"/>
      <c r="C71" s="44"/>
      <c r="D71" s="44"/>
      <c r="E71" s="44"/>
      <c r="F71" s="44"/>
      <c r="G71" s="44"/>
      <c r="H71" s="296"/>
      <c r="I71" s="296"/>
      <c r="J71" s="296"/>
      <c r="K71" s="44"/>
      <c r="L71" s="296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4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/>
      <c r="EN71" s="44"/>
      <c r="EO71" s="44"/>
      <c r="EP71" s="44"/>
      <c r="EQ71" s="44"/>
      <c r="ER71" s="44"/>
      <c r="ES71" s="44"/>
      <c r="ET71" s="44"/>
      <c r="EU71" s="44"/>
    </row>
    <row r="72" ht="14.25" customHeight="1">
      <c r="A72" s="296"/>
      <c r="B72" s="44"/>
      <c r="C72" s="44"/>
      <c r="D72" s="44"/>
      <c r="E72" s="44"/>
      <c r="F72" s="44"/>
      <c r="G72" s="44"/>
      <c r="H72" s="296"/>
      <c r="I72" s="296"/>
      <c r="J72" s="296"/>
      <c r="K72" s="44"/>
      <c r="L72" s="296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44"/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  <c r="ES72" s="44"/>
      <c r="ET72" s="44"/>
      <c r="EU72" s="44"/>
    </row>
    <row r="73" ht="14.25" customHeight="1">
      <c r="A73" s="296"/>
      <c r="B73" s="44"/>
      <c r="C73" s="44"/>
      <c r="D73" s="44"/>
      <c r="E73" s="44"/>
      <c r="F73" s="44"/>
      <c r="G73" s="44"/>
      <c r="H73" s="296"/>
      <c r="I73" s="296"/>
      <c r="J73" s="296"/>
      <c r="K73" s="44"/>
      <c r="L73" s="296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4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  <c r="ES73" s="44"/>
      <c r="ET73" s="44"/>
      <c r="EU73" s="44"/>
    </row>
    <row r="74" ht="14.25" customHeight="1">
      <c r="A74" s="296"/>
      <c r="B74" s="44"/>
      <c r="C74" s="44"/>
      <c r="D74" s="44"/>
      <c r="E74" s="44"/>
      <c r="F74" s="44"/>
      <c r="G74" s="44"/>
      <c r="H74" s="296"/>
      <c r="I74" s="296"/>
      <c r="J74" s="296"/>
      <c r="K74" s="44"/>
      <c r="L74" s="296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4"/>
      <c r="EA74" s="44"/>
      <c r="EB74" s="44"/>
      <c r="EC74" s="44"/>
      <c r="ED74" s="44"/>
      <c r="EE74" s="44"/>
      <c r="EF74" s="44"/>
      <c r="EG74" s="44"/>
      <c r="EH74" s="44"/>
      <c r="EI74" s="44"/>
      <c r="EJ74" s="44"/>
      <c r="EK74" s="44"/>
      <c r="EL74" s="44"/>
      <c r="EM74" s="44"/>
      <c r="EN74" s="44"/>
      <c r="EO74" s="44"/>
      <c r="EP74" s="44"/>
      <c r="EQ74" s="44"/>
      <c r="ER74" s="44"/>
      <c r="ES74" s="44"/>
      <c r="ET74" s="44"/>
      <c r="EU74" s="44"/>
    </row>
    <row r="75" ht="14.25" customHeight="1">
      <c r="A75" s="296"/>
      <c r="B75" s="44"/>
      <c r="C75" s="44"/>
      <c r="D75" s="44"/>
      <c r="E75" s="44"/>
      <c r="F75" s="44"/>
      <c r="G75" s="44"/>
      <c r="H75" s="296"/>
      <c r="I75" s="296"/>
      <c r="J75" s="296"/>
      <c r="K75" s="44"/>
      <c r="L75" s="296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44"/>
      <c r="EB75" s="44"/>
      <c r="EC75" s="44"/>
      <c r="ED75" s="44"/>
      <c r="EE75" s="44"/>
      <c r="EF75" s="44"/>
      <c r="EG75" s="44"/>
      <c r="EH75" s="44"/>
      <c r="EI75" s="44"/>
      <c r="EJ75" s="44"/>
      <c r="EK75" s="44"/>
      <c r="EL75" s="44"/>
      <c r="EM75" s="44"/>
      <c r="EN75" s="44"/>
      <c r="EO75" s="44"/>
      <c r="EP75" s="44"/>
      <c r="EQ75" s="44"/>
      <c r="ER75" s="44"/>
      <c r="ES75" s="44"/>
      <c r="ET75" s="44"/>
      <c r="EU75" s="44"/>
    </row>
    <row r="76" ht="14.25" customHeight="1">
      <c r="A76" s="296"/>
      <c r="B76" s="44"/>
      <c r="C76" s="44"/>
      <c r="D76" s="44"/>
      <c r="E76" s="44"/>
      <c r="F76" s="44"/>
      <c r="G76" s="44"/>
      <c r="H76" s="296"/>
      <c r="I76" s="296"/>
      <c r="J76" s="296"/>
      <c r="K76" s="44"/>
      <c r="L76" s="296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</row>
    <row r="77" ht="14.25" customHeight="1">
      <c r="A77" s="296"/>
      <c r="B77" s="44"/>
      <c r="C77" s="44"/>
      <c r="D77" s="44"/>
      <c r="E77" s="44"/>
      <c r="F77" s="44"/>
      <c r="G77" s="44"/>
      <c r="H77" s="296"/>
      <c r="I77" s="296"/>
      <c r="J77" s="296"/>
      <c r="K77" s="44"/>
      <c r="L77" s="296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4"/>
      <c r="EA77" s="44"/>
      <c r="EB77" s="44"/>
      <c r="EC77" s="44"/>
      <c r="ED77" s="44"/>
      <c r="EE77" s="44"/>
      <c r="EF77" s="44"/>
      <c r="EG77" s="44"/>
      <c r="EH77" s="44"/>
      <c r="EI77" s="44"/>
      <c r="EJ77" s="44"/>
      <c r="EK77" s="44"/>
      <c r="EL77" s="44"/>
      <c r="EM77" s="44"/>
      <c r="EN77" s="44"/>
      <c r="EO77" s="44"/>
      <c r="EP77" s="44"/>
      <c r="EQ77" s="44"/>
      <c r="ER77" s="44"/>
      <c r="ES77" s="44"/>
      <c r="ET77" s="44"/>
      <c r="EU77" s="44"/>
    </row>
    <row r="78" ht="14.25" customHeight="1">
      <c r="A78" s="296"/>
      <c r="B78" s="44"/>
      <c r="C78" s="44"/>
      <c r="D78" s="44"/>
      <c r="E78" s="44"/>
      <c r="F78" s="44"/>
      <c r="G78" s="44"/>
      <c r="H78" s="296"/>
      <c r="I78" s="296"/>
      <c r="J78" s="296"/>
      <c r="K78" s="44"/>
      <c r="L78" s="296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  <c r="CZ78" s="44"/>
      <c r="DA78" s="44"/>
      <c r="DB78" s="44"/>
      <c r="DC78" s="44"/>
      <c r="DD78" s="44"/>
      <c r="DE78" s="44"/>
      <c r="DF78" s="44"/>
      <c r="DG78" s="44"/>
      <c r="DH78" s="44"/>
      <c r="DI78" s="44"/>
      <c r="DJ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4"/>
      <c r="EA78" s="44"/>
      <c r="EB78" s="44"/>
      <c r="EC78" s="44"/>
      <c r="ED78" s="44"/>
      <c r="EE78" s="44"/>
      <c r="EF78" s="44"/>
      <c r="EG78" s="44"/>
      <c r="EH78" s="44"/>
      <c r="EI78" s="44"/>
      <c r="EJ78" s="44"/>
      <c r="EK78" s="44"/>
      <c r="EL78" s="44"/>
      <c r="EM78" s="44"/>
      <c r="EN78" s="44"/>
      <c r="EO78" s="44"/>
      <c r="EP78" s="44"/>
      <c r="EQ78" s="44"/>
      <c r="ER78" s="44"/>
      <c r="ES78" s="44"/>
      <c r="ET78" s="44"/>
      <c r="EU78" s="44"/>
    </row>
    <row r="79" ht="14.25" customHeight="1">
      <c r="A79" s="296"/>
      <c r="B79" s="44"/>
      <c r="C79" s="44"/>
      <c r="D79" s="44"/>
      <c r="E79" s="44"/>
      <c r="F79" s="44"/>
      <c r="G79" s="44"/>
      <c r="H79" s="296"/>
      <c r="I79" s="296"/>
      <c r="J79" s="296"/>
      <c r="K79" s="44"/>
      <c r="L79" s="296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</row>
    <row r="80" ht="14.25" customHeight="1">
      <c r="A80" s="296"/>
      <c r="B80" s="44"/>
      <c r="C80" s="44"/>
      <c r="D80" s="44"/>
      <c r="E80" s="44"/>
      <c r="F80" s="44"/>
      <c r="G80" s="44"/>
      <c r="H80" s="296"/>
      <c r="I80" s="296"/>
      <c r="J80" s="296"/>
      <c r="K80" s="44"/>
      <c r="L80" s="296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  <c r="DG80" s="4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4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  <c r="ES80" s="44"/>
      <c r="ET80" s="44"/>
      <c r="EU80" s="44"/>
    </row>
    <row r="81" ht="14.25" customHeight="1">
      <c r="A81" s="296"/>
      <c r="B81" s="44"/>
      <c r="C81" s="44"/>
      <c r="D81" s="44"/>
      <c r="E81" s="44"/>
      <c r="F81" s="44"/>
      <c r="G81" s="44"/>
      <c r="H81" s="296"/>
      <c r="I81" s="296"/>
      <c r="J81" s="296"/>
      <c r="K81" s="44"/>
      <c r="L81" s="296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4"/>
      <c r="DE81" s="44"/>
      <c r="DF81" s="44"/>
      <c r="DG81" s="4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4"/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/>
      <c r="EL81" s="44"/>
      <c r="EM81" s="44"/>
      <c r="EN81" s="44"/>
      <c r="EO81" s="44"/>
      <c r="EP81" s="44"/>
      <c r="EQ81" s="44"/>
      <c r="ER81" s="44"/>
      <c r="ES81" s="44"/>
      <c r="ET81" s="44"/>
      <c r="EU81" s="44"/>
    </row>
    <row r="82" ht="14.25" customHeight="1">
      <c r="A82" s="296"/>
      <c r="B82" s="44"/>
      <c r="C82" s="44"/>
      <c r="D82" s="44"/>
      <c r="E82" s="44"/>
      <c r="F82" s="44"/>
      <c r="G82" s="44"/>
      <c r="H82" s="296"/>
      <c r="I82" s="296"/>
      <c r="J82" s="296"/>
      <c r="K82" s="44"/>
      <c r="L82" s="296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  <c r="DC82" s="44"/>
      <c r="DD82" s="44"/>
      <c r="DE82" s="44"/>
      <c r="DF82" s="44"/>
      <c r="DG82" s="44"/>
      <c r="DH82" s="44"/>
      <c r="DI82" s="44"/>
      <c r="DJ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4"/>
      <c r="EA82" s="44"/>
      <c r="EB82" s="44"/>
      <c r="EC82" s="44"/>
      <c r="ED82" s="44"/>
      <c r="EE82" s="44"/>
      <c r="EF82" s="44"/>
      <c r="EG82" s="44"/>
      <c r="EH82" s="44"/>
      <c r="EI82" s="44"/>
      <c r="EJ82" s="44"/>
      <c r="EK82" s="44"/>
      <c r="EL82" s="44"/>
      <c r="EM82" s="44"/>
      <c r="EN82" s="44"/>
      <c r="EO82" s="44"/>
      <c r="EP82" s="44"/>
      <c r="EQ82" s="44"/>
      <c r="ER82" s="44"/>
      <c r="ES82" s="44"/>
      <c r="ET82" s="44"/>
      <c r="EU82" s="44"/>
    </row>
    <row r="83" ht="14.25" customHeight="1">
      <c r="A83" s="296"/>
      <c r="B83" s="44"/>
      <c r="C83" s="44"/>
      <c r="D83" s="44"/>
      <c r="E83" s="44"/>
      <c r="F83" s="44"/>
      <c r="G83" s="44"/>
      <c r="H83" s="296"/>
      <c r="I83" s="296"/>
      <c r="J83" s="296"/>
      <c r="K83" s="44"/>
      <c r="L83" s="296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4"/>
      <c r="DE83" s="44"/>
      <c r="DF83" s="44"/>
      <c r="DG83" s="4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/>
      <c r="EJ83" s="44"/>
      <c r="EK83" s="44"/>
      <c r="EL83" s="44"/>
      <c r="EM83" s="44"/>
      <c r="EN83" s="44"/>
      <c r="EO83" s="44"/>
      <c r="EP83" s="44"/>
      <c r="EQ83" s="44"/>
      <c r="ER83" s="44"/>
      <c r="ES83" s="44"/>
      <c r="ET83" s="44"/>
      <c r="EU83" s="44"/>
    </row>
    <row r="84" ht="14.25" customHeight="1">
      <c r="A84" s="296"/>
      <c r="B84" s="44"/>
      <c r="C84" s="44"/>
      <c r="D84" s="44"/>
      <c r="E84" s="44"/>
      <c r="F84" s="44"/>
      <c r="G84" s="44"/>
      <c r="H84" s="296"/>
      <c r="I84" s="296"/>
      <c r="J84" s="296"/>
      <c r="K84" s="44"/>
      <c r="L84" s="296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44"/>
      <c r="CR84" s="44"/>
      <c r="CS84" s="44"/>
      <c r="CT84" s="44"/>
      <c r="CU84" s="44"/>
      <c r="CV84" s="44"/>
      <c r="CW84" s="44"/>
      <c r="CX84" s="44"/>
      <c r="CY84" s="44"/>
      <c r="CZ84" s="44"/>
      <c r="DA84" s="44"/>
      <c r="DB84" s="44"/>
      <c r="DC84" s="44"/>
      <c r="DD84" s="44"/>
      <c r="DE84" s="44"/>
      <c r="DF84" s="44"/>
      <c r="DG84" s="44"/>
      <c r="DH84" s="44"/>
      <c r="DI84" s="44"/>
      <c r="DJ84" s="44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4"/>
      <c r="EA84" s="44"/>
      <c r="EB84" s="44"/>
      <c r="EC84" s="44"/>
      <c r="ED84" s="44"/>
      <c r="EE84" s="44"/>
      <c r="EF84" s="44"/>
      <c r="EG84" s="44"/>
      <c r="EH84" s="44"/>
      <c r="EI84" s="44"/>
      <c r="EJ84" s="44"/>
      <c r="EK84" s="44"/>
      <c r="EL84" s="44"/>
      <c r="EM84" s="44"/>
      <c r="EN84" s="44"/>
      <c r="EO84" s="44"/>
      <c r="EP84" s="44"/>
      <c r="EQ84" s="44"/>
      <c r="ER84" s="44"/>
      <c r="ES84" s="44"/>
      <c r="ET84" s="44"/>
      <c r="EU84" s="44"/>
    </row>
    <row r="85" ht="14.25" customHeight="1">
      <c r="A85" s="296"/>
      <c r="B85" s="44"/>
      <c r="C85" s="44"/>
      <c r="D85" s="44"/>
      <c r="E85" s="44"/>
      <c r="F85" s="44"/>
      <c r="G85" s="44"/>
      <c r="H85" s="296"/>
      <c r="I85" s="296"/>
      <c r="J85" s="296"/>
      <c r="K85" s="44"/>
      <c r="L85" s="296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44"/>
      <c r="CR85" s="44"/>
      <c r="CS85" s="44"/>
      <c r="CT85" s="44"/>
      <c r="CU85" s="44"/>
      <c r="CV85" s="44"/>
      <c r="CW85" s="44"/>
      <c r="CX85" s="44"/>
      <c r="CY85" s="44"/>
      <c r="CZ85" s="44"/>
      <c r="DA85" s="44"/>
      <c r="DB85" s="44"/>
      <c r="DC85" s="44"/>
      <c r="DD85" s="44"/>
      <c r="DE85" s="44"/>
      <c r="DF85" s="44"/>
      <c r="DG85" s="44"/>
      <c r="DH85" s="44"/>
      <c r="DI85" s="44"/>
      <c r="DJ85" s="44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4"/>
      <c r="EA85" s="4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44"/>
      <c r="EN85" s="44"/>
      <c r="EO85" s="44"/>
      <c r="EP85" s="44"/>
      <c r="EQ85" s="44"/>
      <c r="ER85" s="44"/>
      <c r="ES85" s="44"/>
      <c r="ET85" s="44"/>
      <c r="EU85" s="44"/>
    </row>
    <row r="86" ht="14.25" customHeight="1">
      <c r="A86" s="296"/>
      <c r="B86" s="44"/>
      <c r="C86" s="44"/>
      <c r="D86" s="44"/>
      <c r="E86" s="44"/>
      <c r="F86" s="44"/>
      <c r="G86" s="44"/>
      <c r="H86" s="296"/>
      <c r="I86" s="296"/>
      <c r="J86" s="296"/>
      <c r="K86" s="44"/>
      <c r="L86" s="296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4"/>
      <c r="DE86" s="44"/>
      <c r="DF86" s="44"/>
      <c r="DG86" s="4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4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  <c r="ES86" s="44"/>
      <c r="ET86" s="44"/>
      <c r="EU86" s="44"/>
    </row>
    <row r="87" ht="14.25" customHeight="1">
      <c r="A87" s="296"/>
      <c r="B87" s="44"/>
      <c r="C87" s="44"/>
      <c r="D87" s="44"/>
      <c r="E87" s="44"/>
      <c r="F87" s="44"/>
      <c r="G87" s="44"/>
      <c r="H87" s="296"/>
      <c r="I87" s="296"/>
      <c r="J87" s="296"/>
      <c r="K87" s="44"/>
      <c r="L87" s="296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44"/>
      <c r="CW87" s="44"/>
      <c r="CX87" s="44"/>
      <c r="CY87" s="44"/>
      <c r="CZ87" s="44"/>
      <c r="DA87" s="44"/>
      <c r="DB87" s="44"/>
      <c r="DC87" s="44"/>
      <c r="DD87" s="44"/>
      <c r="DE87" s="44"/>
      <c r="DF87" s="44"/>
      <c r="DG87" s="44"/>
      <c r="DH87" s="44"/>
      <c r="DI87" s="44"/>
      <c r="DJ87" s="44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4"/>
      <c r="EA87" s="4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  <c r="ES87" s="44"/>
      <c r="ET87" s="44"/>
      <c r="EU87" s="44"/>
    </row>
    <row r="88" ht="14.25" customHeight="1">
      <c r="A88" s="296"/>
      <c r="B88" s="44"/>
      <c r="C88" s="44"/>
      <c r="D88" s="44"/>
      <c r="E88" s="44"/>
      <c r="F88" s="44"/>
      <c r="G88" s="44"/>
      <c r="H88" s="296"/>
      <c r="I88" s="296"/>
      <c r="J88" s="296"/>
      <c r="K88" s="44"/>
      <c r="L88" s="296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44"/>
      <c r="CR88" s="44"/>
      <c r="CS88" s="44"/>
      <c r="CT88" s="44"/>
      <c r="CU88" s="44"/>
      <c r="CV88" s="44"/>
      <c r="CW88" s="44"/>
      <c r="CX88" s="44"/>
      <c r="CY88" s="44"/>
      <c r="CZ88" s="44"/>
      <c r="DA88" s="44"/>
      <c r="DB88" s="44"/>
      <c r="DC88" s="44"/>
      <c r="DD88" s="44"/>
      <c r="DE88" s="44"/>
      <c r="DF88" s="44"/>
      <c r="DG88" s="44"/>
      <c r="DH88" s="44"/>
      <c r="DI88" s="44"/>
      <c r="DJ88" s="44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44"/>
      <c r="DZ88" s="44"/>
      <c r="EA88" s="44"/>
      <c r="EB88" s="44"/>
      <c r="EC88" s="44"/>
      <c r="ED88" s="44"/>
      <c r="EE88" s="44"/>
      <c r="EF88" s="44"/>
      <c r="EG88" s="44"/>
      <c r="EH88" s="44"/>
      <c r="EI88" s="44"/>
      <c r="EJ88" s="44"/>
      <c r="EK88" s="44"/>
      <c r="EL88" s="44"/>
      <c r="EM88" s="44"/>
      <c r="EN88" s="44"/>
      <c r="EO88" s="44"/>
      <c r="EP88" s="44"/>
      <c r="EQ88" s="44"/>
      <c r="ER88" s="44"/>
      <c r="ES88" s="44"/>
      <c r="ET88" s="44"/>
      <c r="EU88" s="44"/>
    </row>
    <row r="89" ht="14.25" customHeight="1">
      <c r="A89" s="296"/>
      <c r="B89" s="44"/>
      <c r="C89" s="44"/>
      <c r="D89" s="44"/>
      <c r="E89" s="44"/>
      <c r="F89" s="44"/>
      <c r="G89" s="44"/>
      <c r="H89" s="296"/>
      <c r="I89" s="296"/>
      <c r="J89" s="296"/>
      <c r="K89" s="44"/>
      <c r="L89" s="296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/>
      <c r="DC89" s="44"/>
      <c r="DD89" s="44"/>
      <c r="DE89" s="44"/>
      <c r="DF89" s="44"/>
      <c r="DG89" s="44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  <c r="ES89" s="44"/>
      <c r="ET89" s="44"/>
      <c r="EU89" s="44"/>
    </row>
    <row r="90" ht="14.25" customHeight="1">
      <c r="A90" s="296"/>
      <c r="B90" s="44"/>
      <c r="C90" s="44"/>
      <c r="D90" s="44"/>
      <c r="E90" s="44"/>
      <c r="F90" s="44"/>
      <c r="G90" s="44"/>
      <c r="H90" s="296"/>
      <c r="I90" s="296"/>
      <c r="J90" s="296"/>
      <c r="K90" s="44"/>
      <c r="L90" s="296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/>
      <c r="CZ90" s="44"/>
      <c r="DA90" s="44"/>
      <c r="DB90" s="44"/>
      <c r="DC90" s="44"/>
      <c r="DD90" s="44"/>
      <c r="DE90" s="44"/>
      <c r="DF90" s="44"/>
      <c r="DG90" s="44"/>
      <c r="DH90" s="44"/>
      <c r="DI90" s="44"/>
      <c r="DJ90" s="44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4"/>
      <c r="EA90" s="44"/>
      <c r="EB90" s="44"/>
      <c r="EC90" s="44"/>
      <c r="ED90" s="44"/>
      <c r="EE90" s="44"/>
      <c r="EF90" s="44"/>
      <c r="EG90" s="44"/>
      <c r="EH90" s="44"/>
      <c r="EI90" s="44"/>
      <c r="EJ90" s="44"/>
      <c r="EK90" s="44"/>
      <c r="EL90" s="44"/>
      <c r="EM90" s="44"/>
      <c r="EN90" s="44"/>
      <c r="EO90" s="44"/>
      <c r="EP90" s="44"/>
      <c r="EQ90" s="44"/>
      <c r="ER90" s="44"/>
      <c r="ES90" s="44"/>
      <c r="ET90" s="44"/>
      <c r="EU90" s="44"/>
    </row>
    <row r="91" ht="14.25" customHeight="1">
      <c r="A91" s="296"/>
      <c r="B91" s="44"/>
      <c r="C91" s="44"/>
      <c r="D91" s="44"/>
      <c r="E91" s="44"/>
      <c r="F91" s="44"/>
      <c r="G91" s="44"/>
      <c r="H91" s="296"/>
      <c r="I91" s="296"/>
      <c r="J91" s="296"/>
      <c r="K91" s="44"/>
      <c r="L91" s="296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44"/>
      <c r="DG91" s="4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4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/>
      <c r="EQ91" s="44"/>
      <c r="ER91" s="44"/>
      <c r="ES91" s="44"/>
      <c r="ET91" s="44"/>
      <c r="EU91" s="44"/>
    </row>
    <row r="92" ht="14.25" customHeight="1">
      <c r="A92" s="296"/>
      <c r="B92" s="44"/>
      <c r="C92" s="44"/>
      <c r="D92" s="44"/>
      <c r="E92" s="44"/>
      <c r="F92" s="44"/>
      <c r="G92" s="44"/>
      <c r="H92" s="296"/>
      <c r="I92" s="296"/>
      <c r="J92" s="296"/>
      <c r="K92" s="44"/>
      <c r="L92" s="296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44"/>
      <c r="CR92" s="44"/>
      <c r="CS92" s="44"/>
      <c r="CT92" s="44"/>
      <c r="CU92" s="44"/>
      <c r="CV92" s="44"/>
      <c r="CW92" s="44"/>
      <c r="CX92" s="44"/>
      <c r="CY92" s="44"/>
      <c r="CZ92" s="44"/>
      <c r="DA92" s="44"/>
      <c r="DB92" s="44"/>
      <c r="DC92" s="44"/>
      <c r="DD92" s="44"/>
      <c r="DE92" s="44"/>
      <c r="DF92" s="44"/>
      <c r="DG92" s="44"/>
      <c r="DH92" s="44"/>
      <c r="DI92" s="44"/>
      <c r="DJ92" s="44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44"/>
      <c r="DZ92" s="44"/>
      <c r="EA92" s="44"/>
      <c r="EB92" s="44"/>
      <c r="EC92" s="44"/>
      <c r="ED92" s="44"/>
      <c r="EE92" s="44"/>
      <c r="EF92" s="44"/>
      <c r="EG92" s="44"/>
      <c r="EH92" s="44"/>
      <c r="EI92" s="44"/>
      <c r="EJ92" s="44"/>
      <c r="EK92" s="44"/>
      <c r="EL92" s="44"/>
      <c r="EM92" s="44"/>
      <c r="EN92" s="44"/>
      <c r="EO92" s="44"/>
      <c r="EP92" s="44"/>
      <c r="EQ92" s="44"/>
      <c r="ER92" s="44"/>
      <c r="ES92" s="44"/>
      <c r="ET92" s="44"/>
      <c r="EU92" s="44"/>
    </row>
    <row r="93" ht="14.25" customHeight="1">
      <c r="A93" s="296"/>
      <c r="B93" s="44"/>
      <c r="C93" s="44"/>
      <c r="D93" s="44"/>
      <c r="E93" s="44"/>
      <c r="F93" s="44"/>
      <c r="G93" s="44"/>
      <c r="H93" s="296"/>
      <c r="I93" s="296"/>
      <c r="J93" s="296"/>
      <c r="K93" s="44"/>
      <c r="L93" s="296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  <c r="CO93" s="44"/>
      <c r="CP93" s="44"/>
      <c r="CQ93" s="44"/>
      <c r="CR93" s="44"/>
      <c r="CS93" s="44"/>
      <c r="CT93" s="44"/>
      <c r="CU93" s="44"/>
      <c r="CV93" s="44"/>
      <c r="CW93" s="44"/>
      <c r="CX93" s="44"/>
      <c r="CY93" s="44"/>
      <c r="CZ93" s="44"/>
      <c r="DA93" s="44"/>
      <c r="DB93" s="44"/>
      <c r="DC93" s="44"/>
      <c r="DD93" s="44"/>
      <c r="DE93" s="44"/>
      <c r="DF93" s="44"/>
      <c r="DG93" s="44"/>
      <c r="DH93" s="44"/>
      <c r="DI93" s="44"/>
      <c r="DJ93" s="44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4"/>
      <c r="EA93" s="44"/>
      <c r="EB93" s="44"/>
      <c r="EC93" s="44"/>
      <c r="ED93" s="44"/>
      <c r="EE93" s="44"/>
      <c r="EF93" s="44"/>
      <c r="EG93" s="44"/>
      <c r="EH93" s="44"/>
      <c r="EI93" s="44"/>
      <c r="EJ93" s="44"/>
      <c r="EK93" s="44"/>
      <c r="EL93" s="44"/>
      <c r="EM93" s="44"/>
      <c r="EN93" s="44"/>
      <c r="EO93" s="44"/>
      <c r="EP93" s="44"/>
      <c r="EQ93" s="44"/>
      <c r="ER93" s="44"/>
      <c r="ES93" s="44"/>
      <c r="ET93" s="44"/>
      <c r="EU93" s="44"/>
    </row>
    <row r="94" ht="14.25" customHeight="1">
      <c r="A94" s="296"/>
      <c r="B94" s="44"/>
      <c r="C94" s="44"/>
      <c r="D94" s="44"/>
      <c r="E94" s="44"/>
      <c r="F94" s="44"/>
      <c r="G94" s="44"/>
      <c r="H94" s="296"/>
      <c r="I94" s="296"/>
      <c r="J94" s="296"/>
      <c r="K94" s="44"/>
      <c r="L94" s="296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4"/>
      <c r="DE94" s="44"/>
      <c r="DF94" s="44"/>
      <c r="DG94" s="44"/>
      <c r="DH94" s="44"/>
      <c r="DI94" s="44"/>
      <c r="DJ94" s="44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4"/>
      <c r="EA94" s="44"/>
      <c r="EB94" s="44"/>
      <c r="EC94" s="44"/>
      <c r="ED94" s="44"/>
      <c r="EE94" s="44"/>
      <c r="EF94" s="44"/>
      <c r="EG94" s="44"/>
      <c r="EH94" s="44"/>
      <c r="EI94" s="44"/>
      <c r="EJ94" s="44"/>
      <c r="EK94" s="44"/>
      <c r="EL94" s="44"/>
      <c r="EM94" s="44"/>
      <c r="EN94" s="44"/>
      <c r="EO94" s="44"/>
      <c r="EP94" s="44"/>
      <c r="EQ94" s="44"/>
      <c r="ER94" s="44"/>
      <c r="ES94" s="44"/>
      <c r="ET94" s="44"/>
      <c r="EU94" s="44"/>
    </row>
    <row r="95" ht="14.25" customHeight="1">
      <c r="A95" s="296"/>
      <c r="B95" s="44"/>
      <c r="C95" s="44"/>
      <c r="D95" s="44"/>
      <c r="E95" s="44"/>
      <c r="F95" s="44"/>
      <c r="G95" s="44"/>
      <c r="H95" s="296"/>
      <c r="I95" s="296"/>
      <c r="J95" s="296"/>
      <c r="K95" s="44"/>
      <c r="L95" s="296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4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4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  <c r="ES95" s="44"/>
      <c r="ET95" s="44"/>
      <c r="EU95" s="44"/>
    </row>
    <row r="96" ht="14.25" customHeight="1">
      <c r="A96" s="296"/>
      <c r="B96" s="44"/>
      <c r="C96" s="44"/>
      <c r="D96" s="44"/>
      <c r="E96" s="44"/>
      <c r="F96" s="44"/>
      <c r="G96" s="44"/>
      <c r="H96" s="296"/>
      <c r="I96" s="296"/>
      <c r="J96" s="296"/>
      <c r="K96" s="44"/>
      <c r="L96" s="296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44"/>
      <c r="DB96" s="44"/>
      <c r="DC96" s="44"/>
      <c r="DD96" s="44"/>
      <c r="DE96" s="44"/>
      <c r="DF96" s="44"/>
      <c r="DG96" s="44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/>
      <c r="EL96" s="44"/>
      <c r="EM96" s="44"/>
      <c r="EN96" s="44"/>
      <c r="EO96" s="44"/>
      <c r="EP96" s="44"/>
      <c r="EQ96" s="44"/>
      <c r="ER96" s="44"/>
      <c r="ES96" s="44"/>
      <c r="ET96" s="44"/>
      <c r="EU96" s="44"/>
    </row>
    <row r="97" ht="14.25" customHeight="1">
      <c r="A97" s="296"/>
      <c r="B97" s="44"/>
      <c r="C97" s="44"/>
      <c r="D97" s="44"/>
      <c r="E97" s="44"/>
      <c r="F97" s="44"/>
      <c r="G97" s="44"/>
      <c r="H97" s="296"/>
      <c r="I97" s="296"/>
      <c r="J97" s="296"/>
      <c r="K97" s="44"/>
      <c r="L97" s="296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44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4"/>
      <c r="EF97" s="44"/>
      <c r="EG97" s="44"/>
      <c r="EH97" s="44"/>
      <c r="EI97" s="44"/>
      <c r="EJ97" s="44"/>
      <c r="EK97" s="44"/>
      <c r="EL97" s="44"/>
      <c r="EM97" s="44"/>
      <c r="EN97" s="44"/>
      <c r="EO97" s="44"/>
      <c r="EP97" s="44"/>
      <c r="EQ97" s="44"/>
      <c r="ER97" s="44"/>
      <c r="ES97" s="44"/>
      <c r="ET97" s="44"/>
      <c r="EU97" s="44"/>
    </row>
    <row r="98" ht="14.25" customHeight="1">
      <c r="A98" s="296"/>
      <c r="B98" s="44"/>
      <c r="C98" s="44"/>
      <c r="D98" s="44"/>
      <c r="E98" s="44"/>
      <c r="F98" s="44"/>
      <c r="G98" s="44"/>
      <c r="H98" s="296"/>
      <c r="I98" s="296"/>
      <c r="J98" s="296"/>
      <c r="K98" s="44"/>
      <c r="L98" s="296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4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  <c r="ES98" s="44"/>
      <c r="ET98" s="44"/>
      <c r="EU98" s="44"/>
    </row>
    <row r="99" ht="14.25" customHeight="1">
      <c r="A99" s="296"/>
      <c r="B99" s="44"/>
      <c r="C99" s="44"/>
      <c r="D99" s="44"/>
      <c r="E99" s="44"/>
      <c r="F99" s="44"/>
      <c r="G99" s="44"/>
      <c r="H99" s="296"/>
      <c r="I99" s="296"/>
      <c r="J99" s="296"/>
      <c r="K99" s="44"/>
      <c r="L99" s="296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/>
      <c r="CF99" s="44"/>
      <c r="CG99" s="44"/>
      <c r="CH99" s="44"/>
      <c r="CI99" s="44"/>
      <c r="CJ99" s="44"/>
      <c r="CK99" s="44"/>
      <c r="CL99" s="44"/>
      <c r="CM99" s="44"/>
      <c r="CN99" s="44"/>
      <c r="CO99" s="44"/>
      <c r="CP99" s="44"/>
      <c r="CQ99" s="44"/>
      <c r="CR99" s="44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/>
      <c r="DX99" s="44"/>
      <c r="DY99" s="44"/>
      <c r="DZ99" s="44"/>
      <c r="EA99" s="44"/>
      <c r="EB99" s="44"/>
      <c r="EC99" s="44"/>
      <c r="ED99" s="44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4"/>
      <c r="ER99" s="44"/>
      <c r="ES99" s="44"/>
      <c r="ET99" s="44"/>
      <c r="EU99" s="44"/>
    </row>
    <row r="100" ht="14.25" customHeight="1">
      <c r="A100" s="296"/>
      <c r="B100" s="44"/>
      <c r="C100" s="44"/>
      <c r="D100" s="44"/>
      <c r="E100" s="44"/>
      <c r="F100" s="44"/>
      <c r="G100" s="44"/>
      <c r="H100" s="296"/>
      <c r="I100" s="296"/>
      <c r="J100" s="296"/>
      <c r="K100" s="44"/>
      <c r="L100" s="296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/>
      <c r="DZ100" s="44"/>
      <c r="EA100" s="44"/>
      <c r="EB100" s="44"/>
      <c r="EC100" s="44"/>
      <c r="ED100" s="44"/>
      <c r="EE100" s="44"/>
      <c r="EF100" s="44"/>
      <c r="EG100" s="44"/>
      <c r="EH100" s="44"/>
      <c r="EI100" s="44"/>
      <c r="EJ100" s="44"/>
      <c r="EK100" s="44"/>
      <c r="EL100" s="44"/>
      <c r="EM100" s="44"/>
      <c r="EN100" s="44"/>
      <c r="EO100" s="44"/>
      <c r="EP100" s="44"/>
      <c r="EQ100" s="44"/>
      <c r="ER100" s="44"/>
      <c r="ES100" s="44"/>
      <c r="ET100" s="44"/>
      <c r="EU100" s="44"/>
    </row>
    <row r="101" ht="14.25" customHeight="1">
      <c r="A101" s="296"/>
      <c r="B101" s="44"/>
      <c r="C101" s="44"/>
      <c r="D101" s="44"/>
      <c r="E101" s="44"/>
      <c r="F101" s="44"/>
      <c r="G101" s="44"/>
      <c r="H101" s="296"/>
      <c r="I101" s="296"/>
      <c r="J101" s="296"/>
      <c r="K101" s="44"/>
      <c r="L101" s="296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</row>
    <row r="102" ht="14.25" customHeight="1">
      <c r="A102" s="296"/>
      <c r="B102" s="44"/>
      <c r="C102" s="44"/>
      <c r="D102" s="44"/>
      <c r="E102" s="44"/>
      <c r="F102" s="44"/>
      <c r="G102" s="44"/>
      <c r="H102" s="296"/>
      <c r="I102" s="296"/>
      <c r="J102" s="296"/>
      <c r="K102" s="44"/>
      <c r="L102" s="296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4"/>
      <c r="EA102" s="44"/>
      <c r="EB102" s="44"/>
      <c r="EC102" s="44"/>
      <c r="ED102" s="44"/>
      <c r="EE102" s="44"/>
      <c r="EF102" s="44"/>
      <c r="EG102" s="44"/>
      <c r="EH102" s="44"/>
      <c r="EI102" s="44"/>
      <c r="EJ102" s="44"/>
      <c r="EK102" s="44"/>
      <c r="EL102" s="44"/>
      <c r="EM102" s="44"/>
      <c r="EN102" s="44"/>
      <c r="EO102" s="44"/>
      <c r="EP102" s="44"/>
      <c r="EQ102" s="44"/>
      <c r="ER102" s="44"/>
      <c r="ES102" s="44"/>
      <c r="ET102" s="44"/>
      <c r="EU102" s="44"/>
    </row>
    <row r="103" ht="14.25" customHeight="1">
      <c r="A103" s="296"/>
      <c r="B103" s="44"/>
      <c r="C103" s="44"/>
      <c r="D103" s="44"/>
      <c r="E103" s="44"/>
      <c r="F103" s="44"/>
      <c r="G103" s="44"/>
      <c r="H103" s="296"/>
      <c r="I103" s="296"/>
      <c r="J103" s="296"/>
      <c r="K103" s="44"/>
      <c r="L103" s="296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/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4"/>
      <c r="EA103" s="44"/>
      <c r="EB103" s="44"/>
      <c r="EC103" s="44"/>
      <c r="ED103" s="44"/>
      <c r="EE103" s="44"/>
      <c r="EF103" s="44"/>
      <c r="EG103" s="44"/>
      <c r="EH103" s="44"/>
      <c r="EI103" s="44"/>
      <c r="EJ103" s="44"/>
      <c r="EK103" s="44"/>
      <c r="EL103" s="44"/>
      <c r="EM103" s="44"/>
      <c r="EN103" s="44"/>
      <c r="EO103" s="44"/>
      <c r="EP103" s="44"/>
      <c r="EQ103" s="44"/>
      <c r="ER103" s="44"/>
      <c r="ES103" s="44"/>
      <c r="ET103" s="44"/>
      <c r="EU103" s="44"/>
    </row>
    <row r="104" ht="14.25" customHeight="1">
      <c r="A104" s="296"/>
      <c r="B104" s="44"/>
      <c r="C104" s="44"/>
      <c r="D104" s="44"/>
      <c r="E104" s="44"/>
      <c r="F104" s="44"/>
      <c r="G104" s="44"/>
      <c r="H104" s="296"/>
      <c r="I104" s="296"/>
      <c r="J104" s="296"/>
      <c r="K104" s="44"/>
      <c r="L104" s="296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/>
      <c r="DG104" s="44"/>
      <c r="DH104" s="44"/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4"/>
      <c r="EA104" s="44"/>
      <c r="EB104" s="44"/>
      <c r="EC104" s="44"/>
      <c r="ED104" s="44"/>
      <c r="EE104" s="44"/>
      <c r="EF104" s="44"/>
      <c r="EG104" s="44"/>
      <c r="EH104" s="44"/>
      <c r="EI104" s="44"/>
      <c r="EJ104" s="44"/>
      <c r="EK104" s="44"/>
      <c r="EL104" s="44"/>
      <c r="EM104" s="44"/>
      <c r="EN104" s="44"/>
      <c r="EO104" s="44"/>
      <c r="EP104" s="44"/>
      <c r="EQ104" s="44"/>
      <c r="ER104" s="44"/>
      <c r="ES104" s="44"/>
      <c r="ET104" s="44"/>
      <c r="EU104" s="44"/>
    </row>
    <row r="105" ht="14.25" customHeight="1">
      <c r="A105" s="296"/>
      <c r="B105" s="44"/>
      <c r="C105" s="44"/>
      <c r="D105" s="44"/>
      <c r="E105" s="44"/>
      <c r="F105" s="44"/>
      <c r="G105" s="44"/>
      <c r="H105" s="296"/>
      <c r="I105" s="296"/>
      <c r="J105" s="296"/>
      <c r="K105" s="44"/>
      <c r="L105" s="296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/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4"/>
      <c r="EA105" s="44"/>
      <c r="EB105" s="44"/>
      <c r="EC105" s="44"/>
      <c r="ED105" s="44"/>
      <c r="EE105" s="44"/>
      <c r="EF105" s="44"/>
      <c r="EG105" s="44"/>
      <c r="EH105" s="44"/>
      <c r="EI105" s="44"/>
      <c r="EJ105" s="44"/>
      <c r="EK105" s="44"/>
      <c r="EL105" s="44"/>
      <c r="EM105" s="44"/>
      <c r="EN105" s="44"/>
      <c r="EO105" s="44"/>
      <c r="EP105" s="44"/>
      <c r="EQ105" s="44"/>
      <c r="ER105" s="44"/>
      <c r="ES105" s="44"/>
      <c r="ET105" s="44"/>
      <c r="EU105" s="44"/>
    </row>
    <row r="106" ht="14.25" customHeight="1">
      <c r="A106" s="296"/>
      <c r="B106" s="44"/>
      <c r="C106" s="44"/>
      <c r="D106" s="44"/>
      <c r="E106" s="44"/>
      <c r="F106" s="44"/>
      <c r="G106" s="44"/>
      <c r="H106" s="296"/>
      <c r="I106" s="296"/>
      <c r="J106" s="296"/>
      <c r="K106" s="44"/>
      <c r="L106" s="296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/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44"/>
      <c r="DX106" s="44"/>
      <c r="DY106" s="44"/>
      <c r="DZ106" s="44"/>
      <c r="EA106" s="44"/>
      <c r="EB106" s="44"/>
      <c r="EC106" s="44"/>
      <c r="ED106" s="44"/>
      <c r="EE106" s="44"/>
      <c r="EF106" s="44"/>
      <c r="EG106" s="44"/>
      <c r="EH106" s="44"/>
      <c r="EI106" s="44"/>
      <c r="EJ106" s="44"/>
      <c r="EK106" s="44"/>
      <c r="EL106" s="44"/>
      <c r="EM106" s="44"/>
      <c r="EN106" s="44"/>
      <c r="EO106" s="44"/>
      <c r="EP106" s="44"/>
      <c r="EQ106" s="44"/>
      <c r="ER106" s="44"/>
      <c r="ES106" s="44"/>
      <c r="ET106" s="44"/>
      <c r="EU106" s="44"/>
    </row>
    <row r="107" ht="14.25" customHeight="1">
      <c r="A107" s="296"/>
      <c r="B107" s="44"/>
      <c r="C107" s="44"/>
      <c r="D107" s="44"/>
      <c r="E107" s="44"/>
      <c r="F107" s="44"/>
      <c r="G107" s="44"/>
      <c r="H107" s="296"/>
      <c r="I107" s="296"/>
      <c r="J107" s="296"/>
      <c r="K107" s="44"/>
      <c r="L107" s="296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  <c r="CW107" s="44"/>
      <c r="CX107" s="44"/>
      <c r="CY107" s="44"/>
      <c r="CZ107" s="44"/>
      <c r="DA107" s="44"/>
      <c r="DB107" s="44"/>
      <c r="DC107" s="44"/>
      <c r="DD107" s="44"/>
      <c r="DE107" s="44"/>
      <c r="DF107" s="44"/>
      <c r="DG107" s="44"/>
      <c r="DH107" s="44"/>
      <c r="DI107" s="44"/>
      <c r="DJ107" s="44"/>
      <c r="DK107" s="44"/>
      <c r="DL107" s="44"/>
      <c r="DM107" s="44"/>
      <c r="DN107" s="44"/>
      <c r="DO107" s="44"/>
      <c r="DP107" s="44"/>
      <c r="DQ107" s="44"/>
      <c r="DR107" s="44"/>
      <c r="DS107" s="44"/>
      <c r="DT107" s="44"/>
      <c r="DU107" s="44"/>
      <c r="DV107" s="44"/>
      <c r="DW107" s="44"/>
      <c r="DX107" s="44"/>
      <c r="DY107" s="44"/>
      <c r="DZ107" s="44"/>
      <c r="EA107" s="44"/>
      <c r="EB107" s="44"/>
      <c r="EC107" s="44"/>
      <c r="ED107" s="44"/>
      <c r="EE107" s="44"/>
      <c r="EF107" s="44"/>
      <c r="EG107" s="44"/>
      <c r="EH107" s="44"/>
      <c r="EI107" s="44"/>
      <c r="EJ107" s="44"/>
      <c r="EK107" s="44"/>
      <c r="EL107" s="44"/>
      <c r="EM107" s="44"/>
      <c r="EN107" s="44"/>
      <c r="EO107" s="44"/>
      <c r="EP107" s="44"/>
      <c r="EQ107" s="44"/>
      <c r="ER107" s="44"/>
      <c r="ES107" s="44"/>
      <c r="ET107" s="44"/>
      <c r="EU107" s="44"/>
    </row>
    <row r="108" ht="14.25" customHeight="1">
      <c r="A108" s="296"/>
      <c r="B108" s="44"/>
      <c r="C108" s="44"/>
      <c r="D108" s="44"/>
      <c r="E108" s="44"/>
      <c r="F108" s="44"/>
      <c r="G108" s="44"/>
      <c r="H108" s="296"/>
      <c r="I108" s="296"/>
      <c r="J108" s="296"/>
      <c r="K108" s="44"/>
      <c r="L108" s="296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/>
      <c r="DB108" s="44"/>
      <c r="DC108" s="44"/>
      <c r="DD108" s="44"/>
      <c r="DE108" s="44"/>
      <c r="DF108" s="44"/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4"/>
      <c r="EA108" s="44"/>
      <c r="EB108" s="44"/>
      <c r="EC108" s="44"/>
      <c r="ED108" s="44"/>
      <c r="EE108" s="44"/>
      <c r="EF108" s="44"/>
      <c r="EG108" s="44"/>
      <c r="EH108" s="44"/>
      <c r="EI108" s="44"/>
      <c r="EJ108" s="44"/>
      <c r="EK108" s="44"/>
      <c r="EL108" s="44"/>
      <c r="EM108" s="44"/>
      <c r="EN108" s="44"/>
      <c r="EO108" s="44"/>
      <c r="EP108" s="44"/>
      <c r="EQ108" s="44"/>
      <c r="ER108" s="44"/>
      <c r="ES108" s="44"/>
      <c r="ET108" s="44"/>
      <c r="EU108" s="44"/>
    </row>
    <row r="109" ht="14.25" customHeight="1">
      <c r="A109" s="296"/>
      <c r="B109" s="44"/>
      <c r="C109" s="44"/>
      <c r="D109" s="44"/>
      <c r="E109" s="44"/>
      <c r="F109" s="44"/>
      <c r="G109" s="44"/>
      <c r="H109" s="296"/>
      <c r="I109" s="296"/>
      <c r="J109" s="296"/>
      <c r="K109" s="44"/>
      <c r="L109" s="296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/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44"/>
      <c r="DX109" s="44"/>
      <c r="DY109" s="44"/>
      <c r="DZ109" s="44"/>
      <c r="EA109" s="44"/>
      <c r="EB109" s="44"/>
      <c r="EC109" s="44"/>
      <c r="ED109" s="44"/>
      <c r="EE109" s="44"/>
      <c r="EF109" s="44"/>
      <c r="EG109" s="44"/>
      <c r="EH109" s="44"/>
      <c r="EI109" s="44"/>
      <c r="EJ109" s="44"/>
      <c r="EK109" s="44"/>
      <c r="EL109" s="44"/>
      <c r="EM109" s="44"/>
      <c r="EN109" s="44"/>
      <c r="EO109" s="44"/>
      <c r="EP109" s="44"/>
      <c r="EQ109" s="44"/>
      <c r="ER109" s="44"/>
      <c r="ES109" s="44"/>
      <c r="ET109" s="44"/>
      <c r="EU109" s="44"/>
    </row>
    <row r="110" ht="14.25" customHeight="1">
      <c r="A110" s="296"/>
      <c r="B110" s="44"/>
      <c r="C110" s="44"/>
      <c r="D110" s="44"/>
      <c r="E110" s="44"/>
      <c r="F110" s="44"/>
      <c r="G110" s="44"/>
      <c r="H110" s="296"/>
      <c r="I110" s="296"/>
      <c r="J110" s="296"/>
      <c r="K110" s="44"/>
      <c r="L110" s="296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44"/>
      <c r="DB110" s="44"/>
      <c r="DC110" s="44"/>
      <c r="DD110" s="44"/>
      <c r="DE110" s="44"/>
      <c r="DF110" s="44"/>
      <c r="DG110" s="44"/>
      <c r="DH110" s="44"/>
      <c r="DI110" s="44"/>
      <c r="DJ110" s="44"/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44"/>
      <c r="DX110" s="44"/>
      <c r="DY110" s="44"/>
      <c r="DZ110" s="44"/>
      <c r="EA110" s="44"/>
      <c r="EB110" s="44"/>
      <c r="EC110" s="44"/>
      <c r="ED110" s="44"/>
      <c r="EE110" s="44"/>
      <c r="EF110" s="44"/>
      <c r="EG110" s="44"/>
      <c r="EH110" s="44"/>
      <c r="EI110" s="44"/>
      <c r="EJ110" s="44"/>
      <c r="EK110" s="44"/>
      <c r="EL110" s="44"/>
      <c r="EM110" s="44"/>
      <c r="EN110" s="44"/>
      <c r="EO110" s="44"/>
      <c r="EP110" s="44"/>
      <c r="EQ110" s="44"/>
      <c r="ER110" s="44"/>
      <c r="ES110" s="44"/>
      <c r="ET110" s="44"/>
      <c r="EU110" s="44"/>
    </row>
    <row r="111" ht="14.25" customHeight="1">
      <c r="A111" s="296"/>
      <c r="B111" s="44"/>
      <c r="C111" s="44"/>
      <c r="D111" s="44"/>
      <c r="E111" s="44"/>
      <c r="F111" s="44"/>
      <c r="G111" s="44"/>
      <c r="H111" s="296"/>
      <c r="I111" s="296"/>
      <c r="J111" s="296"/>
      <c r="K111" s="44"/>
      <c r="L111" s="296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/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4"/>
      <c r="EA111" s="44"/>
      <c r="EB111" s="44"/>
      <c r="EC111" s="44"/>
      <c r="ED111" s="44"/>
      <c r="EE111" s="44"/>
      <c r="EF111" s="44"/>
      <c r="EG111" s="44"/>
      <c r="EH111" s="44"/>
      <c r="EI111" s="44"/>
      <c r="EJ111" s="44"/>
      <c r="EK111" s="44"/>
      <c r="EL111" s="44"/>
      <c r="EM111" s="44"/>
      <c r="EN111" s="44"/>
      <c r="EO111" s="44"/>
      <c r="EP111" s="44"/>
      <c r="EQ111" s="44"/>
      <c r="ER111" s="44"/>
      <c r="ES111" s="44"/>
      <c r="ET111" s="44"/>
      <c r="EU111" s="44"/>
    </row>
    <row r="112" ht="14.25" customHeight="1">
      <c r="A112" s="296"/>
      <c r="B112" s="44"/>
      <c r="C112" s="44"/>
      <c r="D112" s="44"/>
      <c r="E112" s="44"/>
      <c r="F112" s="44"/>
      <c r="G112" s="44"/>
      <c r="H112" s="296"/>
      <c r="I112" s="296"/>
      <c r="J112" s="296"/>
      <c r="K112" s="44"/>
      <c r="L112" s="296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44"/>
      <c r="CB112" s="44"/>
      <c r="CC112" s="44"/>
      <c r="CD112" s="44"/>
      <c r="CE112" s="44"/>
      <c r="CF112" s="44"/>
      <c r="CG112" s="44"/>
      <c r="CH112" s="44"/>
      <c r="CI112" s="44"/>
      <c r="CJ112" s="44"/>
      <c r="CK112" s="44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44"/>
      <c r="DB112" s="44"/>
      <c r="DC112" s="44"/>
      <c r="DD112" s="44"/>
      <c r="DE112" s="44"/>
      <c r="DF112" s="44"/>
      <c r="DG112" s="44"/>
      <c r="DH112" s="44"/>
      <c r="DI112" s="44"/>
      <c r="DJ112" s="44"/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44"/>
      <c r="DX112" s="44"/>
      <c r="DY112" s="44"/>
      <c r="DZ112" s="44"/>
      <c r="EA112" s="44"/>
      <c r="EB112" s="44"/>
      <c r="EC112" s="44"/>
      <c r="ED112" s="44"/>
      <c r="EE112" s="44"/>
      <c r="EF112" s="44"/>
      <c r="EG112" s="44"/>
      <c r="EH112" s="44"/>
      <c r="EI112" s="44"/>
      <c r="EJ112" s="44"/>
      <c r="EK112" s="44"/>
      <c r="EL112" s="44"/>
      <c r="EM112" s="44"/>
      <c r="EN112" s="44"/>
      <c r="EO112" s="44"/>
      <c r="EP112" s="44"/>
      <c r="EQ112" s="44"/>
      <c r="ER112" s="44"/>
      <c r="ES112" s="44"/>
      <c r="ET112" s="44"/>
      <c r="EU112" s="44"/>
    </row>
    <row r="113" ht="14.25" customHeight="1">
      <c r="A113" s="296"/>
      <c r="B113" s="44"/>
      <c r="C113" s="44"/>
      <c r="D113" s="44"/>
      <c r="E113" s="44"/>
      <c r="F113" s="44"/>
      <c r="G113" s="44"/>
      <c r="H113" s="296"/>
      <c r="I113" s="296"/>
      <c r="J113" s="296"/>
      <c r="K113" s="44"/>
      <c r="L113" s="296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44"/>
      <c r="CB113" s="44"/>
      <c r="CC113" s="44"/>
      <c r="CD113" s="44"/>
      <c r="CE113" s="44"/>
      <c r="CF113" s="44"/>
      <c r="CG113" s="44"/>
      <c r="CH113" s="44"/>
      <c r="CI113" s="44"/>
      <c r="CJ113" s="44"/>
      <c r="CK113" s="44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44"/>
      <c r="DB113" s="44"/>
      <c r="DC113" s="44"/>
      <c r="DD113" s="44"/>
      <c r="DE113" s="44"/>
      <c r="DF113" s="44"/>
      <c r="DG113" s="44"/>
      <c r="DH113" s="44"/>
      <c r="DI113" s="44"/>
      <c r="DJ113" s="44"/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44"/>
      <c r="DX113" s="44"/>
      <c r="DY113" s="44"/>
      <c r="DZ113" s="44"/>
      <c r="EA113" s="44"/>
      <c r="EB113" s="44"/>
      <c r="EC113" s="44"/>
      <c r="ED113" s="44"/>
      <c r="EE113" s="44"/>
      <c r="EF113" s="44"/>
      <c r="EG113" s="44"/>
      <c r="EH113" s="44"/>
      <c r="EI113" s="44"/>
      <c r="EJ113" s="44"/>
      <c r="EK113" s="44"/>
      <c r="EL113" s="44"/>
      <c r="EM113" s="44"/>
      <c r="EN113" s="44"/>
      <c r="EO113" s="44"/>
      <c r="EP113" s="44"/>
      <c r="EQ113" s="44"/>
      <c r="ER113" s="44"/>
      <c r="ES113" s="44"/>
      <c r="ET113" s="44"/>
      <c r="EU113" s="44"/>
    </row>
    <row r="114" ht="14.25" customHeight="1">
      <c r="A114" s="296"/>
      <c r="B114" s="44"/>
      <c r="C114" s="44"/>
      <c r="D114" s="44"/>
      <c r="E114" s="44"/>
      <c r="F114" s="44"/>
      <c r="G114" s="44"/>
      <c r="H114" s="296"/>
      <c r="I114" s="296"/>
      <c r="J114" s="296"/>
      <c r="K114" s="44"/>
      <c r="L114" s="296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/>
      <c r="CG114" s="44"/>
      <c r="CH114" s="44"/>
      <c r="CI114" s="44"/>
      <c r="CJ114" s="44"/>
      <c r="CK114" s="44"/>
      <c r="CL114" s="44"/>
      <c r="CM114" s="44"/>
      <c r="CN114" s="44"/>
      <c r="CO114" s="44"/>
      <c r="CP114" s="44"/>
      <c r="CQ114" s="44"/>
      <c r="CR114" s="44"/>
      <c r="CS114" s="44"/>
      <c r="CT114" s="44"/>
      <c r="CU114" s="44"/>
      <c r="CV114" s="44"/>
      <c r="CW114" s="44"/>
      <c r="CX114" s="44"/>
      <c r="CY114" s="44"/>
      <c r="CZ114" s="44"/>
      <c r="DA114" s="44"/>
      <c r="DB114" s="44"/>
      <c r="DC114" s="44"/>
      <c r="DD114" s="44"/>
      <c r="DE114" s="44"/>
      <c r="DF114" s="44"/>
      <c r="DG114" s="44"/>
      <c r="DH114" s="44"/>
      <c r="DI114" s="44"/>
      <c r="DJ114" s="44"/>
      <c r="DK114" s="44"/>
      <c r="DL114" s="44"/>
      <c r="DM114" s="44"/>
      <c r="DN114" s="44"/>
      <c r="DO114" s="44"/>
      <c r="DP114" s="44"/>
      <c r="DQ114" s="44"/>
      <c r="DR114" s="44"/>
      <c r="DS114" s="44"/>
      <c r="DT114" s="44"/>
      <c r="DU114" s="44"/>
      <c r="DV114" s="44"/>
      <c r="DW114" s="44"/>
      <c r="DX114" s="44"/>
      <c r="DY114" s="44"/>
      <c r="DZ114" s="44"/>
      <c r="EA114" s="44"/>
      <c r="EB114" s="44"/>
      <c r="EC114" s="44"/>
      <c r="ED114" s="44"/>
      <c r="EE114" s="44"/>
      <c r="EF114" s="44"/>
      <c r="EG114" s="44"/>
      <c r="EH114" s="44"/>
      <c r="EI114" s="44"/>
      <c r="EJ114" s="44"/>
      <c r="EK114" s="44"/>
      <c r="EL114" s="44"/>
      <c r="EM114" s="44"/>
      <c r="EN114" s="44"/>
      <c r="EO114" s="44"/>
      <c r="EP114" s="44"/>
      <c r="EQ114" s="44"/>
      <c r="ER114" s="44"/>
      <c r="ES114" s="44"/>
      <c r="ET114" s="44"/>
      <c r="EU114" s="44"/>
    </row>
    <row r="115" ht="14.25" customHeight="1">
      <c r="A115" s="296"/>
      <c r="B115" s="44"/>
      <c r="C115" s="44"/>
      <c r="D115" s="44"/>
      <c r="E115" s="44"/>
      <c r="F115" s="44"/>
      <c r="G115" s="44"/>
      <c r="H115" s="296"/>
      <c r="I115" s="296"/>
      <c r="J115" s="296"/>
      <c r="K115" s="44"/>
      <c r="L115" s="296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4"/>
      <c r="BT115" s="44"/>
      <c r="BU115" s="44"/>
      <c r="BV115" s="44"/>
      <c r="BW115" s="44"/>
      <c r="BX115" s="44"/>
      <c r="BY115" s="44"/>
      <c r="BZ115" s="44"/>
      <c r="CA115" s="44"/>
      <c r="CB115" s="44"/>
      <c r="CC115" s="44"/>
      <c r="CD115" s="44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4"/>
      <c r="EA115" s="44"/>
      <c r="EB115" s="44"/>
      <c r="EC115" s="44"/>
      <c r="ED115" s="44"/>
      <c r="EE115" s="44"/>
      <c r="EF115" s="44"/>
      <c r="EG115" s="44"/>
      <c r="EH115" s="44"/>
      <c r="EI115" s="44"/>
      <c r="EJ115" s="44"/>
      <c r="EK115" s="44"/>
      <c r="EL115" s="44"/>
      <c r="EM115" s="44"/>
      <c r="EN115" s="44"/>
      <c r="EO115" s="44"/>
      <c r="EP115" s="44"/>
      <c r="EQ115" s="44"/>
      <c r="ER115" s="44"/>
      <c r="ES115" s="44"/>
      <c r="ET115" s="44"/>
      <c r="EU115" s="44"/>
    </row>
    <row r="116" ht="14.25" customHeight="1">
      <c r="A116" s="296"/>
      <c r="B116" s="44"/>
      <c r="C116" s="44"/>
      <c r="D116" s="44"/>
      <c r="E116" s="44"/>
      <c r="F116" s="44"/>
      <c r="G116" s="44"/>
      <c r="H116" s="296"/>
      <c r="I116" s="296"/>
      <c r="J116" s="296"/>
      <c r="K116" s="44"/>
      <c r="L116" s="296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4"/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44"/>
      <c r="DX116" s="44"/>
      <c r="DY116" s="44"/>
      <c r="DZ116" s="44"/>
      <c r="EA116" s="44"/>
      <c r="EB116" s="44"/>
      <c r="EC116" s="44"/>
      <c r="ED116" s="44"/>
      <c r="EE116" s="44"/>
      <c r="EF116" s="44"/>
      <c r="EG116" s="44"/>
      <c r="EH116" s="44"/>
      <c r="EI116" s="44"/>
      <c r="EJ116" s="44"/>
      <c r="EK116" s="44"/>
      <c r="EL116" s="44"/>
      <c r="EM116" s="44"/>
      <c r="EN116" s="44"/>
      <c r="EO116" s="44"/>
      <c r="EP116" s="44"/>
      <c r="EQ116" s="44"/>
      <c r="ER116" s="44"/>
      <c r="ES116" s="44"/>
      <c r="ET116" s="44"/>
      <c r="EU116" s="44"/>
    </row>
    <row r="117" ht="14.25" customHeight="1">
      <c r="A117" s="296"/>
      <c r="B117" s="44"/>
      <c r="C117" s="44"/>
      <c r="D117" s="44"/>
      <c r="E117" s="44"/>
      <c r="F117" s="44"/>
      <c r="G117" s="44"/>
      <c r="H117" s="296"/>
      <c r="I117" s="296"/>
      <c r="J117" s="296"/>
      <c r="K117" s="44"/>
      <c r="L117" s="296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4"/>
      <c r="EA117" s="44"/>
      <c r="EB117" s="44"/>
      <c r="EC117" s="44"/>
      <c r="ED117" s="44"/>
      <c r="EE117" s="44"/>
      <c r="EF117" s="44"/>
      <c r="EG117" s="44"/>
      <c r="EH117" s="44"/>
      <c r="EI117" s="44"/>
      <c r="EJ117" s="44"/>
      <c r="EK117" s="44"/>
      <c r="EL117" s="44"/>
      <c r="EM117" s="44"/>
      <c r="EN117" s="44"/>
      <c r="EO117" s="44"/>
      <c r="EP117" s="44"/>
      <c r="EQ117" s="44"/>
      <c r="ER117" s="44"/>
      <c r="ES117" s="44"/>
      <c r="ET117" s="44"/>
      <c r="EU117" s="44"/>
    </row>
    <row r="118" ht="14.25" customHeight="1">
      <c r="A118" s="296"/>
      <c r="B118" s="44"/>
      <c r="C118" s="44"/>
      <c r="D118" s="44"/>
      <c r="E118" s="44"/>
      <c r="F118" s="44"/>
      <c r="G118" s="44"/>
      <c r="H118" s="296"/>
      <c r="I118" s="296"/>
      <c r="J118" s="296"/>
      <c r="K118" s="44"/>
      <c r="L118" s="296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44"/>
      <c r="DX118" s="44"/>
      <c r="DY118" s="44"/>
      <c r="DZ118" s="44"/>
      <c r="EA118" s="44"/>
      <c r="EB118" s="44"/>
      <c r="EC118" s="44"/>
      <c r="ED118" s="44"/>
      <c r="EE118" s="44"/>
      <c r="EF118" s="44"/>
      <c r="EG118" s="44"/>
      <c r="EH118" s="44"/>
      <c r="EI118" s="44"/>
      <c r="EJ118" s="44"/>
      <c r="EK118" s="44"/>
      <c r="EL118" s="44"/>
      <c r="EM118" s="44"/>
      <c r="EN118" s="44"/>
      <c r="EO118" s="44"/>
      <c r="EP118" s="44"/>
      <c r="EQ118" s="44"/>
      <c r="ER118" s="44"/>
      <c r="ES118" s="44"/>
      <c r="ET118" s="44"/>
      <c r="EU118" s="44"/>
    </row>
    <row r="119" ht="14.25" customHeight="1">
      <c r="A119" s="296"/>
      <c r="B119" s="44"/>
      <c r="C119" s="44"/>
      <c r="D119" s="44"/>
      <c r="E119" s="44"/>
      <c r="F119" s="44"/>
      <c r="G119" s="44"/>
      <c r="H119" s="296"/>
      <c r="I119" s="296"/>
      <c r="J119" s="296"/>
      <c r="K119" s="44"/>
      <c r="L119" s="296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44"/>
      <c r="DX119" s="44"/>
      <c r="DY119" s="44"/>
      <c r="DZ119" s="44"/>
      <c r="EA119" s="44"/>
      <c r="EB119" s="44"/>
      <c r="EC119" s="44"/>
      <c r="ED119" s="44"/>
      <c r="EE119" s="44"/>
      <c r="EF119" s="44"/>
      <c r="EG119" s="44"/>
      <c r="EH119" s="44"/>
      <c r="EI119" s="44"/>
      <c r="EJ119" s="44"/>
      <c r="EK119" s="44"/>
      <c r="EL119" s="44"/>
      <c r="EM119" s="44"/>
      <c r="EN119" s="44"/>
      <c r="EO119" s="44"/>
      <c r="EP119" s="44"/>
      <c r="EQ119" s="44"/>
      <c r="ER119" s="44"/>
      <c r="ES119" s="44"/>
      <c r="ET119" s="44"/>
      <c r="EU119" s="44"/>
    </row>
    <row r="120" ht="14.25" customHeight="1">
      <c r="A120" s="296"/>
      <c r="B120" s="44"/>
      <c r="C120" s="44"/>
      <c r="D120" s="44"/>
      <c r="E120" s="44"/>
      <c r="F120" s="44"/>
      <c r="G120" s="44"/>
      <c r="H120" s="296"/>
      <c r="I120" s="296"/>
      <c r="J120" s="296"/>
      <c r="K120" s="44"/>
      <c r="L120" s="296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44"/>
      <c r="DX120" s="44"/>
      <c r="DY120" s="44"/>
      <c r="DZ120" s="44"/>
      <c r="EA120" s="44"/>
      <c r="EB120" s="44"/>
      <c r="EC120" s="44"/>
      <c r="ED120" s="44"/>
      <c r="EE120" s="44"/>
      <c r="EF120" s="44"/>
      <c r="EG120" s="44"/>
      <c r="EH120" s="44"/>
      <c r="EI120" s="44"/>
      <c r="EJ120" s="44"/>
      <c r="EK120" s="44"/>
      <c r="EL120" s="44"/>
      <c r="EM120" s="44"/>
      <c r="EN120" s="44"/>
      <c r="EO120" s="44"/>
      <c r="EP120" s="44"/>
      <c r="EQ120" s="44"/>
      <c r="ER120" s="44"/>
      <c r="ES120" s="44"/>
      <c r="ET120" s="44"/>
      <c r="EU120" s="44"/>
    </row>
    <row r="121" ht="14.25" customHeight="1">
      <c r="A121" s="296"/>
      <c r="B121" s="44"/>
      <c r="C121" s="44"/>
      <c r="D121" s="44"/>
      <c r="E121" s="44"/>
      <c r="F121" s="44"/>
      <c r="G121" s="44"/>
      <c r="H121" s="296"/>
      <c r="I121" s="296"/>
      <c r="J121" s="296"/>
      <c r="K121" s="44"/>
      <c r="L121" s="296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4"/>
      <c r="EA121" s="44"/>
      <c r="EB121" s="44"/>
      <c r="EC121" s="44"/>
      <c r="ED121" s="44"/>
      <c r="EE121" s="44"/>
      <c r="EF121" s="44"/>
      <c r="EG121" s="44"/>
      <c r="EH121" s="44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  <c r="ES121" s="44"/>
      <c r="ET121" s="44"/>
      <c r="EU121" s="44"/>
    </row>
    <row r="122" ht="14.25" customHeight="1">
      <c r="A122" s="296"/>
      <c r="B122" s="44"/>
      <c r="C122" s="44"/>
      <c r="D122" s="44"/>
      <c r="E122" s="44"/>
      <c r="F122" s="44"/>
      <c r="G122" s="44"/>
      <c r="H122" s="296"/>
      <c r="I122" s="296"/>
      <c r="J122" s="296"/>
      <c r="K122" s="44"/>
      <c r="L122" s="296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/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44"/>
      <c r="DX122" s="44"/>
      <c r="DY122" s="44"/>
      <c r="DZ122" s="44"/>
      <c r="EA122" s="44"/>
      <c r="EB122" s="44"/>
      <c r="EC122" s="44"/>
      <c r="ED122" s="44"/>
      <c r="EE122" s="44"/>
      <c r="EF122" s="44"/>
      <c r="EG122" s="44"/>
      <c r="EH122" s="44"/>
      <c r="EI122" s="44"/>
      <c r="EJ122" s="44"/>
      <c r="EK122" s="44"/>
      <c r="EL122" s="44"/>
      <c r="EM122" s="44"/>
      <c r="EN122" s="44"/>
      <c r="EO122" s="44"/>
      <c r="EP122" s="44"/>
      <c r="EQ122" s="44"/>
      <c r="ER122" s="44"/>
      <c r="ES122" s="44"/>
      <c r="ET122" s="44"/>
      <c r="EU122" s="44"/>
    </row>
    <row r="123" ht="14.25" customHeight="1">
      <c r="A123" s="296"/>
      <c r="B123" s="44"/>
      <c r="C123" s="44"/>
      <c r="D123" s="44"/>
      <c r="E123" s="44"/>
      <c r="F123" s="44"/>
      <c r="G123" s="44"/>
      <c r="H123" s="296"/>
      <c r="I123" s="296"/>
      <c r="J123" s="296"/>
      <c r="K123" s="44"/>
      <c r="L123" s="296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4"/>
      <c r="EA123" s="44"/>
      <c r="EB123" s="44"/>
      <c r="EC123" s="44"/>
      <c r="ED123" s="44"/>
      <c r="EE123" s="44"/>
      <c r="EF123" s="44"/>
      <c r="EG123" s="44"/>
      <c r="EH123" s="44"/>
      <c r="EI123" s="44"/>
      <c r="EJ123" s="44"/>
      <c r="EK123" s="44"/>
      <c r="EL123" s="44"/>
      <c r="EM123" s="44"/>
      <c r="EN123" s="44"/>
      <c r="EO123" s="44"/>
      <c r="EP123" s="44"/>
      <c r="EQ123" s="44"/>
      <c r="ER123" s="44"/>
      <c r="ES123" s="44"/>
      <c r="ET123" s="44"/>
      <c r="EU123" s="44"/>
    </row>
    <row r="124" ht="14.25" customHeight="1">
      <c r="A124" s="296"/>
      <c r="B124" s="44"/>
      <c r="C124" s="44"/>
      <c r="D124" s="44"/>
      <c r="E124" s="44"/>
      <c r="F124" s="44"/>
      <c r="G124" s="44"/>
      <c r="H124" s="296"/>
      <c r="I124" s="296"/>
      <c r="J124" s="296"/>
      <c r="K124" s="44"/>
      <c r="L124" s="296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/>
      <c r="DB124" s="44"/>
      <c r="DC124" s="44"/>
      <c r="DD124" s="44"/>
      <c r="DE124" s="44"/>
      <c r="DF124" s="44"/>
      <c r="DG124" s="44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4"/>
      <c r="EA124" s="44"/>
      <c r="EB124" s="44"/>
      <c r="EC124" s="44"/>
      <c r="ED124" s="44"/>
      <c r="EE124" s="44"/>
      <c r="EF124" s="44"/>
      <c r="EG124" s="44"/>
      <c r="EH124" s="44"/>
      <c r="EI124" s="44"/>
      <c r="EJ124" s="44"/>
      <c r="EK124" s="44"/>
      <c r="EL124" s="44"/>
      <c r="EM124" s="44"/>
      <c r="EN124" s="44"/>
      <c r="EO124" s="44"/>
      <c r="EP124" s="44"/>
      <c r="EQ124" s="44"/>
      <c r="ER124" s="44"/>
      <c r="ES124" s="44"/>
      <c r="ET124" s="44"/>
      <c r="EU124" s="44"/>
    </row>
    <row r="125" ht="14.25" customHeight="1">
      <c r="A125" s="296"/>
      <c r="B125" s="44"/>
      <c r="C125" s="44"/>
      <c r="D125" s="44"/>
      <c r="E125" s="44"/>
      <c r="F125" s="44"/>
      <c r="G125" s="44"/>
      <c r="H125" s="296"/>
      <c r="I125" s="296"/>
      <c r="J125" s="296"/>
      <c r="K125" s="44"/>
      <c r="L125" s="296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4"/>
      <c r="EA125" s="44"/>
      <c r="EB125" s="44"/>
      <c r="EC125" s="44"/>
      <c r="ED125" s="44"/>
      <c r="EE125" s="44"/>
      <c r="EF125" s="44"/>
      <c r="EG125" s="44"/>
      <c r="EH125" s="44"/>
      <c r="EI125" s="44"/>
      <c r="EJ125" s="44"/>
      <c r="EK125" s="44"/>
      <c r="EL125" s="44"/>
      <c r="EM125" s="44"/>
      <c r="EN125" s="44"/>
      <c r="EO125" s="44"/>
      <c r="EP125" s="44"/>
      <c r="EQ125" s="44"/>
      <c r="ER125" s="44"/>
      <c r="ES125" s="44"/>
      <c r="ET125" s="44"/>
      <c r="EU125" s="44"/>
    </row>
    <row r="126" ht="14.25" customHeight="1">
      <c r="A126" s="296"/>
      <c r="B126" s="44"/>
      <c r="C126" s="44"/>
      <c r="D126" s="44"/>
      <c r="E126" s="44"/>
      <c r="F126" s="44"/>
      <c r="G126" s="44"/>
      <c r="H126" s="296"/>
      <c r="I126" s="296"/>
      <c r="J126" s="296"/>
      <c r="K126" s="44"/>
      <c r="L126" s="296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  <c r="ES126" s="44"/>
      <c r="ET126" s="44"/>
      <c r="EU126" s="44"/>
    </row>
    <row r="127" ht="14.25" customHeight="1">
      <c r="A127" s="296"/>
      <c r="B127" s="44"/>
      <c r="C127" s="44"/>
      <c r="D127" s="44"/>
      <c r="E127" s="44"/>
      <c r="F127" s="44"/>
      <c r="G127" s="44"/>
      <c r="H127" s="296"/>
      <c r="I127" s="296"/>
      <c r="J127" s="296"/>
      <c r="K127" s="44"/>
      <c r="L127" s="296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4"/>
      <c r="EA127" s="44"/>
      <c r="EB127" s="44"/>
      <c r="EC127" s="44"/>
      <c r="ED127" s="44"/>
      <c r="EE127" s="44"/>
      <c r="EF127" s="44"/>
      <c r="EG127" s="44"/>
      <c r="EH127" s="44"/>
      <c r="EI127" s="44"/>
      <c r="EJ127" s="44"/>
      <c r="EK127" s="44"/>
      <c r="EL127" s="44"/>
      <c r="EM127" s="44"/>
      <c r="EN127" s="44"/>
      <c r="EO127" s="44"/>
      <c r="EP127" s="44"/>
      <c r="EQ127" s="44"/>
      <c r="ER127" s="44"/>
      <c r="ES127" s="44"/>
      <c r="ET127" s="44"/>
      <c r="EU127" s="44"/>
    </row>
    <row r="128" ht="14.25" customHeight="1">
      <c r="A128" s="296"/>
      <c r="B128" s="44"/>
      <c r="C128" s="44"/>
      <c r="D128" s="44"/>
      <c r="E128" s="44"/>
      <c r="F128" s="44"/>
      <c r="G128" s="44"/>
      <c r="H128" s="296"/>
      <c r="I128" s="296"/>
      <c r="J128" s="296"/>
      <c r="K128" s="44"/>
      <c r="L128" s="296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4"/>
      <c r="DE128" s="44"/>
      <c r="DF128" s="44"/>
      <c r="DG128" s="44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44"/>
      <c r="DX128" s="44"/>
      <c r="DY128" s="44"/>
      <c r="DZ128" s="44"/>
      <c r="EA128" s="44"/>
      <c r="EB128" s="44"/>
      <c r="EC128" s="44"/>
      <c r="ED128" s="44"/>
      <c r="EE128" s="44"/>
      <c r="EF128" s="44"/>
      <c r="EG128" s="44"/>
      <c r="EH128" s="44"/>
      <c r="EI128" s="44"/>
      <c r="EJ128" s="44"/>
      <c r="EK128" s="44"/>
      <c r="EL128" s="44"/>
      <c r="EM128" s="44"/>
      <c r="EN128" s="44"/>
      <c r="EO128" s="44"/>
      <c r="EP128" s="44"/>
      <c r="EQ128" s="44"/>
      <c r="ER128" s="44"/>
      <c r="ES128" s="44"/>
      <c r="ET128" s="44"/>
      <c r="EU128" s="44"/>
    </row>
    <row r="129" ht="14.25" customHeight="1">
      <c r="A129" s="296"/>
      <c r="B129" s="44"/>
      <c r="C129" s="44"/>
      <c r="D129" s="44"/>
      <c r="E129" s="44"/>
      <c r="F129" s="44"/>
      <c r="G129" s="44"/>
      <c r="H129" s="296"/>
      <c r="I129" s="296"/>
      <c r="J129" s="296"/>
      <c r="K129" s="44"/>
      <c r="L129" s="296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4"/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4"/>
      <c r="EA129" s="44"/>
      <c r="EB129" s="44"/>
      <c r="EC129" s="44"/>
      <c r="ED129" s="44"/>
      <c r="EE129" s="44"/>
      <c r="EF129" s="44"/>
      <c r="EG129" s="44"/>
      <c r="EH129" s="44"/>
      <c r="EI129" s="44"/>
      <c r="EJ129" s="44"/>
      <c r="EK129" s="44"/>
      <c r="EL129" s="44"/>
      <c r="EM129" s="44"/>
      <c r="EN129" s="44"/>
      <c r="EO129" s="44"/>
      <c r="EP129" s="44"/>
      <c r="EQ129" s="44"/>
      <c r="ER129" s="44"/>
      <c r="ES129" s="44"/>
      <c r="ET129" s="44"/>
      <c r="EU129" s="44"/>
    </row>
    <row r="130" ht="14.25" customHeight="1">
      <c r="A130" s="296"/>
      <c r="B130" s="44"/>
      <c r="C130" s="44"/>
      <c r="D130" s="44"/>
      <c r="E130" s="44"/>
      <c r="F130" s="44"/>
      <c r="G130" s="44"/>
      <c r="H130" s="296"/>
      <c r="I130" s="296"/>
      <c r="J130" s="296"/>
      <c r="K130" s="44"/>
      <c r="L130" s="296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44"/>
      <c r="CB130" s="44"/>
      <c r="CC130" s="44"/>
      <c r="CD130" s="44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44"/>
      <c r="DB130" s="44"/>
      <c r="DC130" s="44"/>
      <c r="DD130" s="44"/>
      <c r="DE130" s="44"/>
      <c r="DF130" s="44"/>
      <c r="DG130" s="44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4"/>
      <c r="EA130" s="44"/>
      <c r="EB130" s="44"/>
      <c r="EC130" s="44"/>
      <c r="ED130" s="44"/>
      <c r="EE130" s="44"/>
      <c r="EF130" s="44"/>
      <c r="EG130" s="44"/>
      <c r="EH130" s="44"/>
      <c r="EI130" s="44"/>
      <c r="EJ130" s="44"/>
      <c r="EK130" s="44"/>
      <c r="EL130" s="44"/>
      <c r="EM130" s="44"/>
      <c r="EN130" s="44"/>
      <c r="EO130" s="44"/>
      <c r="EP130" s="44"/>
      <c r="EQ130" s="44"/>
      <c r="ER130" s="44"/>
      <c r="ES130" s="44"/>
      <c r="ET130" s="44"/>
      <c r="EU130" s="44"/>
    </row>
    <row r="131" ht="14.25" customHeight="1">
      <c r="A131" s="296"/>
      <c r="B131" s="44"/>
      <c r="C131" s="44"/>
      <c r="D131" s="44"/>
      <c r="E131" s="44"/>
      <c r="F131" s="44"/>
      <c r="G131" s="44"/>
      <c r="H131" s="296"/>
      <c r="I131" s="296"/>
      <c r="J131" s="296"/>
      <c r="K131" s="44"/>
      <c r="L131" s="296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44"/>
      <c r="DB131" s="44"/>
      <c r="DC131" s="44"/>
      <c r="DD131" s="44"/>
      <c r="DE131" s="44"/>
      <c r="DF131" s="44"/>
      <c r="DG131" s="44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44"/>
      <c r="DX131" s="44"/>
      <c r="DY131" s="44"/>
      <c r="DZ131" s="44"/>
      <c r="EA131" s="44"/>
      <c r="EB131" s="44"/>
      <c r="EC131" s="44"/>
      <c r="ED131" s="44"/>
      <c r="EE131" s="44"/>
      <c r="EF131" s="44"/>
      <c r="EG131" s="44"/>
      <c r="EH131" s="44"/>
      <c r="EI131" s="44"/>
      <c r="EJ131" s="44"/>
      <c r="EK131" s="44"/>
      <c r="EL131" s="44"/>
      <c r="EM131" s="44"/>
      <c r="EN131" s="44"/>
      <c r="EO131" s="44"/>
      <c r="EP131" s="44"/>
      <c r="EQ131" s="44"/>
      <c r="ER131" s="44"/>
      <c r="ES131" s="44"/>
      <c r="ET131" s="44"/>
      <c r="EU131" s="44"/>
    </row>
    <row r="132" ht="14.25" customHeight="1">
      <c r="A132" s="296"/>
      <c r="B132" s="44"/>
      <c r="C132" s="44"/>
      <c r="D132" s="44"/>
      <c r="E132" s="44"/>
      <c r="F132" s="44"/>
      <c r="G132" s="44"/>
      <c r="H132" s="296"/>
      <c r="I132" s="296"/>
      <c r="J132" s="296"/>
      <c r="K132" s="44"/>
      <c r="L132" s="296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4"/>
      <c r="EA132" s="44"/>
      <c r="EB132" s="44"/>
      <c r="EC132" s="44"/>
      <c r="ED132" s="44"/>
      <c r="EE132" s="44"/>
      <c r="EF132" s="44"/>
      <c r="EG132" s="44"/>
      <c r="EH132" s="44"/>
      <c r="EI132" s="44"/>
      <c r="EJ132" s="44"/>
      <c r="EK132" s="44"/>
      <c r="EL132" s="44"/>
      <c r="EM132" s="44"/>
      <c r="EN132" s="44"/>
      <c r="EO132" s="44"/>
      <c r="EP132" s="44"/>
      <c r="EQ132" s="44"/>
      <c r="ER132" s="44"/>
      <c r="ES132" s="44"/>
      <c r="ET132" s="44"/>
      <c r="EU132" s="44"/>
    </row>
    <row r="133" ht="14.25" customHeight="1">
      <c r="A133" s="296"/>
      <c r="B133" s="44"/>
      <c r="C133" s="44"/>
      <c r="D133" s="44"/>
      <c r="E133" s="44"/>
      <c r="F133" s="44"/>
      <c r="G133" s="44"/>
      <c r="H133" s="296"/>
      <c r="I133" s="296"/>
      <c r="J133" s="296"/>
      <c r="K133" s="44"/>
      <c r="L133" s="296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4"/>
      <c r="EA133" s="44"/>
      <c r="EB133" s="44"/>
      <c r="EC133" s="44"/>
      <c r="ED133" s="44"/>
      <c r="EE133" s="44"/>
      <c r="EF133" s="44"/>
      <c r="EG133" s="44"/>
      <c r="EH133" s="44"/>
      <c r="EI133" s="44"/>
      <c r="EJ133" s="44"/>
      <c r="EK133" s="44"/>
      <c r="EL133" s="44"/>
      <c r="EM133" s="44"/>
      <c r="EN133" s="44"/>
      <c r="EO133" s="44"/>
      <c r="EP133" s="44"/>
      <c r="EQ133" s="44"/>
      <c r="ER133" s="44"/>
      <c r="ES133" s="44"/>
      <c r="ET133" s="44"/>
      <c r="EU133" s="44"/>
    </row>
    <row r="134" ht="14.25" customHeight="1">
      <c r="A134" s="296"/>
      <c r="B134" s="44"/>
      <c r="C134" s="44"/>
      <c r="D134" s="44"/>
      <c r="E134" s="44"/>
      <c r="F134" s="44"/>
      <c r="G134" s="44"/>
      <c r="H134" s="296"/>
      <c r="I134" s="296"/>
      <c r="J134" s="296"/>
      <c r="K134" s="44"/>
      <c r="L134" s="296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44"/>
      <c r="DB134" s="44"/>
      <c r="DC134" s="44"/>
      <c r="DD134" s="44"/>
      <c r="DE134" s="44"/>
      <c r="DF134" s="44"/>
      <c r="DG134" s="44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44"/>
      <c r="DX134" s="44"/>
      <c r="DY134" s="44"/>
      <c r="DZ134" s="44"/>
      <c r="EA134" s="44"/>
      <c r="EB134" s="44"/>
      <c r="EC134" s="44"/>
      <c r="ED134" s="44"/>
      <c r="EE134" s="44"/>
      <c r="EF134" s="44"/>
      <c r="EG134" s="44"/>
      <c r="EH134" s="44"/>
      <c r="EI134" s="44"/>
      <c r="EJ134" s="44"/>
      <c r="EK134" s="44"/>
      <c r="EL134" s="44"/>
      <c r="EM134" s="44"/>
      <c r="EN134" s="44"/>
      <c r="EO134" s="44"/>
      <c r="EP134" s="44"/>
      <c r="EQ134" s="44"/>
      <c r="ER134" s="44"/>
      <c r="ES134" s="44"/>
      <c r="ET134" s="44"/>
      <c r="EU134" s="44"/>
    </row>
    <row r="135" ht="14.25" customHeight="1">
      <c r="A135" s="296"/>
      <c r="B135" s="44"/>
      <c r="C135" s="44"/>
      <c r="D135" s="44"/>
      <c r="E135" s="44"/>
      <c r="F135" s="44"/>
      <c r="G135" s="44"/>
      <c r="H135" s="296"/>
      <c r="I135" s="296"/>
      <c r="J135" s="296"/>
      <c r="K135" s="44"/>
      <c r="L135" s="296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44"/>
      <c r="CB135" s="44"/>
      <c r="CC135" s="44"/>
      <c r="CD135" s="44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44"/>
      <c r="DB135" s="44"/>
      <c r="DC135" s="44"/>
      <c r="DD135" s="44"/>
      <c r="DE135" s="44"/>
      <c r="DF135" s="44"/>
      <c r="DG135" s="44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44"/>
      <c r="DX135" s="44"/>
      <c r="DY135" s="44"/>
      <c r="DZ135" s="44"/>
      <c r="EA135" s="44"/>
      <c r="EB135" s="44"/>
      <c r="EC135" s="44"/>
      <c r="ED135" s="44"/>
      <c r="EE135" s="44"/>
      <c r="EF135" s="44"/>
      <c r="EG135" s="44"/>
      <c r="EH135" s="44"/>
      <c r="EI135" s="44"/>
      <c r="EJ135" s="44"/>
      <c r="EK135" s="44"/>
      <c r="EL135" s="44"/>
      <c r="EM135" s="44"/>
      <c r="EN135" s="44"/>
      <c r="EO135" s="44"/>
      <c r="EP135" s="44"/>
      <c r="EQ135" s="44"/>
      <c r="ER135" s="44"/>
      <c r="ES135" s="44"/>
      <c r="ET135" s="44"/>
      <c r="EU135" s="44"/>
    </row>
    <row r="136" ht="14.25" customHeight="1">
      <c r="A136" s="296"/>
      <c r="B136" s="44"/>
      <c r="C136" s="44"/>
      <c r="D136" s="44"/>
      <c r="E136" s="44"/>
      <c r="F136" s="44"/>
      <c r="G136" s="44"/>
      <c r="H136" s="296"/>
      <c r="I136" s="296"/>
      <c r="J136" s="296"/>
      <c r="K136" s="44"/>
      <c r="L136" s="296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4"/>
      <c r="EA136" s="44"/>
      <c r="EB136" s="44"/>
      <c r="EC136" s="44"/>
      <c r="ED136" s="44"/>
      <c r="EE136" s="44"/>
      <c r="EF136" s="44"/>
      <c r="EG136" s="44"/>
      <c r="EH136" s="44"/>
      <c r="EI136" s="44"/>
      <c r="EJ136" s="44"/>
      <c r="EK136" s="44"/>
      <c r="EL136" s="44"/>
      <c r="EM136" s="44"/>
      <c r="EN136" s="44"/>
      <c r="EO136" s="44"/>
      <c r="EP136" s="44"/>
      <c r="EQ136" s="44"/>
      <c r="ER136" s="44"/>
      <c r="ES136" s="44"/>
      <c r="ET136" s="44"/>
      <c r="EU136" s="44"/>
    </row>
    <row r="137" ht="14.25" customHeight="1">
      <c r="A137" s="296"/>
      <c r="B137" s="44"/>
      <c r="C137" s="44"/>
      <c r="D137" s="44"/>
      <c r="E137" s="44"/>
      <c r="F137" s="44"/>
      <c r="G137" s="44"/>
      <c r="H137" s="296"/>
      <c r="I137" s="296"/>
      <c r="J137" s="296"/>
      <c r="K137" s="44"/>
      <c r="L137" s="296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4"/>
      <c r="BV137" s="44"/>
      <c r="BW137" s="44"/>
      <c r="BX137" s="44"/>
      <c r="BY137" s="44"/>
      <c r="BZ137" s="44"/>
      <c r="CA137" s="44"/>
      <c r="CB137" s="44"/>
      <c r="CC137" s="44"/>
      <c r="CD137" s="44"/>
      <c r="CE137" s="44"/>
      <c r="CF137" s="44"/>
      <c r="CG137" s="44"/>
      <c r="CH137" s="44"/>
      <c r="CI137" s="44"/>
      <c r="CJ137" s="44"/>
      <c r="CK137" s="44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4"/>
      <c r="DC137" s="44"/>
      <c r="DD137" s="44"/>
      <c r="DE137" s="44"/>
      <c r="DF137" s="44"/>
      <c r="DG137" s="44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44"/>
      <c r="DX137" s="44"/>
      <c r="DY137" s="44"/>
      <c r="DZ137" s="44"/>
      <c r="EA137" s="44"/>
      <c r="EB137" s="44"/>
      <c r="EC137" s="44"/>
      <c r="ED137" s="44"/>
      <c r="EE137" s="44"/>
      <c r="EF137" s="44"/>
      <c r="EG137" s="44"/>
      <c r="EH137" s="44"/>
      <c r="EI137" s="44"/>
      <c r="EJ137" s="44"/>
      <c r="EK137" s="44"/>
      <c r="EL137" s="44"/>
      <c r="EM137" s="44"/>
      <c r="EN137" s="44"/>
      <c r="EO137" s="44"/>
      <c r="EP137" s="44"/>
      <c r="EQ137" s="44"/>
      <c r="ER137" s="44"/>
      <c r="ES137" s="44"/>
      <c r="ET137" s="44"/>
      <c r="EU137" s="44"/>
    </row>
    <row r="138" ht="14.25" customHeight="1">
      <c r="A138" s="296"/>
      <c r="B138" s="44"/>
      <c r="C138" s="44"/>
      <c r="D138" s="44"/>
      <c r="E138" s="44"/>
      <c r="F138" s="44"/>
      <c r="G138" s="44"/>
      <c r="H138" s="296"/>
      <c r="I138" s="296"/>
      <c r="J138" s="296"/>
      <c r="K138" s="44"/>
      <c r="L138" s="296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4"/>
      <c r="EA138" s="44"/>
      <c r="EB138" s="44"/>
      <c r="EC138" s="44"/>
      <c r="ED138" s="44"/>
      <c r="EE138" s="44"/>
      <c r="EF138" s="44"/>
      <c r="EG138" s="44"/>
      <c r="EH138" s="44"/>
      <c r="EI138" s="44"/>
      <c r="EJ138" s="44"/>
      <c r="EK138" s="44"/>
      <c r="EL138" s="44"/>
      <c r="EM138" s="44"/>
      <c r="EN138" s="44"/>
      <c r="EO138" s="44"/>
      <c r="EP138" s="44"/>
      <c r="EQ138" s="44"/>
      <c r="ER138" s="44"/>
      <c r="ES138" s="44"/>
      <c r="ET138" s="44"/>
      <c r="EU138" s="44"/>
    </row>
    <row r="139" ht="14.25" customHeight="1">
      <c r="A139" s="296"/>
      <c r="B139" s="44"/>
      <c r="C139" s="44"/>
      <c r="D139" s="44"/>
      <c r="E139" s="44"/>
      <c r="F139" s="44"/>
      <c r="G139" s="44"/>
      <c r="H139" s="296"/>
      <c r="I139" s="296"/>
      <c r="J139" s="296"/>
      <c r="K139" s="44"/>
      <c r="L139" s="296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4"/>
      <c r="EA139" s="44"/>
      <c r="EB139" s="44"/>
      <c r="EC139" s="44"/>
      <c r="ED139" s="44"/>
      <c r="EE139" s="44"/>
      <c r="EF139" s="44"/>
      <c r="EG139" s="44"/>
      <c r="EH139" s="44"/>
      <c r="EI139" s="44"/>
      <c r="EJ139" s="44"/>
      <c r="EK139" s="44"/>
      <c r="EL139" s="44"/>
      <c r="EM139" s="44"/>
      <c r="EN139" s="44"/>
      <c r="EO139" s="44"/>
      <c r="EP139" s="44"/>
      <c r="EQ139" s="44"/>
      <c r="ER139" s="44"/>
      <c r="ES139" s="44"/>
      <c r="ET139" s="44"/>
      <c r="EU139" s="44"/>
    </row>
    <row r="140" ht="14.25" customHeight="1">
      <c r="A140" s="296"/>
      <c r="B140" s="44"/>
      <c r="C140" s="44"/>
      <c r="D140" s="44"/>
      <c r="E140" s="44"/>
      <c r="F140" s="44"/>
      <c r="G140" s="44"/>
      <c r="H140" s="296"/>
      <c r="I140" s="296"/>
      <c r="J140" s="296"/>
      <c r="K140" s="44"/>
      <c r="L140" s="296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44"/>
      <c r="DX140" s="44"/>
      <c r="DY140" s="44"/>
      <c r="DZ140" s="44"/>
      <c r="EA140" s="44"/>
      <c r="EB140" s="44"/>
      <c r="EC140" s="44"/>
      <c r="ED140" s="44"/>
      <c r="EE140" s="44"/>
      <c r="EF140" s="44"/>
      <c r="EG140" s="44"/>
      <c r="EH140" s="44"/>
      <c r="EI140" s="44"/>
      <c r="EJ140" s="44"/>
      <c r="EK140" s="44"/>
      <c r="EL140" s="44"/>
      <c r="EM140" s="44"/>
      <c r="EN140" s="44"/>
      <c r="EO140" s="44"/>
      <c r="EP140" s="44"/>
      <c r="EQ140" s="44"/>
      <c r="ER140" s="44"/>
      <c r="ES140" s="44"/>
      <c r="ET140" s="44"/>
      <c r="EU140" s="44"/>
    </row>
    <row r="141" ht="14.25" customHeight="1">
      <c r="A141" s="296"/>
      <c r="B141" s="44"/>
      <c r="C141" s="44"/>
      <c r="D141" s="44"/>
      <c r="E141" s="44"/>
      <c r="F141" s="44"/>
      <c r="G141" s="44"/>
      <c r="H141" s="296"/>
      <c r="I141" s="296"/>
      <c r="J141" s="296"/>
      <c r="K141" s="44"/>
      <c r="L141" s="296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44"/>
      <c r="CB141" s="44"/>
      <c r="CC141" s="44"/>
      <c r="CD141" s="44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44"/>
      <c r="DB141" s="44"/>
      <c r="DC141" s="44"/>
      <c r="DD141" s="44"/>
      <c r="DE141" s="44"/>
      <c r="DF141" s="44"/>
      <c r="DG141" s="44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44"/>
      <c r="DX141" s="44"/>
      <c r="DY141" s="44"/>
      <c r="DZ141" s="44"/>
      <c r="EA141" s="44"/>
      <c r="EB141" s="44"/>
      <c r="EC141" s="44"/>
      <c r="ED141" s="44"/>
      <c r="EE141" s="44"/>
      <c r="EF141" s="44"/>
      <c r="EG141" s="44"/>
      <c r="EH141" s="44"/>
      <c r="EI141" s="44"/>
      <c r="EJ141" s="44"/>
      <c r="EK141" s="44"/>
      <c r="EL141" s="44"/>
      <c r="EM141" s="44"/>
      <c r="EN141" s="44"/>
      <c r="EO141" s="44"/>
      <c r="EP141" s="44"/>
      <c r="EQ141" s="44"/>
      <c r="ER141" s="44"/>
      <c r="ES141" s="44"/>
      <c r="ET141" s="44"/>
      <c r="EU141" s="44"/>
    </row>
    <row r="142" ht="14.25" customHeight="1">
      <c r="A142" s="296"/>
      <c r="B142" s="44"/>
      <c r="C142" s="44"/>
      <c r="D142" s="44"/>
      <c r="E142" s="44"/>
      <c r="F142" s="44"/>
      <c r="G142" s="44"/>
      <c r="H142" s="296"/>
      <c r="I142" s="296"/>
      <c r="J142" s="296"/>
      <c r="K142" s="44"/>
      <c r="L142" s="296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4"/>
      <c r="EA142" s="44"/>
      <c r="EB142" s="44"/>
      <c r="EC142" s="44"/>
      <c r="ED142" s="44"/>
      <c r="EE142" s="44"/>
      <c r="EF142" s="44"/>
      <c r="EG142" s="44"/>
      <c r="EH142" s="44"/>
      <c r="EI142" s="44"/>
      <c r="EJ142" s="44"/>
      <c r="EK142" s="44"/>
      <c r="EL142" s="44"/>
      <c r="EM142" s="44"/>
      <c r="EN142" s="44"/>
      <c r="EO142" s="44"/>
      <c r="EP142" s="44"/>
      <c r="EQ142" s="44"/>
      <c r="ER142" s="44"/>
      <c r="ES142" s="44"/>
      <c r="ET142" s="44"/>
      <c r="EU142" s="44"/>
    </row>
    <row r="143" ht="14.25" customHeight="1">
      <c r="A143" s="296"/>
      <c r="B143" s="44"/>
      <c r="C143" s="44"/>
      <c r="D143" s="44"/>
      <c r="E143" s="44"/>
      <c r="F143" s="44"/>
      <c r="G143" s="44"/>
      <c r="H143" s="296"/>
      <c r="I143" s="296"/>
      <c r="J143" s="296"/>
      <c r="K143" s="44"/>
      <c r="L143" s="296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4"/>
      <c r="EA143" s="44"/>
      <c r="EB143" s="44"/>
      <c r="EC143" s="44"/>
      <c r="ED143" s="44"/>
      <c r="EE143" s="44"/>
      <c r="EF143" s="44"/>
      <c r="EG143" s="44"/>
      <c r="EH143" s="44"/>
      <c r="EI143" s="44"/>
      <c r="EJ143" s="44"/>
      <c r="EK143" s="44"/>
      <c r="EL143" s="44"/>
      <c r="EM143" s="44"/>
      <c r="EN143" s="44"/>
      <c r="EO143" s="44"/>
      <c r="EP143" s="44"/>
      <c r="EQ143" s="44"/>
      <c r="ER143" s="44"/>
      <c r="ES143" s="44"/>
      <c r="ET143" s="44"/>
      <c r="EU143" s="44"/>
    </row>
    <row r="144" ht="14.25" customHeight="1">
      <c r="A144" s="296"/>
      <c r="B144" s="44"/>
      <c r="C144" s="44"/>
      <c r="D144" s="44"/>
      <c r="E144" s="44"/>
      <c r="F144" s="44"/>
      <c r="G144" s="44"/>
      <c r="H144" s="296"/>
      <c r="I144" s="296"/>
      <c r="J144" s="296"/>
      <c r="K144" s="44"/>
      <c r="L144" s="296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44"/>
      <c r="DB144" s="44"/>
      <c r="DC144" s="44"/>
      <c r="DD144" s="44"/>
      <c r="DE144" s="44"/>
      <c r="DF144" s="44"/>
      <c r="DG144" s="44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44"/>
      <c r="DX144" s="44"/>
      <c r="DY144" s="44"/>
      <c r="DZ144" s="44"/>
      <c r="EA144" s="44"/>
      <c r="EB144" s="44"/>
      <c r="EC144" s="44"/>
      <c r="ED144" s="44"/>
      <c r="EE144" s="44"/>
      <c r="EF144" s="44"/>
      <c r="EG144" s="44"/>
      <c r="EH144" s="44"/>
      <c r="EI144" s="44"/>
      <c r="EJ144" s="44"/>
      <c r="EK144" s="44"/>
      <c r="EL144" s="44"/>
      <c r="EM144" s="44"/>
      <c r="EN144" s="44"/>
      <c r="EO144" s="44"/>
      <c r="EP144" s="44"/>
      <c r="EQ144" s="44"/>
      <c r="ER144" s="44"/>
      <c r="ES144" s="44"/>
      <c r="ET144" s="44"/>
      <c r="EU144" s="44"/>
    </row>
    <row r="145" ht="14.25" customHeight="1">
      <c r="A145" s="296"/>
      <c r="B145" s="44"/>
      <c r="C145" s="44"/>
      <c r="D145" s="44"/>
      <c r="E145" s="44"/>
      <c r="F145" s="44"/>
      <c r="G145" s="44"/>
      <c r="H145" s="296"/>
      <c r="I145" s="296"/>
      <c r="J145" s="296"/>
      <c r="K145" s="44"/>
      <c r="L145" s="296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44"/>
      <c r="DX145" s="44"/>
      <c r="DY145" s="44"/>
      <c r="DZ145" s="44"/>
      <c r="EA145" s="44"/>
      <c r="EB145" s="44"/>
      <c r="EC145" s="44"/>
      <c r="ED145" s="44"/>
      <c r="EE145" s="44"/>
      <c r="EF145" s="44"/>
      <c r="EG145" s="44"/>
      <c r="EH145" s="44"/>
      <c r="EI145" s="44"/>
      <c r="EJ145" s="44"/>
      <c r="EK145" s="44"/>
      <c r="EL145" s="44"/>
      <c r="EM145" s="44"/>
      <c r="EN145" s="44"/>
      <c r="EO145" s="44"/>
      <c r="EP145" s="44"/>
      <c r="EQ145" s="44"/>
      <c r="ER145" s="44"/>
      <c r="ES145" s="44"/>
      <c r="ET145" s="44"/>
      <c r="EU145" s="44"/>
    </row>
    <row r="146" ht="14.25" customHeight="1">
      <c r="A146" s="296"/>
      <c r="B146" s="44"/>
      <c r="C146" s="44"/>
      <c r="D146" s="44"/>
      <c r="E146" s="44"/>
      <c r="F146" s="44"/>
      <c r="G146" s="44"/>
      <c r="H146" s="296"/>
      <c r="I146" s="296"/>
      <c r="J146" s="296"/>
      <c r="K146" s="44"/>
      <c r="L146" s="296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4"/>
      <c r="EA146" s="44"/>
      <c r="EB146" s="44"/>
      <c r="EC146" s="44"/>
      <c r="ED146" s="44"/>
      <c r="EE146" s="44"/>
      <c r="EF146" s="44"/>
      <c r="EG146" s="44"/>
      <c r="EH146" s="44"/>
      <c r="EI146" s="44"/>
      <c r="EJ146" s="44"/>
      <c r="EK146" s="44"/>
      <c r="EL146" s="44"/>
      <c r="EM146" s="44"/>
      <c r="EN146" s="44"/>
      <c r="EO146" s="44"/>
      <c r="EP146" s="44"/>
      <c r="EQ146" s="44"/>
      <c r="ER146" s="44"/>
      <c r="ES146" s="44"/>
      <c r="ET146" s="44"/>
      <c r="EU146" s="44"/>
    </row>
    <row r="147" ht="14.25" customHeight="1">
      <c r="A147" s="296"/>
      <c r="B147" s="44"/>
      <c r="C147" s="44"/>
      <c r="D147" s="44"/>
      <c r="E147" s="44"/>
      <c r="F147" s="44"/>
      <c r="G147" s="44"/>
      <c r="H147" s="296"/>
      <c r="I147" s="296"/>
      <c r="J147" s="296"/>
      <c r="K147" s="44"/>
      <c r="L147" s="296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44"/>
      <c r="DX147" s="44"/>
      <c r="DY147" s="44"/>
      <c r="DZ147" s="44"/>
      <c r="EA147" s="44"/>
      <c r="EB147" s="44"/>
      <c r="EC147" s="44"/>
      <c r="ED147" s="44"/>
      <c r="EE147" s="44"/>
      <c r="EF147" s="44"/>
      <c r="EG147" s="44"/>
      <c r="EH147" s="44"/>
      <c r="EI147" s="44"/>
      <c r="EJ147" s="44"/>
      <c r="EK147" s="44"/>
      <c r="EL147" s="44"/>
      <c r="EM147" s="44"/>
      <c r="EN147" s="44"/>
      <c r="EO147" s="44"/>
      <c r="EP147" s="44"/>
      <c r="EQ147" s="44"/>
      <c r="ER147" s="44"/>
      <c r="ES147" s="44"/>
      <c r="ET147" s="44"/>
      <c r="EU147" s="44"/>
    </row>
    <row r="148" ht="14.25" customHeight="1">
      <c r="A148" s="296"/>
      <c r="B148" s="44"/>
      <c r="C148" s="44"/>
      <c r="D148" s="44"/>
      <c r="E148" s="44"/>
      <c r="F148" s="44"/>
      <c r="G148" s="44"/>
      <c r="H148" s="296"/>
      <c r="I148" s="296"/>
      <c r="J148" s="296"/>
      <c r="K148" s="44"/>
      <c r="L148" s="296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44"/>
      <c r="DB148" s="44"/>
      <c r="DC148" s="44"/>
      <c r="DD148" s="44"/>
      <c r="DE148" s="44"/>
      <c r="DF148" s="44"/>
      <c r="DG148" s="44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44"/>
      <c r="DX148" s="44"/>
      <c r="DY148" s="44"/>
      <c r="DZ148" s="44"/>
      <c r="EA148" s="44"/>
      <c r="EB148" s="44"/>
      <c r="EC148" s="44"/>
      <c r="ED148" s="44"/>
      <c r="EE148" s="44"/>
      <c r="EF148" s="44"/>
      <c r="EG148" s="44"/>
      <c r="EH148" s="44"/>
      <c r="EI148" s="44"/>
      <c r="EJ148" s="44"/>
      <c r="EK148" s="44"/>
      <c r="EL148" s="44"/>
      <c r="EM148" s="44"/>
      <c r="EN148" s="44"/>
      <c r="EO148" s="44"/>
      <c r="EP148" s="44"/>
      <c r="EQ148" s="44"/>
      <c r="ER148" s="44"/>
      <c r="ES148" s="44"/>
      <c r="ET148" s="44"/>
      <c r="EU148" s="44"/>
    </row>
    <row r="149" ht="14.25" customHeight="1">
      <c r="A149" s="296"/>
      <c r="B149" s="44"/>
      <c r="C149" s="44"/>
      <c r="D149" s="44"/>
      <c r="E149" s="44"/>
      <c r="F149" s="44"/>
      <c r="G149" s="44"/>
      <c r="H149" s="296"/>
      <c r="I149" s="296"/>
      <c r="J149" s="296"/>
      <c r="K149" s="44"/>
      <c r="L149" s="296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4"/>
      <c r="EA149" s="44"/>
      <c r="EB149" s="44"/>
      <c r="EC149" s="44"/>
      <c r="ED149" s="44"/>
      <c r="EE149" s="44"/>
      <c r="EF149" s="44"/>
      <c r="EG149" s="44"/>
      <c r="EH149" s="44"/>
      <c r="EI149" s="44"/>
      <c r="EJ149" s="44"/>
      <c r="EK149" s="44"/>
      <c r="EL149" s="44"/>
      <c r="EM149" s="44"/>
      <c r="EN149" s="44"/>
      <c r="EO149" s="44"/>
      <c r="EP149" s="44"/>
      <c r="EQ149" s="44"/>
      <c r="ER149" s="44"/>
      <c r="ES149" s="44"/>
      <c r="ET149" s="44"/>
      <c r="EU149" s="44"/>
    </row>
    <row r="150" ht="14.25" customHeight="1">
      <c r="A150" s="296"/>
      <c r="B150" s="44"/>
      <c r="C150" s="44"/>
      <c r="D150" s="44"/>
      <c r="E150" s="44"/>
      <c r="F150" s="44"/>
      <c r="G150" s="44"/>
      <c r="H150" s="296"/>
      <c r="I150" s="296"/>
      <c r="J150" s="296"/>
      <c r="K150" s="44"/>
      <c r="L150" s="296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44"/>
      <c r="DB150" s="44"/>
      <c r="DC150" s="44"/>
      <c r="DD150" s="44"/>
      <c r="DE150" s="44"/>
      <c r="DF150" s="44"/>
      <c r="DG150" s="44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4"/>
      <c r="EA150" s="44"/>
      <c r="EB150" s="44"/>
      <c r="EC150" s="44"/>
      <c r="ED150" s="44"/>
      <c r="EE150" s="44"/>
      <c r="EF150" s="44"/>
      <c r="EG150" s="44"/>
      <c r="EH150" s="44"/>
      <c r="EI150" s="44"/>
      <c r="EJ150" s="44"/>
      <c r="EK150" s="44"/>
      <c r="EL150" s="44"/>
      <c r="EM150" s="44"/>
      <c r="EN150" s="44"/>
      <c r="EO150" s="44"/>
      <c r="EP150" s="44"/>
      <c r="EQ150" s="44"/>
      <c r="ER150" s="44"/>
      <c r="ES150" s="44"/>
      <c r="ET150" s="44"/>
      <c r="EU150" s="44"/>
    </row>
    <row r="151" ht="14.25" customHeight="1">
      <c r="A151" s="296"/>
      <c r="B151" s="44"/>
      <c r="C151" s="44"/>
      <c r="D151" s="44"/>
      <c r="E151" s="44"/>
      <c r="F151" s="44"/>
      <c r="G151" s="44"/>
      <c r="H151" s="296"/>
      <c r="I151" s="296"/>
      <c r="J151" s="296"/>
      <c r="K151" s="44"/>
      <c r="L151" s="296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4"/>
      <c r="EA151" s="44"/>
      <c r="EB151" s="44"/>
      <c r="EC151" s="44"/>
      <c r="ED151" s="44"/>
      <c r="EE151" s="44"/>
      <c r="EF151" s="44"/>
      <c r="EG151" s="44"/>
      <c r="EH151" s="44"/>
      <c r="EI151" s="44"/>
      <c r="EJ151" s="44"/>
      <c r="EK151" s="44"/>
      <c r="EL151" s="44"/>
      <c r="EM151" s="44"/>
      <c r="EN151" s="44"/>
      <c r="EO151" s="44"/>
      <c r="EP151" s="44"/>
      <c r="EQ151" s="44"/>
      <c r="ER151" s="44"/>
      <c r="ES151" s="44"/>
      <c r="ET151" s="44"/>
      <c r="EU151" s="44"/>
    </row>
    <row r="152" ht="14.25" customHeight="1">
      <c r="A152" s="296"/>
      <c r="B152" s="44"/>
      <c r="C152" s="44"/>
      <c r="D152" s="44"/>
      <c r="E152" s="44"/>
      <c r="F152" s="44"/>
      <c r="G152" s="44"/>
      <c r="H152" s="296"/>
      <c r="I152" s="296"/>
      <c r="J152" s="296"/>
      <c r="K152" s="44"/>
      <c r="L152" s="296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44"/>
      <c r="DB152" s="44"/>
      <c r="DC152" s="44"/>
      <c r="DD152" s="44"/>
      <c r="DE152" s="44"/>
      <c r="DF152" s="44"/>
      <c r="DG152" s="44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44"/>
      <c r="DX152" s="44"/>
      <c r="DY152" s="44"/>
      <c r="DZ152" s="44"/>
      <c r="EA152" s="44"/>
      <c r="EB152" s="44"/>
      <c r="EC152" s="44"/>
      <c r="ED152" s="44"/>
      <c r="EE152" s="44"/>
      <c r="EF152" s="44"/>
      <c r="EG152" s="44"/>
      <c r="EH152" s="44"/>
      <c r="EI152" s="44"/>
      <c r="EJ152" s="44"/>
      <c r="EK152" s="44"/>
      <c r="EL152" s="44"/>
      <c r="EM152" s="44"/>
      <c r="EN152" s="44"/>
      <c r="EO152" s="44"/>
      <c r="EP152" s="44"/>
      <c r="EQ152" s="44"/>
      <c r="ER152" s="44"/>
      <c r="ES152" s="44"/>
      <c r="ET152" s="44"/>
      <c r="EU152" s="44"/>
    </row>
    <row r="153" ht="14.25" customHeight="1">
      <c r="A153" s="296"/>
      <c r="B153" s="44"/>
      <c r="C153" s="44"/>
      <c r="D153" s="44"/>
      <c r="E153" s="44"/>
      <c r="F153" s="44"/>
      <c r="G153" s="44"/>
      <c r="H153" s="296"/>
      <c r="I153" s="296"/>
      <c r="J153" s="296"/>
      <c r="K153" s="44"/>
      <c r="L153" s="296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4"/>
      <c r="EA153" s="44"/>
      <c r="EB153" s="44"/>
      <c r="EC153" s="44"/>
      <c r="ED153" s="44"/>
      <c r="EE153" s="44"/>
      <c r="EF153" s="44"/>
      <c r="EG153" s="44"/>
      <c r="EH153" s="44"/>
      <c r="EI153" s="44"/>
      <c r="EJ153" s="44"/>
      <c r="EK153" s="44"/>
      <c r="EL153" s="44"/>
      <c r="EM153" s="44"/>
      <c r="EN153" s="44"/>
      <c r="EO153" s="44"/>
      <c r="EP153" s="44"/>
      <c r="EQ153" s="44"/>
      <c r="ER153" s="44"/>
      <c r="ES153" s="44"/>
      <c r="ET153" s="44"/>
      <c r="EU153" s="44"/>
    </row>
    <row r="154" ht="14.25" customHeight="1">
      <c r="A154" s="296"/>
      <c r="B154" s="44"/>
      <c r="C154" s="44"/>
      <c r="D154" s="44"/>
      <c r="E154" s="44"/>
      <c r="F154" s="44"/>
      <c r="G154" s="44"/>
      <c r="H154" s="296"/>
      <c r="I154" s="296"/>
      <c r="J154" s="296"/>
      <c r="K154" s="44"/>
      <c r="L154" s="296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4"/>
      <c r="EA154" s="44"/>
      <c r="EB154" s="44"/>
      <c r="EC154" s="44"/>
      <c r="ED154" s="44"/>
      <c r="EE154" s="44"/>
      <c r="EF154" s="44"/>
      <c r="EG154" s="44"/>
      <c r="EH154" s="44"/>
      <c r="EI154" s="44"/>
      <c r="EJ154" s="44"/>
      <c r="EK154" s="44"/>
      <c r="EL154" s="44"/>
      <c r="EM154" s="44"/>
      <c r="EN154" s="44"/>
      <c r="EO154" s="44"/>
      <c r="EP154" s="44"/>
      <c r="EQ154" s="44"/>
      <c r="ER154" s="44"/>
      <c r="ES154" s="44"/>
      <c r="ET154" s="44"/>
      <c r="EU154" s="44"/>
    </row>
    <row r="155" ht="14.25" customHeight="1">
      <c r="A155" s="296"/>
      <c r="B155" s="44"/>
      <c r="C155" s="44"/>
      <c r="D155" s="44"/>
      <c r="E155" s="44"/>
      <c r="F155" s="44"/>
      <c r="G155" s="44"/>
      <c r="H155" s="296"/>
      <c r="I155" s="296"/>
      <c r="J155" s="296"/>
      <c r="K155" s="44"/>
      <c r="L155" s="296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4"/>
      <c r="EA155" s="44"/>
      <c r="EB155" s="44"/>
      <c r="EC155" s="44"/>
      <c r="ED155" s="44"/>
      <c r="EE155" s="44"/>
      <c r="EF155" s="44"/>
      <c r="EG155" s="44"/>
      <c r="EH155" s="44"/>
      <c r="EI155" s="44"/>
      <c r="EJ155" s="44"/>
      <c r="EK155" s="44"/>
      <c r="EL155" s="44"/>
      <c r="EM155" s="44"/>
      <c r="EN155" s="44"/>
      <c r="EO155" s="44"/>
      <c r="EP155" s="44"/>
      <c r="EQ155" s="44"/>
      <c r="ER155" s="44"/>
      <c r="ES155" s="44"/>
      <c r="ET155" s="44"/>
      <c r="EU155" s="44"/>
    </row>
    <row r="156" ht="14.25" customHeight="1">
      <c r="A156" s="296"/>
      <c r="B156" s="44"/>
      <c r="C156" s="44"/>
      <c r="D156" s="44"/>
      <c r="E156" s="44"/>
      <c r="F156" s="44"/>
      <c r="G156" s="44"/>
      <c r="H156" s="296"/>
      <c r="I156" s="296"/>
      <c r="J156" s="296"/>
      <c r="K156" s="44"/>
      <c r="L156" s="296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44"/>
      <c r="DX156" s="44"/>
      <c r="DY156" s="44"/>
      <c r="DZ156" s="44"/>
      <c r="EA156" s="44"/>
      <c r="EB156" s="44"/>
      <c r="EC156" s="44"/>
      <c r="ED156" s="44"/>
      <c r="EE156" s="44"/>
      <c r="EF156" s="44"/>
      <c r="EG156" s="44"/>
      <c r="EH156" s="44"/>
      <c r="EI156" s="44"/>
      <c r="EJ156" s="44"/>
      <c r="EK156" s="44"/>
      <c r="EL156" s="44"/>
      <c r="EM156" s="44"/>
      <c r="EN156" s="44"/>
      <c r="EO156" s="44"/>
      <c r="EP156" s="44"/>
      <c r="EQ156" s="44"/>
      <c r="ER156" s="44"/>
      <c r="ES156" s="44"/>
      <c r="ET156" s="44"/>
      <c r="EU156" s="44"/>
    </row>
    <row r="157" ht="14.25" customHeight="1">
      <c r="A157" s="296"/>
      <c r="B157" s="44"/>
      <c r="C157" s="44"/>
      <c r="D157" s="44"/>
      <c r="E157" s="44"/>
      <c r="F157" s="44"/>
      <c r="G157" s="44"/>
      <c r="H157" s="296"/>
      <c r="I157" s="296"/>
      <c r="J157" s="296"/>
      <c r="K157" s="44"/>
      <c r="L157" s="296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/>
      <c r="CJ157" s="44"/>
      <c r="CK157" s="44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44"/>
      <c r="DB157" s="44"/>
      <c r="DC157" s="44"/>
      <c r="DD157" s="44"/>
      <c r="DE157" s="44"/>
      <c r="DF157" s="44"/>
      <c r="DG157" s="44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44"/>
      <c r="DX157" s="44"/>
      <c r="DY157" s="44"/>
      <c r="DZ157" s="44"/>
      <c r="EA157" s="44"/>
      <c r="EB157" s="44"/>
      <c r="EC157" s="44"/>
      <c r="ED157" s="44"/>
      <c r="EE157" s="44"/>
      <c r="EF157" s="44"/>
      <c r="EG157" s="44"/>
      <c r="EH157" s="44"/>
      <c r="EI157" s="44"/>
      <c r="EJ157" s="44"/>
      <c r="EK157" s="44"/>
      <c r="EL157" s="44"/>
      <c r="EM157" s="44"/>
      <c r="EN157" s="44"/>
      <c r="EO157" s="44"/>
      <c r="EP157" s="44"/>
      <c r="EQ157" s="44"/>
      <c r="ER157" s="44"/>
      <c r="ES157" s="44"/>
      <c r="ET157" s="44"/>
      <c r="EU157" s="44"/>
    </row>
    <row r="158" ht="14.25" customHeight="1">
      <c r="A158" s="296"/>
      <c r="B158" s="44"/>
      <c r="C158" s="44"/>
      <c r="D158" s="44"/>
      <c r="E158" s="44"/>
      <c r="F158" s="44"/>
      <c r="G158" s="44"/>
      <c r="H158" s="296"/>
      <c r="I158" s="296"/>
      <c r="J158" s="296"/>
      <c r="K158" s="44"/>
      <c r="L158" s="296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44"/>
      <c r="DX158" s="44"/>
      <c r="DY158" s="44"/>
      <c r="DZ158" s="44"/>
      <c r="EA158" s="44"/>
      <c r="EB158" s="44"/>
      <c r="EC158" s="44"/>
      <c r="ED158" s="44"/>
      <c r="EE158" s="44"/>
      <c r="EF158" s="44"/>
      <c r="EG158" s="44"/>
      <c r="EH158" s="44"/>
      <c r="EI158" s="44"/>
      <c r="EJ158" s="44"/>
      <c r="EK158" s="44"/>
      <c r="EL158" s="44"/>
      <c r="EM158" s="44"/>
      <c r="EN158" s="44"/>
      <c r="EO158" s="44"/>
      <c r="EP158" s="44"/>
      <c r="EQ158" s="44"/>
      <c r="ER158" s="44"/>
      <c r="ES158" s="44"/>
      <c r="ET158" s="44"/>
      <c r="EU158" s="44"/>
    </row>
    <row r="159" ht="14.25" customHeight="1">
      <c r="A159" s="296"/>
      <c r="B159" s="44"/>
      <c r="C159" s="44"/>
      <c r="D159" s="44"/>
      <c r="E159" s="44"/>
      <c r="F159" s="44"/>
      <c r="G159" s="44"/>
      <c r="H159" s="296"/>
      <c r="I159" s="296"/>
      <c r="J159" s="296"/>
      <c r="K159" s="44"/>
      <c r="L159" s="296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4"/>
      <c r="BT159" s="44"/>
      <c r="BU159" s="44"/>
      <c r="BV159" s="44"/>
      <c r="BW159" s="44"/>
      <c r="BX159" s="44"/>
      <c r="BY159" s="44"/>
      <c r="BZ159" s="44"/>
      <c r="CA159" s="44"/>
      <c r="CB159" s="44"/>
      <c r="CC159" s="44"/>
      <c r="CD159" s="44"/>
      <c r="CE159" s="44"/>
      <c r="CF159" s="44"/>
      <c r="CG159" s="44"/>
      <c r="CH159" s="44"/>
      <c r="CI159" s="44"/>
      <c r="CJ159" s="44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4"/>
      <c r="DE159" s="44"/>
      <c r="DF159" s="44"/>
      <c r="DG159" s="44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44"/>
      <c r="DX159" s="44"/>
      <c r="DY159" s="44"/>
      <c r="DZ159" s="44"/>
      <c r="EA159" s="44"/>
      <c r="EB159" s="44"/>
      <c r="EC159" s="44"/>
      <c r="ED159" s="44"/>
      <c r="EE159" s="44"/>
      <c r="EF159" s="44"/>
      <c r="EG159" s="44"/>
      <c r="EH159" s="44"/>
      <c r="EI159" s="44"/>
      <c r="EJ159" s="44"/>
      <c r="EK159" s="44"/>
      <c r="EL159" s="44"/>
      <c r="EM159" s="44"/>
      <c r="EN159" s="44"/>
      <c r="EO159" s="44"/>
      <c r="EP159" s="44"/>
      <c r="EQ159" s="44"/>
      <c r="ER159" s="44"/>
      <c r="ES159" s="44"/>
      <c r="ET159" s="44"/>
      <c r="EU159" s="44"/>
    </row>
    <row r="160" ht="14.25" customHeight="1">
      <c r="A160" s="296"/>
      <c r="B160" s="44"/>
      <c r="C160" s="44"/>
      <c r="D160" s="44"/>
      <c r="E160" s="44"/>
      <c r="F160" s="44"/>
      <c r="G160" s="44"/>
      <c r="H160" s="296"/>
      <c r="I160" s="296"/>
      <c r="J160" s="296"/>
      <c r="K160" s="44"/>
      <c r="L160" s="296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4"/>
      <c r="EA160" s="44"/>
      <c r="EB160" s="44"/>
      <c r="EC160" s="44"/>
      <c r="ED160" s="44"/>
      <c r="EE160" s="44"/>
      <c r="EF160" s="44"/>
      <c r="EG160" s="44"/>
      <c r="EH160" s="44"/>
      <c r="EI160" s="44"/>
      <c r="EJ160" s="44"/>
      <c r="EK160" s="44"/>
      <c r="EL160" s="44"/>
      <c r="EM160" s="44"/>
      <c r="EN160" s="44"/>
      <c r="EO160" s="44"/>
      <c r="EP160" s="44"/>
      <c r="EQ160" s="44"/>
      <c r="ER160" s="44"/>
      <c r="ES160" s="44"/>
      <c r="ET160" s="44"/>
      <c r="EU160" s="44"/>
    </row>
    <row r="161" ht="14.25" customHeight="1">
      <c r="A161" s="296"/>
      <c r="B161" s="44"/>
      <c r="C161" s="44"/>
      <c r="D161" s="44"/>
      <c r="E161" s="44"/>
      <c r="F161" s="44"/>
      <c r="G161" s="44"/>
      <c r="H161" s="296"/>
      <c r="I161" s="296"/>
      <c r="J161" s="296"/>
      <c r="K161" s="44"/>
      <c r="L161" s="296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4"/>
      <c r="EA161" s="44"/>
      <c r="EB161" s="44"/>
      <c r="EC161" s="44"/>
      <c r="ED161" s="44"/>
      <c r="EE161" s="44"/>
      <c r="EF161" s="44"/>
      <c r="EG161" s="44"/>
      <c r="EH161" s="44"/>
      <c r="EI161" s="44"/>
      <c r="EJ161" s="44"/>
      <c r="EK161" s="44"/>
      <c r="EL161" s="44"/>
      <c r="EM161" s="44"/>
      <c r="EN161" s="44"/>
      <c r="EO161" s="44"/>
      <c r="EP161" s="44"/>
      <c r="EQ161" s="44"/>
      <c r="ER161" s="44"/>
      <c r="ES161" s="44"/>
      <c r="ET161" s="44"/>
      <c r="EU161" s="44"/>
    </row>
    <row r="162" ht="14.25" customHeight="1">
      <c r="A162" s="296"/>
      <c r="B162" s="44"/>
      <c r="C162" s="44"/>
      <c r="D162" s="44"/>
      <c r="E162" s="44"/>
      <c r="F162" s="44"/>
      <c r="G162" s="44"/>
      <c r="H162" s="296"/>
      <c r="I162" s="296"/>
      <c r="J162" s="296"/>
      <c r="K162" s="44"/>
      <c r="L162" s="296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4"/>
      <c r="EA162" s="44"/>
      <c r="EB162" s="44"/>
      <c r="EC162" s="44"/>
      <c r="ED162" s="44"/>
      <c r="EE162" s="44"/>
      <c r="EF162" s="44"/>
      <c r="EG162" s="44"/>
      <c r="EH162" s="44"/>
      <c r="EI162" s="44"/>
      <c r="EJ162" s="44"/>
      <c r="EK162" s="44"/>
      <c r="EL162" s="44"/>
      <c r="EM162" s="44"/>
      <c r="EN162" s="44"/>
      <c r="EO162" s="44"/>
      <c r="EP162" s="44"/>
      <c r="EQ162" s="44"/>
      <c r="ER162" s="44"/>
      <c r="ES162" s="44"/>
      <c r="ET162" s="44"/>
      <c r="EU162" s="44"/>
    </row>
    <row r="163" ht="14.25" customHeight="1">
      <c r="A163" s="296"/>
      <c r="B163" s="44"/>
      <c r="C163" s="44"/>
      <c r="D163" s="44"/>
      <c r="E163" s="44"/>
      <c r="F163" s="44"/>
      <c r="G163" s="44"/>
      <c r="H163" s="296"/>
      <c r="I163" s="296"/>
      <c r="J163" s="296"/>
      <c r="K163" s="44"/>
      <c r="L163" s="296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/>
      <c r="DF163" s="44"/>
      <c r="DG163" s="44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44"/>
      <c r="DX163" s="44"/>
      <c r="DY163" s="44"/>
      <c r="DZ163" s="44"/>
      <c r="EA163" s="44"/>
      <c r="EB163" s="44"/>
      <c r="EC163" s="44"/>
      <c r="ED163" s="44"/>
      <c r="EE163" s="44"/>
      <c r="EF163" s="44"/>
      <c r="EG163" s="44"/>
      <c r="EH163" s="44"/>
      <c r="EI163" s="44"/>
      <c r="EJ163" s="44"/>
      <c r="EK163" s="44"/>
      <c r="EL163" s="44"/>
      <c r="EM163" s="44"/>
      <c r="EN163" s="44"/>
      <c r="EO163" s="44"/>
      <c r="EP163" s="44"/>
      <c r="EQ163" s="44"/>
      <c r="ER163" s="44"/>
      <c r="ES163" s="44"/>
      <c r="ET163" s="44"/>
      <c r="EU163" s="44"/>
    </row>
    <row r="164" ht="14.25" customHeight="1">
      <c r="A164" s="296"/>
      <c r="B164" s="44"/>
      <c r="C164" s="44"/>
      <c r="D164" s="44"/>
      <c r="E164" s="44"/>
      <c r="F164" s="44"/>
      <c r="G164" s="44"/>
      <c r="H164" s="296"/>
      <c r="I164" s="296"/>
      <c r="J164" s="296"/>
      <c r="K164" s="44"/>
      <c r="L164" s="296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4"/>
      <c r="EA164" s="44"/>
      <c r="EB164" s="44"/>
      <c r="EC164" s="44"/>
      <c r="ED164" s="44"/>
      <c r="EE164" s="44"/>
      <c r="EF164" s="44"/>
      <c r="EG164" s="44"/>
      <c r="EH164" s="44"/>
      <c r="EI164" s="44"/>
      <c r="EJ164" s="44"/>
      <c r="EK164" s="44"/>
      <c r="EL164" s="44"/>
      <c r="EM164" s="44"/>
      <c r="EN164" s="44"/>
      <c r="EO164" s="44"/>
      <c r="EP164" s="44"/>
      <c r="EQ164" s="44"/>
      <c r="ER164" s="44"/>
      <c r="ES164" s="44"/>
      <c r="ET164" s="44"/>
      <c r="EU164" s="44"/>
    </row>
    <row r="165" ht="14.25" customHeight="1">
      <c r="A165" s="296"/>
      <c r="B165" s="44"/>
      <c r="C165" s="44"/>
      <c r="D165" s="44"/>
      <c r="E165" s="44"/>
      <c r="F165" s="44"/>
      <c r="G165" s="44"/>
      <c r="H165" s="296"/>
      <c r="I165" s="296"/>
      <c r="J165" s="296"/>
      <c r="K165" s="44"/>
      <c r="L165" s="296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4"/>
      <c r="EA165" s="44"/>
      <c r="EB165" s="44"/>
      <c r="EC165" s="44"/>
      <c r="ED165" s="44"/>
      <c r="EE165" s="44"/>
      <c r="EF165" s="44"/>
      <c r="EG165" s="44"/>
      <c r="EH165" s="44"/>
      <c r="EI165" s="44"/>
      <c r="EJ165" s="44"/>
      <c r="EK165" s="44"/>
      <c r="EL165" s="44"/>
      <c r="EM165" s="44"/>
      <c r="EN165" s="44"/>
      <c r="EO165" s="44"/>
      <c r="EP165" s="44"/>
      <c r="EQ165" s="44"/>
      <c r="ER165" s="44"/>
      <c r="ES165" s="44"/>
      <c r="ET165" s="44"/>
      <c r="EU165" s="44"/>
    </row>
    <row r="166" ht="14.25" customHeight="1">
      <c r="A166" s="296"/>
      <c r="B166" s="44"/>
      <c r="C166" s="44"/>
      <c r="D166" s="44"/>
      <c r="E166" s="44"/>
      <c r="F166" s="44"/>
      <c r="G166" s="44"/>
      <c r="H166" s="296"/>
      <c r="I166" s="296"/>
      <c r="J166" s="296"/>
      <c r="K166" s="44"/>
      <c r="L166" s="296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4"/>
      <c r="EA166" s="44"/>
      <c r="EB166" s="44"/>
      <c r="EC166" s="44"/>
      <c r="ED166" s="44"/>
      <c r="EE166" s="44"/>
      <c r="EF166" s="44"/>
      <c r="EG166" s="44"/>
      <c r="EH166" s="44"/>
      <c r="EI166" s="44"/>
      <c r="EJ166" s="44"/>
      <c r="EK166" s="44"/>
      <c r="EL166" s="44"/>
      <c r="EM166" s="44"/>
      <c r="EN166" s="44"/>
      <c r="EO166" s="44"/>
      <c r="EP166" s="44"/>
      <c r="EQ166" s="44"/>
      <c r="ER166" s="44"/>
      <c r="ES166" s="44"/>
      <c r="ET166" s="44"/>
      <c r="EU166" s="44"/>
    </row>
    <row r="167" ht="14.25" customHeight="1">
      <c r="A167" s="296"/>
      <c r="B167" s="44"/>
      <c r="C167" s="44"/>
      <c r="D167" s="44"/>
      <c r="E167" s="44"/>
      <c r="F167" s="44"/>
      <c r="G167" s="44"/>
      <c r="H167" s="296"/>
      <c r="I167" s="296"/>
      <c r="J167" s="296"/>
      <c r="K167" s="44"/>
      <c r="L167" s="296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4"/>
      <c r="CD167" s="44"/>
      <c r="CE167" s="44"/>
      <c r="CF167" s="44"/>
      <c r="CG167" s="44"/>
      <c r="CH167" s="44"/>
      <c r="CI167" s="44"/>
      <c r="CJ167" s="44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4"/>
      <c r="DE167" s="44"/>
      <c r="DF167" s="44"/>
      <c r="DG167" s="4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4"/>
      <c r="EA167" s="44"/>
      <c r="EB167" s="44"/>
      <c r="EC167" s="44"/>
      <c r="ED167" s="44"/>
      <c r="EE167" s="44"/>
      <c r="EF167" s="44"/>
      <c r="EG167" s="44"/>
      <c r="EH167" s="44"/>
      <c r="EI167" s="44"/>
      <c r="EJ167" s="44"/>
      <c r="EK167" s="44"/>
      <c r="EL167" s="44"/>
      <c r="EM167" s="44"/>
      <c r="EN167" s="44"/>
      <c r="EO167" s="44"/>
      <c r="EP167" s="44"/>
      <c r="EQ167" s="44"/>
      <c r="ER167" s="44"/>
      <c r="ES167" s="44"/>
      <c r="ET167" s="44"/>
      <c r="EU167" s="44"/>
    </row>
    <row r="168" ht="14.25" customHeight="1">
      <c r="A168" s="296"/>
      <c r="B168" s="44"/>
      <c r="C168" s="44"/>
      <c r="D168" s="44"/>
      <c r="E168" s="44"/>
      <c r="F168" s="44"/>
      <c r="G168" s="44"/>
      <c r="H168" s="296"/>
      <c r="I168" s="296"/>
      <c r="J168" s="296"/>
      <c r="K168" s="44"/>
      <c r="L168" s="296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4"/>
      <c r="CK168" s="44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44"/>
      <c r="DB168" s="44"/>
      <c r="DC168" s="44"/>
      <c r="DD168" s="44"/>
      <c r="DE168" s="44"/>
      <c r="DF168" s="44"/>
      <c r="DG168" s="44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44"/>
      <c r="DX168" s="44"/>
      <c r="DY168" s="44"/>
      <c r="DZ168" s="44"/>
      <c r="EA168" s="44"/>
      <c r="EB168" s="44"/>
      <c r="EC168" s="44"/>
      <c r="ED168" s="44"/>
      <c r="EE168" s="44"/>
      <c r="EF168" s="44"/>
      <c r="EG168" s="44"/>
      <c r="EH168" s="44"/>
      <c r="EI168" s="44"/>
      <c r="EJ168" s="44"/>
      <c r="EK168" s="44"/>
      <c r="EL168" s="44"/>
      <c r="EM168" s="44"/>
      <c r="EN168" s="44"/>
      <c r="EO168" s="44"/>
      <c r="EP168" s="44"/>
      <c r="EQ168" s="44"/>
      <c r="ER168" s="44"/>
      <c r="ES168" s="44"/>
      <c r="ET168" s="44"/>
      <c r="EU168" s="44"/>
    </row>
    <row r="169" ht="14.25" customHeight="1">
      <c r="A169" s="296"/>
      <c r="B169" s="44"/>
      <c r="C169" s="44"/>
      <c r="D169" s="44"/>
      <c r="E169" s="44"/>
      <c r="F169" s="44"/>
      <c r="G169" s="44"/>
      <c r="H169" s="296"/>
      <c r="I169" s="296"/>
      <c r="J169" s="296"/>
      <c r="K169" s="44"/>
      <c r="L169" s="296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4"/>
      <c r="CK169" s="44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44"/>
      <c r="DB169" s="44"/>
      <c r="DC169" s="44"/>
      <c r="DD169" s="44"/>
      <c r="DE169" s="44"/>
      <c r="DF169" s="44"/>
      <c r="DG169" s="44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44"/>
      <c r="DX169" s="44"/>
      <c r="DY169" s="44"/>
      <c r="DZ169" s="44"/>
      <c r="EA169" s="44"/>
      <c r="EB169" s="44"/>
      <c r="EC169" s="44"/>
      <c r="ED169" s="44"/>
      <c r="EE169" s="44"/>
      <c r="EF169" s="44"/>
      <c r="EG169" s="44"/>
      <c r="EH169" s="44"/>
      <c r="EI169" s="44"/>
      <c r="EJ169" s="44"/>
      <c r="EK169" s="44"/>
      <c r="EL169" s="44"/>
      <c r="EM169" s="44"/>
      <c r="EN169" s="44"/>
      <c r="EO169" s="44"/>
      <c r="EP169" s="44"/>
      <c r="EQ169" s="44"/>
      <c r="ER169" s="44"/>
      <c r="ES169" s="44"/>
      <c r="ET169" s="44"/>
      <c r="EU169" s="44"/>
    </row>
    <row r="170" ht="14.25" customHeight="1">
      <c r="A170" s="296"/>
      <c r="B170" s="44"/>
      <c r="C170" s="44"/>
      <c r="D170" s="44"/>
      <c r="E170" s="44"/>
      <c r="F170" s="44"/>
      <c r="G170" s="44"/>
      <c r="H170" s="296"/>
      <c r="I170" s="296"/>
      <c r="J170" s="296"/>
      <c r="K170" s="44"/>
      <c r="L170" s="296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4"/>
      <c r="CK170" s="44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44"/>
      <c r="DB170" s="44"/>
      <c r="DC170" s="44"/>
      <c r="DD170" s="44"/>
      <c r="DE170" s="44"/>
      <c r="DF170" s="44"/>
      <c r="DG170" s="44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44"/>
      <c r="DX170" s="44"/>
      <c r="DY170" s="44"/>
      <c r="DZ170" s="44"/>
      <c r="EA170" s="44"/>
      <c r="EB170" s="44"/>
      <c r="EC170" s="44"/>
      <c r="ED170" s="44"/>
      <c r="EE170" s="44"/>
      <c r="EF170" s="44"/>
      <c r="EG170" s="44"/>
      <c r="EH170" s="44"/>
      <c r="EI170" s="44"/>
      <c r="EJ170" s="44"/>
      <c r="EK170" s="44"/>
      <c r="EL170" s="44"/>
      <c r="EM170" s="44"/>
      <c r="EN170" s="44"/>
      <c r="EO170" s="44"/>
      <c r="EP170" s="44"/>
      <c r="EQ170" s="44"/>
      <c r="ER170" s="44"/>
      <c r="ES170" s="44"/>
      <c r="ET170" s="44"/>
      <c r="EU170" s="44"/>
    </row>
    <row r="171" ht="14.25" customHeight="1">
      <c r="A171" s="296"/>
      <c r="B171" s="44"/>
      <c r="C171" s="44"/>
      <c r="D171" s="44"/>
      <c r="E171" s="44"/>
      <c r="F171" s="44"/>
      <c r="G171" s="44"/>
      <c r="H171" s="296"/>
      <c r="I171" s="296"/>
      <c r="J171" s="296"/>
      <c r="K171" s="44"/>
      <c r="L171" s="296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4"/>
      <c r="CK171" s="44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44"/>
      <c r="DB171" s="44"/>
      <c r="DC171" s="44"/>
      <c r="DD171" s="44"/>
      <c r="DE171" s="44"/>
      <c r="DF171" s="44"/>
      <c r="DG171" s="44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44"/>
      <c r="DX171" s="44"/>
      <c r="DY171" s="44"/>
      <c r="DZ171" s="44"/>
      <c r="EA171" s="44"/>
      <c r="EB171" s="44"/>
      <c r="EC171" s="44"/>
      <c r="ED171" s="44"/>
      <c r="EE171" s="44"/>
      <c r="EF171" s="44"/>
      <c r="EG171" s="44"/>
      <c r="EH171" s="44"/>
      <c r="EI171" s="44"/>
      <c r="EJ171" s="44"/>
      <c r="EK171" s="44"/>
      <c r="EL171" s="44"/>
      <c r="EM171" s="44"/>
      <c r="EN171" s="44"/>
      <c r="EO171" s="44"/>
      <c r="EP171" s="44"/>
      <c r="EQ171" s="44"/>
      <c r="ER171" s="44"/>
      <c r="ES171" s="44"/>
      <c r="ET171" s="44"/>
      <c r="EU171" s="44"/>
    </row>
    <row r="172" ht="14.25" customHeight="1">
      <c r="A172" s="296"/>
      <c r="B172" s="44"/>
      <c r="C172" s="44"/>
      <c r="D172" s="44"/>
      <c r="E172" s="44"/>
      <c r="F172" s="44"/>
      <c r="G172" s="44"/>
      <c r="H172" s="296"/>
      <c r="I172" s="296"/>
      <c r="J172" s="296"/>
      <c r="K172" s="44"/>
      <c r="L172" s="296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4"/>
      <c r="CK172" s="44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44"/>
      <c r="DB172" s="44"/>
      <c r="DC172" s="44"/>
      <c r="DD172" s="44"/>
      <c r="DE172" s="44"/>
      <c r="DF172" s="44"/>
      <c r="DG172" s="44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44"/>
      <c r="DX172" s="44"/>
      <c r="DY172" s="44"/>
      <c r="DZ172" s="44"/>
      <c r="EA172" s="44"/>
      <c r="EB172" s="44"/>
      <c r="EC172" s="44"/>
      <c r="ED172" s="44"/>
      <c r="EE172" s="44"/>
      <c r="EF172" s="44"/>
      <c r="EG172" s="44"/>
      <c r="EH172" s="44"/>
      <c r="EI172" s="44"/>
      <c r="EJ172" s="44"/>
      <c r="EK172" s="44"/>
      <c r="EL172" s="44"/>
      <c r="EM172" s="44"/>
      <c r="EN172" s="44"/>
      <c r="EO172" s="44"/>
      <c r="EP172" s="44"/>
      <c r="EQ172" s="44"/>
      <c r="ER172" s="44"/>
      <c r="ES172" s="44"/>
      <c r="ET172" s="44"/>
      <c r="EU172" s="44"/>
    </row>
    <row r="173" ht="14.25" customHeight="1">
      <c r="A173" s="296"/>
      <c r="B173" s="44"/>
      <c r="C173" s="44"/>
      <c r="D173" s="44"/>
      <c r="E173" s="44"/>
      <c r="F173" s="44"/>
      <c r="G173" s="44"/>
      <c r="H173" s="296"/>
      <c r="I173" s="296"/>
      <c r="J173" s="296"/>
      <c r="K173" s="44"/>
      <c r="L173" s="296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4"/>
      <c r="DE173" s="44"/>
      <c r="DF173" s="44"/>
      <c r="DG173" s="4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4"/>
      <c r="EA173" s="44"/>
      <c r="EB173" s="44"/>
      <c r="EC173" s="44"/>
      <c r="ED173" s="44"/>
      <c r="EE173" s="44"/>
      <c r="EF173" s="44"/>
      <c r="EG173" s="44"/>
      <c r="EH173" s="44"/>
      <c r="EI173" s="44"/>
      <c r="EJ173" s="44"/>
      <c r="EK173" s="44"/>
      <c r="EL173" s="44"/>
      <c r="EM173" s="44"/>
      <c r="EN173" s="44"/>
      <c r="EO173" s="44"/>
      <c r="EP173" s="44"/>
      <c r="EQ173" s="44"/>
      <c r="ER173" s="44"/>
      <c r="ES173" s="44"/>
      <c r="ET173" s="44"/>
      <c r="EU173" s="44"/>
    </row>
    <row r="174" ht="14.25" customHeight="1">
      <c r="A174" s="296"/>
      <c r="B174" s="44"/>
      <c r="C174" s="44"/>
      <c r="D174" s="44"/>
      <c r="E174" s="44"/>
      <c r="F174" s="44"/>
      <c r="G174" s="44"/>
      <c r="H174" s="296"/>
      <c r="I174" s="296"/>
      <c r="J174" s="296"/>
      <c r="K174" s="44"/>
      <c r="L174" s="296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4"/>
      <c r="DU174" s="44"/>
      <c r="DV174" s="44"/>
      <c r="DW174" s="44"/>
      <c r="DX174" s="44"/>
      <c r="DY174" s="44"/>
      <c r="DZ174" s="44"/>
      <c r="EA174" s="44"/>
      <c r="EB174" s="44"/>
      <c r="EC174" s="44"/>
      <c r="ED174" s="44"/>
      <c r="EE174" s="44"/>
      <c r="EF174" s="44"/>
      <c r="EG174" s="44"/>
      <c r="EH174" s="44"/>
      <c r="EI174" s="44"/>
      <c r="EJ174" s="44"/>
      <c r="EK174" s="44"/>
      <c r="EL174" s="44"/>
      <c r="EM174" s="44"/>
      <c r="EN174" s="44"/>
      <c r="EO174" s="44"/>
      <c r="EP174" s="44"/>
      <c r="EQ174" s="44"/>
      <c r="ER174" s="44"/>
      <c r="ES174" s="44"/>
      <c r="ET174" s="44"/>
      <c r="EU174" s="44"/>
    </row>
    <row r="175" ht="14.25" customHeight="1">
      <c r="A175" s="296"/>
      <c r="B175" s="44"/>
      <c r="C175" s="44"/>
      <c r="D175" s="44"/>
      <c r="E175" s="44"/>
      <c r="F175" s="44"/>
      <c r="G175" s="44"/>
      <c r="H175" s="296"/>
      <c r="I175" s="296"/>
      <c r="J175" s="296"/>
      <c r="K175" s="44"/>
      <c r="L175" s="296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4"/>
      <c r="CK175" s="44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44"/>
      <c r="DB175" s="44"/>
      <c r="DC175" s="44"/>
      <c r="DD175" s="44"/>
      <c r="DE175" s="44"/>
      <c r="DF175" s="44"/>
      <c r="DG175" s="44"/>
      <c r="DH175" s="44"/>
      <c r="DI175" s="44"/>
      <c r="DJ175" s="44"/>
      <c r="DK175" s="44"/>
      <c r="DL175" s="44"/>
      <c r="DM175" s="44"/>
      <c r="DN175" s="44"/>
      <c r="DO175" s="44"/>
      <c r="DP175" s="44"/>
      <c r="DQ175" s="44"/>
      <c r="DR175" s="44"/>
      <c r="DS175" s="44"/>
      <c r="DT175" s="44"/>
      <c r="DU175" s="44"/>
      <c r="DV175" s="44"/>
      <c r="DW175" s="44"/>
      <c r="DX175" s="44"/>
      <c r="DY175" s="44"/>
      <c r="DZ175" s="44"/>
      <c r="EA175" s="44"/>
      <c r="EB175" s="44"/>
      <c r="EC175" s="44"/>
      <c r="ED175" s="44"/>
      <c r="EE175" s="44"/>
      <c r="EF175" s="44"/>
      <c r="EG175" s="44"/>
      <c r="EH175" s="44"/>
      <c r="EI175" s="44"/>
      <c r="EJ175" s="44"/>
      <c r="EK175" s="44"/>
      <c r="EL175" s="44"/>
      <c r="EM175" s="44"/>
      <c r="EN175" s="44"/>
      <c r="EO175" s="44"/>
      <c r="EP175" s="44"/>
      <c r="EQ175" s="44"/>
      <c r="ER175" s="44"/>
      <c r="ES175" s="44"/>
      <c r="ET175" s="44"/>
      <c r="EU175" s="44"/>
    </row>
    <row r="176" ht="14.25" customHeight="1">
      <c r="A176" s="296"/>
      <c r="B176" s="44"/>
      <c r="C176" s="44"/>
      <c r="D176" s="44"/>
      <c r="E176" s="44"/>
      <c r="F176" s="44"/>
      <c r="G176" s="44"/>
      <c r="H176" s="296"/>
      <c r="I176" s="296"/>
      <c r="J176" s="296"/>
      <c r="K176" s="44"/>
      <c r="L176" s="296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4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4"/>
      <c r="DE176" s="44"/>
      <c r="DF176" s="44"/>
      <c r="DG176" s="44"/>
      <c r="DH176" s="44"/>
      <c r="DI176" s="44"/>
      <c r="DJ176" s="44"/>
      <c r="DK176" s="44"/>
      <c r="DL176" s="44"/>
      <c r="DM176" s="44"/>
      <c r="DN176" s="44"/>
      <c r="DO176" s="44"/>
      <c r="DP176" s="44"/>
      <c r="DQ176" s="44"/>
      <c r="DR176" s="44"/>
      <c r="DS176" s="44"/>
      <c r="DT176" s="44"/>
      <c r="DU176" s="44"/>
      <c r="DV176" s="44"/>
      <c r="DW176" s="44"/>
      <c r="DX176" s="44"/>
      <c r="DY176" s="44"/>
      <c r="DZ176" s="44"/>
      <c r="EA176" s="44"/>
      <c r="EB176" s="44"/>
      <c r="EC176" s="44"/>
      <c r="ED176" s="44"/>
      <c r="EE176" s="44"/>
      <c r="EF176" s="44"/>
      <c r="EG176" s="44"/>
      <c r="EH176" s="44"/>
      <c r="EI176" s="44"/>
      <c r="EJ176" s="44"/>
      <c r="EK176" s="44"/>
      <c r="EL176" s="44"/>
      <c r="EM176" s="44"/>
      <c r="EN176" s="44"/>
      <c r="EO176" s="44"/>
      <c r="EP176" s="44"/>
      <c r="EQ176" s="44"/>
      <c r="ER176" s="44"/>
      <c r="ES176" s="44"/>
      <c r="ET176" s="44"/>
      <c r="EU176" s="44"/>
    </row>
    <row r="177" ht="14.25" customHeight="1">
      <c r="A177" s="296"/>
      <c r="B177" s="44"/>
      <c r="C177" s="44"/>
      <c r="D177" s="44"/>
      <c r="E177" s="44"/>
      <c r="F177" s="44"/>
      <c r="G177" s="44"/>
      <c r="H177" s="296"/>
      <c r="I177" s="296"/>
      <c r="J177" s="296"/>
      <c r="K177" s="44"/>
      <c r="L177" s="296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4"/>
      <c r="CK177" s="44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44"/>
      <c r="DB177" s="44"/>
      <c r="DC177" s="44"/>
      <c r="DD177" s="44"/>
      <c r="DE177" s="44"/>
      <c r="DF177" s="44"/>
      <c r="DG177" s="44"/>
      <c r="DH177" s="44"/>
      <c r="DI177" s="44"/>
      <c r="DJ177" s="44"/>
      <c r="DK177" s="44"/>
      <c r="DL177" s="44"/>
      <c r="DM177" s="44"/>
      <c r="DN177" s="44"/>
      <c r="DO177" s="44"/>
      <c r="DP177" s="44"/>
      <c r="DQ177" s="44"/>
      <c r="DR177" s="44"/>
      <c r="DS177" s="44"/>
      <c r="DT177" s="44"/>
      <c r="DU177" s="44"/>
      <c r="DV177" s="44"/>
      <c r="DW177" s="44"/>
      <c r="DX177" s="44"/>
      <c r="DY177" s="44"/>
      <c r="DZ177" s="44"/>
      <c r="EA177" s="44"/>
      <c r="EB177" s="44"/>
      <c r="EC177" s="44"/>
      <c r="ED177" s="44"/>
      <c r="EE177" s="44"/>
      <c r="EF177" s="44"/>
      <c r="EG177" s="44"/>
      <c r="EH177" s="44"/>
      <c r="EI177" s="44"/>
      <c r="EJ177" s="44"/>
      <c r="EK177" s="44"/>
      <c r="EL177" s="44"/>
      <c r="EM177" s="44"/>
      <c r="EN177" s="44"/>
      <c r="EO177" s="44"/>
      <c r="EP177" s="44"/>
      <c r="EQ177" s="44"/>
      <c r="ER177" s="44"/>
      <c r="ES177" s="44"/>
      <c r="ET177" s="44"/>
      <c r="EU177" s="44"/>
    </row>
    <row r="178" ht="14.25" customHeight="1">
      <c r="A178" s="296"/>
      <c r="B178" s="44"/>
      <c r="C178" s="44"/>
      <c r="D178" s="44"/>
      <c r="E178" s="44"/>
      <c r="F178" s="44"/>
      <c r="G178" s="44"/>
      <c r="H178" s="296"/>
      <c r="I178" s="296"/>
      <c r="J178" s="296"/>
      <c r="K178" s="44"/>
      <c r="L178" s="296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4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4"/>
      <c r="DE178" s="44"/>
      <c r="DF178" s="44"/>
      <c r="DG178" s="44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44"/>
      <c r="DX178" s="44"/>
      <c r="DY178" s="44"/>
      <c r="DZ178" s="44"/>
      <c r="EA178" s="44"/>
      <c r="EB178" s="44"/>
      <c r="EC178" s="44"/>
      <c r="ED178" s="44"/>
      <c r="EE178" s="44"/>
      <c r="EF178" s="44"/>
      <c r="EG178" s="44"/>
      <c r="EH178" s="44"/>
      <c r="EI178" s="44"/>
      <c r="EJ178" s="44"/>
      <c r="EK178" s="44"/>
      <c r="EL178" s="44"/>
      <c r="EM178" s="44"/>
      <c r="EN178" s="44"/>
      <c r="EO178" s="44"/>
      <c r="EP178" s="44"/>
      <c r="EQ178" s="44"/>
      <c r="ER178" s="44"/>
      <c r="ES178" s="44"/>
      <c r="ET178" s="44"/>
      <c r="EU178" s="44"/>
    </row>
    <row r="179" ht="14.25" customHeight="1">
      <c r="A179" s="296"/>
      <c r="B179" s="44"/>
      <c r="C179" s="44"/>
      <c r="D179" s="44"/>
      <c r="E179" s="44"/>
      <c r="F179" s="44"/>
      <c r="G179" s="44"/>
      <c r="H179" s="296"/>
      <c r="I179" s="296"/>
      <c r="J179" s="296"/>
      <c r="K179" s="44"/>
      <c r="L179" s="296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4"/>
      <c r="CK179" s="44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44"/>
      <c r="DB179" s="44"/>
      <c r="DC179" s="44"/>
      <c r="DD179" s="44"/>
      <c r="DE179" s="44"/>
      <c r="DF179" s="44"/>
      <c r="DG179" s="44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44"/>
      <c r="DX179" s="44"/>
      <c r="DY179" s="44"/>
      <c r="DZ179" s="44"/>
      <c r="EA179" s="44"/>
      <c r="EB179" s="44"/>
      <c r="EC179" s="44"/>
      <c r="ED179" s="44"/>
      <c r="EE179" s="44"/>
      <c r="EF179" s="44"/>
      <c r="EG179" s="44"/>
      <c r="EH179" s="44"/>
      <c r="EI179" s="44"/>
      <c r="EJ179" s="44"/>
      <c r="EK179" s="44"/>
      <c r="EL179" s="44"/>
      <c r="EM179" s="44"/>
      <c r="EN179" s="44"/>
      <c r="EO179" s="44"/>
      <c r="EP179" s="44"/>
      <c r="EQ179" s="44"/>
      <c r="ER179" s="44"/>
      <c r="ES179" s="44"/>
      <c r="ET179" s="44"/>
      <c r="EU179" s="44"/>
    </row>
    <row r="180" ht="14.25" customHeight="1">
      <c r="A180" s="296"/>
      <c r="B180" s="44"/>
      <c r="C180" s="44"/>
      <c r="D180" s="44"/>
      <c r="E180" s="44"/>
      <c r="F180" s="44"/>
      <c r="G180" s="44"/>
      <c r="H180" s="296"/>
      <c r="I180" s="296"/>
      <c r="J180" s="296"/>
      <c r="K180" s="44"/>
      <c r="L180" s="296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4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44"/>
      <c r="DB180" s="44"/>
      <c r="DC180" s="44"/>
      <c r="DD180" s="44"/>
      <c r="DE180" s="44"/>
      <c r="DF180" s="44"/>
      <c r="DG180" s="44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44"/>
      <c r="DX180" s="44"/>
      <c r="DY180" s="44"/>
      <c r="DZ180" s="44"/>
      <c r="EA180" s="44"/>
      <c r="EB180" s="44"/>
      <c r="EC180" s="44"/>
      <c r="ED180" s="44"/>
      <c r="EE180" s="44"/>
      <c r="EF180" s="44"/>
      <c r="EG180" s="44"/>
      <c r="EH180" s="44"/>
      <c r="EI180" s="44"/>
      <c r="EJ180" s="44"/>
      <c r="EK180" s="44"/>
      <c r="EL180" s="44"/>
      <c r="EM180" s="44"/>
      <c r="EN180" s="44"/>
      <c r="EO180" s="44"/>
      <c r="EP180" s="44"/>
      <c r="EQ180" s="44"/>
      <c r="ER180" s="44"/>
      <c r="ES180" s="44"/>
      <c r="ET180" s="44"/>
      <c r="EU180" s="44"/>
    </row>
    <row r="181" ht="14.25" customHeight="1">
      <c r="A181" s="296"/>
      <c r="B181" s="44"/>
      <c r="C181" s="44"/>
      <c r="D181" s="44"/>
      <c r="E181" s="44"/>
      <c r="F181" s="44"/>
      <c r="G181" s="44"/>
      <c r="H181" s="296"/>
      <c r="I181" s="296"/>
      <c r="J181" s="296"/>
      <c r="K181" s="44"/>
      <c r="L181" s="296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4"/>
      <c r="BS181" s="44"/>
      <c r="BT181" s="44"/>
      <c r="BU181" s="44"/>
      <c r="BV181" s="44"/>
      <c r="BW181" s="44"/>
      <c r="BX181" s="44"/>
      <c r="BY181" s="44"/>
      <c r="BZ181" s="44"/>
      <c r="CA181" s="44"/>
      <c r="CB181" s="44"/>
      <c r="CC181" s="44"/>
      <c r="CD181" s="44"/>
      <c r="CE181" s="44"/>
      <c r="CF181" s="44"/>
      <c r="CG181" s="44"/>
      <c r="CH181" s="44"/>
      <c r="CI181" s="44"/>
      <c r="CJ181" s="44"/>
      <c r="CK181" s="44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44"/>
      <c r="DB181" s="44"/>
      <c r="DC181" s="44"/>
      <c r="DD181" s="44"/>
      <c r="DE181" s="44"/>
      <c r="DF181" s="44"/>
      <c r="DG181" s="44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44"/>
      <c r="DX181" s="44"/>
      <c r="DY181" s="44"/>
      <c r="DZ181" s="44"/>
      <c r="EA181" s="44"/>
      <c r="EB181" s="44"/>
      <c r="EC181" s="44"/>
      <c r="ED181" s="44"/>
      <c r="EE181" s="44"/>
      <c r="EF181" s="44"/>
      <c r="EG181" s="44"/>
      <c r="EH181" s="44"/>
      <c r="EI181" s="44"/>
      <c r="EJ181" s="44"/>
      <c r="EK181" s="44"/>
      <c r="EL181" s="44"/>
      <c r="EM181" s="44"/>
      <c r="EN181" s="44"/>
      <c r="EO181" s="44"/>
      <c r="EP181" s="44"/>
      <c r="EQ181" s="44"/>
      <c r="ER181" s="44"/>
      <c r="ES181" s="44"/>
      <c r="ET181" s="44"/>
      <c r="EU181" s="44"/>
    </row>
    <row r="182" ht="14.25" customHeight="1">
      <c r="A182" s="296"/>
      <c r="B182" s="44"/>
      <c r="C182" s="44"/>
      <c r="D182" s="44"/>
      <c r="E182" s="44"/>
      <c r="F182" s="44"/>
      <c r="G182" s="44"/>
      <c r="H182" s="296"/>
      <c r="I182" s="296"/>
      <c r="J182" s="296"/>
      <c r="K182" s="44"/>
      <c r="L182" s="296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4"/>
      <c r="CK182" s="44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44"/>
      <c r="DB182" s="44"/>
      <c r="DC182" s="44"/>
      <c r="DD182" s="44"/>
      <c r="DE182" s="44"/>
      <c r="DF182" s="44"/>
      <c r="DG182" s="44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44"/>
      <c r="DX182" s="44"/>
      <c r="DY182" s="44"/>
      <c r="DZ182" s="44"/>
      <c r="EA182" s="44"/>
      <c r="EB182" s="44"/>
      <c r="EC182" s="44"/>
      <c r="ED182" s="44"/>
      <c r="EE182" s="44"/>
      <c r="EF182" s="44"/>
      <c r="EG182" s="44"/>
      <c r="EH182" s="44"/>
      <c r="EI182" s="44"/>
      <c r="EJ182" s="44"/>
      <c r="EK182" s="44"/>
      <c r="EL182" s="44"/>
      <c r="EM182" s="44"/>
      <c r="EN182" s="44"/>
      <c r="EO182" s="44"/>
      <c r="EP182" s="44"/>
      <c r="EQ182" s="44"/>
      <c r="ER182" s="44"/>
      <c r="ES182" s="44"/>
      <c r="ET182" s="44"/>
      <c r="EU182" s="44"/>
    </row>
    <row r="183" ht="14.25" customHeight="1">
      <c r="A183" s="296"/>
      <c r="B183" s="44"/>
      <c r="C183" s="44"/>
      <c r="D183" s="44"/>
      <c r="E183" s="44"/>
      <c r="F183" s="44"/>
      <c r="G183" s="44"/>
      <c r="H183" s="296"/>
      <c r="I183" s="296"/>
      <c r="J183" s="296"/>
      <c r="K183" s="44"/>
      <c r="L183" s="296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44"/>
      <c r="CB183" s="44"/>
      <c r="CC183" s="44"/>
      <c r="CD183" s="44"/>
      <c r="CE183" s="44"/>
      <c r="CF183" s="44"/>
      <c r="CG183" s="44"/>
      <c r="CH183" s="44"/>
      <c r="CI183" s="44"/>
      <c r="CJ183" s="44"/>
      <c r="CK183" s="44"/>
      <c r="CL183" s="44"/>
      <c r="CM183" s="44"/>
      <c r="CN183" s="44"/>
      <c r="CO183" s="44"/>
      <c r="CP183" s="44"/>
      <c r="CQ183" s="44"/>
      <c r="CR183" s="44"/>
      <c r="CS183" s="44"/>
      <c r="CT183" s="44"/>
      <c r="CU183" s="44"/>
      <c r="CV183" s="44"/>
      <c r="CW183" s="44"/>
      <c r="CX183" s="44"/>
      <c r="CY183" s="44"/>
      <c r="CZ183" s="44"/>
      <c r="DA183" s="44"/>
      <c r="DB183" s="44"/>
      <c r="DC183" s="44"/>
      <c r="DD183" s="44"/>
      <c r="DE183" s="44"/>
      <c r="DF183" s="44"/>
      <c r="DG183" s="44"/>
      <c r="DH183" s="44"/>
      <c r="DI183" s="44"/>
      <c r="DJ183" s="44"/>
      <c r="DK183" s="44"/>
      <c r="DL183" s="44"/>
      <c r="DM183" s="44"/>
      <c r="DN183" s="44"/>
      <c r="DO183" s="44"/>
      <c r="DP183" s="44"/>
      <c r="DQ183" s="44"/>
      <c r="DR183" s="44"/>
      <c r="DS183" s="44"/>
      <c r="DT183" s="44"/>
      <c r="DU183" s="44"/>
      <c r="DV183" s="44"/>
      <c r="DW183" s="44"/>
      <c r="DX183" s="44"/>
      <c r="DY183" s="44"/>
      <c r="DZ183" s="44"/>
      <c r="EA183" s="44"/>
      <c r="EB183" s="44"/>
      <c r="EC183" s="44"/>
      <c r="ED183" s="44"/>
      <c r="EE183" s="44"/>
      <c r="EF183" s="44"/>
      <c r="EG183" s="44"/>
      <c r="EH183" s="44"/>
      <c r="EI183" s="44"/>
      <c r="EJ183" s="44"/>
      <c r="EK183" s="44"/>
      <c r="EL183" s="44"/>
      <c r="EM183" s="44"/>
      <c r="EN183" s="44"/>
      <c r="EO183" s="44"/>
      <c r="EP183" s="44"/>
      <c r="EQ183" s="44"/>
      <c r="ER183" s="44"/>
      <c r="ES183" s="44"/>
      <c r="ET183" s="44"/>
      <c r="EU183" s="44"/>
    </row>
    <row r="184" ht="14.25" customHeight="1">
      <c r="A184" s="296"/>
      <c r="B184" s="44"/>
      <c r="C184" s="44"/>
      <c r="D184" s="44"/>
      <c r="E184" s="44"/>
      <c r="F184" s="44"/>
      <c r="G184" s="44"/>
      <c r="H184" s="296"/>
      <c r="I184" s="296"/>
      <c r="J184" s="296"/>
      <c r="K184" s="44"/>
      <c r="L184" s="296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44"/>
      <c r="CB184" s="44"/>
      <c r="CC184" s="44"/>
      <c r="CD184" s="44"/>
      <c r="CE184" s="44"/>
      <c r="CF184" s="44"/>
      <c r="CG184" s="44"/>
      <c r="CH184" s="44"/>
      <c r="CI184" s="44"/>
      <c r="CJ184" s="44"/>
      <c r="CK184" s="44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44"/>
      <c r="DB184" s="44"/>
      <c r="DC184" s="44"/>
      <c r="DD184" s="44"/>
      <c r="DE184" s="44"/>
      <c r="DF184" s="44"/>
      <c r="DG184" s="44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44"/>
      <c r="DX184" s="44"/>
      <c r="DY184" s="44"/>
      <c r="DZ184" s="44"/>
      <c r="EA184" s="44"/>
      <c r="EB184" s="44"/>
      <c r="EC184" s="44"/>
      <c r="ED184" s="44"/>
      <c r="EE184" s="44"/>
      <c r="EF184" s="44"/>
      <c r="EG184" s="44"/>
      <c r="EH184" s="44"/>
      <c r="EI184" s="44"/>
      <c r="EJ184" s="44"/>
      <c r="EK184" s="44"/>
      <c r="EL184" s="44"/>
      <c r="EM184" s="44"/>
      <c r="EN184" s="44"/>
      <c r="EO184" s="44"/>
      <c r="EP184" s="44"/>
      <c r="EQ184" s="44"/>
      <c r="ER184" s="44"/>
      <c r="ES184" s="44"/>
      <c r="ET184" s="44"/>
      <c r="EU184" s="44"/>
    </row>
    <row r="185" ht="14.25" customHeight="1">
      <c r="A185" s="296"/>
      <c r="B185" s="44"/>
      <c r="C185" s="44"/>
      <c r="D185" s="44"/>
      <c r="E185" s="44"/>
      <c r="F185" s="44"/>
      <c r="G185" s="44"/>
      <c r="H185" s="296"/>
      <c r="I185" s="296"/>
      <c r="J185" s="296"/>
      <c r="K185" s="44"/>
      <c r="L185" s="296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44"/>
      <c r="CB185" s="44"/>
      <c r="CC185" s="44"/>
      <c r="CD185" s="44"/>
      <c r="CE185" s="44"/>
      <c r="CF185" s="44"/>
      <c r="CG185" s="44"/>
      <c r="CH185" s="44"/>
      <c r="CI185" s="44"/>
      <c r="CJ185" s="44"/>
      <c r="CK185" s="44"/>
      <c r="CL185" s="44"/>
      <c r="CM185" s="44"/>
      <c r="CN185" s="44"/>
      <c r="CO185" s="44"/>
      <c r="CP185" s="44"/>
      <c r="CQ185" s="44"/>
      <c r="CR185" s="44"/>
      <c r="CS185" s="44"/>
      <c r="CT185" s="44"/>
      <c r="CU185" s="44"/>
      <c r="CV185" s="44"/>
      <c r="CW185" s="44"/>
      <c r="CX185" s="44"/>
      <c r="CY185" s="44"/>
      <c r="CZ185" s="44"/>
      <c r="DA185" s="44"/>
      <c r="DB185" s="44"/>
      <c r="DC185" s="44"/>
      <c r="DD185" s="44"/>
      <c r="DE185" s="44"/>
      <c r="DF185" s="44"/>
      <c r="DG185" s="44"/>
      <c r="DH185" s="44"/>
      <c r="DI185" s="44"/>
      <c r="DJ185" s="44"/>
      <c r="DK185" s="44"/>
      <c r="DL185" s="44"/>
      <c r="DM185" s="44"/>
      <c r="DN185" s="44"/>
      <c r="DO185" s="44"/>
      <c r="DP185" s="44"/>
      <c r="DQ185" s="44"/>
      <c r="DR185" s="44"/>
      <c r="DS185" s="44"/>
      <c r="DT185" s="44"/>
      <c r="DU185" s="44"/>
      <c r="DV185" s="44"/>
      <c r="DW185" s="44"/>
      <c r="DX185" s="44"/>
      <c r="DY185" s="44"/>
      <c r="DZ185" s="44"/>
      <c r="EA185" s="44"/>
      <c r="EB185" s="44"/>
      <c r="EC185" s="44"/>
      <c r="ED185" s="44"/>
      <c r="EE185" s="44"/>
      <c r="EF185" s="44"/>
      <c r="EG185" s="44"/>
      <c r="EH185" s="44"/>
      <c r="EI185" s="44"/>
      <c r="EJ185" s="44"/>
      <c r="EK185" s="44"/>
      <c r="EL185" s="44"/>
      <c r="EM185" s="44"/>
      <c r="EN185" s="44"/>
      <c r="EO185" s="44"/>
      <c r="EP185" s="44"/>
      <c r="EQ185" s="44"/>
      <c r="ER185" s="44"/>
      <c r="ES185" s="44"/>
      <c r="ET185" s="44"/>
      <c r="EU185" s="44"/>
    </row>
    <row r="186" ht="14.25" customHeight="1">
      <c r="A186" s="296"/>
      <c r="B186" s="44"/>
      <c r="C186" s="44"/>
      <c r="D186" s="44"/>
      <c r="E186" s="44"/>
      <c r="F186" s="44"/>
      <c r="G186" s="44"/>
      <c r="H186" s="296"/>
      <c r="I186" s="296"/>
      <c r="J186" s="296"/>
      <c r="K186" s="44"/>
      <c r="L186" s="296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44"/>
      <c r="CB186" s="44"/>
      <c r="CC186" s="44"/>
      <c r="CD186" s="44"/>
      <c r="CE186" s="44"/>
      <c r="CF186" s="44"/>
      <c r="CG186" s="44"/>
      <c r="CH186" s="44"/>
      <c r="CI186" s="44"/>
      <c r="CJ186" s="44"/>
      <c r="CK186" s="44"/>
      <c r="CL186" s="44"/>
      <c r="CM186" s="44"/>
      <c r="CN186" s="44"/>
      <c r="CO186" s="44"/>
      <c r="CP186" s="44"/>
      <c r="CQ186" s="44"/>
      <c r="CR186" s="44"/>
      <c r="CS186" s="44"/>
      <c r="CT186" s="44"/>
      <c r="CU186" s="44"/>
      <c r="CV186" s="44"/>
      <c r="CW186" s="44"/>
      <c r="CX186" s="44"/>
      <c r="CY186" s="44"/>
      <c r="CZ186" s="44"/>
      <c r="DA186" s="44"/>
      <c r="DB186" s="44"/>
      <c r="DC186" s="44"/>
      <c r="DD186" s="44"/>
      <c r="DE186" s="44"/>
      <c r="DF186" s="44"/>
      <c r="DG186" s="44"/>
      <c r="DH186" s="44"/>
      <c r="DI186" s="44"/>
      <c r="DJ186" s="44"/>
      <c r="DK186" s="44"/>
      <c r="DL186" s="44"/>
      <c r="DM186" s="44"/>
      <c r="DN186" s="44"/>
      <c r="DO186" s="44"/>
      <c r="DP186" s="44"/>
      <c r="DQ186" s="44"/>
      <c r="DR186" s="44"/>
      <c r="DS186" s="44"/>
      <c r="DT186" s="44"/>
      <c r="DU186" s="44"/>
      <c r="DV186" s="44"/>
      <c r="DW186" s="44"/>
      <c r="DX186" s="44"/>
      <c r="DY186" s="44"/>
      <c r="DZ186" s="44"/>
      <c r="EA186" s="44"/>
      <c r="EB186" s="44"/>
      <c r="EC186" s="44"/>
      <c r="ED186" s="44"/>
      <c r="EE186" s="44"/>
      <c r="EF186" s="44"/>
      <c r="EG186" s="44"/>
      <c r="EH186" s="44"/>
      <c r="EI186" s="44"/>
      <c r="EJ186" s="44"/>
      <c r="EK186" s="44"/>
      <c r="EL186" s="44"/>
      <c r="EM186" s="44"/>
      <c r="EN186" s="44"/>
      <c r="EO186" s="44"/>
      <c r="EP186" s="44"/>
      <c r="EQ186" s="44"/>
      <c r="ER186" s="44"/>
      <c r="ES186" s="44"/>
      <c r="ET186" s="44"/>
      <c r="EU186" s="44"/>
    </row>
    <row r="187" ht="14.25" customHeight="1">
      <c r="A187" s="296"/>
      <c r="B187" s="44"/>
      <c r="C187" s="44"/>
      <c r="D187" s="44"/>
      <c r="E187" s="44"/>
      <c r="F187" s="44"/>
      <c r="G187" s="44"/>
      <c r="H187" s="296"/>
      <c r="I187" s="296"/>
      <c r="J187" s="296"/>
      <c r="K187" s="44"/>
      <c r="L187" s="296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4"/>
      <c r="CD187" s="44"/>
      <c r="CE187" s="44"/>
      <c r="CF187" s="44"/>
      <c r="CG187" s="44"/>
      <c r="CH187" s="44"/>
      <c r="CI187" s="44"/>
      <c r="CJ187" s="44"/>
      <c r="CK187" s="44"/>
      <c r="CL187" s="44"/>
      <c r="CM187" s="44"/>
      <c r="CN187" s="44"/>
      <c r="CO187" s="44"/>
      <c r="CP187" s="44"/>
      <c r="CQ187" s="44"/>
      <c r="CR187" s="44"/>
      <c r="CS187" s="44"/>
      <c r="CT187" s="44"/>
      <c r="CU187" s="44"/>
      <c r="CV187" s="44"/>
      <c r="CW187" s="44"/>
      <c r="CX187" s="44"/>
      <c r="CY187" s="44"/>
      <c r="CZ187" s="44"/>
      <c r="DA187" s="44"/>
      <c r="DB187" s="44"/>
      <c r="DC187" s="44"/>
      <c r="DD187" s="44"/>
      <c r="DE187" s="44"/>
      <c r="DF187" s="44"/>
      <c r="DG187" s="44"/>
      <c r="DH187" s="44"/>
      <c r="DI187" s="44"/>
      <c r="DJ187" s="44"/>
      <c r="DK187" s="44"/>
      <c r="DL187" s="44"/>
      <c r="DM187" s="44"/>
      <c r="DN187" s="44"/>
      <c r="DO187" s="44"/>
      <c r="DP187" s="44"/>
      <c r="DQ187" s="44"/>
      <c r="DR187" s="44"/>
      <c r="DS187" s="44"/>
      <c r="DT187" s="44"/>
      <c r="DU187" s="44"/>
      <c r="DV187" s="44"/>
      <c r="DW187" s="44"/>
      <c r="DX187" s="44"/>
      <c r="DY187" s="44"/>
      <c r="DZ187" s="44"/>
      <c r="EA187" s="44"/>
      <c r="EB187" s="44"/>
      <c r="EC187" s="44"/>
      <c r="ED187" s="44"/>
      <c r="EE187" s="44"/>
      <c r="EF187" s="44"/>
      <c r="EG187" s="44"/>
      <c r="EH187" s="44"/>
      <c r="EI187" s="44"/>
      <c r="EJ187" s="44"/>
      <c r="EK187" s="44"/>
      <c r="EL187" s="44"/>
      <c r="EM187" s="44"/>
      <c r="EN187" s="44"/>
      <c r="EO187" s="44"/>
      <c r="EP187" s="44"/>
      <c r="EQ187" s="44"/>
      <c r="ER187" s="44"/>
      <c r="ES187" s="44"/>
      <c r="ET187" s="44"/>
      <c r="EU187" s="44"/>
    </row>
    <row r="188" ht="14.25" customHeight="1">
      <c r="A188" s="296"/>
      <c r="B188" s="44"/>
      <c r="C188" s="44"/>
      <c r="D188" s="44"/>
      <c r="E188" s="44"/>
      <c r="F188" s="44"/>
      <c r="G188" s="44"/>
      <c r="H188" s="296"/>
      <c r="I188" s="296"/>
      <c r="J188" s="296"/>
      <c r="K188" s="44"/>
      <c r="L188" s="296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44"/>
      <c r="CB188" s="44"/>
      <c r="CC188" s="44"/>
      <c r="CD188" s="44"/>
      <c r="CE188" s="44"/>
      <c r="CF188" s="44"/>
      <c r="CG188" s="44"/>
      <c r="CH188" s="44"/>
      <c r="CI188" s="44"/>
      <c r="CJ188" s="44"/>
      <c r="CK188" s="44"/>
      <c r="CL188" s="44"/>
      <c r="CM188" s="44"/>
      <c r="CN188" s="44"/>
      <c r="CO188" s="44"/>
      <c r="CP188" s="44"/>
      <c r="CQ188" s="44"/>
      <c r="CR188" s="44"/>
      <c r="CS188" s="44"/>
      <c r="CT188" s="44"/>
      <c r="CU188" s="44"/>
      <c r="CV188" s="44"/>
      <c r="CW188" s="44"/>
      <c r="CX188" s="44"/>
      <c r="CY188" s="44"/>
      <c r="CZ188" s="44"/>
      <c r="DA188" s="44"/>
      <c r="DB188" s="44"/>
      <c r="DC188" s="44"/>
      <c r="DD188" s="44"/>
      <c r="DE188" s="44"/>
      <c r="DF188" s="44"/>
      <c r="DG188" s="44"/>
      <c r="DH188" s="44"/>
      <c r="DI188" s="44"/>
      <c r="DJ188" s="44"/>
      <c r="DK188" s="44"/>
      <c r="DL188" s="44"/>
      <c r="DM188" s="44"/>
      <c r="DN188" s="44"/>
      <c r="DO188" s="44"/>
      <c r="DP188" s="44"/>
      <c r="DQ188" s="44"/>
      <c r="DR188" s="44"/>
      <c r="DS188" s="44"/>
      <c r="DT188" s="44"/>
      <c r="DU188" s="44"/>
      <c r="DV188" s="44"/>
      <c r="DW188" s="44"/>
      <c r="DX188" s="44"/>
      <c r="DY188" s="44"/>
      <c r="DZ188" s="44"/>
      <c r="EA188" s="44"/>
      <c r="EB188" s="44"/>
      <c r="EC188" s="44"/>
      <c r="ED188" s="44"/>
      <c r="EE188" s="44"/>
      <c r="EF188" s="44"/>
      <c r="EG188" s="44"/>
      <c r="EH188" s="44"/>
      <c r="EI188" s="44"/>
      <c r="EJ188" s="44"/>
      <c r="EK188" s="44"/>
      <c r="EL188" s="44"/>
      <c r="EM188" s="44"/>
      <c r="EN188" s="44"/>
      <c r="EO188" s="44"/>
      <c r="EP188" s="44"/>
      <c r="EQ188" s="44"/>
      <c r="ER188" s="44"/>
      <c r="ES188" s="44"/>
      <c r="ET188" s="44"/>
      <c r="EU188" s="44"/>
    </row>
    <row r="189" ht="14.25" customHeight="1">
      <c r="A189" s="296"/>
      <c r="B189" s="44"/>
      <c r="C189" s="44"/>
      <c r="D189" s="44"/>
      <c r="E189" s="44"/>
      <c r="F189" s="44"/>
      <c r="G189" s="44"/>
      <c r="H189" s="296"/>
      <c r="I189" s="296"/>
      <c r="J189" s="296"/>
      <c r="K189" s="44"/>
      <c r="L189" s="296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  <c r="CP189" s="44"/>
      <c r="CQ189" s="44"/>
      <c r="CR189" s="44"/>
      <c r="CS189" s="44"/>
      <c r="CT189" s="44"/>
      <c r="CU189" s="44"/>
      <c r="CV189" s="44"/>
      <c r="CW189" s="44"/>
      <c r="CX189" s="44"/>
      <c r="CY189" s="44"/>
      <c r="CZ189" s="44"/>
      <c r="DA189" s="44"/>
      <c r="DB189" s="44"/>
      <c r="DC189" s="44"/>
      <c r="DD189" s="44"/>
      <c r="DE189" s="44"/>
      <c r="DF189" s="44"/>
      <c r="DG189" s="44"/>
      <c r="DH189" s="44"/>
      <c r="DI189" s="44"/>
      <c r="DJ189" s="44"/>
      <c r="DK189" s="44"/>
      <c r="DL189" s="44"/>
      <c r="DM189" s="44"/>
      <c r="DN189" s="44"/>
      <c r="DO189" s="44"/>
      <c r="DP189" s="44"/>
      <c r="DQ189" s="44"/>
      <c r="DR189" s="44"/>
      <c r="DS189" s="44"/>
      <c r="DT189" s="44"/>
      <c r="DU189" s="44"/>
      <c r="DV189" s="44"/>
      <c r="DW189" s="44"/>
      <c r="DX189" s="44"/>
      <c r="DY189" s="44"/>
      <c r="DZ189" s="44"/>
      <c r="EA189" s="44"/>
      <c r="EB189" s="44"/>
      <c r="EC189" s="44"/>
      <c r="ED189" s="44"/>
      <c r="EE189" s="44"/>
      <c r="EF189" s="44"/>
      <c r="EG189" s="44"/>
      <c r="EH189" s="44"/>
      <c r="EI189" s="44"/>
      <c r="EJ189" s="44"/>
      <c r="EK189" s="44"/>
      <c r="EL189" s="44"/>
      <c r="EM189" s="44"/>
      <c r="EN189" s="44"/>
      <c r="EO189" s="44"/>
      <c r="EP189" s="44"/>
      <c r="EQ189" s="44"/>
      <c r="ER189" s="44"/>
      <c r="ES189" s="44"/>
      <c r="ET189" s="44"/>
      <c r="EU189" s="44"/>
    </row>
    <row r="190" ht="14.25" customHeight="1">
      <c r="A190" s="296"/>
      <c r="B190" s="44"/>
      <c r="C190" s="44"/>
      <c r="D190" s="44"/>
      <c r="E190" s="44"/>
      <c r="F190" s="44"/>
      <c r="G190" s="44"/>
      <c r="H190" s="296"/>
      <c r="I190" s="296"/>
      <c r="J190" s="296"/>
      <c r="K190" s="44"/>
      <c r="L190" s="296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  <c r="CP190" s="44"/>
      <c r="CQ190" s="44"/>
      <c r="CR190" s="44"/>
      <c r="CS190" s="44"/>
      <c r="CT190" s="44"/>
      <c r="CU190" s="44"/>
      <c r="CV190" s="44"/>
      <c r="CW190" s="44"/>
      <c r="CX190" s="44"/>
      <c r="CY190" s="44"/>
      <c r="CZ190" s="44"/>
      <c r="DA190" s="44"/>
      <c r="DB190" s="44"/>
      <c r="DC190" s="44"/>
      <c r="DD190" s="44"/>
      <c r="DE190" s="44"/>
      <c r="DF190" s="44"/>
      <c r="DG190" s="44"/>
      <c r="DH190" s="44"/>
      <c r="DI190" s="44"/>
      <c r="DJ190" s="44"/>
      <c r="DK190" s="44"/>
      <c r="DL190" s="44"/>
      <c r="DM190" s="44"/>
      <c r="DN190" s="44"/>
      <c r="DO190" s="44"/>
      <c r="DP190" s="44"/>
      <c r="DQ190" s="44"/>
      <c r="DR190" s="44"/>
      <c r="DS190" s="44"/>
      <c r="DT190" s="44"/>
      <c r="DU190" s="44"/>
      <c r="DV190" s="44"/>
      <c r="DW190" s="44"/>
      <c r="DX190" s="44"/>
      <c r="DY190" s="44"/>
      <c r="DZ190" s="44"/>
      <c r="EA190" s="44"/>
      <c r="EB190" s="44"/>
      <c r="EC190" s="44"/>
      <c r="ED190" s="44"/>
      <c r="EE190" s="44"/>
      <c r="EF190" s="44"/>
      <c r="EG190" s="44"/>
      <c r="EH190" s="44"/>
      <c r="EI190" s="44"/>
      <c r="EJ190" s="44"/>
      <c r="EK190" s="44"/>
      <c r="EL190" s="44"/>
      <c r="EM190" s="44"/>
      <c r="EN190" s="44"/>
      <c r="EO190" s="44"/>
      <c r="EP190" s="44"/>
      <c r="EQ190" s="44"/>
      <c r="ER190" s="44"/>
      <c r="ES190" s="44"/>
      <c r="ET190" s="44"/>
      <c r="EU190" s="44"/>
    </row>
    <row r="191" ht="14.25" customHeight="1">
      <c r="A191" s="296"/>
      <c r="B191" s="44"/>
      <c r="C191" s="44"/>
      <c r="D191" s="44"/>
      <c r="E191" s="44"/>
      <c r="F191" s="44"/>
      <c r="G191" s="44"/>
      <c r="H191" s="296"/>
      <c r="I191" s="296"/>
      <c r="J191" s="296"/>
      <c r="K191" s="44"/>
      <c r="L191" s="296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44"/>
      <c r="CB191" s="44"/>
      <c r="CC191" s="44"/>
      <c r="CD191" s="44"/>
      <c r="CE191" s="44"/>
      <c r="CF191" s="44"/>
      <c r="CG191" s="44"/>
      <c r="CH191" s="44"/>
      <c r="CI191" s="44"/>
      <c r="CJ191" s="44"/>
      <c r="CK191" s="44"/>
      <c r="CL191" s="44"/>
      <c r="CM191" s="44"/>
      <c r="CN191" s="44"/>
      <c r="CO191" s="44"/>
      <c r="CP191" s="44"/>
      <c r="CQ191" s="44"/>
      <c r="CR191" s="44"/>
      <c r="CS191" s="44"/>
      <c r="CT191" s="44"/>
      <c r="CU191" s="44"/>
      <c r="CV191" s="44"/>
      <c r="CW191" s="44"/>
      <c r="CX191" s="44"/>
      <c r="CY191" s="44"/>
      <c r="CZ191" s="44"/>
      <c r="DA191" s="44"/>
      <c r="DB191" s="44"/>
      <c r="DC191" s="44"/>
      <c r="DD191" s="44"/>
      <c r="DE191" s="44"/>
      <c r="DF191" s="44"/>
      <c r="DG191" s="44"/>
      <c r="DH191" s="44"/>
      <c r="DI191" s="44"/>
      <c r="DJ191" s="44"/>
      <c r="DK191" s="44"/>
      <c r="DL191" s="44"/>
      <c r="DM191" s="44"/>
      <c r="DN191" s="44"/>
      <c r="DO191" s="44"/>
      <c r="DP191" s="44"/>
      <c r="DQ191" s="44"/>
      <c r="DR191" s="44"/>
      <c r="DS191" s="44"/>
      <c r="DT191" s="44"/>
      <c r="DU191" s="44"/>
      <c r="DV191" s="44"/>
      <c r="DW191" s="44"/>
      <c r="DX191" s="44"/>
      <c r="DY191" s="44"/>
      <c r="DZ191" s="44"/>
      <c r="EA191" s="44"/>
      <c r="EB191" s="44"/>
      <c r="EC191" s="44"/>
      <c r="ED191" s="44"/>
      <c r="EE191" s="44"/>
      <c r="EF191" s="44"/>
      <c r="EG191" s="44"/>
      <c r="EH191" s="44"/>
      <c r="EI191" s="44"/>
      <c r="EJ191" s="44"/>
      <c r="EK191" s="44"/>
      <c r="EL191" s="44"/>
      <c r="EM191" s="44"/>
      <c r="EN191" s="44"/>
      <c r="EO191" s="44"/>
      <c r="EP191" s="44"/>
      <c r="EQ191" s="44"/>
      <c r="ER191" s="44"/>
      <c r="ES191" s="44"/>
      <c r="ET191" s="44"/>
      <c r="EU191" s="44"/>
    </row>
    <row r="192" ht="14.25" customHeight="1">
      <c r="A192" s="296"/>
      <c r="B192" s="44"/>
      <c r="C192" s="44"/>
      <c r="D192" s="44"/>
      <c r="E192" s="44"/>
      <c r="F192" s="44"/>
      <c r="G192" s="44"/>
      <c r="H192" s="296"/>
      <c r="I192" s="296"/>
      <c r="J192" s="296"/>
      <c r="K192" s="44"/>
      <c r="L192" s="296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44"/>
      <c r="CB192" s="44"/>
      <c r="CC192" s="44"/>
      <c r="CD192" s="44"/>
      <c r="CE192" s="44"/>
      <c r="CF192" s="44"/>
      <c r="CG192" s="44"/>
      <c r="CH192" s="44"/>
      <c r="CI192" s="44"/>
      <c r="CJ192" s="44"/>
      <c r="CK192" s="44"/>
      <c r="CL192" s="44"/>
      <c r="CM192" s="44"/>
      <c r="CN192" s="44"/>
      <c r="CO192" s="44"/>
      <c r="CP192" s="44"/>
      <c r="CQ192" s="44"/>
      <c r="CR192" s="44"/>
      <c r="CS192" s="44"/>
      <c r="CT192" s="44"/>
      <c r="CU192" s="44"/>
      <c r="CV192" s="44"/>
      <c r="CW192" s="44"/>
      <c r="CX192" s="44"/>
      <c r="CY192" s="44"/>
      <c r="CZ192" s="44"/>
      <c r="DA192" s="44"/>
      <c r="DB192" s="44"/>
      <c r="DC192" s="44"/>
      <c r="DD192" s="44"/>
      <c r="DE192" s="44"/>
      <c r="DF192" s="44"/>
      <c r="DG192" s="44"/>
      <c r="DH192" s="44"/>
      <c r="DI192" s="44"/>
      <c r="DJ192" s="44"/>
      <c r="DK192" s="44"/>
      <c r="DL192" s="44"/>
      <c r="DM192" s="44"/>
      <c r="DN192" s="44"/>
      <c r="DO192" s="44"/>
      <c r="DP192" s="44"/>
      <c r="DQ192" s="44"/>
      <c r="DR192" s="44"/>
      <c r="DS192" s="44"/>
      <c r="DT192" s="44"/>
      <c r="DU192" s="44"/>
      <c r="DV192" s="44"/>
      <c r="DW192" s="44"/>
      <c r="DX192" s="44"/>
      <c r="DY192" s="44"/>
      <c r="DZ192" s="44"/>
      <c r="EA192" s="44"/>
      <c r="EB192" s="44"/>
      <c r="EC192" s="44"/>
      <c r="ED192" s="44"/>
      <c r="EE192" s="44"/>
      <c r="EF192" s="44"/>
      <c r="EG192" s="44"/>
      <c r="EH192" s="44"/>
      <c r="EI192" s="44"/>
      <c r="EJ192" s="44"/>
      <c r="EK192" s="44"/>
      <c r="EL192" s="44"/>
      <c r="EM192" s="44"/>
      <c r="EN192" s="44"/>
      <c r="EO192" s="44"/>
      <c r="EP192" s="44"/>
      <c r="EQ192" s="44"/>
      <c r="ER192" s="44"/>
      <c r="ES192" s="44"/>
      <c r="ET192" s="44"/>
      <c r="EU192" s="44"/>
    </row>
    <row r="193" ht="14.25" customHeight="1">
      <c r="A193" s="296"/>
      <c r="B193" s="44"/>
      <c r="C193" s="44"/>
      <c r="D193" s="44"/>
      <c r="E193" s="44"/>
      <c r="F193" s="44"/>
      <c r="G193" s="44"/>
      <c r="H193" s="296"/>
      <c r="I193" s="296"/>
      <c r="J193" s="296"/>
      <c r="K193" s="44"/>
      <c r="L193" s="296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44"/>
      <c r="DB193" s="44"/>
      <c r="DC193" s="44"/>
      <c r="DD193" s="44"/>
      <c r="DE193" s="44"/>
      <c r="DF193" s="44"/>
      <c r="DG193" s="44"/>
      <c r="DH193" s="44"/>
      <c r="DI193" s="44"/>
      <c r="DJ193" s="44"/>
      <c r="DK193" s="44"/>
      <c r="DL193" s="44"/>
      <c r="DM193" s="44"/>
      <c r="DN193" s="44"/>
      <c r="DO193" s="44"/>
      <c r="DP193" s="44"/>
      <c r="DQ193" s="44"/>
      <c r="DR193" s="44"/>
      <c r="DS193" s="44"/>
      <c r="DT193" s="44"/>
      <c r="DU193" s="44"/>
      <c r="DV193" s="44"/>
      <c r="DW193" s="44"/>
      <c r="DX193" s="44"/>
      <c r="DY193" s="44"/>
      <c r="DZ193" s="44"/>
      <c r="EA193" s="44"/>
      <c r="EB193" s="44"/>
      <c r="EC193" s="44"/>
      <c r="ED193" s="44"/>
      <c r="EE193" s="44"/>
      <c r="EF193" s="44"/>
      <c r="EG193" s="44"/>
      <c r="EH193" s="44"/>
      <c r="EI193" s="44"/>
      <c r="EJ193" s="44"/>
      <c r="EK193" s="44"/>
      <c r="EL193" s="44"/>
      <c r="EM193" s="44"/>
      <c r="EN193" s="44"/>
      <c r="EO193" s="44"/>
      <c r="EP193" s="44"/>
      <c r="EQ193" s="44"/>
      <c r="ER193" s="44"/>
      <c r="ES193" s="44"/>
      <c r="ET193" s="44"/>
      <c r="EU193" s="44"/>
    </row>
    <row r="194" ht="14.25" customHeight="1">
      <c r="A194" s="296"/>
      <c r="B194" s="44"/>
      <c r="C194" s="44"/>
      <c r="D194" s="44"/>
      <c r="E194" s="44"/>
      <c r="F194" s="44"/>
      <c r="G194" s="44"/>
      <c r="H194" s="296"/>
      <c r="I194" s="296"/>
      <c r="J194" s="296"/>
      <c r="K194" s="44"/>
      <c r="L194" s="296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44"/>
      <c r="DB194" s="44"/>
      <c r="DC194" s="44"/>
      <c r="DD194" s="44"/>
      <c r="DE194" s="44"/>
      <c r="DF194" s="44"/>
      <c r="DG194" s="44"/>
      <c r="DH194" s="44"/>
      <c r="DI194" s="44"/>
      <c r="DJ194" s="44"/>
      <c r="DK194" s="44"/>
      <c r="DL194" s="44"/>
      <c r="DM194" s="44"/>
      <c r="DN194" s="44"/>
      <c r="DO194" s="44"/>
      <c r="DP194" s="44"/>
      <c r="DQ194" s="44"/>
      <c r="DR194" s="44"/>
      <c r="DS194" s="44"/>
      <c r="DT194" s="44"/>
      <c r="DU194" s="44"/>
      <c r="DV194" s="44"/>
      <c r="DW194" s="44"/>
      <c r="DX194" s="44"/>
      <c r="DY194" s="44"/>
      <c r="DZ194" s="44"/>
      <c r="EA194" s="44"/>
      <c r="EB194" s="44"/>
      <c r="EC194" s="44"/>
      <c r="ED194" s="44"/>
      <c r="EE194" s="44"/>
      <c r="EF194" s="44"/>
      <c r="EG194" s="44"/>
      <c r="EH194" s="44"/>
      <c r="EI194" s="44"/>
      <c r="EJ194" s="44"/>
      <c r="EK194" s="44"/>
      <c r="EL194" s="44"/>
      <c r="EM194" s="44"/>
      <c r="EN194" s="44"/>
      <c r="EO194" s="44"/>
      <c r="EP194" s="44"/>
      <c r="EQ194" s="44"/>
      <c r="ER194" s="44"/>
      <c r="ES194" s="44"/>
      <c r="ET194" s="44"/>
      <c r="EU194" s="44"/>
    </row>
    <row r="195" ht="14.25" customHeight="1">
      <c r="A195" s="296"/>
      <c r="B195" s="44"/>
      <c r="C195" s="44"/>
      <c r="D195" s="44"/>
      <c r="E195" s="44"/>
      <c r="F195" s="44"/>
      <c r="G195" s="44"/>
      <c r="H195" s="296"/>
      <c r="I195" s="296"/>
      <c r="J195" s="296"/>
      <c r="K195" s="44"/>
      <c r="L195" s="296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4"/>
      <c r="CD195" s="44"/>
      <c r="CE195" s="44"/>
      <c r="CF195" s="44"/>
      <c r="CG195" s="44"/>
      <c r="CH195" s="44"/>
      <c r="CI195" s="44"/>
      <c r="CJ195" s="44"/>
      <c r="CK195" s="44"/>
      <c r="CL195" s="44"/>
      <c r="CM195" s="44"/>
      <c r="CN195" s="44"/>
      <c r="CO195" s="44"/>
      <c r="CP195" s="44"/>
      <c r="CQ195" s="44"/>
      <c r="CR195" s="44"/>
      <c r="CS195" s="44"/>
      <c r="CT195" s="44"/>
      <c r="CU195" s="44"/>
      <c r="CV195" s="44"/>
      <c r="CW195" s="44"/>
      <c r="CX195" s="44"/>
      <c r="CY195" s="44"/>
      <c r="CZ195" s="44"/>
      <c r="DA195" s="44"/>
      <c r="DB195" s="44"/>
      <c r="DC195" s="44"/>
      <c r="DD195" s="44"/>
      <c r="DE195" s="44"/>
      <c r="DF195" s="44"/>
      <c r="DG195" s="44"/>
      <c r="DH195" s="44"/>
      <c r="DI195" s="44"/>
      <c r="DJ195" s="44"/>
      <c r="DK195" s="44"/>
      <c r="DL195" s="44"/>
      <c r="DM195" s="44"/>
      <c r="DN195" s="44"/>
      <c r="DO195" s="44"/>
      <c r="DP195" s="44"/>
      <c r="DQ195" s="44"/>
      <c r="DR195" s="44"/>
      <c r="DS195" s="44"/>
      <c r="DT195" s="44"/>
      <c r="DU195" s="44"/>
      <c r="DV195" s="44"/>
      <c r="DW195" s="44"/>
      <c r="DX195" s="44"/>
      <c r="DY195" s="44"/>
      <c r="DZ195" s="44"/>
      <c r="EA195" s="44"/>
      <c r="EB195" s="44"/>
      <c r="EC195" s="44"/>
      <c r="ED195" s="44"/>
      <c r="EE195" s="44"/>
      <c r="EF195" s="44"/>
      <c r="EG195" s="44"/>
      <c r="EH195" s="44"/>
      <c r="EI195" s="44"/>
      <c r="EJ195" s="44"/>
      <c r="EK195" s="44"/>
      <c r="EL195" s="44"/>
      <c r="EM195" s="44"/>
      <c r="EN195" s="44"/>
      <c r="EO195" s="44"/>
      <c r="EP195" s="44"/>
      <c r="EQ195" s="44"/>
      <c r="ER195" s="44"/>
      <c r="ES195" s="44"/>
      <c r="ET195" s="44"/>
      <c r="EU195" s="44"/>
    </row>
    <row r="196" ht="14.25" customHeight="1">
      <c r="A196" s="296"/>
      <c r="B196" s="44"/>
      <c r="C196" s="44"/>
      <c r="D196" s="44"/>
      <c r="E196" s="44"/>
      <c r="F196" s="44"/>
      <c r="G196" s="44"/>
      <c r="H196" s="296"/>
      <c r="I196" s="296"/>
      <c r="J196" s="296"/>
      <c r="K196" s="44"/>
      <c r="L196" s="296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44"/>
      <c r="CB196" s="44"/>
      <c r="CC196" s="44"/>
      <c r="CD196" s="44"/>
      <c r="CE196" s="44"/>
      <c r="CF196" s="44"/>
      <c r="CG196" s="44"/>
      <c r="CH196" s="44"/>
      <c r="CI196" s="44"/>
      <c r="CJ196" s="44"/>
      <c r="CK196" s="44"/>
      <c r="CL196" s="44"/>
      <c r="CM196" s="44"/>
      <c r="CN196" s="44"/>
      <c r="CO196" s="44"/>
      <c r="CP196" s="44"/>
      <c r="CQ196" s="44"/>
      <c r="CR196" s="44"/>
      <c r="CS196" s="44"/>
      <c r="CT196" s="44"/>
      <c r="CU196" s="44"/>
      <c r="CV196" s="44"/>
      <c r="CW196" s="44"/>
      <c r="CX196" s="44"/>
      <c r="CY196" s="44"/>
      <c r="CZ196" s="44"/>
      <c r="DA196" s="44"/>
      <c r="DB196" s="44"/>
      <c r="DC196" s="44"/>
      <c r="DD196" s="44"/>
      <c r="DE196" s="44"/>
      <c r="DF196" s="44"/>
      <c r="DG196" s="44"/>
      <c r="DH196" s="44"/>
      <c r="DI196" s="44"/>
      <c r="DJ196" s="44"/>
      <c r="DK196" s="44"/>
      <c r="DL196" s="44"/>
      <c r="DM196" s="44"/>
      <c r="DN196" s="44"/>
      <c r="DO196" s="44"/>
      <c r="DP196" s="44"/>
      <c r="DQ196" s="44"/>
      <c r="DR196" s="44"/>
      <c r="DS196" s="44"/>
      <c r="DT196" s="44"/>
      <c r="DU196" s="44"/>
      <c r="DV196" s="44"/>
      <c r="DW196" s="44"/>
      <c r="DX196" s="44"/>
      <c r="DY196" s="44"/>
      <c r="DZ196" s="44"/>
      <c r="EA196" s="44"/>
      <c r="EB196" s="44"/>
      <c r="EC196" s="44"/>
      <c r="ED196" s="44"/>
      <c r="EE196" s="44"/>
      <c r="EF196" s="44"/>
      <c r="EG196" s="44"/>
      <c r="EH196" s="44"/>
      <c r="EI196" s="44"/>
      <c r="EJ196" s="44"/>
      <c r="EK196" s="44"/>
      <c r="EL196" s="44"/>
      <c r="EM196" s="44"/>
      <c r="EN196" s="44"/>
      <c r="EO196" s="44"/>
      <c r="EP196" s="44"/>
      <c r="EQ196" s="44"/>
      <c r="ER196" s="44"/>
      <c r="ES196" s="44"/>
      <c r="ET196" s="44"/>
      <c r="EU196" s="44"/>
    </row>
    <row r="197" ht="14.25" customHeight="1">
      <c r="A197" s="296"/>
      <c r="B197" s="44"/>
      <c r="C197" s="44"/>
      <c r="D197" s="44"/>
      <c r="E197" s="44"/>
      <c r="F197" s="44"/>
      <c r="G197" s="44"/>
      <c r="H197" s="296"/>
      <c r="I197" s="296"/>
      <c r="J197" s="296"/>
      <c r="K197" s="44"/>
      <c r="L197" s="296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44"/>
      <c r="CB197" s="44"/>
      <c r="CC197" s="44"/>
      <c r="CD197" s="44"/>
      <c r="CE197" s="44"/>
      <c r="CF197" s="44"/>
      <c r="CG197" s="44"/>
      <c r="CH197" s="44"/>
      <c r="CI197" s="44"/>
      <c r="CJ197" s="44"/>
      <c r="CK197" s="44"/>
      <c r="CL197" s="44"/>
      <c r="CM197" s="44"/>
      <c r="CN197" s="44"/>
      <c r="CO197" s="44"/>
      <c r="CP197" s="44"/>
      <c r="CQ197" s="44"/>
      <c r="CR197" s="44"/>
      <c r="CS197" s="44"/>
      <c r="CT197" s="44"/>
      <c r="CU197" s="44"/>
      <c r="CV197" s="44"/>
      <c r="CW197" s="44"/>
      <c r="CX197" s="44"/>
      <c r="CY197" s="44"/>
      <c r="CZ197" s="44"/>
      <c r="DA197" s="44"/>
      <c r="DB197" s="44"/>
      <c r="DC197" s="44"/>
      <c r="DD197" s="44"/>
      <c r="DE197" s="44"/>
      <c r="DF197" s="44"/>
      <c r="DG197" s="44"/>
      <c r="DH197" s="44"/>
      <c r="DI197" s="44"/>
      <c r="DJ197" s="44"/>
      <c r="DK197" s="44"/>
      <c r="DL197" s="44"/>
      <c r="DM197" s="44"/>
      <c r="DN197" s="44"/>
      <c r="DO197" s="44"/>
      <c r="DP197" s="44"/>
      <c r="DQ197" s="44"/>
      <c r="DR197" s="44"/>
      <c r="DS197" s="44"/>
      <c r="DT197" s="44"/>
      <c r="DU197" s="44"/>
      <c r="DV197" s="44"/>
      <c r="DW197" s="44"/>
      <c r="DX197" s="44"/>
      <c r="DY197" s="44"/>
      <c r="DZ197" s="44"/>
      <c r="EA197" s="44"/>
      <c r="EB197" s="44"/>
      <c r="EC197" s="44"/>
      <c r="ED197" s="44"/>
      <c r="EE197" s="44"/>
      <c r="EF197" s="44"/>
      <c r="EG197" s="44"/>
      <c r="EH197" s="44"/>
      <c r="EI197" s="44"/>
      <c r="EJ197" s="44"/>
      <c r="EK197" s="44"/>
      <c r="EL197" s="44"/>
      <c r="EM197" s="44"/>
      <c r="EN197" s="44"/>
      <c r="EO197" s="44"/>
      <c r="EP197" s="44"/>
      <c r="EQ197" s="44"/>
      <c r="ER197" s="44"/>
      <c r="ES197" s="44"/>
      <c r="ET197" s="44"/>
      <c r="EU197" s="44"/>
    </row>
    <row r="198" ht="14.25" customHeight="1">
      <c r="A198" s="296"/>
      <c r="B198" s="44"/>
      <c r="C198" s="44"/>
      <c r="D198" s="44"/>
      <c r="E198" s="44"/>
      <c r="F198" s="44"/>
      <c r="G198" s="44"/>
      <c r="H198" s="296"/>
      <c r="I198" s="296"/>
      <c r="J198" s="296"/>
      <c r="K198" s="44"/>
      <c r="L198" s="296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44"/>
      <c r="CB198" s="44"/>
      <c r="CC198" s="44"/>
      <c r="CD198" s="44"/>
      <c r="CE198" s="44"/>
      <c r="CF198" s="44"/>
      <c r="CG198" s="44"/>
      <c r="CH198" s="44"/>
      <c r="CI198" s="44"/>
      <c r="CJ198" s="44"/>
      <c r="CK198" s="44"/>
      <c r="CL198" s="44"/>
      <c r="CM198" s="44"/>
      <c r="CN198" s="44"/>
      <c r="CO198" s="44"/>
      <c r="CP198" s="44"/>
      <c r="CQ198" s="44"/>
      <c r="CR198" s="44"/>
      <c r="CS198" s="44"/>
      <c r="CT198" s="44"/>
      <c r="CU198" s="44"/>
      <c r="CV198" s="44"/>
      <c r="CW198" s="44"/>
      <c r="CX198" s="44"/>
      <c r="CY198" s="44"/>
      <c r="CZ198" s="44"/>
      <c r="DA198" s="44"/>
      <c r="DB198" s="44"/>
      <c r="DC198" s="44"/>
      <c r="DD198" s="44"/>
      <c r="DE198" s="44"/>
      <c r="DF198" s="44"/>
      <c r="DG198" s="44"/>
      <c r="DH198" s="44"/>
      <c r="DI198" s="44"/>
      <c r="DJ198" s="44"/>
      <c r="DK198" s="44"/>
      <c r="DL198" s="44"/>
      <c r="DM198" s="44"/>
      <c r="DN198" s="44"/>
      <c r="DO198" s="44"/>
      <c r="DP198" s="44"/>
      <c r="DQ198" s="44"/>
      <c r="DR198" s="44"/>
      <c r="DS198" s="44"/>
      <c r="DT198" s="44"/>
      <c r="DU198" s="44"/>
      <c r="DV198" s="44"/>
      <c r="DW198" s="44"/>
      <c r="DX198" s="44"/>
      <c r="DY198" s="44"/>
      <c r="DZ198" s="44"/>
      <c r="EA198" s="44"/>
      <c r="EB198" s="44"/>
      <c r="EC198" s="44"/>
      <c r="ED198" s="44"/>
      <c r="EE198" s="44"/>
      <c r="EF198" s="44"/>
      <c r="EG198" s="44"/>
      <c r="EH198" s="44"/>
      <c r="EI198" s="44"/>
      <c r="EJ198" s="44"/>
      <c r="EK198" s="44"/>
      <c r="EL198" s="44"/>
      <c r="EM198" s="44"/>
      <c r="EN198" s="44"/>
      <c r="EO198" s="44"/>
      <c r="EP198" s="44"/>
      <c r="EQ198" s="44"/>
      <c r="ER198" s="44"/>
      <c r="ES198" s="44"/>
      <c r="ET198" s="44"/>
      <c r="EU198" s="44"/>
    </row>
    <row r="199" ht="14.25" customHeight="1">
      <c r="A199" s="296"/>
      <c r="B199" s="44"/>
      <c r="C199" s="44"/>
      <c r="D199" s="44"/>
      <c r="E199" s="44"/>
      <c r="F199" s="44"/>
      <c r="G199" s="44"/>
      <c r="H199" s="296"/>
      <c r="I199" s="296"/>
      <c r="J199" s="296"/>
      <c r="K199" s="44"/>
      <c r="L199" s="296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  <c r="DB199" s="44"/>
      <c r="DC199" s="44"/>
      <c r="DD199" s="44"/>
      <c r="DE199" s="44"/>
      <c r="DF199" s="44"/>
      <c r="DG199" s="44"/>
      <c r="DH199" s="44"/>
      <c r="DI199" s="44"/>
      <c r="DJ199" s="44"/>
      <c r="DK199" s="44"/>
      <c r="DL199" s="44"/>
      <c r="DM199" s="44"/>
      <c r="DN199" s="44"/>
      <c r="DO199" s="44"/>
      <c r="DP199" s="44"/>
      <c r="DQ199" s="44"/>
      <c r="DR199" s="44"/>
      <c r="DS199" s="44"/>
      <c r="DT199" s="44"/>
      <c r="DU199" s="44"/>
      <c r="DV199" s="44"/>
      <c r="DW199" s="44"/>
      <c r="DX199" s="44"/>
      <c r="DY199" s="44"/>
      <c r="DZ199" s="44"/>
      <c r="EA199" s="44"/>
      <c r="EB199" s="44"/>
      <c r="EC199" s="44"/>
      <c r="ED199" s="44"/>
      <c r="EE199" s="44"/>
      <c r="EF199" s="44"/>
      <c r="EG199" s="44"/>
      <c r="EH199" s="44"/>
      <c r="EI199" s="44"/>
      <c r="EJ199" s="44"/>
      <c r="EK199" s="44"/>
      <c r="EL199" s="44"/>
      <c r="EM199" s="44"/>
      <c r="EN199" s="44"/>
      <c r="EO199" s="44"/>
      <c r="EP199" s="44"/>
      <c r="EQ199" s="44"/>
      <c r="ER199" s="44"/>
      <c r="ES199" s="44"/>
      <c r="ET199" s="44"/>
      <c r="EU199" s="44"/>
    </row>
    <row r="200" ht="14.25" customHeight="1">
      <c r="A200" s="296"/>
      <c r="B200" s="44"/>
      <c r="C200" s="44"/>
      <c r="D200" s="44"/>
      <c r="E200" s="44"/>
      <c r="F200" s="44"/>
      <c r="G200" s="44"/>
      <c r="H200" s="296"/>
      <c r="I200" s="296"/>
      <c r="J200" s="296"/>
      <c r="K200" s="44"/>
      <c r="L200" s="296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  <c r="DB200" s="44"/>
      <c r="DC200" s="44"/>
      <c r="DD200" s="44"/>
      <c r="DE200" s="44"/>
      <c r="DF200" s="44"/>
      <c r="DG200" s="44"/>
      <c r="DH200" s="44"/>
      <c r="DI200" s="44"/>
      <c r="DJ200" s="44"/>
      <c r="DK200" s="44"/>
      <c r="DL200" s="44"/>
      <c r="DM200" s="44"/>
      <c r="DN200" s="44"/>
      <c r="DO200" s="44"/>
      <c r="DP200" s="44"/>
      <c r="DQ200" s="44"/>
      <c r="DR200" s="44"/>
      <c r="DS200" s="44"/>
      <c r="DT200" s="44"/>
      <c r="DU200" s="44"/>
      <c r="DV200" s="44"/>
      <c r="DW200" s="44"/>
      <c r="DX200" s="44"/>
      <c r="DY200" s="44"/>
      <c r="DZ200" s="44"/>
      <c r="EA200" s="44"/>
      <c r="EB200" s="44"/>
      <c r="EC200" s="44"/>
      <c r="ED200" s="44"/>
      <c r="EE200" s="44"/>
      <c r="EF200" s="44"/>
      <c r="EG200" s="44"/>
      <c r="EH200" s="44"/>
      <c r="EI200" s="44"/>
      <c r="EJ200" s="44"/>
      <c r="EK200" s="44"/>
      <c r="EL200" s="44"/>
      <c r="EM200" s="44"/>
      <c r="EN200" s="44"/>
      <c r="EO200" s="44"/>
      <c r="EP200" s="44"/>
      <c r="EQ200" s="44"/>
      <c r="ER200" s="44"/>
      <c r="ES200" s="44"/>
      <c r="ET200" s="44"/>
      <c r="EU200" s="44"/>
    </row>
    <row r="201" ht="14.25" customHeight="1">
      <c r="A201" s="296"/>
      <c r="B201" s="44"/>
      <c r="C201" s="44"/>
      <c r="D201" s="44"/>
      <c r="E201" s="44"/>
      <c r="F201" s="44"/>
      <c r="G201" s="44"/>
      <c r="H201" s="296"/>
      <c r="I201" s="296"/>
      <c r="J201" s="296"/>
      <c r="K201" s="44"/>
      <c r="L201" s="296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44"/>
      <c r="CB201" s="44"/>
      <c r="CC201" s="44"/>
      <c r="CD201" s="44"/>
      <c r="CE201" s="44"/>
      <c r="CF201" s="44"/>
      <c r="CG201" s="44"/>
      <c r="CH201" s="44"/>
      <c r="CI201" s="44"/>
      <c r="CJ201" s="44"/>
      <c r="CK201" s="44"/>
      <c r="CL201" s="44"/>
      <c r="CM201" s="44"/>
      <c r="CN201" s="44"/>
      <c r="CO201" s="44"/>
      <c r="CP201" s="44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44"/>
      <c r="DB201" s="44"/>
      <c r="DC201" s="44"/>
      <c r="DD201" s="44"/>
      <c r="DE201" s="44"/>
      <c r="DF201" s="44"/>
      <c r="DG201" s="44"/>
      <c r="DH201" s="44"/>
      <c r="DI201" s="44"/>
      <c r="DJ201" s="44"/>
      <c r="DK201" s="44"/>
      <c r="DL201" s="44"/>
      <c r="DM201" s="44"/>
      <c r="DN201" s="44"/>
      <c r="DO201" s="44"/>
      <c r="DP201" s="44"/>
      <c r="DQ201" s="44"/>
      <c r="DR201" s="44"/>
      <c r="DS201" s="44"/>
      <c r="DT201" s="44"/>
      <c r="DU201" s="44"/>
      <c r="DV201" s="44"/>
      <c r="DW201" s="44"/>
      <c r="DX201" s="44"/>
      <c r="DY201" s="44"/>
      <c r="DZ201" s="44"/>
      <c r="EA201" s="44"/>
      <c r="EB201" s="44"/>
      <c r="EC201" s="44"/>
      <c r="ED201" s="44"/>
      <c r="EE201" s="44"/>
      <c r="EF201" s="44"/>
      <c r="EG201" s="44"/>
      <c r="EH201" s="44"/>
      <c r="EI201" s="44"/>
      <c r="EJ201" s="44"/>
      <c r="EK201" s="44"/>
      <c r="EL201" s="44"/>
      <c r="EM201" s="44"/>
      <c r="EN201" s="44"/>
      <c r="EO201" s="44"/>
      <c r="EP201" s="44"/>
      <c r="EQ201" s="44"/>
      <c r="ER201" s="44"/>
      <c r="ES201" s="44"/>
      <c r="ET201" s="44"/>
      <c r="EU201" s="44"/>
    </row>
    <row r="202" ht="14.25" customHeight="1">
      <c r="A202" s="296"/>
      <c r="B202" s="44"/>
      <c r="C202" s="44"/>
      <c r="D202" s="44"/>
      <c r="E202" s="44"/>
      <c r="F202" s="44"/>
      <c r="G202" s="44"/>
      <c r="H202" s="296"/>
      <c r="I202" s="296"/>
      <c r="J202" s="296"/>
      <c r="K202" s="44"/>
      <c r="L202" s="296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4"/>
      <c r="CD202" s="44"/>
      <c r="CE202" s="44"/>
      <c r="CF202" s="44"/>
      <c r="CG202" s="44"/>
      <c r="CH202" s="44"/>
      <c r="CI202" s="44"/>
      <c r="CJ202" s="44"/>
      <c r="CK202" s="44"/>
      <c r="CL202" s="44"/>
      <c r="CM202" s="44"/>
      <c r="CN202" s="44"/>
      <c r="CO202" s="44"/>
      <c r="CP202" s="44"/>
      <c r="CQ202" s="44"/>
      <c r="CR202" s="44"/>
      <c r="CS202" s="44"/>
      <c r="CT202" s="44"/>
      <c r="CU202" s="44"/>
      <c r="CV202" s="44"/>
      <c r="CW202" s="44"/>
      <c r="CX202" s="44"/>
      <c r="CY202" s="44"/>
      <c r="CZ202" s="44"/>
      <c r="DA202" s="44"/>
      <c r="DB202" s="44"/>
      <c r="DC202" s="44"/>
      <c r="DD202" s="44"/>
      <c r="DE202" s="44"/>
      <c r="DF202" s="44"/>
      <c r="DG202" s="44"/>
      <c r="DH202" s="44"/>
      <c r="DI202" s="44"/>
      <c r="DJ202" s="44"/>
      <c r="DK202" s="44"/>
      <c r="DL202" s="44"/>
      <c r="DM202" s="44"/>
      <c r="DN202" s="44"/>
      <c r="DO202" s="44"/>
      <c r="DP202" s="44"/>
      <c r="DQ202" s="44"/>
      <c r="DR202" s="44"/>
      <c r="DS202" s="44"/>
      <c r="DT202" s="44"/>
      <c r="DU202" s="44"/>
      <c r="DV202" s="44"/>
      <c r="DW202" s="44"/>
      <c r="DX202" s="44"/>
      <c r="DY202" s="44"/>
      <c r="DZ202" s="44"/>
      <c r="EA202" s="44"/>
      <c r="EB202" s="44"/>
      <c r="EC202" s="44"/>
      <c r="ED202" s="44"/>
      <c r="EE202" s="44"/>
      <c r="EF202" s="44"/>
      <c r="EG202" s="44"/>
      <c r="EH202" s="44"/>
      <c r="EI202" s="44"/>
      <c r="EJ202" s="44"/>
      <c r="EK202" s="44"/>
      <c r="EL202" s="44"/>
      <c r="EM202" s="44"/>
      <c r="EN202" s="44"/>
      <c r="EO202" s="44"/>
      <c r="EP202" s="44"/>
      <c r="EQ202" s="44"/>
      <c r="ER202" s="44"/>
      <c r="ES202" s="44"/>
      <c r="ET202" s="44"/>
      <c r="EU202" s="44"/>
    </row>
    <row r="203" ht="14.25" customHeight="1">
      <c r="A203" s="296"/>
      <c r="B203" s="44"/>
      <c r="C203" s="44"/>
      <c r="D203" s="44"/>
      <c r="E203" s="44"/>
      <c r="F203" s="44"/>
      <c r="G203" s="44"/>
      <c r="H203" s="296"/>
      <c r="I203" s="296"/>
      <c r="J203" s="296"/>
      <c r="K203" s="44"/>
      <c r="L203" s="296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  <c r="BK203" s="44"/>
      <c r="BL203" s="44"/>
      <c r="BM203" s="44"/>
      <c r="BN203" s="44"/>
      <c r="BO203" s="44"/>
      <c r="BP203" s="44"/>
      <c r="BQ203" s="44"/>
      <c r="BR203" s="44"/>
      <c r="BS203" s="44"/>
      <c r="BT203" s="44"/>
      <c r="BU203" s="44"/>
      <c r="BV203" s="44"/>
      <c r="BW203" s="44"/>
      <c r="BX203" s="44"/>
      <c r="BY203" s="44"/>
      <c r="BZ203" s="44"/>
      <c r="CA203" s="44"/>
      <c r="CB203" s="44"/>
      <c r="CC203" s="44"/>
      <c r="CD203" s="44"/>
      <c r="CE203" s="44"/>
      <c r="CF203" s="44"/>
      <c r="CG203" s="44"/>
      <c r="CH203" s="44"/>
      <c r="CI203" s="44"/>
      <c r="CJ203" s="44"/>
      <c r="CK203" s="44"/>
      <c r="CL203" s="44"/>
      <c r="CM203" s="44"/>
      <c r="CN203" s="44"/>
      <c r="CO203" s="44"/>
      <c r="CP203" s="44"/>
      <c r="CQ203" s="44"/>
      <c r="CR203" s="44"/>
      <c r="CS203" s="44"/>
      <c r="CT203" s="44"/>
      <c r="CU203" s="44"/>
      <c r="CV203" s="44"/>
      <c r="CW203" s="44"/>
      <c r="CX203" s="44"/>
      <c r="CY203" s="44"/>
      <c r="CZ203" s="44"/>
      <c r="DA203" s="44"/>
      <c r="DB203" s="44"/>
      <c r="DC203" s="44"/>
      <c r="DD203" s="44"/>
      <c r="DE203" s="44"/>
      <c r="DF203" s="44"/>
      <c r="DG203" s="44"/>
      <c r="DH203" s="44"/>
      <c r="DI203" s="44"/>
      <c r="DJ203" s="44"/>
      <c r="DK203" s="44"/>
      <c r="DL203" s="44"/>
      <c r="DM203" s="44"/>
      <c r="DN203" s="44"/>
      <c r="DO203" s="44"/>
      <c r="DP203" s="44"/>
      <c r="DQ203" s="44"/>
      <c r="DR203" s="44"/>
      <c r="DS203" s="44"/>
      <c r="DT203" s="44"/>
      <c r="DU203" s="44"/>
      <c r="DV203" s="44"/>
      <c r="DW203" s="44"/>
      <c r="DX203" s="44"/>
      <c r="DY203" s="44"/>
      <c r="DZ203" s="44"/>
      <c r="EA203" s="44"/>
      <c r="EB203" s="44"/>
      <c r="EC203" s="44"/>
      <c r="ED203" s="44"/>
      <c r="EE203" s="44"/>
      <c r="EF203" s="44"/>
      <c r="EG203" s="44"/>
      <c r="EH203" s="44"/>
      <c r="EI203" s="44"/>
      <c r="EJ203" s="44"/>
      <c r="EK203" s="44"/>
      <c r="EL203" s="44"/>
      <c r="EM203" s="44"/>
      <c r="EN203" s="44"/>
      <c r="EO203" s="44"/>
      <c r="EP203" s="44"/>
      <c r="EQ203" s="44"/>
      <c r="ER203" s="44"/>
      <c r="ES203" s="44"/>
      <c r="ET203" s="44"/>
      <c r="EU203" s="44"/>
    </row>
    <row r="204" ht="14.25" customHeight="1">
      <c r="A204" s="296"/>
      <c r="B204" s="44"/>
      <c r="C204" s="44"/>
      <c r="D204" s="44"/>
      <c r="E204" s="44"/>
      <c r="F204" s="44"/>
      <c r="G204" s="44"/>
      <c r="H204" s="296"/>
      <c r="I204" s="296"/>
      <c r="J204" s="296"/>
      <c r="K204" s="44"/>
      <c r="L204" s="296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4"/>
      <c r="CH204" s="44"/>
      <c r="CI204" s="44"/>
      <c r="CJ204" s="44"/>
      <c r="CK204" s="44"/>
      <c r="CL204" s="44"/>
      <c r="CM204" s="44"/>
      <c r="CN204" s="44"/>
      <c r="CO204" s="44"/>
      <c r="CP204" s="44"/>
      <c r="CQ204" s="44"/>
      <c r="CR204" s="44"/>
      <c r="CS204" s="44"/>
      <c r="CT204" s="44"/>
      <c r="CU204" s="44"/>
      <c r="CV204" s="44"/>
      <c r="CW204" s="44"/>
      <c r="CX204" s="44"/>
      <c r="CY204" s="44"/>
      <c r="CZ204" s="44"/>
      <c r="DA204" s="44"/>
      <c r="DB204" s="44"/>
      <c r="DC204" s="44"/>
      <c r="DD204" s="44"/>
      <c r="DE204" s="44"/>
      <c r="DF204" s="44"/>
      <c r="DG204" s="44"/>
      <c r="DH204" s="44"/>
      <c r="DI204" s="44"/>
      <c r="DJ204" s="44"/>
      <c r="DK204" s="44"/>
      <c r="DL204" s="44"/>
      <c r="DM204" s="44"/>
      <c r="DN204" s="44"/>
      <c r="DO204" s="44"/>
      <c r="DP204" s="44"/>
      <c r="DQ204" s="44"/>
      <c r="DR204" s="44"/>
      <c r="DS204" s="44"/>
      <c r="DT204" s="44"/>
      <c r="DU204" s="44"/>
      <c r="DV204" s="44"/>
      <c r="DW204" s="44"/>
      <c r="DX204" s="44"/>
      <c r="DY204" s="44"/>
      <c r="DZ204" s="44"/>
      <c r="EA204" s="44"/>
      <c r="EB204" s="44"/>
      <c r="EC204" s="44"/>
      <c r="ED204" s="44"/>
      <c r="EE204" s="44"/>
      <c r="EF204" s="44"/>
      <c r="EG204" s="44"/>
      <c r="EH204" s="44"/>
      <c r="EI204" s="44"/>
      <c r="EJ204" s="44"/>
      <c r="EK204" s="44"/>
      <c r="EL204" s="44"/>
      <c r="EM204" s="44"/>
      <c r="EN204" s="44"/>
      <c r="EO204" s="44"/>
      <c r="EP204" s="44"/>
      <c r="EQ204" s="44"/>
      <c r="ER204" s="44"/>
      <c r="ES204" s="44"/>
      <c r="ET204" s="44"/>
      <c r="EU204" s="44"/>
    </row>
    <row r="205" ht="14.25" customHeight="1">
      <c r="A205" s="296"/>
      <c r="B205" s="44"/>
      <c r="C205" s="44"/>
      <c r="D205" s="44"/>
      <c r="E205" s="44"/>
      <c r="F205" s="44"/>
      <c r="G205" s="44"/>
      <c r="H205" s="296"/>
      <c r="I205" s="296"/>
      <c r="J205" s="296"/>
      <c r="K205" s="44"/>
      <c r="L205" s="296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4"/>
      <c r="BT205" s="44"/>
      <c r="BU205" s="44"/>
      <c r="BV205" s="44"/>
      <c r="BW205" s="44"/>
      <c r="BX205" s="44"/>
      <c r="BY205" s="44"/>
      <c r="BZ205" s="44"/>
      <c r="CA205" s="44"/>
      <c r="CB205" s="44"/>
      <c r="CC205" s="44"/>
      <c r="CD205" s="44"/>
      <c r="CE205" s="44"/>
      <c r="CF205" s="44"/>
      <c r="CG205" s="44"/>
      <c r="CH205" s="44"/>
      <c r="CI205" s="44"/>
      <c r="CJ205" s="44"/>
      <c r="CK205" s="44"/>
      <c r="CL205" s="44"/>
      <c r="CM205" s="44"/>
      <c r="CN205" s="44"/>
      <c r="CO205" s="44"/>
      <c r="CP205" s="44"/>
      <c r="CQ205" s="44"/>
      <c r="CR205" s="44"/>
      <c r="CS205" s="44"/>
      <c r="CT205" s="44"/>
      <c r="CU205" s="44"/>
      <c r="CV205" s="44"/>
      <c r="CW205" s="44"/>
      <c r="CX205" s="44"/>
      <c r="CY205" s="44"/>
      <c r="CZ205" s="44"/>
      <c r="DA205" s="44"/>
      <c r="DB205" s="44"/>
      <c r="DC205" s="44"/>
      <c r="DD205" s="44"/>
      <c r="DE205" s="44"/>
      <c r="DF205" s="44"/>
      <c r="DG205" s="44"/>
      <c r="DH205" s="44"/>
      <c r="DI205" s="44"/>
      <c r="DJ205" s="44"/>
      <c r="DK205" s="44"/>
      <c r="DL205" s="44"/>
      <c r="DM205" s="44"/>
      <c r="DN205" s="44"/>
      <c r="DO205" s="44"/>
      <c r="DP205" s="44"/>
      <c r="DQ205" s="44"/>
      <c r="DR205" s="44"/>
      <c r="DS205" s="44"/>
      <c r="DT205" s="44"/>
      <c r="DU205" s="44"/>
      <c r="DV205" s="44"/>
      <c r="DW205" s="44"/>
      <c r="DX205" s="44"/>
      <c r="DY205" s="44"/>
      <c r="DZ205" s="44"/>
      <c r="EA205" s="44"/>
      <c r="EB205" s="44"/>
      <c r="EC205" s="44"/>
      <c r="ED205" s="44"/>
      <c r="EE205" s="44"/>
      <c r="EF205" s="44"/>
      <c r="EG205" s="44"/>
      <c r="EH205" s="44"/>
      <c r="EI205" s="44"/>
      <c r="EJ205" s="44"/>
      <c r="EK205" s="44"/>
      <c r="EL205" s="44"/>
      <c r="EM205" s="44"/>
      <c r="EN205" s="44"/>
      <c r="EO205" s="44"/>
      <c r="EP205" s="44"/>
      <c r="EQ205" s="44"/>
      <c r="ER205" s="44"/>
      <c r="ES205" s="44"/>
      <c r="ET205" s="44"/>
      <c r="EU205" s="44"/>
    </row>
    <row r="206" ht="14.25" customHeight="1">
      <c r="A206" s="296"/>
      <c r="B206" s="44"/>
      <c r="C206" s="44"/>
      <c r="D206" s="44"/>
      <c r="E206" s="44"/>
      <c r="F206" s="44"/>
      <c r="G206" s="44"/>
      <c r="H206" s="296"/>
      <c r="I206" s="296"/>
      <c r="J206" s="296"/>
      <c r="K206" s="44"/>
      <c r="L206" s="296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4"/>
      <c r="BT206" s="44"/>
      <c r="BU206" s="44"/>
      <c r="BV206" s="44"/>
      <c r="BW206" s="44"/>
      <c r="BX206" s="44"/>
      <c r="BY206" s="44"/>
      <c r="BZ206" s="44"/>
      <c r="CA206" s="44"/>
      <c r="CB206" s="44"/>
      <c r="CC206" s="44"/>
      <c r="CD206" s="44"/>
      <c r="CE206" s="44"/>
      <c r="CF206" s="44"/>
      <c r="CG206" s="44"/>
      <c r="CH206" s="44"/>
      <c r="CI206" s="44"/>
      <c r="CJ206" s="44"/>
      <c r="CK206" s="44"/>
      <c r="CL206" s="44"/>
      <c r="CM206" s="44"/>
      <c r="CN206" s="44"/>
      <c r="CO206" s="44"/>
      <c r="CP206" s="44"/>
      <c r="CQ206" s="44"/>
      <c r="CR206" s="44"/>
      <c r="CS206" s="44"/>
      <c r="CT206" s="44"/>
      <c r="CU206" s="44"/>
      <c r="CV206" s="44"/>
      <c r="CW206" s="44"/>
      <c r="CX206" s="44"/>
      <c r="CY206" s="44"/>
      <c r="CZ206" s="44"/>
      <c r="DA206" s="44"/>
      <c r="DB206" s="44"/>
      <c r="DC206" s="44"/>
      <c r="DD206" s="44"/>
      <c r="DE206" s="44"/>
      <c r="DF206" s="44"/>
      <c r="DG206" s="44"/>
      <c r="DH206" s="44"/>
      <c r="DI206" s="44"/>
      <c r="DJ206" s="44"/>
      <c r="DK206" s="44"/>
      <c r="DL206" s="44"/>
      <c r="DM206" s="44"/>
      <c r="DN206" s="44"/>
      <c r="DO206" s="44"/>
      <c r="DP206" s="44"/>
      <c r="DQ206" s="44"/>
      <c r="DR206" s="44"/>
      <c r="DS206" s="44"/>
      <c r="DT206" s="44"/>
      <c r="DU206" s="44"/>
      <c r="DV206" s="44"/>
      <c r="DW206" s="44"/>
      <c r="DX206" s="44"/>
      <c r="DY206" s="44"/>
      <c r="DZ206" s="44"/>
      <c r="EA206" s="44"/>
      <c r="EB206" s="44"/>
      <c r="EC206" s="44"/>
      <c r="ED206" s="44"/>
      <c r="EE206" s="44"/>
      <c r="EF206" s="44"/>
      <c r="EG206" s="44"/>
      <c r="EH206" s="44"/>
      <c r="EI206" s="44"/>
      <c r="EJ206" s="44"/>
      <c r="EK206" s="44"/>
      <c r="EL206" s="44"/>
      <c r="EM206" s="44"/>
      <c r="EN206" s="44"/>
      <c r="EO206" s="44"/>
      <c r="EP206" s="44"/>
      <c r="EQ206" s="44"/>
      <c r="ER206" s="44"/>
      <c r="ES206" s="44"/>
      <c r="ET206" s="44"/>
      <c r="EU206" s="44"/>
    </row>
    <row r="207" ht="14.25" customHeight="1">
      <c r="A207" s="296"/>
      <c r="B207" s="44"/>
      <c r="C207" s="44"/>
      <c r="D207" s="44"/>
      <c r="E207" s="44"/>
      <c r="F207" s="44"/>
      <c r="G207" s="44"/>
      <c r="H207" s="296"/>
      <c r="I207" s="296"/>
      <c r="J207" s="296"/>
      <c r="K207" s="44"/>
      <c r="L207" s="296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4"/>
      <c r="BT207" s="44"/>
      <c r="BU207" s="44"/>
      <c r="BV207" s="44"/>
      <c r="BW207" s="44"/>
      <c r="BX207" s="44"/>
      <c r="BY207" s="44"/>
      <c r="BZ207" s="44"/>
      <c r="CA207" s="44"/>
      <c r="CB207" s="44"/>
      <c r="CC207" s="44"/>
      <c r="CD207" s="44"/>
      <c r="CE207" s="44"/>
      <c r="CF207" s="44"/>
      <c r="CG207" s="44"/>
      <c r="CH207" s="44"/>
      <c r="CI207" s="44"/>
      <c r="CJ207" s="44"/>
      <c r="CK207" s="44"/>
      <c r="CL207" s="44"/>
      <c r="CM207" s="44"/>
      <c r="CN207" s="44"/>
      <c r="CO207" s="44"/>
      <c r="CP207" s="44"/>
      <c r="CQ207" s="44"/>
      <c r="CR207" s="44"/>
      <c r="CS207" s="44"/>
      <c r="CT207" s="44"/>
      <c r="CU207" s="44"/>
      <c r="CV207" s="44"/>
      <c r="CW207" s="44"/>
      <c r="CX207" s="44"/>
      <c r="CY207" s="44"/>
      <c r="CZ207" s="44"/>
      <c r="DA207" s="44"/>
      <c r="DB207" s="44"/>
      <c r="DC207" s="44"/>
      <c r="DD207" s="44"/>
      <c r="DE207" s="44"/>
      <c r="DF207" s="44"/>
      <c r="DG207" s="44"/>
      <c r="DH207" s="44"/>
      <c r="DI207" s="44"/>
      <c r="DJ207" s="44"/>
      <c r="DK207" s="44"/>
      <c r="DL207" s="44"/>
      <c r="DM207" s="44"/>
      <c r="DN207" s="44"/>
      <c r="DO207" s="44"/>
      <c r="DP207" s="44"/>
      <c r="DQ207" s="44"/>
      <c r="DR207" s="44"/>
      <c r="DS207" s="44"/>
      <c r="DT207" s="44"/>
      <c r="DU207" s="44"/>
      <c r="DV207" s="44"/>
      <c r="DW207" s="44"/>
      <c r="DX207" s="44"/>
      <c r="DY207" s="44"/>
      <c r="DZ207" s="44"/>
      <c r="EA207" s="44"/>
      <c r="EB207" s="44"/>
      <c r="EC207" s="44"/>
      <c r="ED207" s="44"/>
      <c r="EE207" s="44"/>
      <c r="EF207" s="44"/>
      <c r="EG207" s="44"/>
      <c r="EH207" s="44"/>
      <c r="EI207" s="44"/>
      <c r="EJ207" s="44"/>
      <c r="EK207" s="44"/>
      <c r="EL207" s="44"/>
      <c r="EM207" s="44"/>
      <c r="EN207" s="44"/>
      <c r="EO207" s="44"/>
      <c r="EP207" s="44"/>
      <c r="EQ207" s="44"/>
      <c r="ER207" s="44"/>
      <c r="ES207" s="44"/>
      <c r="ET207" s="44"/>
      <c r="EU207" s="44"/>
    </row>
    <row r="208" ht="14.25" customHeight="1">
      <c r="A208" s="296"/>
      <c r="B208" s="44"/>
      <c r="C208" s="44"/>
      <c r="D208" s="44"/>
      <c r="E208" s="44"/>
      <c r="F208" s="44"/>
      <c r="G208" s="44"/>
      <c r="H208" s="296"/>
      <c r="I208" s="296"/>
      <c r="J208" s="296"/>
      <c r="K208" s="44"/>
      <c r="L208" s="296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4"/>
      <c r="BT208" s="44"/>
      <c r="BU208" s="44"/>
      <c r="BV208" s="44"/>
      <c r="BW208" s="44"/>
      <c r="BX208" s="44"/>
      <c r="BY208" s="44"/>
      <c r="BZ208" s="44"/>
      <c r="CA208" s="44"/>
      <c r="CB208" s="44"/>
      <c r="CC208" s="44"/>
      <c r="CD208" s="44"/>
      <c r="CE208" s="44"/>
      <c r="CF208" s="44"/>
      <c r="CG208" s="44"/>
      <c r="CH208" s="44"/>
      <c r="CI208" s="44"/>
      <c r="CJ208" s="44"/>
      <c r="CK208" s="44"/>
      <c r="CL208" s="44"/>
      <c r="CM208" s="44"/>
      <c r="CN208" s="44"/>
      <c r="CO208" s="44"/>
      <c r="CP208" s="44"/>
      <c r="CQ208" s="44"/>
      <c r="CR208" s="44"/>
      <c r="CS208" s="44"/>
      <c r="CT208" s="44"/>
      <c r="CU208" s="44"/>
      <c r="CV208" s="44"/>
      <c r="CW208" s="44"/>
      <c r="CX208" s="44"/>
      <c r="CY208" s="44"/>
      <c r="CZ208" s="44"/>
      <c r="DA208" s="44"/>
      <c r="DB208" s="44"/>
      <c r="DC208" s="44"/>
      <c r="DD208" s="44"/>
      <c r="DE208" s="44"/>
      <c r="DF208" s="44"/>
      <c r="DG208" s="44"/>
      <c r="DH208" s="44"/>
      <c r="DI208" s="44"/>
      <c r="DJ208" s="44"/>
      <c r="DK208" s="44"/>
      <c r="DL208" s="44"/>
      <c r="DM208" s="44"/>
      <c r="DN208" s="44"/>
      <c r="DO208" s="44"/>
      <c r="DP208" s="44"/>
      <c r="DQ208" s="44"/>
      <c r="DR208" s="44"/>
      <c r="DS208" s="44"/>
      <c r="DT208" s="44"/>
      <c r="DU208" s="44"/>
      <c r="DV208" s="44"/>
      <c r="DW208" s="44"/>
      <c r="DX208" s="44"/>
      <c r="DY208" s="44"/>
      <c r="DZ208" s="44"/>
      <c r="EA208" s="44"/>
      <c r="EB208" s="44"/>
      <c r="EC208" s="44"/>
      <c r="ED208" s="44"/>
      <c r="EE208" s="44"/>
      <c r="EF208" s="44"/>
      <c r="EG208" s="44"/>
      <c r="EH208" s="44"/>
      <c r="EI208" s="44"/>
      <c r="EJ208" s="44"/>
      <c r="EK208" s="44"/>
      <c r="EL208" s="44"/>
      <c r="EM208" s="44"/>
      <c r="EN208" s="44"/>
      <c r="EO208" s="44"/>
      <c r="EP208" s="44"/>
      <c r="EQ208" s="44"/>
      <c r="ER208" s="44"/>
      <c r="ES208" s="44"/>
      <c r="ET208" s="44"/>
      <c r="EU208" s="44"/>
    </row>
    <row r="209" ht="14.25" customHeight="1">
      <c r="A209" s="296"/>
      <c r="B209" s="44"/>
      <c r="C209" s="44"/>
      <c r="D209" s="44"/>
      <c r="E209" s="44"/>
      <c r="F209" s="44"/>
      <c r="G209" s="44"/>
      <c r="H209" s="296"/>
      <c r="I209" s="296"/>
      <c r="J209" s="296"/>
      <c r="K209" s="44"/>
      <c r="L209" s="296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4"/>
      <c r="CE209" s="44"/>
      <c r="CF209" s="44"/>
      <c r="CG209" s="44"/>
      <c r="CH209" s="44"/>
      <c r="CI209" s="44"/>
      <c r="CJ209" s="44"/>
      <c r="CK209" s="44"/>
      <c r="CL209" s="44"/>
      <c r="CM209" s="44"/>
      <c r="CN209" s="44"/>
      <c r="CO209" s="44"/>
      <c r="CP209" s="44"/>
      <c r="CQ209" s="44"/>
      <c r="CR209" s="44"/>
      <c r="CS209" s="44"/>
      <c r="CT209" s="44"/>
      <c r="CU209" s="44"/>
      <c r="CV209" s="44"/>
      <c r="CW209" s="44"/>
      <c r="CX209" s="44"/>
      <c r="CY209" s="44"/>
      <c r="CZ209" s="44"/>
      <c r="DA209" s="44"/>
      <c r="DB209" s="44"/>
      <c r="DC209" s="44"/>
      <c r="DD209" s="44"/>
      <c r="DE209" s="44"/>
      <c r="DF209" s="44"/>
      <c r="DG209" s="44"/>
      <c r="DH209" s="44"/>
      <c r="DI209" s="44"/>
      <c r="DJ209" s="44"/>
      <c r="DK209" s="44"/>
      <c r="DL209" s="44"/>
      <c r="DM209" s="44"/>
      <c r="DN209" s="44"/>
      <c r="DO209" s="44"/>
      <c r="DP209" s="44"/>
      <c r="DQ209" s="44"/>
      <c r="DR209" s="44"/>
      <c r="DS209" s="44"/>
      <c r="DT209" s="44"/>
      <c r="DU209" s="44"/>
      <c r="DV209" s="44"/>
      <c r="DW209" s="44"/>
      <c r="DX209" s="44"/>
      <c r="DY209" s="44"/>
      <c r="DZ209" s="44"/>
      <c r="EA209" s="44"/>
      <c r="EB209" s="44"/>
      <c r="EC209" s="44"/>
      <c r="ED209" s="44"/>
      <c r="EE209" s="44"/>
      <c r="EF209" s="44"/>
      <c r="EG209" s="44"/>
      <c r="EH209" s="44"/>
      <c r="EI209" s="44"/>
      <c r="EJ209" s="44"/>
      <c r="EK209" s="44"/>
      <c r="EL209" s="44"/>
      <c r="EM209" s="44"/>
      <c r="EN209" s="44"/>
      <c r="EO209" s="44"/>
      <c r="EP209" s="44"/>
      <c r="EQ209" s="44"/>
      <c r="ER209" s="44"/>
      <c r="ES209" s="44"/>
      <c r="ET209" s="44"/>
      <c r="EU209" s="44"/>
    </row>
    <row r="210" ht="14.25" customHeight="1">
      <c r="A210" s="296"/>
      <c r="B210" s="44"/>
      <c r="C210" s="44"/>
      <c r="D210" s="44"/>
      <c r="E210" s="44"/>
      <c r="F210" s="44"/>
      <c r="G210" s="44"/>
      <c r="H210" s="296"/>
      <c r="I210" s="296"/>
      <c r="J210" s="296"/>
      <c r="K210" s="44"/>
      <c r="L210" s="296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4"/>
      <c r="BT210" s="44"/>
      <c r="BU210" s="44"/>
      <c r="BV210" s="44"/>
      <c r="BW210" s="44"/>
      <c r="BX210" s="44"/>
      <c r="BY210" s="44"/>
      <c r="BZ210" s="44"/>
      <c r="CA210" s="44"/>
      <c r="CB210" s="44"/>
      <c r="CC210" s="44"/>
      <c r="CD210" s="44"/>
      <c r="CE210" s="44"/>
      <c r="CF210" s="44"/>
      <c r="CG210" s="44"/>
      <c r="CH210" s="44"/>
      <c r="CI210" s="44"/>
      <c r="CJ210" s="44"/>
      <c r="CK210" s="44"/>
      <c r="CL210" s="44"/>
      <c r="CM210" s="44"/>
      <c r="CN210" s="44"/>
      <c r="CO210" s="44"/>
      <c r="CP210" s="44"/>
      <c r="CQ210" s="44"/>
      <c r="CR210" s="44"/>
      <c r="CS210" s="44"/>
      <c r="CT210" s="44"/>
      <c r="CU210" s="44"/>
      <c r="CV210" s="44"/>
      <c r="CW210" s="44"/>
      <c r="CX210" s="44"/>
      <c r="CY210" s="44"/>
      <c r="CZ210" s="44"/>
      <c r="DA210" s="44"/>
      <c r="DB210" s="44"/>
      <c r="DC210" s="44"/>
      <c r="DD210" s="44"/>
      <c r="DE210" s="44"/>
      <c r="DF210" s="44"/>
      <c r="DG210" s="44"/>
      <c r="DH210" s="44"/>
      <c r="DI210" s="44"/>
      <c r="DJ210" s="44"/>
      <c r="DK210" s="44"/>
      <c r="DL210" s="44"/>
      <c r="DM210" s="44"/>
      <c r="DN210" s="44"/>
      <c r="DO210" s="44"/>
      <c r="DP210" s="44"/>
      <c r="DQ210" s="44"/>
      <c r="DR210" s="44"/>
      <c r="DS210" s="44"/>
      <c r="DT210" s="44"/>
      <c r="DU210" s="44"/>
      <c r="DV210" s="44"/>
      <c r="DW210" s="44"/>
      <c r="DX210" s="44"/>
      <c r="DY210" s="44"/>
      <c r="DZ210" s="44"/>
      <c r="EA210" s="44"/>
      <c r="EB210" s="44"/>
      <c r="EC210" s="44"/>
      <c r="ED210" s="44"/>
      <c r="EE210" s="44"/>
      <c r="EF210" s="44"/>
      <c r="EG210" s="44"/>
      <c r="EH210" s="44"/>
      <c r="EI210" s="44"/>
      <c r="EJ210" s="44"/>
      <c r="EK210" s="44"/>
      <c r="EL210" s="44"/>
      <c r="EM210" s="44"/>
      <c r="EN210" s="44"/>
      <c r="EO210" s="44"/>
      <c r="EP210" s="44"/>
      <c r="EQ210" s="44"/>
      <c r="ER210" s="44"/>
      <c r="ES210" s="44"/>
      <c r="ET210" s="44"/>
      <c r="EU210" s="44"/>
    </row>
    <row r="211" ht="14.25" customHeight="1">
      <c r="A211" s="296"/>
      <c r="B211" s="44"/>
      <c r="C211" s="44"/>
      <c r="D211" s="44"/>
      <c r="E211" s="44"/>
      <c r="F211" s="44"/>
      <c r="G211" s="44"/>
      <c r="H211" s="296"/>
      <c r="I211" s="296"/>
      <c r="J211" s="296"/>
      <c r="K211" s="44"/>
      <c r="L211" s="296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4"/>
      <c r="BT211" s="44"/>
      <c r="BU211" s="44"/>
      <c r="BV211" s="44"/>
      <c r="BW211" s="44"/>
      <c r="BX211" s="44"/>
      <c r="BY211" s="44"/>
      <c r="BZ211" s="44"/>
      <c r="CA211" s="44"/>
      <c r="CB211" s="44"/>
      <c r="CC211" s="44"/>
      <c r="CD211" s="44"/>
      <c r="CE211" s="44"/>
      <c r="CF211" s="44"/>
      <c r="CG211" s="44"/>
      <c r="CH211" s="44"/>
      <c r="CI211" s="44"/>
      <c r="CJ211" s="44"/>
      <c r="CK211" s="44"/>
      <c r="CL211" s="44"/>
      <c r="CM211" s="44"/>
      <c r="CN211" s="44"/>
      <c r="CO211" s="44"/>
      <c r="CP211" s="44"/>
      <c r="CQ211" s="44"/>
      <c r="CR211" s="44"/>
      <c r="CS211" s="44"/>
      <c r="CT211" s="44"/>
      <c r="CU211" s="44"/>
      <c r="CV211" s="44"/>
      <c r="CW211" s="44"/>
      <c r="CX211" s="44"/>
      <c r="CY211" s="44"/>
      <c r="CZ211" s="44"/>
      <c r="DA211" s="44"/>
      <c r="DB211" s="44"/>
      <c r="DC211" s="44"/>
      <c r="DD211" s="44"/>
      <c r="DE211" s="44"/>
      <c r="DF211" s="44"/>
      <c r="DG211" s="44"/>
      <c r="DH211" s="44"/>
      <c r="DI211" s="44"/>
      <c r="DJ211" s="44"/>
      <c r="DK211" s="44"/>
      <c r="DL211" s="44"/>
      <c r="DM211" s="44"/>
      <c r="DN211" s="44"/>
      <c r="DO211" s="44"/>
      <c r="DP211" s="44"/>
      <c r="DQ211" s="44"/>
      <c r="DR211" s="44"/>
      <c r="DS211" s="44"/>
      <c r="DT211" s="44"/>
      <c r="DU211" s="44"/>
      <c r="DV211" s="44"/>
      <c r="DW211" s="44"/>
      <c r="DX211" s="44"/>
      <c r="DY211" s="44"/>
      <c r="DZ211" s="44"/>
      <c r="EA211" s="44"/>
      <c r="EB211" s="44"/>
      <c r="EC211" s="44"/>
      <c r="ED211" s="44"/>
      <c r="EE211" s="44"/>
      <c r="EF211" s="44"/>
      <c r="EG211" s="44"/>
      <c r="EH211" s="44"/>
      <c r="EI211" s="44"/>
      <c r="EJ211" s="44"/>
      <c r="EK211" s="44"/>
      <c r="EL211" s="44"/>
      <c r="EM211" s="44"/>
      <c r="EN211" s="44"/>
      <c r="EO211" s="44"/>
      <c r="EP211" s="44"/>
      <c r="EQ211" s="44"/>
      <c r="ER211" s="44"/>
      <c r="ES211" s="44"/>
      <c r="ET211" s="44"/>
      <c r="EU211" s="44"/>
    </row>
    <row r="212" ht="14.25" customHeight="1">
      <c r="A212" s="296"/>
      <c r="B212" s="44"/>
      <c r="C212" s="44"/>
      <c r="D212" s="44"/>
      <c r="E212" s="44"/>
      <c r="F212" s="44"/>
      <c r="G212" s="44"/>
      <c r="H212" s="296"/>
      <c r="I212" s="296"/>
      <c r="J212" s="296"/>
      <c r="K212" s="44"/>
      <c r="L212" s="296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44"/>
      <c r="CR212" s="44"/>
      <c r="CS212" s="44"/>
      <c r="CT212" s="44"/>
      <c r="CU212" s="44"/>
      <c r="CV212" s="44"/>
      <c r="CW212" s="44"/>
      <c r="CX212" s="44"/>
      <c r="CY212" s="44"/>
      <c r="CZ212" s="44"/>
      <c r="DA212" s="44"/>
      <c r="DB212" s="44"/>
      <c r="DC212" s="44"/>
      <c r="DD212" s="44"/>
      <c r="DE212" s="44"/>
      <c r="DF212" s="44"/>
      <c r="DG212" s="44"/>
      <c r="DH212" s="44"/>
      <c r="DI212" s="44"/>
      <c r="DJ212" s="44"/>
      <c r="DK212" s="44"/>
      <c r="DL212" s="44"/>
      <c r="DM212" s="44"/>
      <c r="DN212" s="44"/>
      <c r="DO212" s="44"/>
      <c r="DP212" s="44"/>
      <c r="DQ212" s="44"/>
      <c r="DR212" s="44"/>
      <c r="DS212" s="44"/>
      <c r="DT212" s="44"/>
      <c r="DU212" s="44"/>
      <c r="DV212" s="44"/>
      <c r="DW212" s="44"/>
      <c r="DX212" s="44"/>
      <c r="DY212" s="44"/>
      <c r="DZ212" s="44"/>
      <c r="EA212" s="44"/>
      <c r="EB212" s="44"/>
      <c r="EC212" s="44"/>
      <c r="ED212" s="44"/>
      <c r="EE212" s="44"/>
      <c r="EF212" s="44"/>
      <c r="EG212" s="44"/>
      <c r="EH212" s="44"/>
      <c r="EI212" s="44"/>
      <c r="EJ212" s="44"/>
      <c r="EK212" s="44"/>
      <c r="EL212" s="44"/>
      <c r="EM212" s="44"/>
      <c r="EN212" s="44"/>
      <c r="EO212" s="44"/>
      <c r="EP212" s="44"/>
      <c r="EQ212" s="44"/>
      <c r="ER212" s="44"/>
      <c r="ES212" s="44"/>
      <c r="ET212" s="44"/>
      <c r="EU212" s="44"/>
    </row>
    <row r="213" ht="14.25" customHeight="1">
      <c r="A213" s="296"/>
      <c r="B213" s="44"/>
      <c r="C213" s="44"/>
      <c r="D213" s="44"/>
      <c r="E213" s="44"/>
      <c r="F213" s="44"/>
      <c r="G213" s="44"/>
      <c r="H213" s="296"/>
      <c r="I213" s="296"/>
      <c r="J213" s="296"/>
      <c r="K213" s="44"/>
      <c r="L213" s="296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4"/>
      <c r="CD213" s="44"/>
      <c r="CE213" s="44"/>
      <c r="CF213" s="44"/>
      <c r="CG213" s="44"/>
      <c r="CH213" s="44"/>
      <c r="CI213" s="44"/>
      <c r="CJ213" s="44"/>
      <c r="CK213" s="44"/>
      <c r="CL213" s="44"/>
      <c r="CM213" s="44"/>
      <c r="CN213" s="44"/>
      <c r="CO213" s="44"/>
      <c r="CP213" s="44"/>
      <c r="CQ213" s="44"/>
      <c r="CR213" s="44"/>
      <c r="CS213" s="44"/>
      <c r="CT213" s="44"/>
      <c r="CU213" s="44"/>
      <c r="CV213" s="44"/>
      <c r="CW213" s="44"/>
      <c r="CX213" s="44"/>
      <c r="CY213" s="44"/>
      <c r="CZ213" s="44"/>
      <c r="DA213" s="44"/>
      <c r="DB213" s="44"/>
      <c r="DC213" s="44"/>
      <c r="DD213" s="44"/>
      <c r="DE213" s="44"/>
      <c r="DF213" s="44"/>
      <c r="DG213" s="44"/>
      <c r="DH213" s="44"/>
      <c r="DI213" s="44"/>
      <c r="DJ213" s="44"/>
      <c r="DK213" s="44"/>
      <c r="DL213" s="44"/>
      <c r="DM213" s="44"/>
      <c r="DN213" s="44"/>
      <c r="DO213" s="44"/>
      <c r="DP213" s="44"/>
      <c r="DQ213" s="44"/>
      <c r="DR213" s="44"/>
      <c r="DS213" s="44"/>
      <c r="DT213" s="44"/>
      <c r="DU213" s="44"/>
      <c r="DV213" s="44"/>
      <c r="DW213" s="44"/>
      <c r="DX213" s="44"/>
      <c r="DY213" s="44"/>
      <c r="DZ213" s="44"/>
      <c r="EA213" s="44"/>
      <c r="EB213" s="44"/>
      <c r="EC213" s="44"/>
      <c r="ED213" s="44"/>
      <c r="EE213" s="44"/>
      <c r="EF213" s="44"/>
      <c r="EG213" s="44"/>
      <c r="EH213" s="44"/>
      <c r="EI213" s="44"/>
      <c r="EJ213" s="44"/>
      <c r="EK213" s="44"/>
      <c r="EL213" s="44"/>
      <c r="EM213" s="44"/>
      <c r="EN213" s="44"/>
      <c r="EO213" s="44"/>
      <c r="EP213" s="44"/>
      <c r="EQ213" s="44"/>
      <c r="ER213" s="44"/>
      <c r="ES213" s="44"/>
      <c r="ET213" s="44"/>
      <c r="EU213" s="44"/>
    </row>
    <row r="214" ht="14.25" customHeight="1">
      <c r="A214" s="296"/>
      <c r="B214" s="44"/>
      <c r="C214" s="44"/>
      <c r="D214" s="44"/>
      <c r="E214" s="44"/>
      <c r="F214" s="44"/>
      <c r="G214" s="44"/>
      <c r="H214" s="296"/>
      <c r="I214" s="296"/>
      <c r="J214" s="296"/>
      <c r="K214" s="44"/>
      <c r="L214" s="296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4"/>
      <c r="BT214" s="44"/>
      <c r="BU214" s="44"/>
      <c r="BV214" s="44"/>
      <c r="BW214" s="44"/>
      <c r="BX214" s="44"/>
      <c r="BY214" s="44"/>
      <c r="BZ214" s="44"/>
      <c r="CA214" s="44"/>
      <c r="CB214" s="44"/>
      <c r="CC214" s="44"/>
      <c r="CD214" s="44"/>
      <c r="CE214" s="44"/>
      <c r="CF214" s="44"/>
      <c r="CG214" s="44"/>
      <c r="CH214" s="44"/>
      <c r="CI214" s="44"/>
      <c r="CJ214" s="44"/>
      <c r="CK214" s="44"/>
      <c r="CL214" s="44"/>
      <c r="CM214" s="44"/>
      <c r="CN214" s="44"/>
      <c r="CO214" s="44"/>
      <c r="CP214" s="44"/>
      <c r="CQ214" s="44"/>
      <c r="CR214" s="44"/>
      <c r="CS214" s="44"/>
      <c r="CT214" s="44"/>
      <c r="CU214" s="44"/>
      <c r="CV214" s="44"/>
      <c r="CW214" s="44"/>
      <c r="CX214" s="44"/>
      <c r="CY214" s="44"/>
      <c r="CZ214" s="44"/>
      <c r="DA214" s="44"/>
      <c r="DB214" s="44"/>
      <c r="DC214" s="44"/>
      <c r="DD214" s="44"/>
      <c r="DE214" s="44"/>
      <c r="DF214" s="44"/>
      <c r="DG214" s="44"/>
      <c r="DH214" s="44"/>
      <c r="DI214" s="44"/>
      <c r="DJ214" s="44"/>
      <c r="DK214" s="44"/>
      <c r="DL214" s="44"/>
      <c r="DM214" s="44"/>
      <c r="DN214" s="44"/>
      <c r="DO214" s="44"/>
      <c r="DP214" s="44"/>
      <c r="DQ214" s="44"/>
      <c r="DR214" s="44"/>
      <c r="DS214" s="44"/>
      <c r="DT214" s="44"/>
      <c r="DU214" s="44"/>
      <c r="DV214" s="44"/>
      <c r="DW214" s="44"/>
      <c r="DX214" s="44"/>
      <c r="DY214" s="44"/>
      <c r="DZ214" s="44"/>
      <c r="EA214" s="44"/>
      <c r="EB214" s="44"/>
      <c r="EC214" s="44"/>
      <c r="ED214" s="44"/>
      <c r="EE214" s="44"/>
      <c r="EF214" s="44"/>
      <c r="EG214" s="44"/>
      <c r="EH214" s="44"/>
      <c r="EI214" s="44"/>
      <c r="EJ214" s="44"/>
      <c r="EK214" s="44"/>
      <c r="EL214" s="44"/>
      <c r="EM214" s="44"/>
      <c r="EN214" s="44"/>
      <c r="EO214" s="44"/>
      <c r="EP214" s="44"/>
      <c r="EQ214" s="44"/>
      <c r="ER214" s="44"/>
      <c r="ES214" s="44"/>
      <c r="ET214" s="44"/>
      <c r="EU214" s="44"/>
    </row>
    <row r="215" ht="14.25" customHeight="1">
      <c r="A215" s="296"/>
      <c r="B215" s="44"/>
      <c r="C215" s="44"/>
      <c r="D215" s="44"/>
      <c r="E215" s="44"/>
      <c r="F215" s="44"/>
      <c r="G215" s="44"/>
      <c r="H215" s="296"/>
      <c r="I215" s="296"/>
      <c r="J215" s="296"/>
      <c r="K215" s="44"/>
      <c r="L215" s="296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4"/>
      <c r="BT215" s="44"/>
      <c r="BU215" s="44"/>
      <c r="BV215" s="44"/>
      <c r="BW215" s="44"/>
      <c r="BX215" s="44"/>
      <c r="BY215" s="44"/>
      <c r="BZ215" s="44"/>
      <c r="CA215" s="44"/>
      <c r="CB215" s="44"/>
      <c r="CC215" s="44"/>
      <c r="CD215" s="44"/>
      <c r="CE215" s="44"/>
      <c r="CF215" s="44"/>
      <c r="CG215" s="44"/>
      <c r="CH215" s="44"/>
      <c r="CI215" s="44"/>
      <c r="CJ215" s="44"/>
      <c r="CK215" s="44"/>
      <c r="CL215" s="44"/>
      <c r="CM215" s="44"/>
      <c r="CN215" s="44"/>
      <c r="CO215" s="44"/>
      <c r="CP215" s="44"/>
      <c r="CQ215" s="44"/>
      <c r="CR215" s="44"/>
      <c r="CS215" s="44"/>
      <c r="CT215" s="44"/>
      <c r="CU215" s="44"/>
      <c r="CV215" s="44"/>
      <c r="CW215" s="44"/>
      <c r="CX215" s="44"/>
      <c r="CY215" s="44"/>
      <c r="CZ215" s="44"/>
      <c r="DA215" s="44"/>
      <c r="DB215" s="44"/>
      <c r="DC215" s="44"/>
      <c r="DD215" s="44"/>
      <c r="DE215" s="44"/>
      <c r="DF215" s="44"/>
      <c r="DG215" s="44"/>
      <c r="DH215" s="44"/>
      <c r="DI215" s="44"/>
      <c r="DJ215" s="44"/>
      <c r="DK215" s="44"/>
      <c r="DL215" s="44"/>
      <c r="DM215" s="44"/>
      <c r="DN215" s="44"/>
      <c r="DO215" s="44"/>
      <c r="DP215" s="44"/>
      <c r="DQ215" s="44"/>
      <c r="DR215" s="44"/>
      <c r="DS215" s="44"/>
      <c r="DT215" s="44"/>
      <c r="DU215" s="44"/>
      <c r="DV215" s="44"/>
      <c r="DW215" s="44"/>
      <c r="DX215" s="44"/>
      <c r="DY215" s="44"/>
      <c r="DZ215" s="44"/>
      <c r="EA215" s="44"/>
      <c r="EB215" s="44"/>
      <c r="EC215" s="44"/>
      <c r="ED215" s="44"/>
      <c r="EE215" s="44"/>
      <c r="EF215" s="44"/>
      <c r="EG215" s="44"/>
      <c r="EH215" s="44"/>
      <c r="EI215" s="44"/>
      <c r="EJ215" s="44"/>
      <c r="EK215" s="44"/>
      <c r="EL215" s="44"/>
      <c r="EM215" s="44"/>
      <c r="EN215" s="44"/>
      <c r="EO215" s="44"/>
      <c r="EP215" s="44"/>
      <c r="EQ215" s="44"/>
      <c r="ER215" s="44"/>
      <c r="ES215" s="44"/>
      <c r="ET215" s="44"/>
      <c r="EU215" s="44"/>
    </row>
    <row r="216" ht="14.25" customHeight="1">
      <c r="A216" s="296"/>
      <c r="B216" s="44"/>
      <c r="C216" s="44"/>
      <c r="D216" s="44"/>
      <c r="E216" s="44"/>
      <c r="F216" s="44"/>
      <c r="G216" s="44"/>
      <c r="H216" s="296"/>
      <c r="I216" s="296"/>
      <c r="J216" s="296"/>
      <c r="K216" s="44"/>
      <c r="L216" s="296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4"/>
      <c r="CH216" s="44"/>
      <c r="CI216" s="44"/>
      <c r="CJ216" s="44"/>
      <c r="CK216" s="44"/>
      <c r="CL216" s="44"/>
      <c r="CM216" s="44"/>
      <c r="CN216" s="44"/>
      <c r="CO216" s="44"/>
      <c r="CP216" s="44"/>
      <c r="CQ216" s="44"/>
      <c r="CR216" s="44"/>
      <c r="CS216" s="44"/>
      <c r="CT216" s="44"/>
      <c r="CU216" s="44"/>
      <c r="CV216" s="44"/>
      <c r="CW216" s="44"/>
      <c r="CX216" s="44"/>
      <c r="CY216" s="44"/>
      <c r="CZ216" s="44"/>
      <c r="DA216" s="44"/>
      <c r="DB216" s="44"/>
      <c r="DC216" s="44"/>
      <c r="DD216" s="44"/>
      <c r="DE216" s="44"/>
      <c r="DF216" s="44"/>
      <c r="DG216" s="44"/>
      <c r="DH216" s="44"/>
      <c r="DI216" s="44"/>
      <c r="DJ216" s="44"/>
      <c r="DK216" s="44"/>
      <c r="DL216" s="44"/>
      <c r="DM216" s="44"/>
      <c r="DN216" s="44"/>
      <c r="DO216" s="44"/>
      <c r="DP216" s="44"/>
      <c r="DQ216" s="44"/>
      <c r="DR216" s="44"/>
      <c r="DS216" s="44"/>
      <c r="DT216" s="44"/>
      <c r="DU216" s="44"/>
      <c r="DV216" s="44"/>
      <c r="DW216" s="44"/>
      <c r="DX216" s="44"/>
      <c r="DY216" s="44"/>
      <c r="DZ216" s="44"/>
      <c r="EA216" s="44"/>
      <c r="EB216" s="44"/>
      <c r="EC216" s="44"/>
      <c r="ED216" s="44"/>
      <c r="EE216" s="44"/>
      <c r="EF216" s="44"/>
      <c r="EG216" s="44"/>
      <c r="EH216" s="44"/>
      <c r="EI216" s="44"/>
      <c r="EJ216" s="44"/>
      <c r="EK216" s="44"/>
      <c r="EL216" s="44"/>
      <c r="EM216" s="44"/>
      <c r="EN216" s="44"/>
      <c r="EO216" s="44"/>
      <c r="EP216" s="44"/>
      <c r="EQ216" s="44"/>
      <c r="ER216" s="44"/>
      <c r="ES216" s="44"/>
      <c r="ET216" s="44"/>
      <c r="EU216" s="44"/>
    </row>
    <row r="217" ht="14.25" customHeight="1">
      <c r="A217" s="296"/>
      <c r="B217" s="44"/>
      <c r="C217" s="44"/>
      <c r="D217" s="44"/>
      <c r="E217" s="44"/>
      <c r="F217" s="44"/>
      <c r="G217" s="44"/>
      <c r="H217" s="296"/>
      <c r="I217" s="296"/>
      <c r="J217" s="296"/>
      <c r="K217" s="44"/>
      <c r="L217" s="296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4"/>
      <c r="BT217" s="44"/>
      <c r="BU217" s="44"/>
      <c r="BV217" s="44"/>
      <c r="BW217" s="44"/>
      <c r="BX217" s="44"/>
      <c r="BY217" s="44"/>
      <c r="BZ217" s="44"/>
      <c r="CA217" s="44"/>
      <c r="CB217" s="44"/>
      <c r="CC217" s="44"/>
      <c r="CD217" s="44"/>
      <c r="CE217" s="44"/>
      <c r="CF217" s="44"/>
      <c r="CG217" s="44"/>
      <c r="CH217" s="44"/>
      <c r="CI217" s="44"/>
      <c r="CJ217" s="44"/>
      <c r="CK217" s="44"/>
      <c r="CL217" s="44"/>
      <c r="CM217" s="44"/>
      <c r="CN217" s="44"/>
      <c r="CO217" s="44"/>
      <c r="CP217" s="44"/>
      <c r="CQ217" s="44"/>
      <c r="CR217" s="44"/>
      <c r="CS217" s="44"/>
      <c r="CT217" s="44"/>
      <c r="CU217" s="44"/>
      <c r="CV217" s="44"/>
      <c r="CW217" s="44"/>
      <c r="CX217" s="44"/>
      <c r="CY217" s="44"/>
      <c r="CZ217" s="44"/>
      <c r="DA217" s="44"/>
      <c r="DB217" s="44"/>
      <c r="DC217" s="44"/>
      <c r="DD217" s="44"/>
      <c r="DE217" s="44"/>
      <c r="DF217" s="44"/>
      <c r="DG217" s="44"/>
      <c r="DH217" s="44"/>
      <c r="DI217" s="44"/>
      <c r="DJ217" s="44"/>
      <c r="DK217" s="44"/>
      <c r="DL217" s="44"/>
      <c r="DM217" s="44"/>
      <c r="DN217" s="44"/>
      <c r="DO217" s="44"/>
      <c r="DP217" s="44"/>
      <c r="DQ217" s="44"/>
      <c r="DR217" s="44"/>
      <c r="DS217" s="44"/>
      <c r="DT217" s="44"/>
      <c r="DU217" s="44"/>
      <c r="DV217" s="44"/>
      <c r="DW217" s="44"/>
      <c r="DX217" s="44"/>
      <c r="DY217" s="44"/>
      <c r="DZ217" s="44"/>
      <c r="EA217" s="44"/>
      <c r="EB217" s="44"/>
      <c r="EC217" s="44"/>
      <c r="ED217" s="44"/>
      <c r="EE217" s="44"/>
      <c r="EF217" s="44"/>
      <c r="EG217" s="44"/>
      <c r="EH217" s="44"/>
      <c r="EI217" s="44"/>
      <c r="EJ217" s="44"/>
      <c r="EK217" s="44"/>
      <c r="EL217" s="44"/>
      <c r="EM217" s="44"/>
      <c r="EN217" s="44"/>
      <c r="EO217" s="44"/>
      <c r="EP217" s="44"/>
      <c r="EQ217" s="44"/>
      <c r="ER217" s="44"/>
      <c r="ES217" s="44"/>
      <c r="ET217" s="44"/>
      <c r="EU217" s="44"/>
    </row>
    <row r="218" ht="14.25" customHeight="1">
      <c r="A218" s="296"/>
      <c r="B218" s="44"/>
      <c r="C218" s="44"/>
      <c r="D218" s="44"/>
      <c r="E218" s="44"/>
      <c r="F218" s="44"/>
      <c r="G218" s="44"/>
      <c r="H218" s="296"/>
      <c r="I218" s="296"/>
      <c r="J218" s="296"/>
      <c r="K218" s="44"/>
      <c r="L218" s="296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4"/>
      <c r="BT218" s="44"/>
      <c r="BU218" s="44"/>
      <c r="BV218" s="44"/>
      <c r="BW218" s="44"/>
      <c r="BX218" s="44"/>
      <c r="BY218" s="44"/>
      <c r="BZ218" s="44"/>
      <c r="CA218" s="44"/>
      <c r="CB218" s="44"/>
      <c r="CC218" s="44"/>
      <c r="CD218" s="44"/>
      <c r="CE218" s="44"/>
      <c r="CF218" s="44"/>
      <c r="CG218" s="44"/>
      <c r="CH218" s="44"/>
      <c r="CI218" s="44"/>
      <c r="CJ218" s="44"/>
      <c r="CK218" s="44"/>
      <c r="CL218" s="44"/>
      <c r="CM218" s="44"/>
      <c r="CN218" s="44"/>
      <c r="CO218" s="44"/>
      <c r="CP218" s="44"/>
      <c r="CQ218" s="44"/>
      <c r="CR218" s="44"/>
      <c r="CS218" s="44"/>
      <c r="CT218" s="44"/>
      <c r="CU218" s="44"/>
      <c r="CV218" s="44"/>
      <c r="CW218" s="44"/>
      <c r="CX218" s="44"/>
      <c r="CY218" s="44"/>
      <c r="CZ218" s="44"/>
      <c r="DA218" s="44"/>
      <c r="DB218" s="44"/>
      <c r="DC218" s="44"/>
      <c r="DD218" s="44"/>
      <c r="DE218" s="44"/>
      <c r="DF218" s="44"/>
      <c r="DG218" s="44"/>
      <c r="DH218" s="44"/>
      <c r="DI218" s="44"/>
      <c r="DJ218" s="44"/>
      <c r="DK218" s="44"/>
      <c r="DL218" s="44"/>
      <c r="DM218" s="44"/>
      <c r="DN218" s="44"/>
      <c r="DO218" s="44"/>
      <c r="DP218" s="44"/>
      <c r="DQ218" s="44"/>
      <c r="DR218" s="44"/>
      <c r="DS218" s="44"/>
      <c r="DT218" s="44"/>
      <c r="DU218" s="44"/>
      <c r="DV218" s="44"/>
      <c r="DW218" s="44"/>
      <c r="DX218" s="44"/>
      <c r="DY218" s="44"/>
      <c r="DZ218" s="44"/>
      <c r="EA218" s="44"/>
      <c r="EB218" s="44"/>
      <c r="EC218" s="44"/>
      <c r="ED218" s="44"/>
      <c r="EE218" s="44"/>
      <c r="EF218" s="44"/>
      <c r="EG218" s="44"/>
      <c r="EH218" s="44"/>
      <c r="EI218" s="44"/>
      <c r="EJ218" s="44"/>
      <c r="EK218" s="44"/>
      <c r="EL218" s="44"/>
      <c r="EM218" s="44"/>
      <c r="EN218" s="44"/>
      <c r="EO218" s="44"/>
      <c r="EP218" s="44"/>
      <c r="EQ218" s="44"/>
      <c r="ER218" s="44"/>
      <c r="ES218" s="44"/>
      <c r="ET218" s="44"/>
      <c r="EU218" s="44"/>
    </row>
    <row r="219" ht="14.25" customHeight="1">
      <c r="A219" s="296"/>
      <c r="B219" s="44"/>
      <c r="C219" s="44"/>
      <c r="D219" s="44"/>
      <c r="E219" s="44"/>
      <c r="F219" s="44"/>
      <c r="G219" s="44"/>
      <c r="H219" s="296"/>
      <c r="I219" s="296"/>
      <c r="J219" s="296"/>
      <c r="K219" s="44"/>
      <c r="L219" s="296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  <c r="CP219" s="44"/>
      <c r="CQ219" s="44"/>
      <c r="CR219" s="44"/>
      <c r="CS219" s="44"/>
      <c r="CT219" s="44"/>
      <c r="CU219" s="44"/>
      <c r="CV219" s="44"/>
      <c r="CW219" s="44"/>
      <c r="CX219" s="44"/>
      <c r="CY219" s="44"/>
      <c r="CZ219" s="44"/>
      <c r="DA219" s="44"/>
      <c r="DB219" s="44"/>
      <c r="DC219" s="44"/>
      <c r="DD219" s="44"/>
      <c r="DE219" s="44"/>
      <c r="DF219" s="44"/>
      <c r="DG219" s="44"/>
      <c r="DH219" s="44"/>
      <c r="DI219" s="44"/>
      <c r="DJ219" s="44"/>
      <c r="DK219" s="44"/>
      <c r="DL219" s="44"/>
      <c r="DM219" s="44"/>
      <c r="DN219" s="44"/>
      <c r="DO219" s="44"/>
      <c r="DP219" s="44"/>
      <c r="DQ219" s="44"/>
      <c r="DR219" s="44"/>
      <c r="DS219" s="44"/>
      <c r="DT219" s="44"/>
      <c r="DU219" s="44"/>
      <c r="DV219" s="44"/>
      <c r="DW219" s="44"/>
      <c r="DX219" s="44"/>
      <c r="DY219" s="44"/>
      <c r="DZ219" s="44"/>
      <c r="EA219" s="44"/>
      <c r="EB219" s="44"/>
      <c r="EC219" s="44"/>
      <c r="ED219" s="44"/>
      <c r="EE219" s="44"/>
      <c r="EF219" s="44"/>
      <c r="EG219" s="44"/>
      <c r="EH219" s="44"/>
      <c r="EI219" s="44"/>
      <c r="EJ219" s="44"/>
      <c r="EK219" s="44"/>
      <c r="EL219" s="44"/>
      <c r="EM219" s="44"/>
      <c r="EN219" s="44"/>
      <c r="EO219" s="44"/>
      <c r="EP219" s="44"/>
      <c r="EQ219" s="44"/>
      <c r="ER219" s="44"/>
      <c r="ES219" s="44"/>
      <c r="ET219" s="44"/>
      <c r="EU219" s="44"/>
    </row>
    <row r="220" ht="14.25" customHeight="1">
      <c r="A220" s="296"/>
      <c r="B220" s="44"/>
      <c r="C220" s="44"/>
      <c r="D220" s="44"/>
      <c r="E220" s="44"/>
      <c r="F220" s="44"/>
      <c r="G220" s="44"/>
      <c r="H220" s="296"/>
      <c r="I220" s="296"/>
      <c r="J220" s="296"/>
      <c r="K220" s="44"/>
      <c r="L220" s="296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4"/>
      <c r="CH220" s="44"/>
      <c r="CI220" s="44"/>
      <c r="CJ220" s="44"/>
      <c r="CK220" s="44"/>
      <c r="CL220" s="44"/>
      <c r="CM220" s="44"/>
      <c r="CN220" s="44"/>
      <c r="CO220" s="44"/>
      <c r="CP220" s="44"/>
      <c r="CQ220" s="44"/>
      <c r="CR220" s="44"/>
      <c r="CS220" s="44"/>
      <c r="CT220" s="44"/>
      <c r="CU220" s="44"/>
      <c r="CV220" s="44"/>
      <c r="CW220" s="44"/>
      <c r="CX220" s="44"/>
      <c r="CY220" s="44"/>
      <c r="CZ220" s="44"/>
      <c r="DA220" s="44"/>
      <c r="DB220" s="44"/>
      <c r="DC220" s="44"/>
      <c r="DD220" s="44"/>
      <c r="DE220" s="44"/>
      <c r="DF220" s="44"/>
      <c r="DG220" s="44"/>
      <c r="DH220" s="44"/>
      <c r="DI220" s="44"/>
      <c r="DJ220" s="44"/>
      <c r="DK220" s="44"/>
      <c r="DL220" s="44"/>
      <c r="DM220" s="44"/>
      <c r="DN220" s="44"/>
      <c r="DO220" s="44"/>
      <c r="DP220" s="44"/>
      <c r="DQ220" s="44"/>
      <c r="DR220" s="44"/>
      <c r="DS220" s="44"/>
      <c r="DT220" s="44"/>
      <c r="DU220" s="44"/>
      <c r="DV220" s="44"/>
      <c r="DW220" s="44"/>
      <c r="DX220" s="44"/>
      <c r="DY220" s="44"/>
      <c r="DZ220" s="44"/>
      <c r="EA220" s="44"/>
      <c r="EB220" s="44"/>
      <c r="EC220" s="44"/>
      <c r="ED220" s="44"/>
      <c r="EE220" s="44"/>
      <c r="EF220" s="44"/>
      <c r="EG220" s="44"/>
      <c r="EH220" s="44"/>
      <c r="EI220" s="44"/>
      <c r="EJ220" s="44"/>
      <c r="EK220" s="44"/>
      <c r="EL220" s="44"/>
      <c r="EM220" s="44"/>
      <c r="EN220" s="44"/>
      <c r="EO220" s="44"/>
      <c r="EP220" s="44"/>
      <c r="EQ220" s="44"/>
      <c r="ER220" s="44"/>
      <c r="ES220" s="44"/>
      <c r="ET220" s="44"/>
      <c r="EU220" s="44"/>
    </row>
    <row r="221" ht="14.25" customHeight="1">
      <c r="A221" s="296"/>
      <c r="B221" s="44"/>
      <c r="C221" s="44"/>
      <c r="D221" s="44"/>
      <c r="E221" s="44"/>
      <c r="F221" s="44"/>
      <c r="G221" s="44"/>
      <c r="H221" s="296"/>
      <c r="I221" s="296"/>
      <c r="J221" s="296"/>
      <c r="K221" s="44"/>
      <c r="L221" s="296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4"/>
      <c r="BT221" s="44"/>
      <c r="BU221" s="44"/>
      <c r="BV221" s="44"/>
      <c r="BW221" s="44"/>
      <c r="BX221" s="44"/>
      <c r="BY221" s="44"/>
      <c r="BZ221" s="44"/>
      <c r="CA221" s="44"/>
      <c r="CB221" s="44"/>
      <c r="CC221" s="44"/>
      <c r="CD221" s="44"/>
      <c r="CE221" s="44"/>
      <c r="CF221" s="44"/>
      <c r="CG221" s="44"/>
      <c r="CH221" s="44"/>
      <c r="CI221" s="44"/>
      <c r="CJ221" s="44"/>
      <c r="CK221" s="44"/>
      <c r="CL221" s="44"/>
      <c r="CM221" s="44"/>
      <c r="CN221" s="44"/>
      <c r="CO221" s="44"/>
      <c r="CP221" s="44"/>
      <c r="CQ221" s="44"/>
      <c r="CR221" s="44"/>
      <c r="CS221" s="44"/>
      <c r="CT221" s="44"/>
      <c r="CU221" s="44"/>
      <c r="CV221" s="44"/>
      <c r="CW221" s="44"/>
      <c r="CX221" s="44"/>
      <c r="CY221" s="44"/>
      <c r="CZ221" s="44"/>
      <c r="DA221" s="44"/>
      <c r="DB221" s="44"/>
      <c r="DC221" s="44"/>
      <c r="DD221" s="44"/>
      <c r="DE221" s="44"/>
      <c r="DF221" s="44"/>
      <c r="DG221" s="44"/>
      <c r="DH221" s="44"/>
      <c r="DI221" s="44"/>
      <c r="DJ221" s="44"/>
      <c r="DK221" s="44"/>
      <c r="DL221" s="44"/>
      <c r="DM221" s="44"/>
      <c r="DN221" s="44"/>
      <c r="DO221" s="44"/>
      <c r="DP221" s="44"/>
      <c r="DQ221" s="44"/>
      <c r="DR221" s="44"/>
      <c r="DS221" s="44"/>
      <c r="DT221" s="44"/>
      <c r="DU221" s="44"/>
      <c r="DV221" s="44"/>
      <c r="DW221" s="44"/>
      <c r="DX221" s="44"/>
      <c r="DY221" s="44"/>
      <c r="DZ221" s="44"/>
      <c r="EA221" s="44"/>
      <c r="EB221" s="44"/>
      <c r="EC221" s="44"/>
      <c r="ED221" s="44"/>
      <c r="EE221" s="44"/>
      <c r="EF221" s="44"/>
      <c r="EG221" s="44"/>
      <c r="EH221" s="44"/>
      <c r="EI221" s="44"/>
      <c r="EJ221" s="44"/>
      <c r="EK221" s="44"/>
      <c r="EL221" s="44"/>
      <c r="EM221" s="44"/>
      <c r="EN221" s="44"/>
      <c r="EO221" s="44"/>
      <c r="EP221" s="44"/>
      <c r="EQ221" s="44"/>
      <c r="ER221" s="44"/>
      <c r="ES221" s="44"/>
      <c r="ET221" s="44"/>
      <c r="EU221" s="44"/>
    </row>
    <row r="222" ht="14.25" customHeight="1">
      <c r="A222" s="296"/>
      <c r="B222" s="44"/>
      <c r="C222" s="44"/>
      <c r="D222" s="44"/>
      <c r="E222" s="44"/>
      <c r="F222" s="44"/>
      <c r="G222" s="44"/>
      <c r="H222" s="296"/>
      <c r="I222" s="296"/>
      <c r="J222" s="296"/>
      <c r="K222" s="44"/>
      <c r="L222" s="296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4"/>
      <c r="BT222" s="44"/>
      <c r="BU222" s="44"/>
      <c r="BV222" s="44"/>
      <c r="BW222" s="44"/>
      <c r="BX222" s="44"/>
      <c r="BY222" s="44"/>
      <c r="BZ222" s="44"/>
      <c r="CA222" s="44"/>
      <c r="CB222" s="44"/>
      <c r="CC222" s="44"/>
      <c r="CD222" s="44"/>
      <c r="CE222" s="44"/>
      <c r="CF222" s="44"/>
      <c r="CG222" s="44"/>
      <c r="CH222" s="44"/>
      <c r="CI222" s="44"/>
      <c r="CJ222" s="44"/>
      <c r="CK222" s="44"/>
      <c r="CL222" s="44"/>
      <c r="CM222" s="44"/>
      <c r="CN222" s="44"/>
      <c r="CO222" s="44"/>
      <c r="CP222" s="44"/>
      <c r="CQ222" s="44"/>
      <c r="CR222" s="44"/>
      <c r="CS222" s="44"/>
      <c r="CT222" s="44"/>
      <c r="CU222" s="44"/>
      <c r="CV222" s="44"/>
      <c r="CW222" s="44"/>
      <c r="CX222" s="44"/>
      <c r="CY222" s="44"/>
      <c r="CZ222" s="44"/>
      <c r="DA222" s="44"/>
      <c r="DB222" s="44"/>
      <c r="DC222" s="44"/>
      <c r="DD222" s="44"/>
      <c r="DE222" s="44"/>
      <c r="DF222" s="44"/>
      <c r="DG222" s="44"/>
      <c r="DH222" s="44"/>
      <c r="DI222" s="44"/>
      <c r="DJ222" s="44"/>
      <c r="DK222" s="44"/>
      <c r="DL222" s="44"/>
      <c r="DM222" s="44"/>
      <c r="DN222" s="44"/>
      <c r="DO222" s="44"/>
      <c r="DP222" s="44"/>
      <c r="DQ222" s="44"/>
      <c r="DR222" s="44"/>
      <c r="DS222" s="44"/>
      <c r="DT222" s="44"/>
      <c r="DU222" s="44"/>
      <c r="DV222" s="44"/>
      <c r="DW222" s="44"/>
      <c r="DX222" s="44"/>
      <c r="DY222" s="44"/>
      <c r="DZ222" s="44"/>
      <c r="EA222" s="44"/>
      <c r="EB222" s="44"/>
      <c r="EC222" s="44"/>
      <c r="ED222" s="44"/>
      <c r="EE222" s="44"/>
      <c r="EF222" s="44"/>
      <c r="EG222" s="44"/>
      <c r="EH222" s="44"/>
      <c r="EI222" s="44"/>
      <c r="EJ222" s="44"/>
      <c r="EK222" s="44"/>
      <c r="EL222" s="44"/>
      <c r="EM222" s="44"/>
      <c r="EN222" s="44"/>
      <c r="EO222" s="44"/>
      <c r="EP222" s="44"/>
      <c r="EQ222" s="44"/>
      <c r="ER222" s="44"/>
      <c r="ES222" s="44"/>
      <c r="ET222" s="44"/>
      <c r="EU222" s="44"/>
    </row>
    <row r="223" ht="14.25" customHeight="1">
      <c r="A223" s="296"/>
      <c r="B223" s="44"/>
      <c r="C223" s="44"/>
      <c r="D223" s="44"/>
      <c r="E223" s="44"/>
      <c r="F223" s="44"/>
      <c r="G223" s="44"/>
      <c r="H223" s="296"/>
      <c r="I223" s="296"/>
      <c r="J223" s="296"/>
      <c r="K223" s="44"/>
      <c r="L223" s="296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  <c r="CP223" s="44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4"/>
      <c r="DB223" s="44"/>
      <c r="DC223" s="44"/>
      <c r="DD223" s="44"/>
      <c r="DE223" s="44"/>
      <c r="DF223" s="44"/>
      <c r="DG223" s="44"/>
      <c r="DH223" s="44"/>
      <c r="DI223" s="44"/>
      <c r="DJ223" s="44"/>
      <c r="DK223" s="44"/>
      <c r="DL223" s="44"/>
      <c r="DM223" s="44"/>
      <c r="DN223" s="44"/>
      <c r="DO223" s="44"/>
      <c r="DP223" s="44"/>
      <c r="DQ223" s="44"/>
      <c r="DR223" s="44"/>
      <c r="DS223" s="44"/>
      <c r="DT223" s="44"/>
      <c r="DU223" s="44"/>
      <c r="DV223" s="44"/>
      <c r="DW223" s="44"/>
      <c r="DX223" s="44"/>
      <c r="DY223" s="44"/>
      <c r="DZ223" s="44"/>
      <c r="EA223" s="44"/>
      <c r="EB223" s="44"/>
      <c r="EC223" s="44"/>
      <c r="ED223" s="44"/>
      <c r="EE223" s="44"/>
      <c r="EF223" s="44"/>
      <c r="EG223" s="44"/>
      <c r="EH223" s="44"/>
      <c r="EI223" s="44"/>
      <c r="EJ223" s="44"/>
      <c r="EK223" s="44"/>
      <c r="EL223" s="44"/>
      <c r="EM223" s="44"/>
      <c r="EN223" s="44"/>
      <c r="EO223" s="44"/>
      <c r="EP223" s="44"/>
      <c r="EQ223" s="44"/>
      <c r="ER223" s="44"/>
      <c r="ES223" s="44"/>
      <c r="ET223" s="44"/>
      <c r="EU223" s="44"/>
    </row>
    <row r="224" ht="14.25" customHeight="1">
      <c r="A224" s="296"/>
      <c r="B224" s="44"/>
      <c r="C224" s="44"/>
      <c r="D224" s="44"/>
      <c r="E224" s="44"/>
      <c r="F224" s="44"/>
      <c r="G224" s="44"/>
      <c r="H224" s="296"/>
      <c r="I224" s="296"/>
      <c r="J224" s="296"/>
      <c r="K224" s="44"/>
      <c r="L224" s="296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  <c r="CP224" s="44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44"/>
      <c r="DB224" s="44"/>
      <c r="DC224" s="44"/>
      <c r="DD224" s="44"/>
      <c r="DE224" s="44"/>
      <c r="DF224" s="44"/>
      <c r="DG224" s="44"/>
      <c r="DH224" s="44"/>
      <c r="DI224" s="44"/>
      <c r="DJ224" s="44"/>
      <c r="DK224" s="44"/>
      <c r="DL224" s="44"/>
      <c r="DM224" s="44"/>
      <c r="DN224" s="44"/>
      <c r="DO224" s="44"/>
      <c r="DP224" s="44"/>
      <c r="DQ224" s="44"/>
      <c r="DR224" s="44"/>
      <c r="DS224" s="44"/>
      <c r="DT224" s="44"/>
      <c r="DU224" s="44"/>
      <c r="DV224" s="44"/>
      <c r="DW224" s="44"/>
      <c r="DX224" s="44"/>
      <c r="DY224" s="44"/>
      <c r="DZ224" s="44"/>
      <c r="EA224" s="44"/>
      <c r="EB224" s="44"/>
      <c r="EC224" s="44"/>
      <c r="ED224" s="44"/>
      <c r="EE224" s="44"/>
      <c r="EF224" s="44"/>
      <c r="EG224" s="44"/>
      <c r="EH224" s="44"/>
      <c r="EI224" s="44"/>
      <c r="EJ224" s="44"/>
      <c r="EK224" s="44"/>
      <c r="EL224" s="44"/>
      <c r="EM224" s="44"/>
      <c r="EN224" s="44"/>
      <c r="EO224" s="44"/>
      <c r="EP224" s="44"/>
      <c r="EQ224" s="44"/>
      <c r="ER224" s="44"/>
      <c r="ES224" s="44"/>
      <c r="ET224" s="44"/>
      <c r="EU224" s="44"/>
    </row>
    <row r="225" ht="14.25" customHeight="1">
      <c r="A225" s="296"/>
      <c r="B225" s="44"/>
      <c r="C225" s="44"/>
      <c r="D225" s="44"/>
      <c r="E225" s="44"/>
      <c r="F225" s="44"/>
      <c r="G225" s="44"/>
      <c r="H225" s="296"/>
      <c r="I225" s="296"/>
      <c r="J225" s="296"/>
      <c r="K225" s="44"/>
      <c r="L225" s="296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  <c r="BK225" s="44"/>
      <c r="BL225" s="44"/>
      <c r="BM225" s="44"/>
      <c r="BN225" s="44"/>
      <c r="BO225" s="44"/>
      <c r="BP225" s="44"/>
      <c r="BQ225" s="44"/>
      <c r="BR225" s="44"/>
      <c r="BS225" s="44"/>
      <c r="BT225" s="44"/>
      <c r="BU225" s="44"/>
      <c r="BV225" s="44"/>
      <c r="BW225" s="44"/>
      <c r="BX225" s="44"/>
      <c r="BY225" s="44"/>
      <c r="BZ225" s="44"/>
      <c r="CA225" s="44"/>
      <c r="CB225" s="44"/>
      <c r="CC225" s="44"/>
      <c r="CD225" s="44"/>
      <c r="CE225" s="44"/>
      <c r="CF225" s="44"/>
      <c r="CG225" s="44"/>
      <c r="CH225" s="44"/>
      <c r="CI225" s="44"/>
      <c r="CJ225" s="44"/>
      <c r="CK225" s="44"/>
      <c r="CL225" s="44"/>
      <c r="CM225" s="44"/>
      <c r="CN225" s="44"/>
      <c r="CO225" s="44"/>
      <c r="CP225" s="44"/>
      <c r="CQ225" s="44"/>
      <c r="CR225" s="44"/>
      <c r="CS225" s="44"/>
      <c r="CT225" s="44"/>
      <c r="CU225" s="44"/>
      <c r="CV225" s="44"/>
      <c r="CW225" s="44"/>
      <c r="CX225" s="44"/>
      <c r="CY225" s="44"/>
      <c r="CZ225" s="44"/>
      <c r="DA225" s="44"/>
      <c r="DB225" s="44"/>
      <c r="DC225" s="44"/>
      <c r="DD225" s="44"/>
      <c r="DE225" s="44"/>
      <c r="DF225" s="44"/>
      <c r="DG225" s="44"/>
      <c r="DH225" s="44"/>
      <c r="DI225" s="44"/>
      <c r="DJ225" s="44"/>
      <c r="DK225" s="44"/>
      <c r="DL225" s="44"/>
      <c r="DM225" s="44"/>
      <c r="DN225" s="44"/>
      <c r="DO225" s="44"/>
      <c r="DP225" s="44"/>
      <c r="DQ225" s="44"/>
      <c r="DR225" s="44"/>
      <c r="DS225" s="44"/>
      <c r="DT225" s="44"/>
      <c r="DU225" s="44"/>
      <c r="DV225" s="44"/>
      <c r="DW225" s="44"/>
      <c r="DX225" s="44"/>
      <c r="DY225" s="44"/>
      <c r="DZ225" s="44"/>
      <c r="EA225" s="44"/>
      <c r="EB225" s="44"/>
      <c r="EC225" s="44"/>
      <c r="ED225" s="44"/>
      <c r="EE225" s="44"/>
      <c r="EF225" s="44"/>
      <c r="EG225" s="44"/>
      <c r="EH225" s="44"/>
      <c r="EI225" s="44"/>
      <c r="EJ225" s="44"/>
      <c r="EK225" s="44"/>
      <c r="EL225" s="44"/>
      <c r="EM225" s="44"/>
      <c r="EN225" s="44"/>
      <c r="EO225" s="44"/>
      <c r="EP225" s="44"/>
      <c r="EQ225" s="44"/>
      <c r="ER225" s="44"/>
      <c r="ES225" s="44"/>
      <c r="ET225" s="44"/>
      <c r="EU225" s="44"/>
    </row>
    <row r="226" ht="14.25" customHeight="1">
      <c r="A226" s="296"/>
      <c r="B226" s="44"/>
      <c r="C226" s="44"/>
      <c r="D226" s="44"/>
      <c r="E226" s="44"/>
      <c r="F226" s="44"/>
      <c r="G226" s="44"/>
      <c r="H226" s="296"/>
      <c r="I226" s="296"/>
      <c r="J226" s="296"/>
      <c r="K226" s="44"/>
      <c r="L226" s="296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4"/>
      <c r="CH226" s="44"/>
      <c r="CI226" s="44"/>
      <c r="CJ226" s="44"/>
      <c r="CK226" s="44"/>
      <c r="CL226" s="44"/>
      <c r="CM226" s="44"/>
      <c r="CN226" s="44"/>
      <c r="CO226" s="44"/>
      <c r="CP226" s="44"/>
      <c r="CQ226" s="44"/>
      <c r="CR226" s="44"/>
      <c r="CS226" s="44"/>
      <c r="CT226" s="44"/>
      <c r="CU226" s="44"/>
      <c r="CV226" s="44"/>
      <c r="CW226" s="44"/>
      <c r="CX226" s="44"/>
      <c r="CY226" s="44"/>
      <c r="CZ226" s="44"/>
      <c r="DA226" s="44"/>
      <c r="DB226" s="44"/>
      <c r="DC226" s="44"/>
      <c r="DD226" s="44"/>
      <c r="DE226" s="44"/>
      <c r="DF226" s="44"/>
      <c r="DG226" s="44"/>
      <c r="DH226" s="44"/>
      <c r="DI226" s="44"/>
      <c r="DJ226" s="44"/>
      <c r="DK226" s="44"/>
      <c r="DL226" s="44"/>
      <c r="DM226" s="44"/>
      <c r="DN226" s="44"/>
      <c r="DO226" s="44"/>
      <c r="DP226" s="44"/>
      <c r="DQ226" s="44"/>
      <c r="DR226" s="44"/>
      <c r="DS226" s="44"/>
      <c r="DT226" s="44"/>
      <c r="DU226" s="44"/>
      <c r="DV226" s="44"/>
      <c r="DW226" s="44"/>
      <c r="DX226" s="44"/>
      <c r="DY226" s="44"/>
      <c r="DZ226" s="44"/>
      <c r="EA226" s="44"/>
      <c r="EB226" s="44"/>
      <c r="EC226" s="44"/>
      <c r="ED226" s="44"/>
      <c r="EE226" s="44"/>
      <c r="EF226" s="44"/>
      <c r="EG226" s="44"/>
      <c r="EH226" s="44"/>
      <c r="EI226" s="44"/>
      <c r="EJ226" s="44"/>
      <c r="EK226" s="44"/>
      <c r="EL226" s="44"/>
      <c r="EM226" s="44"/>
      <c r="EN226" s="44"/>
      <c r="EO226" s="44"/>
      <c r="EP226" s="44"/>
      <c r="EQ226" s="44"/>
      <c r="ER226" s="44"/>
      <c r="ES226" s="44"/>
      <c r="ET226" s="44"/>
      <c r="EU226" s="44"/>
    </row>
    <row r="227" ht="14.25" customHeight="1">
      <c r="A227" s="296"/>
      <c r="B227" s="44"/>
      <c r="C227" s="44"/>
      <c r="D227" s="44"/>
      <c r="E227" s="44"/>
      <c r="F227" s="44"/>
      <c r="G227" s="44"/>
      <c r="H227" s="296"/>
      <c r="I227" s="296"/>
      <c r="J227" s="296"/>
      <c r="K227" s="44"/>
      <c r="L227" s="296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4"/>
      <c r="BT227" s="44"/>
      <c r="BU227" s="44"/>
      <c r="BV227" s="44"/>
      <c r="BW227" s="44"/>
      <c r="BX227" s="44"/>
      <c r="BY227" s="44"/>
      <c r="BZ227" s="44"/>
      <c r="CA227" s="44"/>
      <c r="CB227" s="44"/>
      <c r="CC227" s="44"/>
      <c r="CD227" s="44"/>
      <c r="CE227" s="44"/>
      <c r="CF227" s="44"/>
      <c r="CG227" s="44"/>
      <c r="CH227" s="44"/>
      <c r="CI227" s="44"/>
      <c r="CJ227" s="44"/>
      <c r="CK227" s="44"/>
      <c r="CL227" s="44"/>
      <c r="CM227" s="44"/>
      <c r="CN227" s="44"/>
      <c r="CO227" s="44"/>
      <c r="CP227" s="44"/>
      <c r="CQ227" s="44"/>
      <c r="CR227" s="44"/>
      <c r="CS227" s="44"/>
      <c r="CT227" s="44"/>
      <c r="CU227" s="44"/>
      <c r="CV227" s="44"/>
      <c r="CW227" s="44"/>
      <c r="CX227" s="44"/>
      <c r="CY227" s="44"/>
      <c r="CZ227" s="44"/>
      <c r="DA227" s="44"/>
      <c r="DB227" s="44"/>
      <c r="DC227" s="44"/>
      <c r="DD227" s="44"/>
      <c r="DE227" s="44"/>
      <c r="DF227" s="44"/>
      <c r="DG227" s="44"/>
      <c r="DH227" s="44"/>
      <c r="DI227" s="44"/>
      <c r="DJ227" s="44"/>
      <c r="DK227" s="44"/>
      <c r="DL227" s="44"/>
      <c r="DM227" s="44"/>
      <c r="DN227" s="44"/>
      <c r="DO227" s="44"/>
      <c r="DP227" s="44"/>
      <c r="DQ227" s="44"/>
      <c r="DR227" s="44"/>
      <c r="DS227" s="44"/>
      <c r="DT227" s="44"/>
      <c r="DU227" s="44"/>
      <c r="DV227" s="44"/>
      <c r="DW227" s="44"/>
      <c r="DX227" s="44"/>
      <c r="DY227" s="44"/>
      <c r="DZ227" s="44"/>
      <c r="EA227" s="44"/>
      <c r="EB227" s="44"/>
      <c r="EC227" s="44"/>
      <c r="ED227" s="44"/>
      <c r="EE227" s="44"/>
      <c r="EF227" s="44"/>
      <c r="EG227" s="44"/>
      <c r="EH227" s="44"/>
      <c r="EI227" s="44"/>
      <c r="EJ227" s="44"/>
      <c r="EK227" s="44"/>
      <c r="EL227" s="44"/>
      <c r="EM227" s="44"/>
      <c r="EN227" s="44"/>
      <c r="EO227" s="44"/>
      <c r="EP227" s="44"/>
      <c r="EQ227" s="44"/>
      <c r="ER227" s="44"/>
      <c r="ES227" s="44"/>
      <c r="ET227" s="44"/>
      <c r="EU227" s="44"/>
    </row>
    <row r="228" ht="14.25" customHeight="1">
      <c r="A228" s="296"/>
      <c r="B228" s="44"/>
      <c r="C228" s="44"/>
      <c r="D228" s="44"/>
      <c r="E228" s="44"/>
      <c r="F228" s="44"/>
      <c r="G228" s="44"/>
      <c r="H228" s="296"/>
      <c r="I228" s="296"/>
      <c r="J228" s="296"/>
      <c r="K228" s="44"/>
      <c r="L228" s="296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4"/>
      <c r="BT228" s="44"/>
      <c r="BU228" s="44"/>
      <c r="BV228" s="44"/>
      <c r="BW228" s="44"/>
      <c r="BX228" s="44"/>
      <c r="BY228" s="44"/>
      <c r="BZ228" s="44"/>
      <c r="CA228" s="44"/>
      <c r="CB228" s="44"/>
      <c r="CC228" s="44"/>
      <c r="CD228" s="44"/>
      <c r="CE228" s="44"/>
      <c r="CF228" s="44"/>
      <c r="CG228" s="44"/>
      <c r="CH228" s="44"/>
      <c r="CI228" s="44"/>
      <c r="CJ228" s="44"/>
      <c r="CK228" s="44"/>
      <c r="CL228" s="44"/>
      <c r="CM228" s="44"/>
      <c r="CN228" s="44"/>
      <c r="CO228" s="44"/>
      <c r="CP228" s="44"/>
      <c r="CQ228" s="44"/>
      <c r="CR228" s="44"/>
      <c r="CS228" s="44"/>
      <c r="CT228" s="44"/>
      <c r="CU228" s="44"/>
      <c r="CV228" s="44"/>
      <c r="CW228" s="44"/>
      <c r="CX228" s="44"/>
      <c r="CY228" s="44"/>
      <c r="CZ228" s="44"/>
      <c r="DA228" s="44"/>
      <c r="DB228" s="44"/>
      <c r="DC228" s="44"/>
      <c r="DD228" s="44"/>
      <c r="DE228" s="44"/>
      <c r="DF228" s="44"/>
      <c r="DG228" s="44"/>
      <c r="DH228" s="44"/>
      <c r="DI228" s="44"/>
      <c r="DJ228" s="44"/>
      <c r="DK228" s="44"/>
      <c r="DL228" s="44"/>
      <c r="DM228" s="44"/>
      <c r="DN228" s="44"/>
      <c r="DO228" s="44"/>
      <c r="DP228" s="44"/>
      <c r="DQ228" s="44"/>
      <c r="DR228" s="44"/>
      <c r="DS228" s="44"/>
      <c r="DT228" s="44"/>
      <c r="DU228" s="44"/>
      <c r="DV228" s="44"/>
      <c r="DW228" s="44"/>
      <c r="DX228" s="44"/>
      <c r="DY228" s="44"/>
      <c r="DZ228" s="44"/>
      <c r="EA228" s="44"/>
      <c r="EB228" s="44"/>
      <c r="EC228" s="44"/>
      <c r="ED228" s="44"/>
      <c r="EE228" s="44"/>
      <c r="EF228" s="44"/>
      <c r="EG228" s="44"/>
      <c r="EH228" s="44"/>
      <c r="EI228" s="44"/>
      <c r="EJ228" s="44"/>
      <c r="EK228" s="44"/>
      <c r="EL228" s="44"/>
      <c r="EM228" s="44"/>
      <c r="EN228" s="44"/>
      <c r="EO228" s="44"/>
      <c r="EP228" s="44"/>
      <c r="EQ228" s="44"/>
      <c r="ER228" s="44"/>
      <c r="ES228" s="44"/>
      <c r="ET228" s="44"/>
      <c r="EU228" s="44"/>
    </row>
    <row r="229" ht="14.25" customHeight="1">
      <c r="A229" s="296"/>
      <c r="B229" s="44"/>
      <c r="C229" s="44"/>
      <c r="D229" s="44"/>
      <c r="E229" s="44"/>
      <c r="F229" s="44"/>
      <c r="G229" s="44"/>
      <c r="H229" s="296"/>
      <c r="I229" s="296"/>
      <c r="J229" s="296"/>
      <c r="K229" s="44"/>
      <c r="L229" s="296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4"/>
      <c r="BT229" s="44"/>
      <c r="BU229" s="44"/>
      <c r="BV229" s="44"/>
      <c r="BW229" s="44"/>
      <c r="BX229" s="44"/>
      <c r="BY229" s="44"/>
      <c r="BZ229" s="44"/>
      <c r="CA229" s="44"/>
      <c r="CB229" s="44"/>
      <c r="CC229" s="44"/>
      <c r="CD229" s="44"/>
      <c r="CE229" s="44"/>
      <c r="CF229" s="44"/>
      <c r="CG229" s="44"/>
      <c r="CH229" s="44"/>
      <c r="CI229" s="44"/>
      <c r="CJ229" s="44"/>
      <c r="CK229" s="44"/>
      <c r="CL229" s="44"/>
      <c r="CM229" s="44"/>
      <c r="CN229" s="44"/>
      <c r="CO229" s="44"/>
      <c r="CP229" s="44"/>
      <c r="CQ229" s="44"/>
      <c r="CR229" s="44"/>
      <c r="CS229" s="44"/>
      <c r="CT229" s="44"/>
      <c r="CU229" s="44"/>
      <c r="CV229" s="44"/>
      <c r="CW229" s="44"/>
      <c r="CX229" s="44"/>
      <c r="CY229" s="44"/>
      <c r="CZ229" s="44"/>
      <c r="DA229" s="44"/>
      <c r="DB229" s="44"/>
      <c r="DC229" s="44"/>
      <c r="DD229" s="44"/>
      <c r="DE229" s="44"/>
      <c r="DF229" s="44"/>
      <c r="DG229" s="44"/>
      <c r="DH229" s="44"/>
      <c r="DI229" s="44"/>
      <c r="DJ229" s="44"/>
      <c r="DK229" s="44"/>
      <c r="DL229" s="44"/>
      <c r="DM229" s="44"/>
      <c r="DN229" s="44"/>
      <c r="DO229" s="44"/>
      <c r="DP229" s="44"/>
      <c r="DQ229" s="44"/>
      <c r="DR229" s="44"/>
      <c r="DS229" s="44"/>
      <c r="DT229" s="44"/>
      <c r="DU229" s="44"/>
      <c r="DV229" s="44"/>
      <c r="DW229" s="44"/>
      <c r="DX229" s="44"/>
      <c r="DY229" s="44"/>
      <c r="DZ229" s="44"/>
      <c r="EA229" s="44"/>
      <c r="EB229" s="44"/>
      <c r="EC229" s="44"/>
      <c r="ED229" s="44"/>
      <c r="EE229" s="44"/>
      <c r="EF229" s="44"/>
      <c r="EG229" s="44"/>
      <c r="EH229" s="44"/>
      <c r="EI229" s="44"/>
      <c r="EJ229" s="44"/>
      <c r="EK229" s="44"/>
      <c r="EL229" s="44"/>
      <c r="EM229" s="44"/>
      <c r="EN229" s="44"/>
      <c r="EO229" s="44"/>
      <c r="EP229" s="44"/>
      <c r="EQ229" s="44"/>
      <c r="ER229" s="44"/>
      <c r="ES229" s="44"/>
      <c r="ET229" s="44"/>
      <c r="EU229" s="44"/>
    </row>
    <row r="230" ht="14.25" customHeight="1">
      <c r="A230" s="296"/>
      <c r="B230" s="44"/>
      <c r="C230" s="44"/>
      <c r="D230" s="44"/>
      <c r="E230" s="44"/>
      <c r="F230" s="44"/>
      <c r="G230" s="44"/>
      <c r="H230" s="296"/>
      <c r="I230" s="296"/>
      <c r="J230" s="296"/>
      <c r="K230" s="44"/>
      <c r="L230" s="296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4"/>
      <c r="CE230" s="44"/>
      <c r="CF230" s="44"/>
      <c r="CG230" s="44"/>
      <c r="CH230" s="44"/>
      <c r="CI230" s="44"/>
      <c r="CJ230" s="44"/>
      <c r="CK230" s="44"/>
      <c r="CL230" s="44"/>
      <c r="CM230" s="44"/>
      <c r="CN230" s="44"/>
      <c r="CO230" s="44"/>
      <c r="CP230" s="44"/>
      <c r="CQ230" s="44"/>
      <c r="CR230" s="44"/>
      <c r="CS230" s="44"/>
      <c r="CT230" s="44"/>
      <c r="CU230" s="44"/>
      <c r="CV230" s="44"/>
      <c r="CW230" s="44"/>
      <c r="CX230" s="44"/>
      <c r="CY230" s="44"/>
      <c r="CZ230" s="44"/>
      <c r="DA230" s="44"/>
      <c r="DB230" s="44"/>
      <c r="DC230" s="44"/>
      <c r="DD230" s="44"/>
      <c r="DE230" s="44"/>
      <c r="DF230" s="44"/>
      <c r="DG230" s="44"/>
      <c r="DH230" s="44"/>
      <c r="DI230" s="44"/>
      <c r="DJ230" s="44"/>
      <c r="DK230" s="44"/>
      <c r="DL230" s="44"/>
      <c r="DM230" s="44"/>
      <c r="DN230" s="44"/>
      <c r="DO230" s="44"/>
      <c r="DP230" s="44"/>
      <c r="DQ230" s="44"/>
      <c r="DR230" s="44"/>
      <c r="DS230" s="44"/>
      <c r="DT230" s="44"/>
      <c r="DU230" s="44"/>
      <c r="DV230" s="44"/>
      <c r="DW230" s="44"/>
      <c r="DX230" s="44"/>
      <c r="DY230" s="44"/>
      <c r="DZ230" s="44"/>
      <c r="EA230" s="44"/>
      <c r="EB230" s="44"/>
      <c r="EC230" s="44"/>
      <c r="ED230" s="44"/>
      <c r="EE230" s="44"/>
      <c r="EF230" s="44"/>
      <c r="EG230" s="44"/>
      <c r="EH230" s="44"/>
      <c r="EI230" s="44"/>
      <c r="EJ230" s="44"/>
      <c r="EK230" s="44"/>
      <c r="EL230" s="44"/>
      <c r="EM230" s="44"/>
      <c r="EN230" s="44"/>
      <c r="EO230" s="44"/>
      <c r="EP230" s="44"/>
      <c r="EQ230" s="44"/>
      <c r="ER230" s="44"/>
      <c r="ES230" s="44"/>
      <c r="ET230" s="44"/>
      <c r="EU230" s="44"/>
    </row>
    <row r="231" ht="14.25" customHeight="1">
      <c r="A231" s="296"/>
      <c r="B231" s="44"/>
      <c r="C231" s="44"/>
      <c r="D231" s="44"/>
      <c r="E231" s="44"/>
      <c r="F231" s="44"/>
      <c r="G231" s="44"/>
      <c r="H231" s="296"/>
      <c r="I231" s="296"/>
      <c r="J231" s="296"/>
      <c r="K231" s="44"/>
      <c r="L231" s="296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44"/>
      <c r="CR231" s="44"/>
      <c r="CS231" s="44"/>
      <c r="CT231" s="44"/>
      <c r="CU231" s="44"/>
      <c r="CV231" s="44"/>
      <c r="CW231" s="44"/>
      <c r="CX231" s="44"/>
      <c r="CY231" s="44"/>
      <c r="CZ231" s="44"/>
      <c r="DA231" s="44"/>
      <c r="DB231" s="44"/>
      <c r="DC231" s="44"/>
      <c r="DD231" s="44"/>
      <c r="DE231" s="44"/>
      <c r="DF231" s="44"/>
      <c r="DG231" s="44"/>
      <c r="DH231" s="44"/>
      <c r="DI231" s="44"/>
      <c r="DJ231" s="44"/>
      <c r="DK231" s="44"/>
      <c r="DL231" s="44"/>
      <c r="DM231" s="44"/>
      <c r="DN231" s="44"/>
      <c r="DO231" s="44"/>
      <c r="DP231" s="44"/>
      <c r="DQ231" s="44"/>
      <c r="DR231" s="44"/>
      <c r="DS231" s="44"/>
      <c r="DT231" s="44"/>
      <c r="DU231" s="44"/>
      <c r="DV231" s="44"/>
      <c r="DW231" s="44"/>
      <c r="DX231" s="44"/>
      <c r="DY231" s="44"/>
      <c r="DZ231" s="44"/>
      <c r="EA231" s="44"/>
      <c r="EB231" s="44"/>
      <c r="EC231" s="44"/>
      <c r="ED231" s="44"/>
      <c r="EE231" s="44"/>
      <c r="EF231" s="44"/>
      <c r="EG231" s="44"/>
      <c r="EH231" s="44"/>
      <c r="EI231" s="44"/>
      <c r="EJ231" s="44"/>
      <c r="EK231" s="44"/>
      <c r="EL231" s="44"/>
      <c r="EM231" s="44"/>
      <c r="EN231" s="44"/>
      <c r="EO231" s="44"/>
      <c r="EP231" s="44"/>
      <c r="EQ231" s="44"/>
      <c r="ER231" s="44"/>
      <c r="ES231" s="44"/>
      <c r="ET231" s="44"/>
      <c r="EU231" s="44"/>
    </row>
    <row r="232" ht="14.25" customHeight="1">
      <c r="A232" s="296"/>
      <c r="B232" s="44"/>
      <c r="C232" s="44"/>
      <c r="D232" s="44"/>
      <c r="E232" s="44"/>
      <c r="F232" s="44"/>
      <c r="G232" s="44"/>
      <c r="H232" s="296"/>
      <c r="I232" s="296"/>
      <c r="J232" s="296"/>
      <c r="K232" s="44"/>
      <c r="L232" s="296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4"/>
      <c r="BT232" s="44"/>
      <c r="BU232" s="44"/>
      <c r="BV232" s="44"/>
      <c r="BW232" s="44"/>
      <c r="BX232" s="44"/>
      <c r="BY232" s="44"/>
      <c r="BZ232" s="44"/>
      <c r="CA232" s="44"/>
      <c r="CB232" s="44"/>
      <c r="CC232" s="44"/>
      <c r="CD232" s="44"/>
      <c r="CE232" s="44"/>
      <c r="CF232" s="44"/>
      <c r="CG232" s="44"/>
      <c r="CH232" s="44"/>
      <c r="CI232" s="44"/>
      <c r="CJ232" s="44"/>
      <c r="CK232" s="44"/>
      <c r="CL232" s="44"/>
      <c r="CM232" s="44"/>
      <c r="CN232" s="44"/>
      <c r="CO232" s="44"/>
      <c r="CP232" s="44"/>
      <c r="CQ232" s="44"/>
      <c r="CR232" s="44"/>
      <c r="CS232" s="44"/>
      <c r="CT232" s="44"/>
      <c r="CU232" s="44"/>
      <c r="CV232" s="44"/>
      <c r="CW232" s="44"/>
      <c r="CX232" s="44"/>
      <c r="CY232" s="44"/>
      <c r="CZ232" s="44"/>
      <c r="DA232" s="44"/>
      <c r="DB232" s="44"/>
      <c r="DC232" s="44"/>
      <c r="DD232" s="44"/>
      <c r="DE232" s="44"/>
      <c r="DF232" s="44"/>
      <c r="DG232" s="44"/>
      <c r="DH232" s="44"/>
      <c r="DI232" s="44"/>
      <c r="DJ232" s="44"/>
      <c r="DK232" s="44"/>
      <c r="DL232" s="44"/>
      <c r="DM232" s="44"/>
      <c r="DN232" s="44"/>
      <c r="DO232" s="44"/>
      <c r="DP232" s="44"/>
      <c r="DQ232" s="44"/>
      <c r="DR232" s="44"/>
      <c r="DS232" s="44"/>
      <c r="DT232" s="44"/>
      <c r="DU232" s="44"/>
      <c r="DV232" s="44"/>
      <c r="DW232" s="44"/>
      <c r="DX232" s="44"/>
      <c r="DY232" s="44"/>
      <c r="DZ232" s="44"/>
      <c r="EA232" s="44"/>
      <c r="EB232" s="44"/>
      <c r="EC232" s="44"/>
      <c r="ED232" s="44"/>
      <c r="EE232" s="44"/>
      <c r="EF232" s="44"/>
      <c r="EG232" s="44"/>
      <c r="EH232" s="44"/>
      <c r="EI232" s="44"/>
      <c r="EJ232" s="44"/>
      <c r="EK232" s="44"/>
      <c r="EL232" s="44"/>
      <c r="EM232" s="44"/>
      <c r="EN232" s="44"/>
      <c r="EO232" s="44"/>
      <c r="EP232" s="44"/>
      <c r="EQ232" s="44"/>
      <c r="ER232" s="44"/>
      <c r="ES232" s="44"/>
      <c r="ET232" s="44"/>
      <c r="EU232" s="44"/>
    </row>
    <row r="233" ht="14.25" customHeight="1">
      <c r="A233" s="296"/>
      <c r="B233" s="44"/>
      <c r="C233" s="44"/>
      <c r="D233" s="44"/>
      <c r="E233" s="44"/>
      <c r="F233" s="44"/>
      <c r="G233" s="44"/>
      <c r="H233" s="296"/>
      <c r="I233" s="296"/>
      <c r="J233" s="296"/>
      <c r="K233" s="44"/>
      <c r="L233" s="296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4"/>
      <c r="BT233" s="44"/>
      <c r="BU233" s="44"/>
      <c r="BV233" s="44"/>
      <c r="BW233" s="44"/>
      <c r="BX233" s="44"/>
      <c r="BY233" s="44"/>
      <c r="BZ233" s="44"/>
      <c r="CA233" s="44"/>
      <c r="CB233" s="44"/>
      <c r="CC233" s="44"/>
      <c r="CD233" s="44"/>
      <c r="CE233" s="44"/>
      <c r="CF233" s="44"/>
      <c r="CG233" s="44"/>
      <c r="CH233" s="44"/>
      <c r="CI233" s="44"/>
      <c r="CJ233" s="44"/>
      <c r="CK233" s="44"/>
      <c r="CL233" s="44"/>
      <c r="CM233" s="44"/>
      <c r="CN233" s="44"/>
      <c r="CO233" s="44"/>
      <c r="CP233" s="44"/>
      <c r="CQ233" s="44"/>
      <c r="CR233" s="44"/>
      <c r="CS233" s="44"/>
      <c r="CT233" s="44"/>
      <c r="CU233" s="44"/>
      <c r="CV233" s="44"/>
      <c r="CW233" s="44"/>
      <c r="CX233" s="44"/>
      <c r="CY233" s="44"/>
      <c r="CZ233" s="44"/>
      <c r="DA233" s="44"/>
      <c r="DB233" s="44"/>
      <c r="DC233" s="44"/>
      <c r="DD233" s="44"/>
      <c r="DE233" s="44"/>
      <c r="DF233" s="44"/>
      <c r="DG233" s="44"/>
      <c r="DH233" s="44"/>
      <c r="DI233" s="44"/>
      <c r="DJ233" s="44"/>
      <c r="DK233" s="44"/>
      <c r="DL233" s="44"/>
      <c r="DM233" s="44"/>
      <c r="DN233" s="44"/>
      <c r="DO233" s="44"/>
      <c r="DP233" s="44"/>
      <c r="DQ233" s="44"/>
      <c r="DR233" s="44"/>
      <c r="DS233" s="44"/>
      <c r="DT233" s="44"/>
      <c r="DU233" s="44"/>
      <c r="DV233" s="44"/>
      <c r="DW233" s="44"/>
      <c r="DX233" s="44"/>
      <c r="DY233" s="44"/>
      <c r="DZ233" s="44"/>
      <c r="EA233" s="44"/>
      <c r="EB233" s="44"/>
      <c r="EC233" s="44"/>
      <c r="ED233" s="44"/>
      <c r="EE233" s="44"/>
      <c r="EF233" s="44"/>
      <c r="EG233" s="44"/>
      <c r="EH233" s="44"/>
      <c r="EI233" s="44"/>
      <c r="EJ233" s="44"/>
      <c r="EK233" s="44"/>
      <c r="EL233" s="44"/>
      <c r="EM233" s="44"/>
      <c r="EN233" s="44"/>
      <c r="EO233" s="44"/>
      <c r="EP233" s="44"/>
      <c r="EQ233" s="44"/>
      <c r="ER233" s="44"/>
      <c r="ES233" s="44"/>
      <c r="ET233" s="44"/>
      <c r="EU233" s="44"/>
    </row>
    <row r="234" ht="14.25" customHeight="1">
      <c r="A234" s="296"/>
      <c r="B234" s="44"/>
      <c r="C234" s="44"/>
      <c r="D234" s="44"/>
      <c r="E234" s="44"/>
      <c r="F234" s="44"/>
      <c r="G234" s="44"/>
      <c r="H234" s="296"/>
      <c r="I234" s="296"/>
      <c r="J234" s="296"/>
      <c r="K234" s="44"/>
      <c r="L234" s="296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4"/>
      <c r="CH234" s="44"/>
      <c r="CI234" s="44"/>
      <c r="CJ234" s="44"/>
      <c r="CK234" s="44"/>
      <c r="CL234" s="44"/>
      <c r="CM234" s="44"/>
      <c r="CN234" s="44"/>
      <c r="CO234" s="44"/>
      <c r="CP234" s="44"/>
      <c r="CQ234" s="44"/>
      <c r="CR234" s="44"/>
      <c r="CS234" s="44"/>
      <c r="CT234" s="44"/>
      <c r="CU234" s="44"/>
      <c r="CV234" s="44"/>
      <c r="CW234" s="44"/>
      <c r="CX234" s="44"/>
      <c r="CY234" s="44"/>
      <c r="CZ234" s="44"/>
      <c r="DA234" s="44"/>
      <c r="DB234" s="44"/>
      <c r="DC234" s="44"/>
      <c r="DD234" s="44"/>
      <c r="DE234" s="44"/>
      <c r="DF234" s="44"/>
      <c r="DG234" s="44"/>
      <c r="DH234" s="44"/>
      <c r="DI234" s="44"/>
      <c r="DJ234" s="44"/>
      <c r="DK234" s="44"/>
      <c r="DL234" s="44"/>
      <c r="DM234" s="44"/>
      <c r="DN234" s="44"/>
      <c r="DO234" s="44"/>
      <c r="DP234" s="44"/>
      <c r="DQ234" s="44"/>
      <c r="DR234" s="44"/>
      <c r="DS234" s="44"/>
      <c r="DT234" s="44"/>
      <c r="DU234" s="44"/>
      <c r="DV234" s="44"/>
      <c r="DW234" s="44"/>
      <c r="DX234" s="44"/>
      <c r="DY234" s="44"/>
      <c r="DZ234" s="44"/>
      <c r="EA234" s="44"/>
      <c r="EB234" s="44"/>
      <c r="EC234" s="44"/>
      <c r="ED234" s="44"/>
      <c r="EE234" s="44"/>
      <c r="EF234" s="44"/>
      <c r="EG234" s="44"/>
      <c r="EH234" s="44"/>
      <c r="EI234" s="44"/>
      <c r="EJ234" s="44"/>
      <c r="EK234" s="44"/>
      <c r="EL234" s="44"/>
      <c r="EM234" s="44"/>
      <c r="EN234" s="44"/>
      <c r="EO234" s="44"/>
      <c r="EP234" s="44"/>
      <c r="EQ234" s="44"/>
      <c r="ER234" s="44"/>
      <c r="ES234" s="44"/>
      <c r="ET234" s="44"/>
      <c r="EU234" s="44"/>
    </row>
    <row r="235" ht="14.25" customHeight="1">
      <c r="A235" s="296"/>
      <c r="B235" s="44"/>
      <c r="C235" s="44"/>
      <c r="D235" s="44"/>
      <c r="E235" s="44"/>
      <c r="F235" s="44"/>
      <c r="G235" s="44"/>
      <c r="H235" s="296"/>
      <c r="I235" s="296"/>
      <c r="J235" s="296"/>
      <c r="K235" s="44"/>
      <c r="L235" s="296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4"/>
      <c r="BT235" s="44"/>
      <c r="BU235" s="44"/>
      <c r="BV235" s="44"/>
      <c r="BW235" s="44"/>
      <c r="BX235" s="44"/>
      <c r="BY235" s="44"/>
      <c r="BZ235" s="44"/>
      <c r="CA235" s="44"/>
      <c r="CB235" s="44"/>
      <c r="CC235" s="44"/>
      <c r="CD235" s="44"/>
      <c r="CE235" s="44"/>
      <c r="CF235" s="44"/>
      <c r="CG235" s="44"/>
      <c r="CH235" s="44"/>
      <c r="CI235" s="44"/>
      <c r="CJ235" s="44"/>
      <c r="CK235" s="44"/>
      <c r="CL235" s="44"/>
      <c r="CM235" s="44"/>
      <c r="CN235" s="44"/>
      <c r="CO235" s="44"/>
      <c r="CP235" s="44"/>
      <c r="CQ235" s="44"/>
      <c r="CR235" s="44"/>
      <c r="CS235" s="44"/>
      <c r="CT235" s="44"/>
      <c r="CU235" s="44"/>
      <c r="CV235" s="44"/>
      <c r="CW235" s="44"/>
      <c r="CX235" s="44"/>
      <c r="CY235" s="44"/>
      <c r="CZ235" s="44"/>
      <c r="DA235" s="44"/>
      <c r="DB235" s="44"/>
      <c r="DC235" s="44"/>
      <c r="DD235" s="44"/>
      <c r="DE235" s="44"/>
      <c r="DF235" s="44"/>
      <c r="DG235" s="44"/>
      <c r="DH235" s="44"/>
      <c r="DI235" s="44"/>
      <c r="DJ235" s="44"/>
      <c r="DK235" s="44"/>
      <c r="DL235" s="44"/>
      <c r="DM235" s="44"/>
      <c r="DN235" s="44"/>
      <c r="DO235" s="44"/>
      <c r="DP235" s="44"/>
      <c r="DQ235" s="44"/>
      <c r="DR235" s="44"/>
      <c r="DS235" s="44"/>
      <c r="DT235" s="44"/>
      <c r="DU235" s="44"/>
      <c r="DV235" s="44"/>
      <c r="DW235" s="44"/>
      <c r="DX235" s="44"/>
      <c r="DY235" s="44"/>
      <c r="DZ235" s="44"/>
      <c r="EA235" s="44"/>
      <c r="EB235" s="44"/>
      <c r="EC235" s="44"/>
      <c r="ED235" s="44"/>
      <c r="EE235" s="44"/>
      <c r="EF235" s="44"/>
      <c r="EG235" s="44"/>
      <c r="EH235" s="44"/>
      <c r="EI235" s="44"/>
      <c r="EJ235" s="44"/>
      <c r="EK235" s="44"/>
      <c r="EL235" s="44"/>
      <c r="EM235" s="44"/>
      <c r="EN235" s="44"/>
      <c r="EO235" s="44"/>
      <c r="EP235" s="44"/>
      <c r="EQ235" s="44"/>
      <c r="ER235" s="44"/>
      <c r="ES235" s="44"/>
      <c r="ET235" s="44"/>
      <c r="EU235" s="44"/>
    </row>
    <row r="236" ht="14.25" customHeight="1">
      <c r="A236" s="296"/>
      <c r="B236" s="44"/>
      <c r="C236" s="44"/>
      <c r="D236" s="44"/>
      <c r="E236" s="44"/>
      <c r="F236" s="44"/>
      <c r="G236" s="44"/>
      <c r="H236" s="296"/>
      <c r="I236" s="296"/>
      <c r="J236" s="296"/>
      <c r="K236" s="44"/>
      <c r="L236" s="296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4"/>
      <c r="BT236" s="44"/>
      <c r="BU236" s="44"/>
      <c r="BV236" s="44"/>
      <c r="BW236" s="44"/>
      <c r="BX236" s="44"/>
      <c r="BY236" s="44"/>
      <c r="BZ236" s="44"/>
      <c r="CA236" s="44"/>
      <c r="CB236" s="44"/>
      <c r="CC236" s="44"/>
      <c r="CD236" s="44"/>
      <c r="CE236" s="44"/>
      <c r="CF236" s="44"/>
      <c r="CG236" s="44"/>
      <c r="CH236" s="44"/>
      <c r="CI236" s="44"/>
      <c r="CJ236" s="44"/>
      <c r="CK236" s="44"/>
      <c r="CL236" s="44"/>
      <c r="CM236" s="44"/>
      <c r="CN236" s="44"/>
      <c r="CO236" s="44"/>
      <c r="CP236" s="44"/>
      <c r="CQ236" s="44"/>
      <c r="CR236" s="44"/>
      <c r="CS236" s="44"/>
      <c r="CT236" s="44"/>
      <c r="CU236" s="44"/>
      <c r="CV236" s="44"/>
      <c r="CW236" s="44"/>
      <c r="CX236" s="44"/>
      <c r="CY236" s="44"/>
      <c r="CZ236" s="44"/>
      <c r="DA236" s="44"/>
      <c r="DB236" s="44"/>
      <c r="DC236" s="44"/>
      <c r="DD236" s="44"/>
      <c r="DE236" s="44"/>
      <c r="DF236" s="44"/>
      <c r="DG236" s="44"/>
      <c r="DH236" s="44"/>
      <c r="DI236" s="44"/>
      <c r="DJ236" s="44"/>
      <c r="DK236" s="44"/>
      <c r="DL236" s="44"/>
      <c r="DM236" s="44"/>
      <c r="DN236" s="44"/>
      <c r="DO236" s="44"/>
      <c r="DP236" s="44"/>
      <c r="DQ236" s="44"/>
      <c r="DR236" s="44"/>
      <c r="DS236" s="44"/>
      <c r="DT236" s="44"/>
      <c r="DU236" s="44"/>
      <c r="DV236" s="44"/>
      <c r="DW236" s="44"/>
      <c r="DX236" s="44"/>
      <c r="DY236" s="44"/>
      <c r="DZ236" s="44"/>
      <c r="EA236" s="44"/>
      <c r="EB236" s="44"/>
      <c r="EC236" s="44"/>
      <c r="ED236" s="44"/>
      <c r="EE236" s="44"/>
      <c r="EF236" s="44"/>
      <c r="EG236" s="44"/>
      <c r="EH236" s="44"/>
      <c r="EI236" s="44"/>
      <c r="EJ236" s="44"/>
      <c r="EK236" s="44"/>
      <c r="EL236" s="44"/>
      <c r="EM236" s="44"/>
      <c r="EN236" s="44"/>
      <c r="EO236" s="44"/>
      <c r="EP236" s="44"/>
      <c r="EQ236" s="44"/>
      <c r="ER236" s="44"/>
      <c r="ES236" s="44"/>
      <c r="ET236" s="44"/>
      <c r="EU236" s="44"/>
    </row>
    <row r="237" ht="14.25" customHeight="1">
      <c r="A237" s="296"/>
      <c r="B237" s="44"/>
      <c r="C237" s="44"/>
      <c r="D237" s="44"/>
      <c r="E237" s="44"/>
      <c r="F237" s="44"/>
      <c r="G237" s="44"/>
      <c r="H237" s="296"/>
      <c r="I237" s="296"/>
      <c r="J237" s="296"/>
      <c r="K237" s="44"/>
      <c r="L237" s="296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4"/>
      <c r="CH237" s="44"/>
      <c r="CI237" s="44"/>
      <c r="CJ237" s="44"/>
      <c r="CK237" s="44"/>
      <c r="CL237" s="44"/>
      <c r="CM237" s="44"/>
      <c r="CN237" s="44"/>
      <c r="CO237" s="44"/>
      <c r="CP237" s="44"/>
      <c r="CQ237" s="44"/>
      <c r="CR237" s="44"/>
      <c r="CS237" s="44"/>
      <c r="CT237" s="44"/>
      <c r="CU237" s="44"/>
      <c r="CV237" s="44"/>
      <c r="CW237" s="44"/>
      <c r="CX237" s="44"/>
      <c r="CY237" s="44"/>
      <c r="CZ237" s="44"/>
      <c r="DA237" s="44"/>
      <c r="DB237" s="44"/>
      <c r="DC237" s="44"/>
      <c r="DD237" s="44"/>
      <c r="DE237" s="44"/>
      <c r="DF237" s="44"/>
      <c r="DG237" s="44"/>
      <c r="DH237" s="44"/>
      <c r="DI237" s="44"/>
      <c r="DJ237" s="44"/>
      <c r="DK237" s="44"/>
      <c r="DL237" s="44"/>
      <c r="DM237" s="44"/>
      <c r="DN237" s="44"/>
      <c r="DO237" s="44"/>
      <c r="DP237" s="44"/>
      <c r="DQ237" s="44"/>
      <c r="DR237" s="44"/>
      <c r="DS237" s="44"/>
      <c r="DT237" s="44"/>
      <c r="DU237" s="44"/>
      <c r="DV237" s="44"/>
      <c r="DW237" s="44"/>
      <c r="DX237" s="44"/>
      <c r="DY237" s="44"/>
      <c r="DZ237" s="44"/>
      <c r="EA237" s="44"/>
      <c r="EB237" s="44"/>
      <c r="EC237" s="44"/>
      <c r="ED237" s="44"/>
      <c r="EE237" s="44"/>
      <c r="EF237" s="44"/>
      <c r="EG237" s="44"/>
      <c r="EH237" s="44"/>
      <c r="EI237" s="44"/>
      <c r="EJ237" s="44"/>
      <c r="EK237" s="44"/>
      <c r="EL237" s="44"/>
      <c r="EM237" s="44"/>
      <c r="EN237" s="44"/>
      <c r="EO237" s="44"/>
      <c r="EP237" s="44"/>
      <c r="EQ237" s="44"/>
      <c r="ER237" s="44"/>
      <c r="ES237" s="44"/>
      <c r="ET237" s="44"/>
      <c r="EU237" s="44"/>
    </row>
    <row r="238" ht="14.25" customHeight="1">
      <c r="A238" s="296"/>
      <c r="B238" s="44"/>
      <c r="C238" s="44"/>
      <c r="D238" s="44"/>
      <c r="E238" s="44"/>
      <c r="F238" s="44"/>
      <c r="G238" s="44"/>
      <c r="H238" s="296"/>
      <c r="I238" s="296"/>
      <c r="J238" s="296"/>
      <c r="K238" s="44"/>
      <c r="L238" s="296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  <c r="DB238" s="44"/>
      <c r="DC238" s="44"/>
      <c r="DD238" s="44"/>
      <c r="DE238" s="44"/>
      <c r="DF238" s="44"/>
      <c r="DG238" s="44"/>
      <c r="DH238" s="44"/>
      <c r="DI238" s="44"/>
      <c r="DJ238" s="44"/>
      <c r="DK238" s="44"/>
      <c r="DL238" s="44"/>
      <c r="DM238" s="44"/>
      <c r="DN238" s="44"/>
      <c r="DO238" s="44"/>
      <c r="DP238" s="44"/>
      <c r="DQ238" s="44"/>
      <c r="DR238" s="44"/>
      <c r="DS238" s="44"/>
      <c r="DT238" s="44"/>
      <c r="DU238" s="44"/>
      <c r="DV238" s="44"/>
      <c r="DW238" s="44"/>
      <c r="DX238" s="44"/>
      <c r="DY238" s="44"/>
      <c r="DZ238" s="44"/>
      <c r="EA238" s="44"/>
      <c r="EB238" s="44"/>
      <c r="EC238" s="44"/>
      <c r="ED238" s="44"/>
      <c r="EE238" s="44"/>
      <c r="EF238" s="44"/>
      <c r="EG238" s="44"/>
      <c r="EH238" s="44"/>
      <c r="EI238" s="44"/>
      <c r="EJ238" s="44"/>
      <c r="EK238" s="44"/>
      <c r="EL238" s="44"/>
      <c r="EM238" s="44"/>
      <c r="EN238" s="44"/>
      <c r="EO238" s="44"/>
      <c r="EP238" s="44"/>
      <c r="EQ238" s="44"/>
      <c r="ER238" s="44"/>
      <c r="ES238" s="44"/>
      <c r="ET238" s="44"/>
      <c r="EU238" s="44"/>
    </row>
    <row r="239" ht="14.25" customHeight="1">
      <c r="A239" s="296"/>
      <c r="B239" s="44"/>
      <c r="C239" s="44"/>
      <c r="D239" s="44"/>
      <c r="E239" s="44"/>
      <c r="F239" s="44"/>
      <c r="G239" s="44"/>
      <c r="H239" s="296"/>
      <c r="I239" s="296"/>
      <c r="J239" s="296"/>
      <c r="K239" s="44"/>
      <c r="L239" s="296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  <c r="DB239" s="44"/>
      <c r="DC239" s="44"/>
      <c r="DD239" s="44"/>
      <c r="DE239" s="44"/>
      <c r="DF239" s="44"/>
      <c r="DG239" s="44"/>
      <c r="DH239" s="44"/>
      <c r="DI239" s="44"/>
      <c r="DJ239" s="44"/>
      <c r="DK239" s="44"/>
      <c r="DL239" s="44"/>
      <c r="DM239" s="44"/>
      <c r="DN239" s="44"/>
      <c r="DO239" s="44"/>
      <c r="DP239" s="44"/>
      <c r="DQ239" s="44"/>
      <c r="DR239" s="44"/>
      <c r="DS239" s="44"/>
      <c r="DT239" s="44"/>
      <c r="DU239" s="44"/>
      <c r="DV239" s="44"/>
      <c r="DW239" s="44"/>
      <c r="DX239" s="44"/>
      <c r="DY239" s="44"/>
      <c r="DZ239" s="44"/>
      <c r="EA239" s="44"/>
      <c r="EB239" s="44"/>
      <c r="EC239" s="44"/>
      <c r="ED239" s="44"/>
      <c r="EE239" s="44"/>
      <c r="EF239" s="44"/>
      <c r="EG239" s="44"/>
      <c r="EH239" s="44"/>
      <c r="EI239" s="44"/>
      <c r="EJ239" s="44"/>
      <c r="EK239" s="44"/>
      <c r="EL239" s="44"/>
      <c r="EM239" s="44"/>
      <c r="EN239" s="44"/>
      <c r="EO239" s="44"/>
      <c r="EP239" s="44"/>
      <c r="EQ239" s="44"/>
      <c r="ER239" s="44"/>
      <c r="ES239" s="44"/>
      <c r="ET239" s="44"/>
      <c r="EU239" s="44"/>
    </row>
    <row r="240" ht="14.25" customHeight="1">
      <c r="A240" s="296"/>
      <c r="B240" s="44"/>
      <c r="C240" s="44"/>
      <c r="D240" s="44"/>
      <c r="E240" s="44"/>
      <c r="F240" s="44"/>
      <c r="G240" s="44"/>
      <c r="H240" s="296"/>
      <c r="I240" s="296"/>
      <c r="J240" s="296"/>
      <c r="K240" s="44"/>
      <c r="L240" s="296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4"/>
      <c r="BT240" s="44"/>
      <c r="BU240" s="44"/>
      <c r="BV240" s="44"/>
      <c r="BW240" s="44"/>
      <c r="BX240" s="44"/>
      <c r="BY240" s="44"/>
      <c r="BZ240" s="44"/>
      <c r="CA240" s="44"/>
      <c r="CB240" s="44"/>
      <c r="CC240" s="44"/>
      <c r="CD240" s="44"/>
      <c r="CE240" s="44"/>
      <c r="CF240" s="44"/>
      <c r="CG240" s="44"/>
      <c r="CH240" s="44"/>
      <c r="CI240" s="44"/>
      <c r="CJ240" s="44"/>
      <c r="CK240" s="44"/>
      <c r="CL240" s="44"/>
      <c r="CM240" s="44"/>
      <c r="CN240" s="44"/>
      <c r="CO240" s="44"/>
      <c r="CP240" s="44"/>
      <c r="CQ240" s="44"/>
      <c r="CR240" s="44"/>
      <c r="CS240" s="44"/>
      <c r="CT240" s="44"/>
      <c r="CU240" s="44"/>
      <c r="CV240" s="44"/>
      <c r="CW240" s="44"/>
      <c r="CX240" s="44"/>
      <c r="CY240" s="44"/>
      <c r="CZ240" s="44"/>
      <c r="DA240" s="44"/>
      <c r="DB240" s="44"/>
      <c r="DC240" s="44"/>
      <c r="DD240" s="44"/>
      <c r="DE240" s="44"/>
      <c r="DF240" s="44"/>
      <c r="DG240" s="44"/>
      <c r="DH240" s="44"/>
      <c r="DI240" s="44"/>
      <c r="DJ240" s="44"/>
      <c r="DK240" s="44"/>
      <c r="DL240" s="44"/>
      <c r="DM240" s="44"/>
      <c r="DN240" s="44"/>
      <c r="DO240" s="44"/>
      <c r="DP240" s="44"/>
      <c r="DQ240" s="44"/>
      <c r="DR240" s="44"/>
      <c r="DS240" s="44"/>
      <c r="DT240" s="44"/>
      <c r="DU240" s="44"/>
      <c r="DV240" s="44"/>
      <c r="DW240" s="44"/>
      <c r="DX240" s="44"/>
      <c r="DY240" s="44"/>
      <c r="DZ240" s="44"/>
      <c r="EA240" s="44"/>
      <c r="EB240" s="44"/>
      <c r="EC240" s="44"/>
      <c r="ED240" s="44"/>
      <c r="EE240" s="44"/>
      <c r="EF240" s="44"/>
      <c r="EG240" s="44"/>
      <c r="EH240" s="44"/>
      <c r="EI240" s="44"/>
      <c r="EJ240" s="44"/>
      <c r="EK240" s="44"/>
      <c r="EL240" s="44"/>
      <c r="EM240" s="44"/>
      <c r="EN240" s="44"/>
      <c r="EO240" s="44"/>
      <c r="EP240" s="44"/>
      <c r="EQ240" s="44"/>
      <c r="ER240" s="44"/>
      <c r="ES240" s="44"/>
      <c r="ET240" s="44"/>
      <c r="EU240" s="44"/>
    </row>
    <row r="241" ht="14.25" customHeight="1">
      <c r="A241" s="296"/>
      <c r="B241" s="44"/>
      <c r="C241" s="44"/>
      <c r="D241" s="44"/>
      <c r="E241" s="44"/>
      <c r="F241" s="44"/>
      <c r="G241" s="44"/>
      <c r="H241" s="296"/>
      <c r="I241" s="296"/>
      <c r="J241" s="296"/>
      <c r="K241" s="44"/>
      <c r="L241" s="296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  <c r="CP241" s="44"/>
      <c r="CQ241" s="44"/>
      <c r="CR241" s="44"/>
      <c r="CS241" s="44"/>
      <c r="CT241" s="44"/>
      <c r="CU241" s="44"/>
      <c r="CV241" s="44"/>
      <c r="CW241" s="44"/>
      <c r="CX241" s="44"/>
      <c r="CY241" s="44"/>
      <c r="CZ241" s="44"/>
      <c r="DA241" s="44"/>
      <c r="DB241" s="44"/>
      <c r="DC241" s="44"/>
      <c r="DD241" s="44"/>
      <c r="DE241" s="44"/>
      <c r="DF241" s="44"/>
      <c r="DG241" s="44"/>
      <c r="DH241" s="44"/>
      <c r="DI241" s="44"/>
      <c r="DJ241" s="44"/>
      <c r="DK241" s="44"/>
      <c r="DL241" s="44"/>
      <c r="DM241" s="44"/>
      <c r="DN241" s="44"/>
      <c r="DO241" s="44"/>
      <c r="DP241" s="44"/>
      <c r="DQ241" s="44"/>
      <c r="DR241" s="44"/>
      <c r="DS241" s="44"/>
      <c r="DT241" s="44"/>
      <c r="DU241" s="44"/>
      <c r="DV241" s="44"/>
      <c r="DW241" s="44"/>
      <c r="DX241" s="44"/>
      <c r="DY241" s="44"/>
      <c r="DZ241" s="44"/>
      <c r="EA241" s="44"/>
      <c r="EB241" s="44"/>
      <c r="EC241" s="44"/>
      <c r="ED241" s="44"/>
      <c r="EE241" s="44"/>
      <c r="EF241" s="44"/>
      <c r="EG241" s="44"/>
      <c r="EH241" s="44"/>
      <c r="EI241" s="44"/>
      <c r="EJ241" s="44"/>
      <c r="EK241" s="44"/>
      <c r="EL241" s="44"/>
      <c r="EM241" s="44"/>
      <c r="EN241" s="44"/>
      <c r="EO241" s="44"/>
      <c r="EP241" s="44"/>
      <c r="EQ241" s="44"/>
      <c r="ER241" s="44"/>
      <c r="ES241" s="44"/>
      <c r="ET241" s="44"/>
      <c r="EU241" s="44"/>
    </row>
    <row r="242" ht="14.25" customHeight="1">
      <c r="A242" s="296"/>
      <c r="B242" s="44"/>
      <c r="C242" s="44"/>
      <c r="D242" s="44"/>
      <c r="E242" s="44"/>
      <c r="F242" s="44"/>
      <c r="G242" s="44"/>
      <c r="H242" s="296"/>
      <c r="I242" s="296"/>
      <c r="J242" s="296"/>
      <c r="K242" s="44"/>
      <c r="L242" s="296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  <c r="CP242" s="44"/>
      <c r="CQ242" s="44"/>
      <c r="CR242" s="44"/>
      <c r="CS242" s="44"/>
      <c r="CT242" s="44"/>
      <c r="CU242" s="44"/>
      <c r="CV242" s="44"/>
      <c r="CW242" s="44"/>
      <c r="CX242" s="44"/>
      <c r="CY242" s="44"/>
      <c r="CZ242" s="44"/>
      <c r="DA242" s="44"/>
      <c r="DB242" s="44"/>
      <c r="DC242" s="44"/>
      <c r="DD242" s="44"/>
      <c r="DE242" s="44"/>
      <c r="DF242" s="44"/>
      <c r="DG242" s="44"/>
      <c r="DH242" s="44"/>
      <c r="DI242" s="44"/>
      <c r="DJ242" s="44"/>
      <c r="DK242" s="44"/>
      <c r="DL242" s="44"/>
      <c r="DM242" s="44"/>
      <c r="DN242" s="44"/>
      <c r="DO242" s="44"/>
      <c r="DP242" s="44"/>
      <c r="DQ242" s="44"/>
      <c r="DR242" s="44"/>
      <c r="DS242" s="44"/>
      <c r="DT242" s="44"/>
      <c r="DU242" s="44"/>
      <c r="DV242" s="44"/>
      <c r="DW242" s="44"/>
      <c r="DX242" s="44"/>
      <c r="DY242" s="44"/>
      <c r="DZ242" s="44"/>
      <c r="EA242" s="44"/>
      <c r="EB242" s="44"/>
      <c r="EC242" s="44"/>
      <c r="ED242" s="44"/>
      <c r="EE242" s="44"/>
      <c r="EF242" s="44"/>
      <c r="EG242" s="44"/>
      <c r="EH242" s="44"/>
      <c r="EI242" s="44"/>
      <c r="EJ242" s="44"/>
      <c r="EK242" s="44"/>
      <c r="EL242" s="44"/>
      <c r="EM242" s="44"/>
      <c r="EN242" s="44"/>
      <c r="EO242" s="44"/>
      <c r="EP242" s="44"/>
      <c r="EQ242" s="44"/>
      <c r="ER242" s="44"/>
      <c r="ES242" s="44"/>
      <c r="ET242" s="44"/>
      <c r="EU242" s="44"/>
    </row>
    <row r="243" ht="14.25" customHeight="1">
      <c r="A243" s="296"/>
      <c r="B243" s="44"/>
      <c r="C243" s="44"/>
      <c r="D243" s="44"/>
      <c r="E243" s="44"/>
      <c r="F243" s="44"/>
      <c r="G243" s="44"/>
      <c r="H243" s="296"/>
      <c r="I243" s="296"/>
      <c r="J243" s="296"/>
      <c r="K243" s="44"/>
      <c r="L243" s="296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  <c r="CP243" s="44"/>
      <c r="CQ243" s="44"/>
      <c r="CR243" s="44"/>
      <c r="CS243" s="44"/>
      <c r="CT243" s="44"/>
      <c r="CU243" s="44"/>
      <c r="CV243" s="44"/>
      <c r="CW243" s="44"/>
      <c r="CX243" s="44"/>
      <c r="CY243" s="44"/>
      <c r="CZ243" s="44"/>
      <c r="DA243" s="44"/>
      <c r="DB243" s="44"/>
      <c r="DC243" s="44"/>
      <c r="DD243" s="44"/>
      <c r="DE243" s="44"/>
      <c r="DF243" s="44"/>
      <c r="DG243" s="44"/>
      <c r="DH243" s="44"/>
      <c r="DI243" s="44"/>
      <c r="DJ243" s="44"/>
      <c r="DK243" s="44"/>
      <c r="DL243" s="44"/>
      <c r="DM243" s="44"/>
      <c r="DN243" s="44"/>
      <c r="DO243" s="44"/>
      <c r="DP243" s="44"/>
      <c r="DQ243" s="44"/>
      <c r="DR243" s="44"/>
      <c r="DS243" s="44"/>
      <c r="DT243" s="44"/>
      <c r="DU243" s="44"/>
      <c r="DV243" s="44"/>
      <c r="DW243" s="44"/>
      <c r="DX243" s="44"/>
      <c r="DY243" s="44"/>
      <c r="DZ243" s="44"/>
      <c r="EA243" s="44"/>
      <c r="EB243" s="44"/>
      <c r="EC243" s="44"/>
      <c r="ED243" s="44"/>
      <c r="EE243" s="44"/>
      <c r="EF243" s="44"/>
      <c r="EG243" s="44"/>
      <c r="EH243" s="44"/>
      <c r="EI243" s="44"/>
      <c r="EJ243" s="44"/>
      <c r="EK243" s="44"/>
      <c r="EL243" s="44"/>
      <c r="EM243" s="44"/>
      <c r="EN243" s="44"/>
      <c r="EO243" s="44"/>
      <c r="EP243" s="44"/>
      <c r="EQ243" s="44"/>
      <c r="ER243" s="44"/>
      <c r="ES243" s="44"/>
      <c r="ET243" s="44"/>
      <c r="EU243" s="44"/>
    </row>
    <row r="244" ht="14.25" customHeight="1">
      <c r="A244" s="296"/>
      <c r="B244" s="44"/>
      <c r="C244" s="44"/>
      <c r="D244" s="44"/>
      <c r="E244" s="44"/>
      <c r="F244" s="44"/>
      <c r="G244" s="44"/>
      <c r="H244" s="296"/>
      <c r="I244" s="296"/>
      <c r="J244" s="296"/>
      <c r="K244" s="44"/>
      <c r="L244" s="296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  <c r="BK244" s="44"/>
      <c r="BL244" s="44"/>
      <c r="BM244" s="44"/>
      <c r="BN244" s="44"/>
      <c r="BO244" s="44"/>
      <c r="BP244" s="44"/>
      <c r="BQ244" s="44"/>
      <c r="BR244" s="44"/>
      <c r="BS244" s="44"/>
      <c r="BT244" s="44"/>
      <c r="BU244" s="44"/>
      <c r="BV244" s="44"/>
      <c r="BW244" s="44"/>
      <c r="BX244" s="44"/>
      <c r="BY244" s="44"/>
      <c r="BZ244" s="44"/>
      <c r="CA244" s="44"/>
      <c r="CB244" s="44"/>
      <c r="CC244" s="44"/>
      <c r="CD244" s="44"/>
      <c r="CE244" s="44"/>
      <c r="CF244" s="44"/>
      <c r="CG244" s="44"/>
      <c r="CH244" s="44"/>
      <c r="CI244" s="44"/>
      <c r="CJ244" s="44"/>
      <c r="CK244" s="44"/>
      <c r="CL244" s="44"/>
      <c r="CM244" s="44"/>
      <c r="CN244" s="44"/>
      <c r="CO244" s="44"/>
      <c r="CP244" s="44"/>
      <c r="CQ244" s="44"/>
      <c r="CR244" s="44"/>
      <c r="CS244" s="44"/>
      <c r="CT244" s="44"/>
      <c r="CU244" s="44"/>
      <c r="CV244" s="44"/>
      <c r="CW244" s="44"/>
      <c r="CX244" s="44"/>
      <c r="CY244" s="44"/>
      <c r="CZ244" s="44"/>
      <c r="DA244" s="44"/>
      <c r="DB244" s="44"/>
      <c r="DC244" s="44"/>
      <c r="DD244" s="44"/>
      <c r="DE244" s="44"/>
      <c r="DF244" s="44"/>
      <c r="DG244" s="44"/>
      <c r="DH244" s="44"/>
      <c r="DI244" s="44"/>
      <c r="DJ244" s="44"/>
      <c r="DK244" s="44"/>
      <c r="DL244" s="44"/>
      <c r="DM244" s="44"/>
      <c r="DN244" s="44"/>
      <c r="DO244" s="44"/>
      <c r="DP244" s="44"/>
      <c r="DQ244" s="44"/>
      <c r="DR244" s="44"/>
      <c r="DS244" s="44"/>
      <c r="DT244" s="44"/>
      <c r="DU244" s="44"/>
      <c r="DV244" s="44"/>
      <c r="DW244" s="44"/>
      <c r="DX244" s="44"/>
      <c r="DY244" s="44"/>
      <c r="DZ244" s="44"/>
      <c r="EA244" s="44"/>
      <c r="EB244" s="44"/>
      <c r="EC244" s="44"/>
      <c r="ED244" s="44"/>
      <c r="EE244" s="44"/>
      <c r="EF244" s="44"/>
      <c r="EG244" s="44"/>
      <c r="EH244" s="44"/>
      <c r="EI244" s="44"/>
      <c r="EJ244" s="44"/>
      <c r="EK244" s="44"/>
      <c r="EL244" s="44"/>
      <c r="EM244" s="44"/>
      <c r="EN244" s="44"/>
      <c r="EO244" s="44"/>
      <c r="EP244" s="44"/>
      <c r="EQ244" s="44"/>
      <c r="ER244" s="44"/>
      <c r="ES244" s="44"/>
      <c r="ET244" s="44"/>
      <c r="EU244" s="44"/>
    </row>
    <row r="245" ht="14.25" customHeight="1">
      <c r="A245" s="296"/>
      <c r="B245" s="44"/>
      <c r="C245" s="44"/>
      <c r="D245" s="44"/>
      <c r="E245" s="44"/>
      <c r="F245" s="44"/>
      <c r="G245" s="44"/>
      <c r="H245" s="296"/>
      <c r="I245" s="296"/>
      <c r="J245" s="296"/>
      <c r="K245" s="44"/>
      <c r="L245" s="296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4"/>
      <c r="CH245" s="44"/>
      <c r="CI245" s="44"/>
      <c r="CJ245" s="44"/>
      <c r="CK245" s="44"/>
      <c r="CL245" s="44"/>
      <c r="CM245" s="44"/>
      <c r="CN245" s="44"/>
      <c r="CO245" s="44"/>
      <c r="CP245" s="44"/>
      <c r="CQ245" s="44"/>
      <c r="CR245" s="44"/>
      <c r="CS245" s="44"/>
      <c r="CT245" s="44"/>
      <c r="CU245" s="44"/>
      <c r="CV245" s="44"/>
      <c r="CW245" s="44"/>
      <c r="CX245" s="44"/>
      <c r="CY245" s="44"/>
      <c r="CZ245" s="44"/>
      <c r="DA245" s="44"/>
      <c r="DB245" s="44"/>
      <c r="DC245" s="44"/>
      <c r="DD245" s="44"/>
      <c r="DE245" s="44"/>
      <c r="DF245" s="44"/>
      <c r="DG245" s="44"/>
      <c r="DH245" s="44"/>
      <c r="DI245" s="44"/>
      <c r="DJ245" s="44"/>
      <c r="DK245" s="44"/>
      <c r="DL245" s="44"/>
      <c r="DM245" s="44"/>
      <c r="DN245" s="44"/>
      <c r="DO245" s="44"/>
      <c r="DP245" s="44"/>
      <c r="DQ245" s="44"/>
      <c r="DR245" s="44"/>
      <c r="DS245" s="44"/>
      <c r="DT245" s="44"/>
      <c r="DU245" s="44"/>
      <c r="DV245" s="44"/>
      <c r="DW245" s="44"/>
      <c r="DX245" s="44"/>
      <c r="DY245" s="44"/>
      <c r="DZ245" s="44"/>
      <c r="EA245" s="44"/>
      <c r="EB245" s="44"/>
      <c r="EC245" s="44"/>
      <c r="ED245" s="44"/>
      <c r="EE245" s="44"/>
      <c r="EF245" s="44"/>
      <c r="EG245" s="44"/>
      <c r="EH245" s="44"/>
      <c r="EI245" s="44"/>
      <c r="EJ245" s="44"/>
      <c r="EK245" s="44"/>
      <c r="EL245" s="44"/>
      <c r="EM245" s="44"/>
      <c r="EN245" s="44"/>
      <c r="EO245" s="44"/>
      <c r="EP245" s="44"/>
      <c r="EQ245" s="44"/>
      <c r="ER245" s="44"/>
      <c r="ES245" s="44"/>
      <c r="ET245" s="44"/>
      <c r="EU245" s="44"/>
    </row>
    <row r="246" ht="14.25" customHeight="1">
      <c r="A246" s="296"/>
      <c r="B246" s="44"/>
      <c r="C246" s="44"/>
      <c r="D246" s="44"/>
      <c r="E246" s="44"/>
      <c r="F246" s="44"/>
      <c r="G246" s="44"/>
      <c r="H246" s="296"/>
      <c r="I246" s="296"/>
      <c r="J246" s="296"/>
      <c r="K246" s="44"/>
      <c r="L246" s="296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4"/>
      <c r="BT246" s="44"/>
      <c r="BU246" s="44"/>
      <c r="BV246" s="44"/>
      <c r="BW246" s="44"/>
      <c r="BX246" s="44"/>
      <c r="BY246" s="44"/>
      <c r="BZ246" s="44"/>
      <c r="CA246" s="44"/>
      <c r="CB246" s="44"/>
      <c r="CC246" s="44"/>
      <c r="CD246" s="44"/>
      <c r="CE246" s="44"/>
      <c r="CF246" s="44"/>
      <c r="CG246" s="44"/>
      <c r="CH246" s="44"/>
      <c r="CI246" s="44"/>
      <c r="CJ246" s="44"/>
      <c r="CK246" s="44"/>
      <c r="CL246" s="44"/>
      <c r="CM246" s="44"/>
      <c r="CN246" s="44"/>
      <c r="CO246" s="44"/>
      <c r="CP246" s="44"/>
      <c r="CQ246" s="44"/>
      <c r="CR246" s="44"/>
      <c r="CS246" s="44"/>
      <c r="CT246" s="44"/>
      <c r="CU246" s="44"/>
      <c r="CV246" s="44"/>
      <c r="CW246" s="44"/>
      <c r="CX246" s="44"/>
      <c r="CY246" s="44"/>
      <c r="CZ246" s="44"/>
      <c r="DA246" s="44"/>
      <c r="DB246" s="44"/>
      <c r="DC246" s="44"/>
      <c r="DD246" s="44"/>
      <c r="DE246" s="44"/>
      <c r="DF246" s="44"/>
      <c r="DG246" s="44"/>
      <c r="DH246" s="44"/>
      <c r="DI246" s="44"/>
      <c r="DJ246" s="44"/>
      <c r="DK246" s="44"/>
      <c r="DL246" s="44"/>
      <c r="DM246" s="44"/>
      <c r="DN246" s="44"/>
      <c r="DO246" s="44"/>
      <c r="DP246" s="44"/>
      <c r="DQ246" s="44"/>
      <c r="DR246" s="44"/>
      <c r="DS246" s="44"/>
      <c r="DT246" s="44"/>
      <c r="DU246" s="44"/>
      <c r="DV246" s="44"/>
      <c r="DW246" s="44"/>
      <c r="DX246" s="44"/>
      <c r="DY246" s="44"/>
      <c r="DZ246" s="44"/>
      <c r="EA246" s="44"/>
      <c r="EB246" s="44"/>
      <c r="EC246" s="44"/>
      <c r="ED246" s="44"/>
      <c r="EE246" s="44"/>
      <c r="EF246" s="44"/>
      <c r="EG246" s="44"/>
      <c r="EH246" s="44"/>
      <c r="EI246" s="44"/>
      <c r="EJ246" s="44"/>
      <c r="EK246" s="44"/>
      <c r="EL246" s="44"/>
      <c r="EM246" s="44"/>
      <c r="EN246" s="44"/>
      <c r="EO246" s="44"/>
      <c r="EP246" s="44"/>
      <c r="EQ246" s="44"/>
      <c r="ER246" s="44"/>
      <c r="ES246" s="44"/>
      <c r="ET246" s="44"/>
      <c r="EU246" s="44"/>
    </row>
    <row r="247" ht="14.25" customHeight="1">
      <c r="A247" s="296"/>
      <c r="B247" s="44"/>
      <c r="C247" s="44"/>
      <c r="D247" s="44"/>
      <c r="E247" s="44"/>
      <c r="F247" s="44"/>
      <c r="G247" s="44"/>
      <c r="H247" s="296"/>
      <c r="I247" s="296"/>
      <c r="J247" s="296"/>
      <c r="K247" s="44"/>
      <c r="L247" s="296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4"/>
      <c r="CD247" s="44"/>
      <c r="CE247" s="44"/>
      <c r="CF247" s="44"/>
      <c r="CG247" s="44"/>
      <c r="CH247" s="44"/>
      <c r="CI247" s="44"/>
      <c r="CJ247" s="44"/>
      <c r="CK247" s="44"/>
      <c r="CL247" s="44"/>
      <c r="CM247" s="44"/>
      <c r="CN247" s="44"/>
      <c r="CO247" s="44"/>
      <c r="CP247" s="44"/>
      <c r="CQ247" s="44"/>
      <c r="CR247" s="44"/>
      <c r="CS247" s="44"/>
      <c r="CT247" s="44"/>
      <c r="CU247" s="44"/>
      <c r="CV247" s="44"/>
      <c r="CW247" s="44"/>
      <c r="CX247" s="44"/>
      <c r="CY247" s="44"/>
      <c r="CZ247" s="44"/>
      <c r="DA247" s="44"/>
      <c r="DB247" s="44"/>
      <c r="DC247" s="44"/>
      <c r="DD247" s="44"/>
      <c r="DE247" s="44"/>
      <c r="DF247" s="44"/>
      <c r="DG247" s="44"/>
      <c r="DH247" s="44"/>
      <c r="DI247" s="44"/>
      <c r="DJ247" s="44"/>
      <c r="DK247" s="44"/>
      <c r="DL247" s="44"/>
      <c r="DM247" s="44"/>
      <c r="DN247" s="44"/>
      <c r="DO247" s="44"/>
      <c r="DP247" s="44"/>
      <c r="DQ247" s="44"/>
      <c r="DR247" s="44"/>
      <c r="DS247" s="44"/>
      <c r="DT247" s="44"/>
      <c r="DU247" s="44"/>
      <c r="DV247" s="44"/>
      <c r="DW247" s="44"/>
      <c r="DX247" s="44"/>
      <c r="DY247" s="44"/>
      <c r="DZ247" s="44"/>
      <c r="EA247" s="44"/>
      <c r="EB247" s="44"/>
      <c r="EC247" s="44"/>
      <c r="ED247" s="44"/>
      <c r="EE247" s="44"/>
      <c r="EF247" s="44"/>
      <c r="EG247" s="44"/>
      <c r="EH247" s="44"/>
      <c r="EI247" s="44"/>
      <c r="EJ247" s="44"/>
      <c r="EK247" s="44"/>
      <c r="EL247" s="44"/>
      <c r="EM247" s="44"/>
      <c r="EN247" s="44"/>
      <c r="EO247" s="44"/>
      <c r="EP247" s="44"/>
      <c r="EQ247" s="44"/>
      <c r="ER247" s="44"/>
      <c r="ES247" s="44"/>
      <c r="ET247" s="44"/>
      <c r="EU247" s="44"/>
    </row>
    <row r="248" ht="14.25" customHeight="1">
      <c r="A248" s="296"/>
      <c r="B248" s="44"/>
      <c r="C248" s="44"/>
      <c r="D248" s="44"/>
      <c r="E248" s="44"/>
      <c r="F248" s="44"/>
      <c r="G248" s="44"/>
      <c r="H248" s="296"/>
      <c r="I248" s="296"/>
      <c r="J248" s="296"/>
      <c r="K248" s="44"/>
      <c r="L248" s="296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4"/>
      <c r="CD248" s="44"/>
      <c r="CE248" s="44"/>
      <c r="CF248" s="44"/>
      <c r="CG248" s="44"/>
      <c r="CH248" s="44"/>
      <c r="CI248" s="44"/>
      <c r="CJ248" s="44"/>
      <c r="CK248" s="44"/>
      <c r="CL248" s="44"/>
      <c r="CM248" s="44"/>
      <c r="CN248" s="44"/>
      <c r="CO248" s="44"/>
      <c r="CP248" s="44"/>
      <c r="CQ248" s="44"/>
      <c r="CR248" s="44"/>
      <c r="CS248" s="44"/>
      <c r="CT248" s="44"/>
      <c r="CU248" s="44"/>
      <c r="CV248" s="44"/>
      <c r="CW248" s="44"/>
      <c r="CX248" s="44"/>
      <c r="CY248" s="44"/>
      <c r="CZ248" s="44"/>
      <c r="DA248" s="44"/>
      <c r="DB248" s="44"/>
      <c r="DC248" s="44"/>
      <c r="DD248" s="44"/>
      <c r="DE248" s="44"/>
      <c r="DF248" s="44"/>
      <c r="DG248" s="44"/>
      <c r="DH248" s="44"/>
      <c r="DI248" s="44"/>
      <c r="DJ248" s="44"/>
      <c r="DK248" s="44"/>
      <c r="DL248" s="44"/>
      <c r="DM248" s="44"/>
      <c r="DN248" s="44"/>
      <c r="DO248" s="44"/>
      <c r="DP248" s="44"/>
      <c r="DQ248" s="44"/>
      <c r="DR248" s="44"/>
      <c r="DS248" s="44"/>
      <c r="DT248" s="44"/>
      <c r="DU248" s="44"/>
      <c r="DV248" s="44"/>
      <c r="DW248" s="44"/>
      <c r="DX248" s="44"/>
      <c r="DY248" s="44"/>
      <c r="DZ248" s="44"/>
      <c r="EA248" s="44"/>
      <c r="EB248" s="44"/>
      <c r="EC248" s="44"/>
      <c r="ED248" s="44"/>
      <c r="EE248" s="44"/>
      <c r="EF248" s="44"/>
      <c r="EG248" s="44"/>
      <c r="EH248" s="44"/>
      <c r="EI248" s="44"/>
      <c r="EJ248" s="44"/>
      <c r="EK248" s="44"/>
      <c r="EL248" s="44"/>
      <c r="EM248" s="44"/>
      <c r="EN248" s="44"/>
      <c r="EO248" s="44"/>
      <c r="EP248" s="44"/>
      <c r="EQ248" s="44"/>
      <c r="ER248" s="44"/>
      <c r="ES248" s="44"/>
      <c r="ET248" s="44"/>
      <c r="EU248" s="44"/>
    </row>
    <row r="249" ht="14.25" customHeight="1">
      <c r="A249" s="296"/>
      <c r="B249" s="44"/>
      <c r="C249" s="44"/>
      <c r="D249" s="44"/>
      <c r="E249" s="44"/>
      <c r="F249" s="44"/>
      <c r="G249" s="44"/>
      <c r="H249" s="296"/>
      <c r="I249" s="296"/>
      <c r="J249" s="296"/>
      <c r="K249" s="44"/>
      <c r="L249" s="296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4"/>
      <c r="CD249" s="44"/>
      <c r="CE249" s="44"/>
      <c r="CF249" s="44"/>
      <c r="CG249" s="44"/>
      <c r="CH249" s="44"/>
      <c r="CI249" s="44"/>
      <c r="CJ249" s="44"/>
      <c r="CK249" s="44"/>
      <c r="CL249" s="44"/>
      <c r="CM249" s="44"/>
      <c r="CN249" s="44"/>
      <c r="CO249" s="44"/>
      <c r="CP249" s="44"/>
      <c r="CQ249" s="44"/>
      <c r="CR249" s="44"/>
      <c r="CS249" s="44"/>
      <c r="CT249" s="44"/>
      <c r="CU249" s="44"/>
      <c r="CV249" s="44"/>
      <c r="CW249" s="44"/>
      <c r="CX249" s="44"/>
      <c r="CY249" s="44"/>
      <c r="CZ249" s="44"/>
      <c r="DA249" s="44"/>
      <c r="DB249" s="44"/>
      <c r="DC249" s="44"/>
      <c r="DD249" s="44"/>
      <c r="DE249" s="44"/>
      <c r="DF249" s="44"/>
      <c r="DG249" s="44"/>
      <c r="DH249" s="44"/>
      <c r="DI249" s="44"/>
      <c r="DJ249" s="44"/>
      <c r="DK249" s="44"/>
      <c r="DL249" s="44"/>
      <c r="DM249" s="44"/>
      <c r="DN249" s="44"/>
      <c r="DO249" s="44"/>
      <c r="DP249" s="44"/>
      <c r="DQ249" s="44"/>
      <c r="DR249" s="44"/>
      <c r="DS249" s="44"/>
      <c r="DT249" s="44"/>
      <c r="DU249" s="44"/>
      <c r="DV249" s="44"/>
      <c r="DW249" s="44"/>
      <c r="DX249" s="44"/>
      <c r="DY249" s="44"/>
      <c r="DZ249" s="44"/>
      <c r="EA249" s="44"/>
      <c r="EB249" s="44"/>
      <c r="EC249" s="44"/>
      <c r="ED249" s="44"/>
      <c r="EE249" s="44"/>
      <c r="EF249" s="44"/>
      <c r="EG249" s="44"/>
      <c r="EH249" s="44"/>
      <c r="EI249" s="44"/>
      <c r="EJ249" s="44"/>
      <c r="EK249" s="44"/>
      <c r="EL249" s="44"/>
      <c r="EM249" s="44"/>
      <c r="EN249" s="44"/>
      <c r="EO249" s="44"/>
      <c r="EP249" s="44"/>
      <c r="EQ249" s="44"/>
      <c r="ER249" s="44"/>
      <c r="ES249" s="44"/>
      <c r="ET249" s="44"/>
      <c r="EU249" s="44"/>
    </row>
    <row r="250" ht="14.25" customHeight="1">
      <c r="A250" s="296"/>
      <c r="B250" s="44"/>
      <c r="C250" s="44"/>
      <c r="D250" s="44"/>
      <c r="E250" s="44"/>
      <c r="F250" s="44"/>
      <c r="G250" s="44"/>
      <c r="H250" s="296"/>
      <c r="I250" s="296"/>
      <c r="J250" s="296"/>
      <c r="K250" s="44"/>
      <c r="L250" s="296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  <c r="CP250" s="44"/>
      <c r="CQ250" s="44"/>
      <c r="CR250" s="44"/>
      <c r="CS250" s="44"/>
      <c r="CT250" s="44"/>
      <c r="CU250" s="44"/>
      <c r="CV250" s="44"/>
      <c r="CW250" s="44"/>
      <c r="CX250" s="44"/>
      <c r="CY250" s="44"/>
      <c r="CZ250" s="44"/>
      <c r="DA250" s="44"/>
      <c r="DB250" s="44"/>
      <c r="DC250" s="44"/>
      <c r="DD250" s="44"/>
      <c r="DE250" s="44"/>
      <c r="DF250" s="44"/>
      <c r="DG250" s="44"/>
      <c r="DH250" s="44"/>
      <c r="DI250" s="44"/>
      <c r="DJ250" s="44"/>
      <c r="DK250" s="44"/>
      <c r="DL250" s="44"/>
      <c r="DM250" s="44"/>
      <c r="DN250" s="44"/>
      <c r="DO250" s="44"/>
      <c r="DP250" s="44"/>
      <c r="DQ250" s="44"/>
      <c r="DR250" s="44"/>
      <c r="DS250" s="44"/>
      <c r="DT250" s="44"/>
      <c r="DU250" s="44"/>
      <c r="DV250" s="44"/>
      <c r="DW250" s="44"/>
      <c r="DX250" s="44"/>
      <c r="DY250" s="44"/>
      <c r="DZ250" s="44"/>
      <c r="EA250" s="44"/>
      <c r="EB250" s="44"/>
      <c r="EC250" s="44"/>
      <c r="ED250" s="44"/>
      <c r="EE250" s="44"/>
      <c r="EF250" s="44"/>
      <c r="EG250" s="44"/>
      <c r="EH250" s="44"/>
      <c r="EI250" s="44"/>
      <c r="EJ250" s="44"/>
      <c r="EK250" s="44"/>
      <c r="EL250" s="44"/>
      <c r="EM250" s="44"/>
      <c r="EN250" s="44"/>
      <c r="EO250" s="44"/>
      <c r="EP250" s="44"/>
      <c r="EQ250" s="44"/>
      <c r="ER250" s="44"/>
      <c r="ES250" s="44"/>
      <c r="ET250" s="44"/>
      <c r="EU250" s="44"/>
    </row>
    <row r="251" ht="14.25" customHeight="1">
      <c r="A251" s="296"/>
      <c r="B251" s="44"/>
      <c r="C251" s="44"/>
      <c r="D251" s="44"/>
      <c r="E251" s="44"/>
      <c r="F251" s="44"/>
      <c r="G251" s="44"/>
      <c r="H251" s="296"/>
      <c r="I251" s="296"/>
      <c r="J251" s="296"/>
      <c r="K251" s="44"/>
      <c r="L251" s="296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44"/>
      <c r="CR251" s="44"/>
      <c r="CS251" s="44"/>
      <c r="CT251" s="44"/>
      <c r="CU251" s="44"/>
      <c r="CV251" s="44"/>
      <c r="CW251" s="44"/>
      <c r="CX251" s="44"/>
      <c r="CY251" s="44"/>
      <c r="CZ251" s="44"/>
      <c r="DA251" s="44"/>
      <c r="DB251" s="44"/>
      <c r="DC251" s="44"/>
      <c r="DD251" s="44"/>
      <c r="DE251" s="44"/>
      <c r="DF251" s="44"/>
      <c r="DG251" s="44"/>
      <c r="DH251" s="44"/>
      <c r="DI251" s="44"/>
      <c r="DJ251" s="44"/>
      <c r="DK251" s="44"/>
      <c r="DL251" s="44"/>
      <c r="DM251" s="44"/>
      <c r="DN251" s="44"/>
      <c r="DO251" s="44"/>
      <c r="DP251" s="44"/>
      <c r="DQ251" s="44"/>
      <c r="DR251" s="44"/>
      <c r="DS251" s="44"/>
      <c r="DT251" s="44"/>
      <c r="DU251" s="44"/>
      <c r="DV251" s="44"/>
      <c r="DW251" s="44"/>
      <c r="DX251" s="44"/>
      <c r="DY251" s="44"/>
      <c r="DZ251" s="44"/>
      <c r="EA251" s="44"/>
      <c r="EB251" s="44"/>
      <c r="EC251" s="44"/>
      <c r="ED251" s="44"/>
      <c r="EE251" s="44"/>
      <c r="EF251" s="44"/>
      <c r="EG251" s="44"/>
      <c r="EH251" s="44"/>
      <c r="EI251" s="44"/>
      <c r="EJ251" s="44"/>
      <c r="EK251" s="44"/>
      <c r="EL251" s="44"/>
      <c r="EM251" s="44"/>
      <c r="EN251" s="44"/>
      <c r="EO251" s="44"/>
      <c r="EP251" s="44"/>
      <c r="EQ251" s="44"/>
      <c r="ER251" s="44"/>
      <c r="ES251" s="44"/>
      <c r="ET251" s="44"/>
      <c r="EU251" s="44"/>
    </row>
    <row r="252" ht="14.25" customHeight="1">
      <c r="A252" s="296"/>
      <c r="B252" s="44"/>
      <c r="C252" s="44"/>
      <c r="D252" s="44"/>
      <c r="E252" s="44"/>
      <c r="F252" s="44"/>
      <c r="G252" s="44"/>
      <c r="H252" s="296"/>
      <c r="I252" s="296"/>
      <c r="J252" s="296"/>
      <c r="K252" s="44"/>
      <c r="L252" s="296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44"/>
      <c r="CR252" s="44"/>
      <c r="CS252" s="44"/>
      <c r="CT252" s="44"/>
      <c r="CU252" s="44"/>
      <c r="CV252" s="44"/>
      <c r="CW252" s="44"/>
      <c r="CX252" s="44"/>
      <c r="CY252" s="44"/>
      <c r="CZ252" s="44"/>
      <c r="DA252" s="44"/>
      <c r="DB252" s="44"/>
      <c r="DC252" s="44"/>
      <c r="DD252" s="44"/>
      <c r="DE252" s="44"/>
      <c r="DF252" s="44"/>
      <c r="DG252" s="44"/>
      <c r="DH252" s="44"/>
      <c r="DI252" s="44"/>
      <c r="DJ252" s="44"/>
      <c r="DK252" s="44"/>
      <c r="DL252" s="44"/>
      <c r="DM252" s="44"/>
      <c r="DN252" s="44"/>
      <c r="DO252" s="44"/>
      <c r="DP252" s="44"/>
      <c r="DQ252" s="44"/>
      <c r="DR252" s="44"/>
      <c r="DS252" s="44"/>
      <c r="DT252" s="44"/>
      <c r="DU252" s="44"/>
      <c r="DV252" s="44"/>
      <c r="DW252" s="44"/>
      <c r="DX252" s="44"/>
      <c r="DY252" s="44"/>
      <c r="DZ252" s="44"/>
      <c r="EA252" s="44"/>
      <c r="EB252" s="44"/>
      <c r="EC252" s="44"/>
      <c r="ED252" s="44"/>
      <c r="EE252" s="44"/>
      <c r="EF252" s="44"/>
      <c r="EG252" s="44"/>
      <c r="EH252" s="44"/>
      <c r="EI252" s="44"/>
      <c r="EJ252" s="44"/>
      <c r="EK252" s="44"/>
      <c r="EL252" s="44"/>
      <c r="EM252" s="44"/>
      <c r="EN252" s="44"/>
      <c r="EO252" s="44"/>
      <c r="EP252" s="44"/>
      <c r="EQ252" s="44"/>
      <c r="ER252" s="44"/>
      <c r="ES252" s="44"/>
      <c r="ET252" s="44"/>
      <c r="EU252" s="44"/>
    </row>
    <row r="253" ht="14.25" customHeight="1">
      <c r="A253" s="296"/>
      <c r="B253" s="44"/>
      <c r="C253" s="44"/>
      <c r="D253" s="44"/>
      <c r="E253" s="44"/>
      <c r="F253" s="44"/>
      <c r="G253" s="44"/>
      <c r="H253" s="296"/>
      <c r="I253" s="296"/>
      <c r="J253" s="296"/>
      <c r="K253" s="44"/>
      <c r="L253" s="296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4"/>
      <c r="CD253" s="44"/>
      <c r="CE253" s="44"/>
      <c r="CF253" s="44"/>
      <c r="CG253" s="44"/>
      <c r="CH253" s="44"/>
      <c r="CI253" s="44"/>
      <c r="CJ253" s="44"/>
      <c r="CK253" s="44"/>
      <c r="CL253" s="44"/>
      <c r="CM253" s="44"/>
      <c r="CN253" s="44"/>
      <c r="CO253" s="44"/>
      <c r="CP253" s="44"/>
      <c r="CQ253" s="44"/>
      <c r="CR253" s="44"/>
      <c r="CS253" s="44"/>
      <c r="CT253" s="44"/>
      <c r="CU253" s="44"/>
      <c r="CV253" s="44"/>
      <c r="CW253" s="44"/>
      <c r="CX253" s="44"/>
      <c r="CY253" s="44"/>
      <c r="CZ253" s="44"/>
      <c r="DA253" s="44"/>
      <c r="DB253" s="44"/>
      <c r="DC253" s="44"/>
      <c r="DD253" s="44"/>
      <c r="DE253" s="44"/>
      <c r="DF253" s="44"/>
      <c r="DG253" s="44"/>
      <c r="DH253" s="44"/>
      <c r="DI253" s="44"/>
      <c r="DJ253" s="44"/>
      <c r="DK253" s="44"/>
      <c r="DL253" s="44"/>
      <c r="DM253" s="44"/>
      <c r="DN253" s="44"/>
      <c r="DO253" s="44"/>
      <c r="DP253" s="44"/>
      <c r="DQ253" s="44"/>
      <c r="DR253" s="44"/>
      <c r="DS253" s="44"/>
      <c r="DT253" s="44"/>
      <c r="DU253" s="44"/>
      <c r="DV253" s="44"/>
      <c r="DW253" s="44"/>
      <c r="DX253" s="44"/>
      <c r="DY253" s="44"/>
      <c r="DZ253" s="44"/>
      <c r="EA253" s="44"/>
      <c r="EB253" s="44"/>
      <c r="EC253" s="44"/>
      <c r="ED253" s="44"/>
      <c r="EE253" s="44"/>
      <c r="EF253" s="44"/>
      <c r="EG253" s="44"/>
      <c r="EH253" s="44"/>
      <c r="EI253" s="44"/>
      <c r="EJ253" s="44"/>
      <c r="EK253" s="44"/>
      <c r="EL253" s="44"/>
      <c r="EM253" s="44"/>
      <c r="EN253" s="44"/>
      <c r="EO253" s="44"/>
      <c r="EP253" s="44"/>
      <c r="EQ253" s="44"/>
      <c r="ER253" s="44"/>
      <c r="ES253" s="44"/>
      <c r="ET253" s="44"/>
      <c r="EU253" s="44"/>
    </row>
    <row r="254" ht="14.25" customHeight="1">
      <c r="A254" s="296"/>
      <c r="B254" s="44"/>
      <c r="C254" s="44"/>
      <c r="D254" s="44"/>
      <c r="E254" s="44"/>
      <c r="F254" s="44"/>
      <c r="G254" s="44"/>
      <c r="H254" s="296"/>
      <c r="I254" s="296"/>
      <c r="J254" s="296"/>
      <c r="K254" s="44"/>
      <c r="L254" s="296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4"/>
      <c r="BT254" s="44"/>
      <c r="BU254" s="44"/>
      <c r="BV254" s="44"/>
      <c r="BW254" s="44"/>
      <c r="BX254" s="44"/>
      <c r="BY254" s="44"/>
      <c r="BZ254" s="44"/>
      <c r="CA254" s="44"/>
      <c r="CB254" s="44"/>
      <c r="CC254" s="44"/>
      <c r="CD254" s="44"/>
      <c r="CE254" s="44"/>
      <c r="CF254" s="44"/>
      <c r="CG254" s="44"/>
      <c r="CH254" s="44"/>
      <c r="CI254" s="44"/>
      <c r="CJ254" s="44"/>
      <c r="CK254" s="44"/>
      <c r="CL254" s="44"/>
      <c r="CM254" s="44"/>
      <c r="CN254" s="44"/>
      <c r="CO254" s="44"/>
      <c r="CP254" s="44"/>
      <c r="CQ254" s="44"/>
      <c r="CR254" s="44"/>
      <c r="CS254" s="44"/>
      <c r="CT254" s="44"/>
      <c r="CU254" s="44"/>
      <c r="CV254" s="44"/>
      <c r="CW254" s="44"/>
      <c r="CX254" s="44"/>
      <c r="CY254" s="44"/>
      <c r="CZ254" s="44"/>
      <c r="DA254" s="44"/>
      <c r="DB254" s="44"/>
      <c r="DC254" s="44"/>
      <c r="DD254" s="44"/>
      <c r="DE254" s="44"/>
      <c r="DF254" s="44"/>
      <c r="DG254" s="44"/>
      <c r="DH254" s="44"/>
      <c r="DI254" s="44"/>
      <c r="DJ254" s="44"/>
      <c r="DK254" s="44"/>
      <c r="DL254" s="44"/>
      <c r="DM254" s="44"/>
      <c r="DN254" s="44"/>
      <c r="DO254" s="44"/>
      <c r="DP254" s="44"/>
      <c r="DQ254" s="44"/>
      <c r="DR254" s="44"/>
      <c r="DS254" s="44"/>
      <c r="DT254" s="44"/>
      <c r="DU254" s="44"/>
      <c r="DV254" s="44"/>
      <c r="DW254" s="44"/>
      <c r="DX254" s="44"/>
      <c r="DY254" s="44"/>
      <c r="DZ254" s="44"/>
      <c r="EA254" s="44"/>
      <c r="EB254" s="44"/>
      <c r="EC254" s="44"/>
      <c r="ED254" s="44"/>
      <c r="EE254" s="44"/>
      <c r="EF254" s="44"/>
      <c r="EG254" s="44"/>
      <c r="EH254" s="44"/>
      <c r="EI254" s="44"/>
      <c r="EJ254" s="44"/>
      <c r="EK254" s="44"/>
      <c r="EL254" s="44"/>
      <c r="EM254" s="44"/>
      <c r="EN254" s="44"/>
      <c r="EO254" s="44"/>
      <c r="EP254" s="44"/>
      <c r="EQ254" s="44"/>
      <c r="ER254" s="44"/>
      <c r="ES254" s="44"/>
      <c r="ET254" s="44"/>
      <c r="EU254" s="44"/>
    </row>
    <row r="255" ht="14.25" customHeight="1">
      <c r="A255" s="296"/>
      <c r="B255" s="44"/>
      <c r="C255" s="44"/>
      <c r="D255" s="44"/>
      <c r="E255" s="44"/>
      <c r="F255" s="44"/>
      <c r="G255" s="44"/>
      <c r="H255" s="296"/>
      <c r="I255" s="296"/>
      <c r="J255" s="296"/>
      <c r="K255" s="44"/>
      <c r="L255" s="296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  <c r="CP255" s="44"/>
      <c r="CQ255" s="44"/>
      <c r="CR255" s="44"/>
      <c r="CS255" s="44"/>
      <c r="CT255" s="44"/>
      <c r="CU255" s="44"/>
      <c r="CV255" s="44"/>
      <c r="CW255" s="44"/>
      <c r="CX255" s="44"/>
      <c r="CY255" s="44"/>
      <c r="CZ255" s="44"/>
      <c r="DA255" s="44"/>
      <c r="DB255" s="44"/>
      <c r="DC255" s="44"/>
      <c r="DD255" s="44"/>
      <c r="DE255" s="44"/>
      <c r="DF255" s="44"/>
      <c r="DG255" s="44"/>
      <c r="DH255" s="44"/>
      <c r="DI255" s="44"/>
      <c r="DJ255" s="44"/>
      <c r="DK255" s="44"/>
      <c r="DL255" s="44"/>
      <c r="DM255" s="44"/>
      <c r="DN255" s="44"/>
      <c r="DO255" s="44"/>
      <c r="DP255" s="44"/>
      <c r="DQ255" s="44"/>
      <c r="DR255" s="44"/>
      <c r="DS255" s="44"/>
      <c r="DT255" s="44"/>
      <c r="DU255" s="44"/>
      <c r="DV255" s="44"/>
      <c r="DW255" s="44"/>
      <c r="DX255" s="44"/>
      <c r="DY255" s="44"/>
      <c r="DZ255" s="44"/>
      <c r="EA255" s="44"/>
      <c r="EB255" s="44"/>
      <c r="EC255" s="44"/>
      <c r="ED255" s="44"/>
      <c r="EE255" s="44"/>
      <c r="EF255" s="44"/>
      <c r="EG255" s="44"/>
      <c r="EH255" s="44"/>
      <c r="EI255" s="44"/>
      <c r="EJ255" s="44"/>
      <c r="EK255" s="44"/>
      <c r="EL255" s="44"/>
      <c r="EM255" s="44"/>
      <c r="EN255" s="44"/>
      <c r="EO255" s="44"/>
      <c r="EP255" s="44"/>
      <c r="EQ255" s="44"/>
      <c r="ER255" s="44"/>
      <c r="ES255" s="44"/>
      <c r="ET255" s="44"/>
      <c r="EU255" s="44"/>
    </row>
    <row r="256" ht="14.25" customHeight="1">
      <c r="A256" s="296"/>
      <c r="B256" s="44"/>
      <c r="C256" s="44"/>
      <c r="D256" s="44"/>
      <c r="E256" s="44"/>
      <c r="F256" s="44"/>
      <c r="G256" s="44"/>
      <c r="H256" s="296"/>
      <c r="I256" s="296"/>
      <c r="J256" s="296"/>
      <c r="K256" s="44"/>
      <c r="L256" s="296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4"/>
      <c r="CD256" s="44"/>
      <c r="CE256" s="44"/>
      <c r="CF256" s="44"/>
      <c r="CG256" s="44"/>
      <c r="CH256" s="44"/>
      <c r="CI256" s="44"/>
      <c r="CJ256" s="44"/>
      <c r="CK256" s="44"/>
      <c r="CL256" s="44"/>
      <c r="CM256" s="44"/>
      <c r="CN256" s="44"/>
      <c r="CO256" s="44"/>
      <c r="CP256" s="44"/>
      <c r="CQ256" s="44"/>
      <c r="CR256" s="44"/>
      <c r="CS256" s="44"/>
      <c r="CT256" s="44"/>
      <c r="CU256" s="44"/>
      <c r="CV256" s="44"/>
      <c r="CW256" s="44"/>
      <c r="CX256" s="44"/>
      <c r="CY256" s="44"/>
      <c r="CZ256" s="44"/>
      <c r="DA256" s="44"/>
      <c r="DB256" s="44"/>
      <c r="DC256" s="44"/>
      <c r="DD256" s="44"/>
      <c r="DE256" s="44"/>
      <c r="DF256" s="44"/>
      <c r="DG256" s="44"/>
      <c r="DH256" s="44"/>
      <c r="DI256" s="44"/>
      <c r="DJ256" s="44"/>
      <c r="DK256" s="44"/>
      <c r="DL256" s="44"/>
      <c r="DM256" s="44"/>
      <c r="DN256" s="44"/>
      <c r="DO256" s="44"/>
      <c r="DP256" s="44"/>
      <c r="DQ256" s="44"/>
      <c r="DR256" s="44"/>
      <c r="DS256" s="44"/>
      <c r="DT256" s="44"/>
      <c r="DU256" s="44"/>
      <c r="DV256" s="44"/>
      <c r="DW256" s="44"/>
      <c r="DX256" s="44"/>
      <c r="DY256" s="44"/>
      <c r="DZ256" s="44"/>
      <c r="EA256" s="44"/>
      <c r="EB256" s="44"/>
      <c r="EC256" s="44"/>
      <c r="ED256" s="44"/>
      <c r="EE256" s="44"/>
      <c r="EF256" s="44"/>
      <c r="EG256" s="44"/>
      <c r="EH256" s="44"/>
      <c r="EI256" s="44"/>
      <c r="EJ256" s="44"/>
      <c r="EK256" s="44"/>
      <c r="EL256" s="44"/>
      <c r="EM256" s="44"/>
      <c r="EN256" s="44"/>
      <c r="EO256" s="44"/>
      <c r="EP256" s="44"/>
      <c r="EQ256" s="44"/>
      <c r="ER256" s="44"/>
      <c r="ES256" s="44"/>
      <c r="ET256" s="44"/>
      <c r="EU256" s="44"/>
    </row>
    <row r="257" ht="14.25" customHeight="1">
      <c r="A257" s="296"/>
      <c r="B257" s="44"/>
      <c r="C257" s="44"/>
      <c r="D257" s="44"/>
      <c r="E257" s="44"/>
      <c r="F257" s="44"/>
      <c r="G257" s="44"/>
      <c r="H257" s="296"/>
      <c r="I257" s="296"/>
      <c r="J257" s="296"/>
      <c r="K257" s="44"/>
      <c r="L257" s="296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  <c r="CQ257" s="44"/>
      <c r="CR257" s="44"/>
      <c r="CS257" s="44"/>
      <c r="CT257" s="44"/>
      <c r="CU257" s="44"/>
      <c r="CV257" s="44"/>
      <c r="CW257" s="44"/>
      <c r="CX257" s="44"/>
      <c r="CY257" s="44"/>
      <c r="CZ257" s="44"/>
      <c r="DA257" s="44"/>
      <c r="DB257" s="44"/>
      <c r="DC257" s="44"/>
      <c r="DD257" s="44"/>
      <c r="DE257" s="44"/>
      <c r="DF257" s="44"/>
      <c r="DG257" s="44"/>
      <c r="DH257" s="44"/>
      <c r="DI257" s="44"/>
      <c r="DJ257" s="44"/>
      <c r="DK257" s="44"/>
      <c r="DL257" s="44"/>
      <c r="DM257" s="44"/>
      <c r="DN257" s="44"/>
      <c r="DO257" s="44"/>
      <c r="DP257" s="44"/>
      <c r="DQ257" s="44"/>
      <c r="DR257" s="44"/>
      <c r="DS257" s="44"/>
      <c r="DT257" s="44"/>
      <c r="DU257" s="44"/>
      <c r="DV257" s="44"/>
      <c r="DW257" s="44"/>
      <c r="DX257" s="44"/>
      <c r="DY257" s="44"/>
      <c r="DZ257" s="44"/>
      <c r="EA257" s="44"/>
      <c r="EB257" s="44"/>
      <c r="EC257" s="44"/>
      <c r="ED257" s="44"/>
      <c r="EE257" s="44"/>
      <c r="EF257" s="44"/>
      <c r="EG257" s="44"/>
      <c r="EH257" s="44"/>
      <c r="EI257" s="44"/>
      <c r="EJ257" s="44"/>
      <c r="EK257" s="44"/>
      <c r="EL257" s="44"/>
      <c r="EM257" s="44"/>
      <c r="EN257" s="44"/>
      <c r="EO257" s="44"/>
      <c r="EP257" s="44"/>
      <c r="EQ257" s="44"/>
      <c r="ER257" s="44"/>
      <c r="ES257" s="44"/>
      <c r="ET257" s="44"/>
      <c r="EU257" s="44"/>
    </row>
    <row r="258" ht="14.25" customHeight="1">
      <c r="A258" s="296"/>
      <c r="B258" s="44"/>
      <c r="C258" s="44"/>
      <c r="D258" s="44"/>
      <c r="E258" s="44"/>
      <c r="F258" s="44"/>
      <c r="G258" s="44"/>
      <c r="H258" s="296"/>
      <c r="I258" s="296"/>
      <c r="J258" s="296"/>
      <c r="K258" s="44"/>
      <c r="L258" s="296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4"/>
      <c r="CD258" s="44"/>
      <c r="CE258" s="44"/>
      <c r="CF258" s="44"/>
      <c r="CG258" s="44"/>
      <c r="CH258" s="44"/>
      <c r="CI258" s="44"/>
      <c r="CJ258" s="44"/>
      <c r="CK258" s="44"/>
      <c r="CL258" s="44"/>
      <c r="CM258" s="44"/>
      <c r="CN258" s="44"/>
      <c r="CO258" s="44"/>
      <c r="CP258" s="44"/>
      <c r="CQ258" s="44"/>
      <c r="CR258" s="44"/>
      <c r="CS258" s="44"/>
      <c r="CT258" s="44"/>
      <c r="CU258" s="44"/>
      <c r="CV258" s="44"/>
      <c r="CW258" s="44"/>
      <c r="CX258" s="44"/>
      <c r="CY258" s="44"/>
      <c r="CZ258" s="44"/>
      <c r="DA258" s="44"/>
      <c r="DB258" s="44"/>
      <c r="DC258" s="44"/>
      <c r="DD258" s="44"/>
      <c r="DE258" s="44"/>
      <c r="DF258" s="44"/>
      <c r="DG258" s="44"/>
      <c r="DH258" s="44"/>
      <c r="DI258" s="44"/>
      <c r="DJ258" s="44"/>
      <c r="DK258" s="44"/>
      <c r="DL258" s="44"/>
      <c r="DM258" s="44"/>
      <c r="DN258" s="44"/>
      <c r="DO258" s="44"/>
      <c r="DP258" s="44"/>
      <c r="DQ258" s="44"/>
      <c r="DR258" s="44"/>
      <c r="DS258" s="44"/>
      <c r="DT258" s="44"/>
      <c r="DU258" s="44"/>
      <c r="DV258" s="44"/>
      <c r="DW258" s="44"/>
      <c r="DX258" s="44"/>
      <c r="DY258" s="44"/>
      <c r="DZ258" s="44"/>
      <c r="EA258" s="44"/>
      <c r="EB258" s="44"/>
      <c r="EC258" s="44"/>
      <c r="ED258" s="44"/>
      <c r="EE258" s="44"/>
      <c r="EF258" s="44"/>
      <c r="EG258" s="44"/>
      <c r="EH258" s="44"/>
      <c r="EI258" s="44"/>
      <c r="EJ258" s="44"/>
      <c r="EK258" s="44"/>
      <c r="EL258" s="44"/>
      <c r="EM258" s="44"/>
      <c r="EN258" s="44"/>
      <c r="EO258" s="44"/>
      <c r="EP258" s="44"/>
      <c r="EQ258" s="44"/>
      <c r="ER258" s="44"/>
      <c r="ES258" s="44"/>
      <c r="ET258" s="44"/>
      <c r="EU258" s="44"/>
    </row>
    <row r="259" ht="14.25" customHeight="1">
      <c r="A259" s="296"/>
      <c r="B259" s="44"/>
      <c r="C259" s="44"/>
      <c r="D259" s="44"/>
      <c r="E259" s="44"/>
      <c r="F259" s="44"/>
      <c r="G259" s="44"/>
      <c r="H259" s="296"/>
      <c r="I259" s="296"/>
      <c r="J259" s="296"/>
      <c r="K259" s="44"/>
      <c r="L259" s="296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  <c r="CP259" s="44"/>
      <c r="CQ259" s="44"/>
      <c r="CR259" s="44"/>
      <c r="CS259" s="44"/>
      <c r="CT259" s="44"/>
      <c r="CU259" s="44"/>
      <c r="CV259" s="44"/>
      <c r="CW259" s="44"/>
      <c r="CX259" s="44"/>
      <c r="CY259" s="44"/>
      <c r="CZ259" s="44"/>
      <c r="DA259" s="44"/>
      <c r="DB259" s="44"/>
      <c r="DC259" s="44"/>
      <c r="DD259" s="44"/>
      <c r="DE259" s="44"/>
      <c r="DF259" s="44"/>
      <c r="DG259" s="44"/>
      <c r="DH259" s="44"/>
      <c r="DI259" s="44"/>
      <c r="DJ259" s="44"/>
      <c r="DK259" s="44"/>
      <c r="DL259" s="44"/>
      <c r="DM259" s="44"/>
      <c r="DN259" s="44"/>
      <c r="DO259" s="44"/>
      <c r="DP259" s="44"/>
      <c r="DQ259" s="44"/>
      <c r="DR259" s="44"/>
      <c r="DS259" s="44"/>
      <c r="DT259" s="44"/>
      <c r="DU259" s="44"/>
      <c r="DV259" s="44"/>
      <c r="DW259" s="44"/>
      <c r="DX259" s="44"/>
      <c r="DY259" s="44"/>
      <c r="DZ259" s="44"/>
      <c r="EA259" s="44"/>
      <c r="EB259" s="44"/>
      <c r="EC259" s="44"/>
      <c r="ED259" s="44"/>
      <c r="EE259" s="44"/>
      <c r="EF259" s="44"/>
      <c r="EG259" s="44"/>
      <c r="EH259" s="44"/>
      <c r="EI259" s="44"/>
      <c r="EJ259" s="44"/>
      <c r="EK259" s="44"/>
      <c r="EL259" s="44"/>
      <c r="EM259" s="44"/>
      <c r="EN259" s="44"/>
      <c r="EO259" s="44"/>
      <c r="EP259" s="44"/>
      <c r="EQ259" s="44"/>
      <c r="ER259" s="44"/>
      <c r="ES259" s="44"/>
      <c r="ET259" s="44"/>
      <c r="EU259" s="44"/>
    </row>
    <row r="260" ht="14.25" customHeight="1">
      <c r="A260" s="296"/>
      <c r="B260" s="44"/>
      <c r="C260" s="44"/>
      <c r="D260" s="44"/>
      <c r="E260" s="44"/>
      <c r="F260" s="44"/>
      <c r="G260" s="44"/>
      <c r="H260" s="296"/>
      <c r="I260" s="296"/>
      <c r="J260" s="296"/>
      <c r="K260" s="44"/>
      <c r="L260" s="296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4"/>
      <c r="CD260" s="44"/>
      <c r="CE260" s="44"/>
      <c r="CF260" s="44"/>
      <c r="CG260" s="44"/>
      <c r="CH260" s="44"/>
      <c r="CI260" s="44"/>
      <c r="CJ260" s="44"/>
      <c r="CK260" s="44"/>
      <c r="CL260" s="44"/>
      <c r="CM260" s="44"/>
      <c r="CN260" s="44"/>
      <c r="CO260" s="44"/>
      <c r="CP260" s="44"/>
      <c r="CQ260" s="44"/>
      <c r="CR260" s="44"/>
      <c r="CS260" s="44"/>
      <c r="CT260" s="44"/>
      <c r="CU260" s="44"/>
      <c r="CV260" s="44"/>
      <c r="CW260" s="44"/>
      <c r="CX260" s="44"/>
      <c r="CY260" s="44"/>
      <c r="CZ260" s="44"/>
      <c r="DA260" s="44"/>
      <c r="DB260" s="44"/>
      <c r="DC260" s="44"/>
      <c r="DD260" s="44"/>
      <c r="DE260" s="44"/>
      <c r="DF260" s="44"/>
      <c r="DG260" s="44"/>
      <c r="DH260" s="44"/>
      <c r="DI260" s="44"/>
      <c r="DJ260" s="44"/>
      <c r="DK260" s="44"/>
      <c r="DL260" s="44"/>
      <c r="DM260" s="44"/>
      <c r="DN260" s="44"/>
      <c r="DO260" s="44"/>
      <c r="DP260" s="44"/>
      <c r="DQ260" s="44"/>
      <c r="DR260" s="44"/>
      <c r="DS260" s="44"/>
      <c r="DT260" s="44"/>
      <c r="DU260" s="44"/>
      <c r="DV260" s="44"/>
      <c r="DW260" s="44"/>
      <c r="DX260" s="44"/>
      <c r="DY260" s="44"/>
      <c r="DZ260" s="44"/>
      <c r="EA260" s="44"/>
      <c r="EB260" s="44"/>
      <c r="EC260" s="44"/>
      <c r="ED260" s="44"/>
      <c r="EE260" s="44"/>
      <c r="EF260" s="44"/>
      <c r="EG260" s="44"/>
      <c r="EH260" s="44"/>
      <c r="EI260" s="44"/>
      <c r="EJ260" s="44"/>
      <c r="EK260" s="44"/>
      <c r="EL260" s="44"/>
      <c r="EM260" s="44"/>
      <c r="EN260" s="44"/>
      <c r="EO260" s="44"/>
      <c r="EP260" s="44"/>
      <c r="EQ260" s="44"/>
      <c r="ER260" s="44"/>
      <c r="ES260" s="44"/>
      <c r="ET260" s="44"/>
      <c r="EU260" s="44"/>
    </row>
    <row r="261" ht="14.25" customHeight="1">
      <c r="A261" s="296"/>
      <c r="B261" s="44"/>
      <c r="C261" s="44"/>
      <c r="D261" s="44"/>
      <c r="E261" s="44"/>
      <c r="F261" s="44"/>
      <c r="G261" s="44"/>
      <c r="H261" s="296"/>
      <c r="I261" s="296"/>
      <c r="J261" s="296"/>
      <c r="K261" s="44"/>
      <c r="L261" s="296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4"/>
      <c r="CH261" s="44"/>
      <c r="CI261" s="44"/>
      <c r="CJ261" s="44"/>
      <c r="CK261" s="44"/>
      <c r="CL261" s="44"/>
      <c r="CM261" s="44"/>
      <c r="CN261" s="44"/>
      <c r="CO261" s="44"/>
      <c r="CP261" s="44"/>
      <c r="CQ261" s="44"/>
      <c r="CR261" s="44"/>
      <c r="CS261" s="44"/>
      <c r="CT261" s="44"/>
      <c r="CU261" s="44"/>
      <c r="CV261" s="44"/>
      <c r="CW261" s="44"/>
      <c r="CX261" s="44"/>
      <c r="CY261" s="44"/>
      <c r="CZ261" s="44"/>
      <c r="DA261" s="44"/>
      <c r="DB261" s="44"/>
      <c r="DC261" s="44"/>
      <c r="DD261" s="44"/>
      <c r="DE261" s="44"/>
      <c r="DF261" s="44"/>
      <c r="DG261" s="44"/>
      <c r="DH261" s="44"/>
      <c r="DI261" s="44"/>
      <c r="DJ261" s="44"/>
      <c r="DK261" s="44"/>
      <c r="DL261" s="44"/>
      <c r="DM261" s="44"/>
      <c r="DN261" s="44"/>
      <c r="DO261" s="44"/>
      <c r="DP261" s="44"/>
      <c r="DQ261" s="44"/>
      <c r="DR261" s="44"/>
      <c r="DS261" s="44"/>
      <c r="DT261" s="44"/>
      <c r="DU261" s="44"/>
      <c r="DV261" s="44"/>
      <c r="DW261" s="44"/>
      <c r="DX261" s="44"/>
      <c r="DY261" s="44"/>
      <c r="DZ261" s="44"/>
      <c r="EA261" s="44"/>
      <c r="EB261" s="44"/>
      <c r="EC261" s="44"/>
      <c r="ED261" s="44"/>
      <c r="EE261" s="44"/>
      <c r="EF261" s="44"/>
      <c r="EG261" s="44"/>
      <c r="EH261" s="44"/>
      <c r="EI261" s="44"/>
      <c r="EJ261" s="44"/>
      <c r="EK261" s="44"/>
      <c r="EL261" s="44"/>
      <c r="EM261" s="44"/>
      <c r="EN261" s="44"/>
      <c r="EO261" s="44"/>
      <c r="EP261" s="44"/>
      <c r="EQ261" s="44"/>
      <c r="ER261" s="44"/>
      <c r="ES261" s="44"/>
      <c r="ET261" s="44"/>
      <c r="EU261" s="44"/>
    </row>
    <row r="262" ht="14.25" customHeight="1">
      <c r="A262" s="296"/>
      <c r="B262" s="44"/>
      <c r="C262" s="44"/>
      <c r="D262" s="44"/>
      <c r="E262" s="44"/>
      <c r="F262" s="44"/>
      <c r="G262" s="44"/>
      <c r="H262" s="296"/>
      <c r="I262" s="296"/>
      <c r="J262" s="296"/>
      <c r="K262" s="44"/>
      <c r="L262" s="296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44"/>
      <c r="CR262" s="44"/>
      <c r="CS262" s="44"/>
      <c r="CT262" s="44"/>
      <c r="CU262" s="44"/>
      <c r="CV262" s="44"/>
      <c r="CW262" s="44"/>
      <c r="CX262" s="44"/>
      <c r="CY262" s="44"/>
      <c r="CZ262" s="44"/>
      <c r="DA262" s="44"/>
      <c r="DB262" s="44"/>
      <c r="DC262" s="44"/>
      <c r="DD262" s="44"/>
      <c r="DE262" s="44"/>
      <c r="DF262" s="44"/>
      <c r="DG262" s="44"/>
      <c r="DH262" s="44"/>
      <c r="DI262" s="44"/>
      <c r="DJ262" s="44"/>
      <c r="DK262" s="44"/>
      <c r="DL262" s="44"/>
      <c r="DM262" s="44"/>
      <c r="DN262" s="44"/>
      <c r="DO262" s="44"/>
      <c r="DP262" s="44"/>
      <c r="DQ262" s="44"/>
      <c r="DR262" s="44"/>
      <c r="DS262" s="44"/>
      <c r="DT262" s="44"/>
      <c r="DU262" s="44"/>
      <c r="DV262" s="44"/>
      <c r="DW262" s="44"/>
      <c r="DX262" s="44"/>
      <c r="DY262" s="44"/>
      <c r="DZ262" s="44"/>
      <c r="EA262" s="44"/>
      <c r="EB262" s="44"/>
      <c r="EC262" s="44"/>
      <c r="ED262" s="44"/>
      <c r="EE262" s="44"/>
      <c r="EF262" s="44"/>
      <c r="EG262" s="44"/>
      <c r="EH262" s="44"/>
      <c r="EI262" s="44"/>
      <c r="EJ262" s="44"/>
      <c r="EK262" s="44"/>
      <c r="EL262" s="44"/>
      <c r="EM262" s="44"/>
      <c r="EN262" s="44"/>
      <c r="EO262" s="44"/>
      <c r="EP262" s="44"/>
      <c r="EQ262" s="44"/>
      <c r="ER262" s="44"/>
      <c r="ES262" s="44"/>
      <c r="ET262" s="44"/>
      <c r="EU262" s="44"/>
    </row>
    <row r="263" ht="14.25" customHeight="1">
      <c r="A263" s="296"/>
      <c r="B263" s="44"/>
      <c r="C263" s="44"/>
      <c r="D263" s="44"/>
      <c r="E263" s="44"/>
      <c r="F263" s="44"/>
      <c r="G263" s="44"/>
      <c r="H263" s="296"/>
      <c r="I263" s="296"/>
      <c r="J263" s="296"/>
      <c r="K263" s="44"/>
      <c r="L263" s="296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4"/>
      <c r="CH263" s="44"/>
      <c r="CI263" s="44"/>
      <c r="CJ263" s="44"/>
      <c r="CK263" s="44"/>
      <c r="CL263" s="44"/>
      <c r="CM263" s="44"/>
      <c r="CN263" s="44"/>
      <c r="CO263" s="44"/>
      <c r="CP263" s="44"/>
      <c r="CQ263" s="44"/>
      <c r="CR263" s="44"/>
      <c r="CS263" s="44"/>
      <c r="CT263" s="44"/>
      <c r="CU263" s="44"/>
      <c r="CV263" s="44"/>
      <c r="CW263" s="44"/>
      <c r="CX263" s="44"/>
      <c r="CY263" s="44"/>
      <c r="CZ263" s="44"/>
      <c r="DA263" s="44"/>
      <c r="DB263" s="44"/>
      <c r="DC263" s="44"/>
      <c r="DD263" s="44"/>
      <c r="DE263" s="44"/>
      <c r="DF263" s="44"/>
      <c r="DG263" s="44"/>
      <c r="DH263" s="44"/>
      <c r="DI263" s="44"/>
      <c r="DJ263" s="44"/>
      <c r="DK263" s="44"/>
      <c r="DL263" s="44"/>
      <c r="DM263" s="44"/>
      <c r="DN263" s="44"/>
      <c r="DO263" s="44"/>
      <c r="DP263" s="44"/>
      <c r="DQ263" s="44"/>
      <c r="DR263" s="44"/>
      <c r="DS263" s="44"/>
      <c r="DT263" s="44"/>
      <c r="DU263" s="44"/>
      <c r="DV263" s="44"/>
      <c r="DW263" s="44"/>
      <c r="DX263" s="44"/>
      <c r="DY263" s="44"/>
      <c r="DZ263" s="44"/>
      <c r="EA263" s="44"/>
      <c r="EB263" s="44"/>
      <c r="EC263" s="44"/>
      <c r="ED263" s="44"/>
      <c r="EE263" s="44"/>
      <c r="EF263" s="44"/>
      <c r="EG263" s="44"/>
      <c r="EH263" s="44"/>
      <c r="EI263" s="44"/>
      <c r="EJ263" s="44"/>
      <c r="EK263" s="44"/>
      <c r="EL263" s="44"/>
      <c r="EM263" s="44"/>
      <c r="EN263" s="44"/>
      <c r="EO263" s="44"/>
      <c r="EP263" s="44"/>
      <c r="EQ263" s="44"/>
      <c r="ER263" s="44"/>
      <c r="ES263" s="44"/>
      <c r="ET263" s="44"/>
      <c r="EU263" s="44"/>
    </row>
    <row r="264" ht="14.25" customHeight="1">
      <c r="A264" s="296"/>
      <c r="B264" s="44"/>
      <c r="C264" s="44"/>
      <c r="D264" s="44"/>
      <c r="E264" s="44"/>
      <c r="F264" s="44"/>
      <c r="G264" s="44"/>
      <c r="H264" s="296"/>
      <c r="I264" s="296"/>
      <c r="J264" s="296"/>
      <c r="K264" s="44"/>
      <c r="L264" s="296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4"/>
      <c r="BT264" s="44"/>
      <c r="BU264" s="44"/>
      <c r="BV264" s="44"/>
      <c r="BW264" s="44"/>
      <c r="BX264" s="44"/>
      <c r="BY264" s="44"/>
      <c r="BZ264" s="44"/>
      <c r="CA264" s="44"/>
      <c r="CB264" s="44"/>
      <c r="CC264" s="44"/>
      <c r="CD264" s="44"/>
      <c r="CE264" s="44"/>
      <c r="CF264" s="44"/>
      <c r="CG264" s="44"/>
      <c r="CH264" s="44"/>
      <c r="CI264" s="44"/>
      <c r="CJ264" s="44"/>
      <c r="CK264" s="44"/>
      <c r="CL264" s="44"/>
      <c r="CM264" s="44"/>
      <c r="CN264" s="44"/>
      <c r="CO264" s="44"/>
      <c r="CP264" s="44"/>
      <c r="CQ264" s="44"/>
      <c r="CR264" s="44"/>
      <c r="CS264" s="44"/>
      <c r="CT264" s="44"/>
      <c r="CU264" s="44"/>
      <c r="CV264" s="44"/>
      <c r="CW264" s="44"/>
      <c r="CX264" s="44"/>
      <c r="CY264" s="44"/>
      <c r="CZ264" s="44"/>
      <c r="DA264" s="44"/>
      <c r="DB264" s="44"/>
      <c r="DC264" s="44"/>
      <c r="DD264" s="44"/>
      <c r="DE264" s="44"/>
      <c r="DF264" s="44"/>
      <c r="DG264" s="44"/>
      <c r="DH264" s="44"/>
      <c r="DI264" s="44"/>
      <c r="DJ264" s="44"/>
      <c r="DK264" s="44"/>
      <c r="DL264" s="44"/>
      <c r="DM264" s="44"/>
      <c r="DN264" s="44"/>
      <c r="DO264" s="44"/>
      <c r="DP264" s="44"/>
      <c r="DQ264" s="44"/>
      <c r="DR264" s="44"/>
      <c r="DS264" s="44"/>
      <c r="DT264" s="44"/>
      <c r="DU264" s="44"/>
      <c r="DV264" s="44"/>
      <c r="DW264" s="44"/>
      <c r="DX264" s="44"/>
      <c r="DY264" s="44"/>
      <c r="DZ264" s="44"/>
      <c r="EA264" s="44"/>
      <c r="EB264" s="44"/>
      <c r="EC264" s="44"/>
      <c r="ED264" s="44"/>
      <c r="EE264" s="44"/>
      <c r="EF264" s="44"/>
      <c r="EG264" s="44"/>
      <c r="EH264" s="44"/>
      <c r="EI264" s="44"/>
      <c r="EJ264" s="44"/>
      <c r="EK264" s="44"/>
      <c r="EL264" s="44"/>
      <c r="EM264" s="44"/>
      <c r="EN264" s="44"/>
      <c r="EO264" s="44"/>
      <c r="EP264" s="44"/>
      <c r="EQ264" s="44"/>
      <c r="ER264" s="44"/>
      <c r="ES264" s="44"/>
      <c r="ET264" s="44"/>
      <c r="EU264" s="44"/>
    </row>
    <row r="265" ht="14.25" customHeight="1">
      <c r="A265" s="296"/>
      <c r="B265" s="44"/>
      <c r="C265" s="44"/>
      <c r="D265" s="44"/>
      <c r="E265" s="44"/>
      <c r="F265" s="44"/>
      <c r="G265" s="44"/>
      <c r="H265" s="296"/>
      <c r="I265" s="296"/>
      <c r="J265" s="296"/>
      <c r="K265" s="44"/>
      <c r="L265" s="296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4"/>
      <c r="BT265" s="44"/>
      <c r="BU265" s="44"/>
      <c r="BV265" s="44"/>
      <c r="BW265" s="44"/>
      <c r="BX265" s="44"/>
      <c r="BY265" s="44"/>
      <c r="BZ265" s="44"/>
      <c r="CA265" s="44"/>
      <c r="CB265" s="44"/>
      <c r="CC265" s="44"/>
      <c r="CD265" s="44"/>
      <c r="CE265" s="44"/>
      <c r="CF265" s="44"/>
      <c r="CG265" s="44"/>
      <c r="CH265" s="44"/>
      <c r="CI265" s="44"/>
      <c r="CJ265" s="44"/>
      <c r="CK265" s="44"/>
      <c r="CL265" s="44"/>
      <c r="CM265" s="44"/>
      <c r="CN265" s="44"/>
      <c r="CO265" s="44"/>
      <c r="CP265" s="44"/>
      <c r="CQ265" s="44"/>
      <c r="CR265" s="44"/>
      <c r="CS265" s="44"/>
      <c r="CT265" s="44"/>
      <c r="CU265" s="44"/>
      <c r="CV265" s="44"/>
      <c r="CW265" s="44"/>
      <c r="CX265" s="44"/>
      <c r="CY265" s="44"/>
      <c r="CZ265" s="44"/>
      <c r="DA265" s="44"/>
      <c r="DB265" s="44"/>
      <c r="DC265" s="44"/>
      <c r="DD265" s="44"/>
      <c r="DE265" s="44"/>
      <c r="DF265" s="44"/>
      <c r="DG265" s="44"/>
      <c r="DH265" s="44"/>
      <c r="DI265" s="44"/>
      <c r="DJ265" s="44"/>
      <c r="DK265" s="44"/>
      <c r="DL265" s="44"/>
      <c r="DM265" s="44"/>
      <c r="DN265" s="44"/>
      <c r="DO265" s="44"/>
      <c r="DP265" s="44"/>
      <c r="DQ265" s="44"/>
      <c r="DR265" s="44"/>
      <c r="DS265" s="44"/>
      <c r="DT265" s="44"/>
      <c r="DU265" s="44"/>
      <c r="DV265" s="44"/>
      <c r="DW265" s="44"/>
      <c r="DX265" s="44"/>
      <c r="DY265" s="44"/>
      <c r="DZ265" s="44"/>
      <c r="EA265" s="44"/>
      <c r="EB265" s="44"/>
      <c r="EC265" s="44"/>
      <c r="ED265" s="44"/>
      <c r="EE265" s="44"/>
      <c r="EF265" s="44"/>
      <c r="EG265" s="44"/>
      <c r="EH265" s="44"/>
      <c r="EI265" s="44"/>
      <c r="EJ265" s="44"/>
      <c r="EK265" s="44"/>
      <c r="EL265" s="44"/>
      <c r="EM265" s="44"/>
      <c r="EN265" s="44"/>
      <c r="EO265" s="44"/>
      <c r="EP265" s="44"/>
      <c r="EQ265" s="44"/>
      <c r="ER265" s="44"/>
      <c r="ES265" s="44"/>
      <c r="ET265" s="44"/>
      <c r="EU265" s="44"/>
    </row>
    <row r="266" ht="14.25" customHeight="1">
      <c r="A266" s="296"/>
      <c r="B266" s="44"/>
      <c r="C266" s="44"/>
      <c r="D266" s="44"/>
      <c r="E266" s="44"/>
      <c r="F266" s="44"/>
      <c r="G266" s="44"/>
      <c r="H266" s="296"/>
      <c r="I266" s="296"/>
      <c r="J266" s="296"/>
      <c r="K266" s="44"/>
      <c r="L266" s="296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4"/>
      <c r="BT266" s="44"/>
      <c r="BU266" s="44"/>
      <c r="BV266" s="44"/>
      <c r="BW266" s="44"/>
      <c r="BX266" s="44"/>
      <c r="BY266" s="44"/>
      <c r="BZ266" s="44"/>
      <c r="CA266" s="44"/>
      <c r="CB266" s="44"/>
      <c r="CC266" s="44"/>
      <c r="CD266" s="44"/>
      <c r="CE266" s="44"/>
      <c r="CF266" s="44"/>
      <c r="CG266" s="44"/>
      <c r="CH266" s="44"/>
      <c r="CI266" s="44"/>
      <c r="CJ266" s="44"/>
      <c r="CK266" s="44"/>
      <c r="CL266" s="44"/>
      <c r="CM266" s="44"/>
      <c r="CN266" s="44"/>
      <c r="CO266" s="44"/>
      <c r="CP266" s="44"/>
      <c r="CQ266" s="44"/>
      <c r="CR266" s="44"/>
      <c r="CS266" s="44"/>
      <c r="CT266" s="44"/>
      <c r="CU266" s="44"/>
      <c r="CV266" s="44"/>
      <c r="CW266" s="44"/>
      <c r="CX266" s="44"/>
      <c r="CY266" s="44"/>
      <c r="CZ266" s="44"/>
      <c r="DA266" s="44"/>
      <c r="DB266" s="44"/>
      <c r="DC266" s="44"/>
      <c r="DD266" s="44"/>
      <c r="DE266" s="44"/>
      <c r="DF266" s="44"/>
      <c r="DG266" s="44"/>
      <c r="DH266" s="44"/>
      <c r="DI266" s="44"/>
      <c r="DJ266" s="44"/>
      <c r="DK266" s="44"/>
      <c r="DL266" s="44"/>
      <c r="DM266" s="44"/>
      <c r="DN266" s="44"/>
      <c r="DO266" s="44"/>
      <c r="DP266" s="44"/>
      <c r="DQ266" s="44"/>
      <c r="DR266" s="44"/>
      <c r="DS266" s="44"/>
      <c r="DT266" s="44"/>
      <c r="DU266" s="44"/>
      <c r="DV266" s="44"/>
      <c r="DW266" s="44"/>
      <c r="DX266" s="44"/>
      <c r="DY266" s="44"/>
      <c r="DZ266" s="44"/>
      <c r="EA266" s="44"/>
      <c r="EB266" s="44"/>
      <c r="EC266" s="44"/>
      <c r="ED266" s="44"/>
      <c r="EE266" s="44"/>
      <c r="EF266" s="44"/>
      <c r="EG266" s="44"/>
      <c r="EH266" s="44"/>
      <c r="EI266" s="44"/>
      <c r="EJ266" s="44"/>
      <c r="EK266" s="44"/>
      <c r="EL266" s="44"/>
      <c r="EM266" s="44"/>
      <c r="EN266" s="44"/>
      <c r="EO266" s="44"/>
      <c r="EP266" s="44"/>
      <c r="EQ266" s="44"/>
      <c r="ER266" s="44"/>
      <c r="ES266" s="44"/>
      <c r="ET266" s="44"/>
      <c r="EU266" s="44"/>
    </row>
    <row r="267" ht="14.25" customHeight="1">
      <c r="A267" s="296"/>
      <c r="B267" s="44"/>
      <c r="C267" s="44"/>
      <c r="D267" s="44"/>
      <c r="E267" s="44"/>
      <c r="F267" s="44"/>
      <c r="G267" s="44"/>
      <c r="H267" s="296"/>
      <c r="I267" s="296"/>
      <c r="J267" s="296"/>
      <c r="K267" s="44"/>
      <c r="L267" s="296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4"/>
      <c r="BT267" s="44"/>
      <c r="BU267" s="44"/>
      <c r="BV267" s="44"/>
      <c r="BW267" s="44"/>
      <c r="BX267" s="44"/>
      <c r="BY267" s="44"/>
      <c r="BZ267" s="44"/>
      <c r="CA267" s="44"/>
      <c r="CB267" s="44"/>
      <c r="CC267" s="44"/>
      <c r="CD267" s="44"/>
      <c r="CE267" s="44"/>
      <c r="CF267" s="44"/>
      <c r="CG267" s="44"/>
      <c r="CH267" s="44"/>
      <c r="CI267" s="44"/>
      <c r="CJ267" s="44"/>
      <c r="CK267" s="44"/>
      <c r="CL267" s="44"/>
      <c r="CM267" s="44"/>
      <c r="CN267" s="44"/>
      <c r="CO267" s="44"/>
      <c r="CP267" s="44"/>
      <c r="CQ267" s="44"/>
      <c r="CR267" s="44"/>
      <c r="CS267" s="44"/>
      <c r="CT267" s="44"/>
      <c r="CU267" s="44"/>
      <c r="CV267" s="44"/>
      <c r="CW267" s="44"/>
      <c r="CX267" s="44"/>
      <c r="CY267" s="44"/>
      <c r="CZ267" s="44"/>
      <c r="DA267" s="44"/>
      <c r="DB267" s="44"/>
      <c r="DC267" s="44"/>
      <c r="DD267" s="44"/>
      <c r="DE267" s="44"/>
      <c r="DF267" s="44"/>
      <c r="DG267" s="44"/>
      <c r="DH267" s="44"/>
      <c r="DI267" s="44"/>
      <c r="DJ267" s="44"/>
      <c r="DK267" s="44"/>
      <c r="DL267" s="44"/>
      <c r="DM267" s="44"/>
      <c r="DN267" s="44"/>
      <c r="DO267" s="44"/>
      <c r="DP267" s="44"/>
      <c r="DQ267" s="44"/>
      <c r="DR267" s="44"/>
      <c r="DS267" s="44"/>
      <c r="DT267" s="44"/>
      <c r="DU267" s="44"/>
      <c r="DV267" s="44"/>
      <c r="DW267" s="44"/>
      <c r="DX267" s="44"/>
      <c r="DY267" s="44"/>
      <c r="DZ267" s="44"/>
      <c r="EA267" s="44"/>
      <c r="EB267" s="44"/>
      <c r="EC267" s="44"/>
      <c r="ED267" s="44"/>
      <c r="EE267" s="44"/>
      <c r="EF267" s="44"/>
      <c r="EG267" s="44"/>
      <c r="EH267" s="44"/>
      <c r="EI267" s="44"/>
      <c r="EJ267" s="44"/>
      <c r="EK267" s="44"/>
      <c r="EL267" s="44"/>
      <c r="EM267" s="44"/>
      <c r="EN267" s="44"/>
      <c r="EO267" s="44"/>
      <c r="EP267" s="44"/>
      <c r="EQ267" s="44"/>
      <c r="ER267" s="44"/>
      <c r="ES267" s="44"/>
      <c r="ET267" s="44"/>
      <c r="EU267" s="44"/>
    </row>
    <row r="268" ht="14.25" customHeight="1">
      <c r="A268" s="296"/>
      <c r="B268" s="44"/>
      <c r="C268" s="44"/>
      <c r="D268" s="44"/>
      <c r="E268" s="44"/>
      <c r="F268" s="44"/>
      <c r="G268" s="44"/>
      <c r="H268" s="296"/>
      <c r="I268" s="296"/>
      <c r="J268" s="296"/>
      <c r="K268" s="44"/>
      <c r="L268" s="296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  <c r="BK268" s="44"/>
      <c r="BL268" s="44"/>
      <c r="BM268" s="44"/>
      <c r="BN268" s="44"/>
      <c r="BO268" s="44"/>
      <c r="BP268" s="44"/>
      <c r="BQ268" s="44"/>
      <c r="BR268" s="44"/>
      <c r="BS268" s="44"/>
      <c r="BT268" s="44"/>
      <c r="BU268" s="44"/>
      <c r="BV268" s="44"/>
      <c r="BW268" s="44"/>
      <c r="BX268" s="44"/>
      <c r="BY268" s="44"/>
      <c r="BZ268" s="44"/>
      <c r="CA268" s="44"/>
      <c r="CB268" s="44"/>
      <c r="CC268" s="44"/>
      <c r="CD268" s="44"/>
      <c r="CE268" s="44"/>
      <c r="CF268" s="44"/>
      <c r="CG268" s="44"/>
      <c r="CH268" s="44"/>
      <c r="CI268" s="44"/>
      <c r="CJ268" s="44"/>
      <c r="CK268" s="44"/>
      <c r="CL268" s="44"/>
      <c r="CM268" s="44"/>
      <c r="CN268" s="44"/>
      <c r="CO268" s="44"/>
      <c r="CP268" s="44"/>
      <c r="CQ268" s="44"/>
      <c r="CR268" s="44"/>
      <c r="CS268" s="44"/>
      <c r="CT268" s="44"/>
      <c r="CU268" s="44"/>
      <c r="CV268" s="44"/>
      <c r="CW268" s="44"/>
      <c r="CX268" s="44"/>
      <c r="CY268" s="44"/>
      <c r="CZ268" s="44"/>
      <c r="DA268" s="44"/>
      <c r="DB268" s="44"/>
      <c r="DC268" s="44"/>
      <c r="DD268" s="44"/>
      <c r="DE268" s="44"/>
      <c r="DF268" s="44"/>
      <c r="DG268" s="44"/>
      <c r="DH268" s="44"/>
      <c r="DI268" s="44"/>
      <c r="DJ268" s="44"/>
      <c r="DK268" s="44"/>
      <c r="DL268" s="44"/>
      <c r="DM268" s="44"/>
      <c r="DN268" s="44"/>
      <c r="DO268" s="44"/>
      <c r="DP268" s="44"/>
      <c r="DQ268" s="44"/>
      <c r="DR268" s="44"/>
      <c r="DS268" s="44"/>
      <c r="DT268" s="44"/>
      <c r="DU268" s="44"/>
      <c r="DV268" s="44"/>
      <c r="DW268" s="44"/>
      <c r="DX268" s="44"/>
      <c r="DY268" s="44"/>
      <c r="DZ268" s="44"/>
      <c r="EA268" s="44"/>
      <c r="EB268" s="44"/>
      <c r="EC268" s="44"/>
      <c r="ED268" s="44"/>
      <c r="EE268" s="44"/>
      <c r="EF268" s="44"/>
      <c r="EG268" s="44"/>
      <c r="EH268" s="44"/>
      <c r="EI268" s="44"/>
      <c r="EJ268" s="44"/>
      <c r="EK268" s="44"/>
      <c r="EL268" s="44"/>
      <c r="EM268" s="44"/>
      <c r="EN268" s="44"/>
      <c r="EO268" s="44"/>
      <c r="EP268" s="44"/>
      <c r="EQ268" s="44"/>
      <c r="ER268" s="44"/>
      <c r="ES268" s="44"/>
      <c r="ET268" s="44"/>
      <c r="EU268" s="44"/>
    </row>
    <row r="269" ht="14.25" customHeight="1">
      <c r="A269" s="296"/>
      <c r="B269" s="44"/>
      <c r="C269" s="44"/>
      <c r="D269" s="44"/>
      <c r="E269" s="44"/>
      <c r="F269" s="44"/>
      <c r="G269" s="44"/>
      <c r="H269" s="296"/>
      <c r="I269" s="296"/>
      <c r="J269" s="296"/>
      <c r="K269" s="44"/>
      <c r="L269" s="296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4"/>
      <c r="CD269" s="44"/>
      <c r="CE269" s="44"/>
      <c r="CF269" s="44"/>
      <c r="CG269" s="44"/>
      <c r="CH269" s="44"/>
      <c r="CI269" s="44"/>
      <c r="CJ269" s="44"/>
      <c r="CK269" s="44"/>
      <c r="CL269" s="44"/>
      <c r="CM269" s="44"/>
      <c r="CN269" s="44"/>
      <c r="CO269" s="44"/>
      <c r="CP269" s="44"/>
      <c r="CQ269" s="44"/>
      <c r="CR269" s="44"/>
      <c r="CS269" s="44"/>
      <c r="CT269" s="44"/>
      <c r="CU269" s="44"/>
      <c r="CV269" s="44"/>
      <c r="CW269" s="44"/>
      <c r="CX269" s="44"/>
      <c r="CY269" s="44"/>
      <c r="CZ269" s="44"/>
      <c r="DA269" s="44"/>
      <c r="DB269" s="44"/>
      <c r="DC269" s="44"/>
      <c r="DD269" s="44"/>
      <c r="DE269" s="44"/>
      <c r="DF269" s="44"/>
      <c r="DG269" s="44"/>
      <c r="DH269" s="44"/>
      <c r="DI269" s="44"/>
      <c r="DJ269" s="44"/>
      <c r="DK269" s="44"/>
      <c r="DL269" s="44"/>
      <c r="DM269" s="44"/>
      <c r="DN269" s="44"/>
      <c r="DO269" s="44"/>
      <c r="DP269" s="44"/>
      <c r="DQ269" s="44"/>
      <c r="DR269" s="44"/>
      <c r="DS269" s="44"/>
      <c r="DT269" s="44"/>
      <c r="DU269" s="44"/>
      <c r="DV269" s="44"/>
      <c r="DW269" s="44"/>
      <c r="DX269" s="44"/>
      <c r="DY269" s="44"/>
      <c r="DZ269" s="44"/>
      <c r="EA269" s="44"/>
      <c r="EB269" s="44"/>
      <c r="EC269" s="44"/>
      <c r="ED269" s="44"/>
      <c r="EE269" s="44"/>
      <c r="EF269" s="44"/>
      <c r="EG269" s="44"/>
      <c r="EH269" s="44"/>
      <c r="EI269" s="44"/>
      <c r="EJ269" s="44"/>
      <c r="EK269" s="44"/>
      <c r="EL269" s="44"/>
      <c r="EM269" s="44"/>
      <c r="EN269" s="44"/>
      <c r="EO269" s="44"/>
      <c r="EP269" s="44"/>
      <c r="EQ269" s="44"/>
      <c r="ER269" s="44"/>
      <c r="ES269" s="44"/>
      <c r="ET269" s="44"/>
      <c r="EU269" s="44"/>
    </row>
    <row r="270" ht="14.25" customHeight="1">
      <c r="A270" s="296"/>
      <c r="B270" s="44"/>
      <c r="C270" s="44"/>
      <c r="D270" s="44"/>
      <c r="E270" s="44"/>
      <c r="F270" s="44"/>
      <c r="G270" s="44"/>
      <c r="H270" s="296"/>
      <c r="I270" s="296"/>
      <c r="J270" s="296"/>
      <c r="K270" s="44"/>
      <c r="L270" s="296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4"/>
      <c r="CH270" s="44"/>
      <c r="CI270" s="44"/>
      <c r="CJ270" s="44"/>
      <c r="CK270" s="44"/>
      <c r="CL270" s="44"/>
      <c r="CM270" s="44"/>
      <c r="CN270" s="44"/>
      <c r="CO270" s="44"/>
      <c r="CP270" s="44"/>
      <c r="CQ270" s="44"/>
      <c r="CR270" s="44"/>
      <c r="CS270" s="44"/>
      <c r="CT270" s="44"/>
      <c r="CU270" s="44"/>
      <c r="CV270" s="44"/>
      <c r="CW270" s="44"/>
      <c r="CX270" s="44"/>
      <c r="CY270" s="44"/>
      <c r="CZ270" s="44"/>
      <c r="DA270" s="44"/>
      <c r="DB270" s="44"/>
      <c r="DC270" s="44"/>
      <c r="DD270" s="44"/>
      <c r="DE270" s="44"/>
      <c r="DF270" s="44"/>
      <c r="DG270" s="44"/>
      <c r="DH270" s="44"/>
      <c r="DI270" s="44"/>
      <c r="DJ270" s="44"/>
      <c r="DK270" s="44"/>
      <c r="DL270" s="44"/>
      <c r="DM270" s="44"/>
      <c r="DN270" s="44"/>
      <c r="DO270" s="44"/>
      <c r="DP270" s="44"/>
      <c r="DQ270" s="44"/>
      <c r="DR270" s="44"/>
      <c r="DS270" s="44"/>
      <c r="DT270" s="44"/>
      <c r="DU270" s="44"/>
      <c r="DV270" s="44"/>
      <c r="DW270" s="44"/>
      <c r="DX270" s="44"/>
      <c r="DY270" s="44"/>
      <c r="DZ270" s="44"/>
      <c r="EA270" s="44"/>
      <c r="EB270" s="44"/>
      <c r="EC270" s="44"/>
      <c r="ED270" s="44"/>
      <c r="EE270" s="44"/>
      <c r="EF270" s="44"/>
      <c r="EG270" s="44"/>
      <c r="EH270" s="44"/>
      <c r="EI270" s="44"/>
      <c r="EJ270" s="44"/>
      <c r="EK270" s="44"/>
      <c r="EL270" s="44"/>
      <c r="EM270" s="44"/>
      <c r="EN270" s="44"/>
      <c r="EO270" s="44"/>
      <c r="EP270" s="44"/>
      <c r="EQ270" s="44"/>
      <c r="ER270" s="44"/>
      <c r="ES270" s="44"/>
      <c r="ET270" s="44"/>
      <c r="EU270" s="44"/>
    </row>
    <row r="271" ht="14.25" customHeight="1">
      <c r="A271" s="296"/>
      <c r="B271" s="44"/>
      <c r="C271" s="44"/>
      <c r="D271" s="44"/>
      <c r="E271" s="44"/>
      <c r="F271" s="44"/>
      <c r="G271" s="44"/>
      <c r="H271" s="296"/>
      <c r="I271" s="296"/>
      <c r="J271" s="296"/>
      <c r="K271" s="44"/>
      <c r="L271" s="296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4"/>
      <c r="CH271" s="44"/>
      <c r="CI271" s="44"/>
      <c r="CJ271" s="44"/>
      <c r="CK271" s="44"/>
      <c r="CL271" s="44"/>
      <c r="CM271" s="44"/>
      <c r="CN271" s="44"/>
      <c r="CO271" s="44"/>
      <c r="CP271" s="44"/>
      <c r="CQ271" s="44"/>
      <c r="CR271" s="44"/>
      <c r="CS271" s="44"/>
      <c r="CT271" s="44"/>
      <c r="CU271" s="44"/>
      <c r="CV271" s="44"/>
      <c r="CW271" s="44"/>
      <c r="CX271" s="44"/>
      <c r="CY271" s="44"/>
      <c r="CZ271" s="44"/>
      <c r="DA271" s="44"/>
      <c r="DB271" s="44"/>
      <c r="DC271" s="44"/>
      <c r="DD271" s="44"/>
      <c r="DE271" s="44"/>
      <c r="DF271" s="44"/>
      <c r="DG271" s="44"/>
      <c r="DH271" s="44"/>
      <c r="DI271" s="44"/>
      <c r="DJ271" s="44"/>
      <c r="DK271" s="44"/>
      <c r="DL271" s="44"/>
      <c r="DM271" s="44"/>
      <c r="DN271" s="44"/>
      <c r="DO271" s="44"/>
      <c r="DP271" s="44"/>
      <c r="DQ271" s="44"/>
      <c r="DR271" s="44"/>
      <c r="DS271" s="44"/>
      <c r="DT271" s="44"/>
      <c r="DU271" s="44"/>
      <c r="DV271" s="44"/>
      <c r="DW271" s="44"/>
      <c r="DX271" s="44"/>
      <c r="DY271" s="44"/>
      <c r="DZ271" s="44"/>
      <c r="EA271" s="44"/>
      <c r="EB271" s="44"/>
      <c r="EC271" s="44"/>
      <c r="ED271" s="44"/>
      <c r="EE271" s="44"/>
      <c r="EF271" s="44"/>
      <c r="EG271" s="44"/>
      <c r="EH271" s="44"/>
      <c r="EI271" s="44"/>
      <c r="EJ271" s="44"/>
      <c r="EK271" s="44"/>
      <c r="EL271" s="44"/>
      <c r="EM271" s="44"/>
      <c r="EN271" s="44"/>
      <c r="EO271" s="44"/>
      <c r="EP271" s="44"/>
      <c r="EQ271" s="44"/>
      <c r="ER271" s="44"/>
      <c r="ES271" s="44"/>
      <c r="ET271" s="44"/>
      <c r="EU271" s="44"/>
    </row>
    <row r="272" ht="14.25" customHeight="1">
      <c r="A272" s="296"/>
      <c r="B272" s="44"/>
      <c r="C272" s="44"/>
      <c r="D272" s="44"/>
      <c r="E272" s="44"/>
      <c r="F272" s="44"/>
      <c r="G272" s="44"/>
      <c r="H272" s="296"/>
      <c r="I272" s="296"/>
      <c r="J272" s="296"/>
      <c r="K272" s="44"/>
      <c r="L272" s="296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4"/>
      <c r="CH272" s="44"/>
      <c r="CI272" s="44"/>
      <c r="CJ272" s="44"/>
      <c r="CK272" s="44"/>
      <c r="CL272" s="44"/>
      <c r="CM272" s="44"/>
      <c r="CN272" s="44"/>
      <c r="CO272" s="44"/>
      <c r="CP272" s="44"/>
      <c r="CQ272" s="44"/>
      <c r="CR272" s="44"/>
      <c r="CS272" s="44"/>
      <c r="CT272" s="44"/>
      <c r="CU272" s="44"/>
      <c r="CV272" s="44"/>
      <c r="CW272" s="44"/>
      <c r="CX272" s="44"/>
      <c r="CY272" s="44"/>
      <c r="CZ272" s="44"/>
      <c r="DA272" s="44"/>
      <c r="DB272" s="44"/>
      <c r="DC272" s="44"/>
      <c r="DD272" s="44"/>
      <c r="DE272" s="44"/>
      <c r="DF272" s="44"/>
      <c r="DG272" s="44"/>
      <c r="DH272" s="44"/>
      <c r="DI272" s="44"/>
      <c r="DJ272" s="44"/>
      <c r="DK272" s="44"/>
      <c r="DL272" s="44"/>
      <c r="DM272" s="44"/>
      <c r="DN272" s="44"/>
      <c r="DO272" s="44"/>
      <c r="DP272" s="44"/>
      <c r="DQ272" s="44"/>
      <c r="DR272" s="44"/>
      <c r="DS272" s="44"/>
      <c r="DT272" s="44"/>
      <c r="DU272" s="44"/>
      <c r="DV272" s="44"/>
      <c r="DW272" s="44"/>
      <c r="DX272" s="44"/>
      <c r="DY272" s="44"/>
      <c r="DZ272" s="44"/>
      <c r="EA272" s="44"/>
      <c r="EB272" s="44"/>
      <c r="EC272" s="44"/>
      <c r="ED272" s="44"/>
      <c r="EE272" s="44"/>
      <c r="EF272" s="44"/>
      <c r="EG272" s="44"/>
      <c r="EH272" s="44"/>
      <c r="EI272" s="44"/>
      <c r="EJ272" s="44"/>
      <c r="EK272" s="44"/>
      <c r="EL272" s="44"/>
      <c r="EM272" s="44"/>
      <c r="EN272" s="44"/>
      <c r="EO272" s="44"/>
      <c r="EP272" s="44"/>
      <c r="EQ272" s="44"/>
      <c r="ER272" s="44"/>
      <c r="ES272" s="44"/>
      <c r="ET272" s="44"/>
      <c r="EU272" s="44"/>
    </row>
    <row r="273" ht="14.25" customHeight="1">
      <c r="A273" s="296"/>
      <c r="B273" s="44"/>
      <c r="C273" s="44"/>
      <c r="D273" s="44"/>
      <c r="E273" s="44"/>
      <c r="F273" s="44"/>
      <c r="G273" s="44"/>
      <c r="H273" s="296"/>
      <c r="I273" s="296"/>
      <c r="J273" s="296"/>
      <c r="K273" s="44"/>
      <c r="L273" s="296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4"/>
      <c r="CH273" s="44"/>
      <c r="CI273" s="44"/>
      <c r="CJ273" s="44"/>
      <c r="CK273" s="44"/>
      <c r="CL273" s="44"/>
      <c r="CM273" s="44"/>
      <c r="CN273" s="44"/>
      <c r="CO273" s="44"/>
      <c r="CP273" s="44"/>
      <c r="CQ273" s="44"/>
      <c r="CR273" s="44"/>
      <c r="CS273" s="44"/>
      <c r="CT273" s="44"/>
      <c r="CU273" s="44"/>
      <c r="CV273" s="44"/>
      <c r="CW273" s="44"/>
      <c r="CX273" s="44"/>
      <c r="CY273" s="44"/>
      <c r="CZ273" s="44"/>
      <c r="DA273" s="44"/>
      <c r="DB273" s="44"/>
      <c r="DC273" s="44"/>
      <c r="DD273" s="44"/>
      <c r="DE273" s="44"/>
      <c r="DF273" s="44"/>
      <c r="DG273" s="44"/>
      <c r="DH273" s="44"/>
      <c r="DI273" s="44"/>
      <c r="DJ273" s="44"/>
      <c r="DK273" s="44"/>
      <c r="DL273" s="44"/>
      <c r="DM273" s="44"/>
      <c r="DN273" s="44"/>
      <c r="DO273" s="44"/>
      <c r="DP273" s="44"/>
      <c r="DQ273" s="44"/>
      <c r="DR273" s="44"/>
      <c r="DS273" s="44"/>
      <c r="DT273" s="44"/>
      <c r="DU273" s="44"/>
      <c r="DV273" s="44"/>
      <c r="DW273" s="44"/>
      <c r="DX273" s="44"/>
      <c r="DY273" s="44"/>
      <c r="DZ273" s="44"/>
      <c r="EA273" s="44"/>
      <c r="EB273" s="44"/>
      <c r="EC273" s="44"/>
      <c r="ED273" s="44"/>
      <c r="EE273" s="44"/>
      <c r="EF273" s="44"/>
      <c r="EG273" s="44"/>
      <c r="EH273" s="44"/>
      <c r="EI273" s="44"/>
      <c r="EJ273" s="44"/>
      <c r="EK273" s="44"/>
      <c r="EL273" s="44"/>
      <c r="EM273" s="44"/>
      <c r="EN273" s="44"/>
      <c r="EO273" s="44"/>
      <c r="EP273" s="44"/>
      <c r="EQ273" s="44"/>
      <c r="ER273" s="44"/>
      <c r="ES273" s="44"/>
      <c r="ET273" s="44"/>
      <c r="EU273" s="44"/>
    </row>
    <row r="274" ht="14.25" customHeight="1">
      <c r="A274" s="296"/>
      <c r="B274" s="44"/>
      <c r="C274" s="44"/>
      <c r="D274" s="44"/>
      <c r="E274" s="44"/>
      <c r="F274" s="44"/>
      <c r="G274" s="44"/>
      <c r="H274" s="296"/>
      <c r="I274" s="296"/>
      <c r="J274" s="296"/>
      <c r="K274" s="44"/>
      <c r="L274" s="296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4"/>
      <c r="BT274" s="44"/>
      <c r="BU274" s="44"/>
      <c r="BV274" s="44"/>
      <c r="BW274" s="44"/>
      <c r="BX274" s="44"/>
      <c r="BY274" s="44"/>
      <c r="BZ274" s="44"/>
      <c r="CA274" s="44"/>
      <c r="CB274" s="44"/>
      <c r="CC274" s="44"/>
      <c r="CD274" s="44"/>
      <c r="CE274" s="44"/>
      <c r="CF274" s="44"/>
      <c r="CG274" s="44"/>
      <c r="CH274" s="44"/>
      <c r="CI274" s="44"/>
      <c r="CJ274" s="44"/>
      <c r="CK274" s="44"/>
      <c r="CL274" s="44"/>
      <c r="CM274" s="44"/>
      <c r="CN274" s="44"/>
      <c r="CO274" s="44"/>
      <c r="CP274" s="44"/>
      <c r="CQ274" s="44"/>
      <c r="CR274" s="44"/>
      <c r="CS274" s="44"/>
      <c r="CT274" s="44"/>
      <c r="CU274" s="44"/>
      <c r="CV274" s="44"/>
      <c r="CW274" s="44"/>
      <c r="CX274" s="44"/>
      <c r="CY274" s="44"/>
      <c r="CZ274" s="44"/>
      <c r="DA274" s="44"/>
      <c r="DB274" s="44"/>
      <c r="DC274" s="44"/>
      <c r="DD274" s="44"/>
      <c r="DE274" s="44"/>
      <c r="DF274" s="44"/>
      <c r="DG274" s="44"/>
      <c r="DH274" s="44"/>
      <c r="DI274" s="44"/>
      <c r="DJ274" s="44"/>
      <c r="DK274" s="44"/>
      <c r="DL274" s="44"/>
      <c r="DM274" s="44"/>
      <c r="DN274" s="44"/>
      <c r="DO274" s="44"/>
      <c r="DP274" s="44"/>
      <c r="DQ274" s="44"/>
      <c r="DR274" s="44"/>
      <c r="DS274" s="44"/>
      <c r="DT274" s="44"/>
      <c r="DU274" s="44"/>
      <c r="DV274" s="44"/>
      <c r="DW274" s="44"/>
      <c r="DX274" s="44"/>
      <c r="DY274" s="44"/>
      <c r="DZ274" s="44"/>
      <c r="EA274" s="44"/>
      <c r="EB274" s="44"/>
      <c r="EC274" s="44"/>
      <c r="ED274" s="44"/>
      <c r="EE274" s="44"/>
      <c r="EF274" s="44"/>
      <c r="EG274" s="44"/>
      <c r="EH274" s="44"/>
      <c r="EI274" s="44"/>
      <c r="EJ274" s="44"/>
      <c r="EK274" s="44"/>
      <c r="EL274" s="44"/>
      <c r="EM274" s="44"/>
      <c r="EN274" s="44"/>
      <c r="EO274" s="44"/>
      <c r="EP274" s="44"/>
      <c r="EQ274" s="44"/>
      <c r="ER274" s="44"/>
      <c r="ES274" s="44"/>
      <c r="ET274" s="44"/>
      <c r="EU274" s="44"/>
    </row>
    <row r="275" ht="14.25" customHeight="1">
      <c r="A275" s="296"/>
      <c r="B275" s="44"/>
      <c r="C275" s="44"/>
      <c r="D275" s="44"/>
      <c r="E275" s="44"/>
      <c r="F275" s="44"/>
      <c r="G275" s="44"/>
      <c r="H275" s="296"/>
      <c r="I275" s="296"/>
      <c r="J275" s="296"/>
      <c r="K275" s="44"/>
      <c r="L275" s="296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4"/>
      <c r="CH275" s="44"/>
      <c r="CI275" s="44"/>
      <c r="CJ275" s="44"/>
      <c r="CK275" s="44"/>
      <c r="CL275" s="44"/>
      <c r="CM275" s="44"/>
      <c r="CN275" s="44"/>
      <c r="CO275" s="44"/>
      <c r="CP275" s="44"/>
      <c r="CQ275" s="44"/>
      <c r="CR275" s="44"/>
      <c r="CS275" s="44"/>
      <c r="CT275" s="44"/>
      <c r="CU275" s="44"/>
      <c r="CV275" s="44"/>
      <c r="CW275" s="44"/>
      <c r="CX275" s="44"/>
      <c r="CY275" s="44"/>
      <c r="CZ275" s="44"/>
      <c r="DA275" s="44"/>
      <c r="DB275" s="44"/>
      <c r="DC275" s="44"/>
      <c r="DD275" s="44"/>
      <c r="DE275" s="44"/>
      <c r="DF275" s="44"/>
      <c r="DG275" s="44"/>
      <c r="DH275" s="44"/>
      <c r="DI275" s="44"/>
      <c r="DJ275" s="44"/>
      <c r="DK275" s="44"/>
      <c r="DL275" s="44"/>
      <c r="DM275" s="44"/>
      <c r="DN275" s="44"/>
      <c r="DO275" s="44"/>
      <c r="DP275" s="44"/>
      <c r="DQ275" s="44"/>
      <c r="DR275" s="44"/>
      <c r="DS275" s="44"/>
      <c r="DT275" s="44"/>
      <c r="DU275" s="44"/>
      <c r="DV275" s="44"/>
      <c r="DW275" s="44"/>
      <c r="DX275" s="44"/>
      <c r="DY275" s="44"/>
      <c r="DZ275" s="44"/>
      <c r="EA275" s="44"/>
      <c r="EB275" s="44"/>
      <c r="EC275" s="44"/>
      <c r="ED275" s="44"/>
      <c r="EE275" s="44"/>
      <c r="EF275" s="44"/>
      <c r="EG275" s="44"/>
      <c r="EH275" s="44"/>
      <c r="EI275" s="44"/>
      <c r="EJ275" s="44"/>
      <c r="EK275" s="44"/>
      <c r="EL275" s="44"/>
      <c r="EM275" s="44"/>
      <c r="EN275" s="44"/>
      <c r="EO275" s="44"/>
      <c r="EP275" s="44"/>
      <c r="EQ275" s="44"/>
      <c r="ER275" s="44"/>
      <c r="ES275" s="44"/>
      <c r="ET275" s="44"/>
      <c r="EU275" s="44"/>
    </row>
    <row r="276" ht="14.25" customHeight="1">
      <c r="A276" s="296"/>
      <c r="B276" s="44"/>
      <c r="C276" s="44"/>
      <c r="D276" s="44"/>
      <c r="E276" s="44"/>
      <c r="F276" s="44"/>
      <c r="G276" s="44"/>
      <c r="H276" s="296"/>
      <c r="I276" s="296"/>
      <c r="J276" s="296"/>
      <c r="K276" s="44"/>
      <c r="L276" s="296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4"/>
      <c r="BT276" s="44"/>
      <c r="BU276" s="44"/>
      <c r="BV276" s="44"/>
      <c r="BW276" s="44"/>
      <c r="BX276" s="44"/>
      <c r="BY276" s="44"/>
      <c r="BZ276" s="44"/>
      <c r="CA276" s="44"/>
      <c r="CB276" s="44"/>
      <c r="CC276" s="44"/>
      <c r="CD276" s="44"/>
      <c r="CE276" s="44"/>
      <c r="CF276" s="44"/>
      <c r="CG276" s="44"/>
      <c r="CH276" s="44"/>
      <c r="CI276" s="44"/>
      <c r="CJ276" s="44"/>
      <c r="CK276" s="44"/>
      <c r="CL276" s="44"/>
      <c r="CM276" s="44"/>
      <c r="CN276" s="44"/>
      <c r="CO276" s="44"/>
      <c r="CP276" s="44"/>
      <c r="CQ276" s="44"/>
      <c r="CR276" s="44"/>
      <c r="CS276" s="44"/>
      <c r="CT276" s="44"/>
      <c r="CU276" s="44"/>
      <c r="CV276" s="44"/>
      <c r="CW276" s="44"/>
      <c r="CX276" s="44"/>
      <c r="CY276" s="44"/>
      <c r="CZ276" s="44"/>
      <c r="DA276" s="44"/>
      <c r="DB276" s="44"/>
      <c r="DC276" s="44"/>
      <c r="DD276" s="44"/>
      <c r="DE276" s="44"/>
      <c r="DF276" s="44"/>
      <c r="DG276" s="44"/>
      <c r="DH276" s="44"/>
      <c r="DI276" s="44"/>
      <c r="DJ276" s="44"/>
      <c r="DK276" s="44"/>
      <c r="DL276" s="44"/>
      <c r="DM276" s="44"/>
      <c r="DN276" s="44"/>
      <c r="DO276" s="44"/>
      <c r="DP276" s="44"/>
      <c r="DQ276" s="44"/>
      <c r="DR276" s="44"/>
      <c r="DS276" s="44"/>
      <c r="DT276" s="44"/>
      <c r="DU276" s="44"/>
      <c r="DV276" s="44"/>
      <c r="DW276" s="44"/>
      <c r="DX276" s="44"/>
      <c r="DY276" s="44"/>
      <c r="DZ276" s="44"/>
      <c r="EA276" s="44"/>
      <c r="EB276" s="44"/>
      <c r="EC276" s="44"/>
      <c r="ED276" s="44"/>
      <c r="EE276" s="44"/>
      <c r="EF276" s="44"/>
      <c r="EG276" s="44"/>
      <c r="EH276" s="44"/>
      <c r="EI276" s="44"/>
      <c r="EJ276" s="44"/>
      <c r="EK276" s="44"/>
      <c r="EL276" s="44"/>
      <c r="EM276" s="44"/>
      <c r="EN276" s="44"/>
      <c r="EO276" s="44"/>
      <c r="EP276" s="44"/>
      <c r="EQ276" s="44"/>
      <c r="ER276" s="44"/>
      <c r="ES276" s="44"/>
      <c r="ET276" s="44"/>
      <c r="EU276" s="44"/>
    </row>
    <row r="277" ht="14.25" customHeight="1">
      <c r="A277" s="296"/>
      <c r="B277" s="44"/>
      <c r="C277" s="44"/>
      <c r="D277" s="44"/>
      <c r="E277" s="44"/>
      <c r="F277" s="44"/>
      <c r="G277" s="44"/>
      <c r="H277" s="296"/>
      <c r="I277" s="296"/>
      <c r="J277" s="296"/>
      <c r="K277" s="44"/>
      <c r="L277" s="296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4"/>
      <c r="CH277" s="44"/>
      <c r="CI277" s="44"/>
      <c r="CJ277" s="44"/>
      <c r="CK277" s="44"/>
      <c r="CL277" s="44"/>
      <c r="CM277" s="44"/>
      <c r="CN277" s="44"/>
      <c r="CO277" s="44"/>
      <c r="CP277" s="44"/>
      <c r="CQ277" s="44"/>
      <c r="CR277" s="44"/>
      <c r="CS277" s="44"/>
      <c r="CT277" s="44"/>
      <c r="CU277" s="44"/>
      <c r="CV277" s="44"/>
      <c r="CW277" s="44"/>
      <c r="CX277" s="44"/>
      <c r="CY277" s="44"/>
      <c r="CZ277" s="44"/>
      <c r="DA277" s="44"/>
      <c r="DB277" s="44"/>
      <c r="DC277" s="44"/>
      <c r="DD277" s="44"/>
      <c r="DE277" s="44"/>
      <c r="DF277" s="44"/>
      <c r="DG277" s="44"/>
      <c r="DH277" s="44"/>
      <c r="DI277" s="44"/>
      <c r="DJ277" s="44"/>
      <c r="DK277" s="44"/>
      <c r="DL277" s="44"/>
      <c r="DM277" s="44"/>
      <c r="DN277" s="44"/>
      <c r="DO277" s="44"/>
      <c r="DP277" s="44"/>
      <c r="DQ277" s="44"/>
      <c r="DR277" s="44"/>
      <c r="DS277" s="44"/>
      <c r="DT277" s="44"/>
      <c r="DU277" s="44"/>
      <c r="DV277" s="44"/>
      <c r="DW277" s="44"/>
      <c r="DX277" s="44"/>
      <c r="DY277" s="44"/>
      <c r="DZ277" s="44"/>
      <c r="EA277" s="44"/>
      <c r="EB277" s="44"/>
      <c r="EC277" s="44"/>
      <c r="ED277" s="44"/>
      <c r="EE277" s="44"/>
      <c r="EF277" s="44"/>
      <c r="EG277" s="44"/>
      <c r="EH277" s="44"/>
      <c r="EI277" s="44"/>
      <c r="EJ277" s="44"/>
      <c r="EK277" s="44"/>
      <c r="EL277" s="44"/>
      <c r="EM277" s="44"/>
      <c r="EN277" s="44"/>
      <c r="EO277" s="44"/>
      <c r="EP277" s="44"/>
      <c r="EQ277" s="44"/>
      <c r="ER277" s="44"/>
      <c r="ES277" s="44"/>
      <c r="ET277" s="44"/>
      <c r="EU277" s="44"/>
    </row>
    <row r="278" ht="14.25" customHeight="1">
      <c r="A278" s="296"/>
      <c r="B278" s="44"/>
      <c r="C278" s="44"/>
      <c r="D278" s="44"/>
      <c r="E278" s="44"/>
      <c r="F278" s="44"/>
      <c r="G278" s="44"/>
      <c r="H278" s="296"/>
      <c r="I278" s="296"/>
      <c r="J278" s="296"/>
      <c r="K278" s="44"/>
      <c r="L278" s="296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4"/>
      <c r="BT278" s="44"/>
      <c r="BU278" s="44"/>
      <c r="BV278" s="44"/>
      <c r="BW278" s="44"/>
      <c r="BX278" s="44"/>
      <c r="BY278" s="44"/>
      <c r="BZ278" s="44"/>
      <c r="CA278" s="44"/>
      <c r="CB278" s="44"/>
      <c r="CC278" s="44"/>
      <c r="CD278" s="44"/>
      <c r="CE278" s="44"/>
      <c r="CF278" s="44"/>
      <c r="CG278" s="44"/>
      <c r="CH278" s="44"/>
      <c r="CI278" s="44"/>
      <c r="CJ278" s="44"/>
      <c r="CK278" s="44"/>
      <c r="CL278" s="44"/>
      <c r="CM278" s="44"/>
      <c r="CN278" s="44"/>
      <c r="CO278" s="44"/>
      <c r="CP278" s="44"/>
      <c r="CQ278" s="44"/>
      <c r="CR278" s="44"/>
      <c r="CS278" s="44"/>
      <c r="CT278" s="44"/>
      <c r="CU278" s="44"/>
      <c r="CV278" s="44"/>
      <c r="CW278" s="44"/>
      <c r="CX278" s="44"/>
      <c r="CY278" s="44"/>
      <c r="CZ278" s="44"/>
      <c r="DA278" s="44"/>
      <c r="DB278" s="44"/>
      <c r="DC278" s="44"/>
      <c r="DD278" s="44"/>
      <c r="DE278" s="44"/>
      <c r="DF278" s="44"/>
      <c r="DG278" s="44"/>
      <c r="DH278" s="44"/>
      <c r="DI278" s="44"/>
      <c r="DJ278" s="44"/>
      <c r="DK278" s="44"/>
      <c r="DL278" s="44"/>
      <c r="DM278" s="44"/>
      <c r="DN278" s="44"/>
      <c r="DO278" s="44"/>
      <c r="DP278" s="44"/>
      <c r="DQ278" s="44"/>
      <c r="DR278" s="44"/>
      <c r="DS278" s="44"/>
      <c r="DT278" s="44"/>
      <c r="DU278" s="44"/>
      <c r="DV278" s="44"/>
      <c r="DW278" s="44"/>
      <c r="DX278" s="44"/>
      <c r="DY278" s="44"/>
      <c r="DZ278" s="44"/>
      <c r="EA278" s="44"/>
      <c r="EB278" s="44"/>
      <c r="EC278" s="44"/>
      <c r="ED278" s="44"/>
      <c r="EE278" s="44"/>
      <c r="EF278" s="44"/>
      <c r="EG278" s="44"/>
      <c r="EH278" s="44"/>
      <c r="EI278" s="44"/>
      <c r="EJ278" s="44"/>
      <c r="EK278" s="44"/>
      <c r="EL278" s="44"/>
      <c r="EM278" s="44"/>
      <c r="EN278" s="44"/>
      <c r="EO278" s="44"/>
      <c r="EP278" s="44"/>
      <c r="EQ278" s="44"/>
      <c r="ER278" s="44"/>
      <c r="ES278" s="44"/>
      <c r="ET278" s="44"/>
      <c r="EU278" s="44"/>
    </row>
    <row r="279" ht="14.25" customHeight="1">
      <c r="A279" s="296"/>
      <c r="B279" s="44"/>
      <c r="C279" s="44"/>
      <c r="D279" s="44"/>
      <c r="E279" s="44"/>
      <c r="F279" s="44"/>
      <c r="G279" s="44"/>
      <c r="H279" s="296"/>
      <c r="I279" s="296"/>
      <c r="J279" s="296"/>
      <c r="K279" s="44"/>
      <c r="L279" s="296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4"/>
      <c r="BT279" s="44"/>
      <c r="BU279" s="44"/>
      <c r="BV279" s="44"/>
      <c r="BW279" s="44"/>
      <c r="BX279" s="44"/>
      <c r="BY279" s="44"/>
      <c r="BZ279" s="44"/>
      <c r="CA279" s="44"/>
      <c r="CB279" s="44"/>
      <c r="CC279" s="44"/>
      <c r="CD279" s="44"/>
      <c r="CE279" s="44"/>
      <c r="CF279" s="44"/>
      <c r="CG279" s="44"/>
      <c r="CH279" s="44"/>
      <c r="CI279" s="44"/>
      <c r="CJ279" s="44"/>
      <c r="CK279" s="44"/>
      <c r="CL279" s="44"/>
      <c r="CM279" s="44"/>
      <c r="CN279" s="44"/>
      <c r="CO279" s="44"/>
      <c r="CP279" s="44"/>
      <c r="CQ279" s="44"/>
      <c r="CR279" s="44"/>
      <c r="CS279" s="44"/>
      <c r="CT279" s="44"/>
      <c r="CU279" s="44"/>
      <c r="CV279" s="44"/>
      <c r="CW279" s="44"/>
      <c r="CX279" s="44"/>
      <c r="CY279" s="44"/>
      <c r="CZ279" s="44"/>
      <c r="DA279" s="44"/>
      <c r="DB279" s="44"/>
      <c r="DC279" s="44"/>
      <c r="DD279" s="44"/>
      <c r="DE279" s="44"/>
      <c r="DF279" s="44"/>
      <c r="DG279" s="44"/>
      <c r="DH279" s="44"/>
      <c r="DI279" s="44"/>
      <c r="DJ279" s="44"/>
      <c r="DK279" s="44"/>
      <c r="DL279" s="44"/>
      <c r="DM279" s="44"/>
      <c r="DN279" s="44"/>
      <c r="DO279" s="44"/>
      <c r="DP279" s="44"/>
      <c r="DQ279" s="44"/>
      <c r="DR279" s="44"/>
      <c r="DS279" s="44"/>
      <c r="DT279" s="44"/>
      <c r="DU279" s="44"/>
      <c r="DV279" s="44"/>
      <c r="DW279" s="44"/>
      <c r="DX279" s="44"/>
      <c r="DY279" s="44"/>
      <c r="DZ279" s="44"/>
      <c r="EA279" s="44"/>
      <c r="EB279" s="44"/>
      <c r="EC279" s="44"/>
      <c r="ED279" s="44"/>
      <c r="EE279" s="44"/>
      <c r="EF279" s="44"/>
      <c r="EG279" s="44"/>
      <c r="EH279" s="44"/>
      <c r="EI279" s="44"/>
      <c r="EJ279" s="44"/>
      <c r="EK279" s="44"/>
      <c r="EL279" s="44"/>
      <c r="EM279" s="44"/>
      <c r="EN279" s="44"/>
      <c r="EO279" s="44"/>
      <c r="EP279" s="44"/>
      <c r="EQ279" s="44"/>
      <c r="ER279" s="44"/>
      <c r="ES279" s="44"/>
      <c r="ET279" s="44"/>
      <c r="EU279" s="44"/>
    </row>
    <row r="280" ht="14.25" customHeight="1">
      <c r="A280" s="296"/>
      <c r="B280" s="44"/>
      <c r="C280" s="44"/>
      <c r="D280" s="44"/>
      <c r="E280" s="44"/>
      <c r="F280" s="44"/>
      <c r="G280" s="44"/>
      <c r="H280" s="296"/>
      <c r="I280" s="296"/>
      <c r="J280" s="296"/>
      <c r="K280" s="44"/>
      <c r="L280" s="296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4"/>
      <c r="BT280" s="44"/>
      <c r="BU280" s="44"/>
      <c r="BV280" s="44"/>
      <c r="BW280" s="44"/>
      <c r="BX280" s="44"/>
      <c r="BY280" s="44"/>
      <c r="BZ280" s="44"/>
      <c r="CA280" s="44"/>
      <c r="CB280" s="44"/>
      <c r="CC280" s="44"/>
      <c r="CD280" s="44"/>
      <c r="CE280" s="44"/>
      <c r="CF280" s="44"/>
      <c r="CG280" s="44"/>
      <c r="CH280" s="44"/>
      <c r="CI280" s="44"/>
      <c r="CJ280" s="44"/>
      <c r="CK280" s="44"/>
      <c r="CL280" s="44"/>
      <c r="CM280" s="44"/>
      <c r="CN280" s="44"/>
      <c r="CO280" s="44"/>
      <c r="CP280" s="44"/>
      <c r="CQ280" s="44"/>
      <c r="CR280" s="44"/>
      <c r="CS280" s="44"/>
      <c r="CT280" s="44"/>
      <c r="CU280" s="44"/>
      <c r="CV280" s="44"/>
      <c r="CW280" s="44"/>
      <c r="CX280" s="44"/>
      <c r="CY280" s="44"/>
      <c r="CZ280" s="44"/>
      <c r="DA280" s="44"/>
      <c r="DB280" s="44"/>
      <c r="DC280" s="44"/>
      <c r="DD280" s="44"/>
      <c r="DE280" s="44"/>
      <c r="DF280" s="44"/>
      <c r="DG280" s="44"/>
      <c r="DH280" s="44"/>
      <c r="DI280" s="44"/>
      <c r="DJ280" s="44"/>
      <c r="DK280" s="44"/>
      <c r="DL280" s="44"/>
      <c r="DM280" s="44"/>
      <c r="DN280" s="44"/>
      <c r="DO280" s="44"/>
      <c r="DP280" s="44"/>
      <c r="DQ280" s="44"/>
      <c r="DR280" s="44"/>
      <c r="DS280" s="44"/>
      <c r="DT280" s="44"/>
      <c r="DU280" s="44"/>
      <c r="DV280" s="44"/>
      <c r="DW280" s="44"/>
      <c r="DX280" s="44"/>
      <c r="DY280" s="44"/>
      <c r="DZ280" s="44"/>
      <c r="EA280" s="44"/>
      <c r="EB280" s="44"/>
      <c r="EC280" s="44"/>
      <c r="ED280" s="44"/>
      <c r="EE280" s="44"/>
      <c r="EF280" s="44"/>
      <c r="EG280" s="44"/>
      <c r="EH280" s="44"/>
      <c r="EI280" s="44"/>
      <c r="EJ280" s="44"/>
      <c r="EK280" s="44"/>
      <c r="EL280" s="44"/>
      <c r="EM280" s="44"/>
      <c r="EN280" s="44"/>
      <c r="EO280" s="44"/>
      <c r="EP280" s="44"/>
      <c r="EQ280" s="44"/>
      <c r="ER280" s="44"/>
      <c r="ES280" s="44"/>
      <c r="ET280" s="44"/>
      <c r="EU280" s="44"/>
    </row>
    <row r="281" ht="14.25" customHeight="1">
      <c r="A281" s="296"/>
      <c r="B281" s="44"/>
      <c r="C281" s="44"/>
      <c r="D281" s="44"/>
      <c r="E281" s="44"/>
      <c r="F281" s="44"/>
      <c r="G281" s="44"/>
      <c r="H281" s="296"/>
      <c r="I281" s="296"/>
      <c r="J281" s="296"/>
      <c r="K281" s="44"/>
      <c r="L281" s="296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4"/>
      <c r="BT281" s="44"/>
      <c r="BU281" s="44"/>
      <c r="BV281" s="44"/>
      <c r="BW281" s="44"/>
      <c r="BX281" s="44"/>
      <c r="BY281" s="44"/>
      <c r="BZ281" s="44"/>
      <c r="CA281" s="44"/>
      <c r="CB281" s="44"/>
      <c r="CC281" s="44"/>
      <c r="CD281" s="44"/>
      <c r="CE281" s="44"/>
      <c r="CF281" s="44"/>
      <c r="CG281" s="44"/>
      <c r="CH281" s="44"/>
      <c r="CI281" s="44"/>
      <c r="CJ281" s="44"/>
      <c r="CK281" s="44"/>
      <c r="CL281" s="44"/>
      <c r="CM281" s="44"/>
      <c r="CN281" s="44"/>
      <c r="CO281" s="44"/>
      <c r="CP281" s="44"/>
      <c r="CQ281" s="44"/>
      <c r="CR281" s="44"/>
      <c r="CS281" s="44"/>
      <c r="CT281" s="44"/>
      <c r="CU281" s="44"/>
      <c r="CV281" s="44"/>
      <c r="CW281" s="44"/>
      <c r="CX281" s="44"/>
      <c r="CY281" s="44"/>
      <c r="CZ281" s="44"/>
      <c r="DA281" s="44"/>
      <c r="DB281" s="44"/>
      <c r="DC281" s="44"/>
      <c r="DD281" s="44"/>
      <c r="DE281" s="44"/>
      <c r="DF281" s="44"/>
      <c r="DG281" s="44"/>
      <c r="DH281" s="44"/>
      <c r="DI281" s="44"/>
      <c r="DJ281" s="44"/>
      <c r="DK281" s="44"/>
      <c r="DL281" s="44"/>
      <c r="DM281" s="44"/>
      <c r="DN281" s="44"/>
      <c r="DO281" s="44"/>
      <c r="DP281" s="44"/>
      <c r="DQ281" s="44"/>
      <c r="DR281" s="44"/>
      <c r="DS281" s="44"/>
      <c r="DT281" s="44"/>
      <c r="DU281" s="44"/>
      <c r="DV281" s="44"/>
      <c r="DW281" s="44"/>
      <c r="DX281" s="44"/>
      <c r="DY281" s="44"/>
      <c r="DZ281" s="44"/>
      <c r="EA281" s="44"/>
      <c r="EB281" s="44"/>
      <c r="EC281" s="44"/>
      <c r="ED281" s="44"/>
      <c r="EE281" s="44"/>
      <c r="EF281" s="44"/>
      <c r="EG281" s="44"/>
      <c r="EH281" s="44"/>
      <c r="EI281" s="44"/>
      <c r="EJ281" s="44"/>
      <c r="EK281" s="44"/>
      <c r="EL281" s="44"/>
      <c r="EM281" s="44"/>
      <c r="EN281" s="44"/>
      <c r="EO281" s="44"/>
      <c r="EP281" s="44"/>
      <c r="EQ281" s="44"/>
      <c r="ER281" s="44"/>
      <c r="ES281" s="44"/>
      <c r="ET281" s="44"/>
      <c r="EU281" s="44"/>
    </row>
    <row r="282" ht="14.25" customHeight="1">
      <c r="A282" s="296"/>
      <c r="B282" s="44"/>
      <c r="C282" s="44"/>
      <c r="D282" s="44"/>
      <c r="E282" s="44"/>
      <c r="F282" s="44"/>
      <c r="G282" s="44"/>
      <c r="H282" s="296"/>
      <c r="I282" s="296"/>
      <c r="J282" s="296"/>
      <c r="K282" s="44"/>
      <c r="L282" s="296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4"/>
      <c r="BT282" s="44"/>
      <c r="BU282" s="44"/>
      <c r="BV282" s="44"/>
      <c r="BW282" s="44"/>
      <c r="BX282" s="44"/>
      <c r="BY282" s="44"/>
      <c r="BZ282" s="44"/>
      <c r="CA282" s="44"/>
      <c r="CB282" s="44"/>
      <c r="CC282" s="44"/>
      <c r="CD282" s="44"/>
      <c r="CE282" s="44"/>
      <c r="CF282" s="44"/>
      <c r="CG282" s="44"/>
      <c r="CH282" s="44"/>
      <c r="CI282" s="44"/>
      <c r="CJ282" s="44"/>
      <c r="CK282" s="44"/>
      <c r="CL282" s="44"/>
      <c r="CM282" s="44"/>
      <c r="CN282" s="44"/>
      <c r="CO282" s="44"/>
      <c r="CP282" s="44"/>
      <c r="CQ282" s="44"/>
      <c r="CR282" s="44"/>
      <c r="CS282" s="44"/>
      <c r="CT282" s="44"/>
      <c r="CU282" s="44"/>
      <c r="CV282" s="44"/>
      <c r="CW282" s="44"/>
      <c r="CX282" s="44"/>
      <c r="CY282" s="44"/>
      <c r="CZ282" s="44"/>
      <c r="DA282" s="44"/>
      <c r="DB282" s="44"/>
      <c r="DC282" s="44"/>
      <c r="DD282" s="44"/>
      <c r="DE282" s="44"/>
      <c r="DF282" s="44"/>
      <c r="DG282" s="44"/>
      <c r="DH282" s="44"/>
      <c r="DI282" s="44"/>
      <c r="DJ282" s="44"/>
      <c r="DK282" s="44"/>
      <c r="DL282" s="44"/>
      <c r="DM282" s="44"/>
      <c r="DN282" s="44"/>
      <c r="DO282" s="44"/>
      <c r="DP282" s="44"/>
      <c r="DQ282" s="44"/>
      <c r="DR282" s="44"/>
      <c r="DS282" s="44"/>
      <c r="DT282" s="44"/>
      <c r="DU282" s="44"/>
      <c r="DV282" s="44"/>
      <c r="DW282" s="44"/>
      <c r="DX282" s="44"/>
      <c r="DY282" s="44"/>
      <c r="DZ282" s="44"/>
      <c r="EA282" s="44"/>
      <c r="EB282" s="44"/>
      <c r="EC282" s="44"/>
      <c r="ED282" s="44"/>
      <c r="EE282" s="44"/>
      <c r="EF282" s="44"/>
      <c r="EG282" s="44"/>
      <c r="EH282" s="44"/>
      <c r="EI282" s="44"/>
      <c r="EJ282" s="44"/>
      <c r="EK282" s="44"/>
      <c r="EL282" s="44"/>
      <c r="EM282" s="44"/>
      <c r="EN282" s="44"/>
      <c r="EO282" s="44"/>
      <c r="EP282" s="44"/>
      <c r="EQ282" s="44"/>
      <c r="ER282" s="44"/>
      <c r="ES282" s="44"/>
      <c r="ET282" s="44"/>
      <c r="EU282" s="44"/>
    </row>
    <row r="283" ht="14.25" customHeight="1">
      <c r="A283" s="296"/>
      <c r="B283" s="44"/>
      <c r="C283" s="44"/>
      <c r="D283" s="44"/>
      <c r="E283" s="44"/>
      <c r="F283" s="44"/>
      <c r="G283" s="44"/>
      <c r="H283" s="296"/>
      <c r="I283" s="296"/>
      <c r="J283" s="296"/>
      <c r="K283" s="44"/>
      <c r="L283" s="296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4"/>
      <c r="BT283" s="44"/>
      <c r="BU283" s="44"/>
      <c r="BV283" s="44"/>
      <c r="BW283" s="44"/>
      <c r="BX283" s="44"/>
      <c r="BY283" s="44"/>
      <c r="BZ283" s="44"/>
      <c r="CA283" s="44"/>
      <c r="CB283" s="44"/>
      <c r="CC283" s="44"/>
      <c r="CD283" s="44"/>
      <c r="CE283" s="44"/>
      <c r="CF283" s="44"/>
      <c r="CG283" s="44"/>
      <c r="CH283" s="44"/>
      <c r="CI283" s="44"/>
      <c r="CJ283" s="44"/>
      <c r="CK283" s="44"/>
      <c r="CL283" s="44"/>
      <c r="CM283" s="44"/>
      <c r="CN283" s="44"/>
      <c r="CO283" s="44"/>
      <c r="CP283" s="44"/>
      <c r="CQ283" s="44"/>
      <c r="CR283" s="44"/>
      <c r="CS283" s="44"/>
      <c r="CT283" s="44"/>
      <c r="CU283" s="44"/>
      <c r="CV283" s="44"/>
      <c r="CW283" s="44"/>
      <c r="CX283" s="44"/>
      <c r="CY283" s="44"/>
      <c r="CZ283" s="44"/>
      <c r="DA283" s="44"/>
      <c r="DB283" s="44"/>
      <c r="DC283" s="44"/>
      <c r="DD283" s="44"/>
      <c r="DE283" s="44"/>
      <c r="DF283" s="44"/>
      <c r="DG283" s="44"/>
      <c r="DH283" s="44"/>
      <c r="DI283" s="44"/>
      <c r="DJ283" s="44"/>
      <c r="DK283" s="44"/>
      <c r="DL283" s="44"/>
      <c r="DM283" s="44"/>
      <c r="DN283" s="44"/>
      <c r="DO283" s="44"/>
      <c r="DP283" s="44"/>
      <c r="DQ283" s="44"/>
      <c r="DR283" s="44"/>
      <c r="DS283" s="44"/>
      <c r="DT283" s="44"/>
      <c r="DU283" s="44"/>
      <c r="DV283" s="44"/>
      <c r="DW283" s="44"/>
      <c r="DX283" s="44"/>
      <c r="DY283" s="44"/>
      <c r="DZ283" s="44"/>
      <c r="EA283" s="44"/>
      <c r="EB283" s="44"/>
      <c r="EC283" s="44"/>
      <c r="ED283" s="44"/>
      <c r="EE283" s="44"/>
      <c r="EF283" s="44"/>
      <c r="EG283" s="44"/>
      <c r="EH283" s="44"/>
      <c r="EI283" s="44"/>
      <c r="EJ283" s="44"/>
      <c r="EK283" s="44"/>
      <c r="EL283" s="44"/>
      <c r="EM283" s="44"/>
      <c r="EN283" s="44"/>
      <c r="EO283" s="44"/>
      <c r="EP283" s="44"/>
      <c r="EQ283" s="44"/>
      <c r="ER283" s="44"/>
      <c r="ES283" s="44"/>
      <c r="ET283" s="44"/>
      <c r="EU283" s="44"/>
    </row>
    <row r="284" ht="14.25" customHeight="1">
      <c r="A284" s="296"/>
      <c r="B284" s="44"/>
      <c r="C284" s="44"/>
      <c r="D284" s="44"/>
      <c r="E284" s="44"/>
      <c r="F284" s="44"/>
      <c r="G284" s="44"/>
      <c r="H284" s="296"/>
      <c r="I284" s="296"/>
      <c r="J284" s="296"/>
      <c r="K284" s="44"/>
      <c r="L284" s="296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4"/>
      <c r="BT284" s="44"/>
      <c r="BU284" s="44"/>
      <c r="BV284" s="44"/>
      <c r="BW284" s="44"/>
      <c r="BX284" s="44"/>
      <c r="BY284" s="44"/>
      <c r="BZ284" s="44"/>
      <c r="CA284" s="44"/>
      <c r="CB284" s="44"/>
      <c r="CC284" s="44"/>
      <c r="CD284" s="44"/>
      <c r="CE284" s="44"/>
      <c r="CF284" s="44"/>
      <c r="CG284" s="44"/>
      <c r="CH284" s="44"/>
      <c r="CI284" s="44"/>
      <c r="CJ284" s="44"/>
      <c r="CK284" s="44"/>
      <c r="CL284" s="44"/>
      <c r="CM284" s="44"/>
      <c r="CN284" s="44"/>
      <c r="CO284" s="44"/>
      <c r="CP284" s="44"/>
      <c r="CQ284" s="44"/>
      <c r="CR284" s="44"/>
      <c r="CS284" s="44"/>
      <c r="CT284" s="44"/>
      <c r="CU284" s="44"/>
      <c r="CV284" s="44"/>
      <c r="CW284" s="44"/>
      <c r="CX284" s="44"/>
      <c r="CY284" s="44"/>
      <c r="CZ284" s="44"/>
      <c r="DA284" s="44"/>
      <c r="DB284" s="44"/>
      <c r="DC284" s="44"/>
      <c r="DD284" s="44"/>
      <c r="DE284" s="44"/>
      <c r="DF284" s="44"/>
      <c r="DG284" s="44"/>
      <c r="DH284" s="44"/>
      <c r="DI284" s="44"/>
      <c r="DJ284" s="44"/>
      <c r="DK284" s="44"/>
      <c r="DL284" s="44"/>
      <c r="DM284" s="44"/>
      <c r="DN284" s="44"/>
      <c r="DO284" s="44"/>
      <c r="DP284" s="44"/>
      <c r="DQ284" s="44"/>
      <c r="DR284" s="44"/>
      <c r="DS284" s="44"/>
      <c r="DT284" s="44"/>
      <c r="DU284" s="44"/>
      <c r="DV284" s="44"/>
      <c r="DW284" s="44"/>
      <c r="DX284" s="44"/>
      <c r="DY284" s="44"/>
      <c r="DZ284" s="44"/>
      <c r="EA284" s="44"/>
      <c r="EB284" s="44"/>
      <c r="EC284" s="44"/>
      <c r="ED284" s="44"/>
      <c r="EE284" s="44"/>
      <c r="EF284" s="44"/>
      <c r="EG284" s="44"/>
      <c r="EH284" s="44"/>
      <c r="EI284" s="44"/>
      <c r="EJ284" s="44"/>
      <c r="EK284" s="44"/>
      <c r="EL284" s="44"/>
      <c r="EM284" s="44"/>
      <c r="EN284" s="44"/>
      <c r="EO284" s="44"/>
      <c r="EP284" s="44"/>
      <c r="EQ284" s="44"/>
      <c r="ER284" s="44"/>
      <c r="ES284" s="44"/>
      <c r="ET284" s="44"/>
      <c r="EU284" s="44"/>
    </row>
    <row r="285" ht="14.25" customHeight="1">
      <c r="A285" s="296"/>
      <c r="B285" s="44"/>
      <c r="C285" s="44"/>
      <c r="D285" s="44"/>
      <c r="E285" s="44"/>
      <c r="F285" s="44"/>
      <c r="G285" s="44"/>
      <c r="H285" s="296"/>
      <c r="I285" s="296"/>
      <c r="J285" s="296"/>
      <c r="K285" s="44"/>
      <c r="L285" s="296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4"/>
      <c r="BT285" s="44"/>
      <c r="BU285" s="44"/>
      <c r="BV285" s="44"/>
      <c r="BW285" s="44"/>
      <c r="BX285" s="44"/>
      <c r="BY285" s="44"/>
      <c r="BZ285" s="44"/>
      <c r="CA285" s="44"/>
      <c r="CB285" s="44"/>
      <c r="CC285" s="44"/>
      <c r="CD285" s="44"/>
      <c r="CE285" s="44"/>
      <c r="CF285" s="44"/>
      <c r="CG285" s="44"/>
      <c r="CH285" s="44"/>
      <c r="CI285" s="44"/>
      <c r="CJ285" s="44"/>
      <c r="CK285" s="44"/>
      <c r="CL285" s="44"/>
      <c r="CM285" s="44"/>
      <c r="CN285" s="44"/>
      <c r="CO285" s="44"/>
      <c r="CP285" s="44"/>
      <c r="CQ285" s="44"/>
      <c r="CR285" s="44"/>
      <c r="CS285" s="44"/>
      <c r="CT285" s="44"/>
      <c r="CU285" s="44"/>
      <c r="CV285" s="44"/>
      <c r="CW285" s="44"/>
      <c r="CX285" s="44"/>
      <c r="CY285" s="44"/>
      <c r="CZ285" s="44"/>
      <c r="DA285" s="44"/>
      <c r="DB285" s="44"/>
      <c r="DC285" s="44"/>
      <c r="DD285" s="44"/>
      <c r="DE285" s="44"/>
      <c r="DF285" s="44"/>
      <c r="DG285" s="44"/>
      <c r="DH285" s="44"/>
      <c r="DI285" s="44"/>
      <c r="DJ285" s="44"/>
      <c r="DK285" s="44"/>
      <c r="DL285" s="44"/>
      <c r="DM285" s="44"/>
      <c r="DN285" s="44"/>
      <c r="DO285" s="44"/>
      <c r="DP285" s="44"/>
      <c r="DQ285" s="44"/>
      <c r="DR285" s="44"/>
      <c r="DS285" s="44"/>
      <c r="DT285" s="44"/>
      <c r="DU285" s="44"/>
      <c r="DV285" s="44"/>
      <c r="DW285" s="44"/>
      <c r="DX285" s="44"/>
      <c r="DY285" s="44"/>
      <c r="DZ285" s="44"/>
      <c r="EA285" s="44"/>
      <c r="EB285" s="44"/>
      <c r="EC285" s="44"/>
      <c r="ED285" s="44"/>
      <c r="EE285" s="44"/>
      <c r="EF285" s="44"/>
      <c r="EG285" s="44"/>
      <c r="EH285" s="44"/>
      <c r="EI285" s="44"/>
      <c r="EJ285" s="44"/>
      <c r="EK285" s="44"/>
      <c r="EL285" s="44"/>
      <c r="EM285" s="44"/>
      <c r="EN285" s="44"/>
      <c r="EO285" s="44"/>
      <c r="EP285" s="44"/>
      <c r="EQ285" s="44"/>
      <c r="ER285" s="44"/>
      <c r="ES285" s="44"/>
      <c r="ET285" s="44"/>
      <c r="EU285" s="44"/>
    </row>
    <row r="286" ht="14.25" customHeight="1">
      <c r="A286" s="296"/>
      <c r="B286" s="44"/>
      <c r="C286" s="44"/>
      <c r="D286" s="44"/>
      <c r="E286" s="44"/>
      <c r="F286" s="44"/>
      <c r="G286" s="44"/>
      <c r="H286" s="296"/>
      <c r="I286" s="296"/>
      <c r="J286" s="296"/>
      <c r="K286" s="44"/>
      <c r="L286" s="296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  <c r="BK286" s="44"/>
      <c r="BL286" s="44"/>
      <c r="BM286" s="44"/>
      <c r="BN286" s="44"/>
      <c r="BO286" s="44"/>
      <c r="BP286" s="44"/>
      <c r="BQ286" s="44"/>
      <c r="BR286" s="44"/>
      <c r="BS286" s="44"/>
      <c r="BT286" s="44"/>
      <c r="BU286" s="44"/>
      <c r="BV286" s="44"/>
      <c r="BW286" s="44"/>
      <c r="BX286" s="44"/>
      <c r="BY286" s="44"/>
      <c r="BZ286" s="44"/>
      <c r="CA286" s="44"/>
      <c r="CB286" s="44"/>
      <c r="CC286" s="44"/>
      <c r="CD286" s="44"/>
      <c r="CE286" s="44"/>
      <c r="CF286" s="44"/>
      <c r="CG286" s="44"/>
      <c r="CH286" s="44"/>
      <c r="CI286" s="44"/>
      <c r="CJ286" s="44"/>
      <c r="CK286" s="44"/>
      <c r="CL286" s="44"/>
      <c r="CM286" s="44"/>
      <c r="CN286" s="44"/>
      <c r="CO286" s="44"/>
      <c r="CP286" s="44"/>
      <c r="CQ286" s="44"/>
      <c r="CR286" s="44"/>
      <c r="CS286" s="44"/>
      <c r="CT286" s="44"/>
      <c r="CU286" s="44"/>
      <c r="CV286" s="44"/>
      <c r="CW286" s="44"/>
      <c r="CX286" s="44"/>
      <c r="CY286" s="44"/>
      <c r="CZ286" s="44"/>
      <c r="DA286" s="44"/>
      <c r="DB286" s="44"/>
      <c r="DC286" s="44"/>
      <c r="DD286" s="44"/>
      <c r="DE286" s="44"/>
      <c r="DF286" s="44"/>
      <c r="DG286" s="44"/>
      <c r="DH286" s="44"/>
      <c r="DI286" s="44"/>
      <c r="DJ286" s="44"/>
      <c r="DK286" s="44"/>
      <c r="DL286" s="44"/>
      <c r="DM286" s="44"/>
      <c r="DN286" s="44"/>
      <c r="DO286" s="44"/>
      <c r="DP286" s="44"/>
      <c r="DQ286" s="44"/>
      <c r="DR286" s="44"/>
      <c r="DS286" s="44"/>
      <c r="DT286" s="44"/>
      <c r="DU286" s="44"/>
      <c r="DV286" s="44"/>
      <c r="DW286" s="44"/>
      <c r="DX286" s="44"/>
      <c r="DY286" s="44"/>
      <c r="DZ286" s="44"/>
      <c r="EA286" s="44"/>
      <c r="EB286" s="44"/>
      <c r="EC286" s="44"/>
      <c r="ED286" s="44"/>
      <c r="EE286" s="44"/>
      <c r="EF286" s="44"/>
      <c r="EG286" s="44"/>
      <c r="EH286" s="44"/>
      <c r="EI286" s="44"/>
      <c r="EJ286" s="44"/>
      <c r="EK286" s="44"/>
      <c r="EL286" s="44"/>
      <c r="EM286" s="44"/>
      <c r="EN286" s="44"/>
      <c r="EO286" s="44"/>
      <c r="EP286" s="44"/>
      <c r="EQ286" s="44"/>
      <c r="ER286" s="44"/>
      <c r="ES286" s="44"/>
      <c r="ET286" s="44"/>
      <c r="EU286" s="44"/>
    </row>
    <row r="287" ht="14.25" customHeight="1">
      <c r="A287" s="296"/>
      <c r="B287" s="44"/>
      <c r="C287" s="44"/>
      <c r="D287" s="44"/>
      <c r="E287" s="44"/>
      <c r="F287" s="44"/>
      <c r="G287" s="44"/>
      <c r="H287" s="296"/>
      <c r="I287" s="296"/>
      <c r="J287" s="296"/>
      <c r="K287" s="44"/>
      <c r="L287" s="296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4"/>
      <c r="CH287" s="44"/>
      <c r="CI287" s="44"/>
      <c r="CJ287" s="44"/>
      <c r="CK287" s="44"/>
      <c r="CL287" s="44"/>
      <c r="CM287" s="44"/>
      <c r="CN287" s="44"/>
      <c r="CO287" s="44"/>
      <c r="CP287" s="44"/>
      <c r="CQ287" s="44"/>
      <c r="CR287" s="44"/>
      <c r="CS287" s="44"/>
      <c r="CT287" s="44"/>
      <c r="CU287" s="44"/>
      <c r="CV287" s="44"/>
      <c r="CW287" s="44"/>
      <c r="CX287" s="44"/>
      <c r="CY287" s="44"/>
      <c r="CZ287" s="44"/>
      <c r="DA287" s="44"/>
      <c r="DB287" s="44"/>
      <c r="DC287" s="44"/>
      <c r="DD287" s="44"/>
      <c r="DE287" s="44"/>
      <c r="DF287" s="44"/>
      <c r="DG287" s="44"/>
      <c r="DH287" s="44"/>
      <c r="DI287" s="44"/>
      <c r="DJ287" s="44"/>
      <c r="DK287" s="44"/>
      <c r="DL287" s="44"/>
      <c r="DM287" s="44"/>
      <c r="DN287" s="44"/>
      <c r="DO287" s="44"/>
      <c r="DP287" s="44"/>
      <c r="DQ287" s="44"/>
      <c r="DR287" s="44"/>
      <c r="DS287" s="44"/>
      <c r="DT287" s="44"/>
      <c r="DU287" s="44"/>
      <c r="DV287" s="44"/>
      <c r="DW287" s="44"/>
      <c r="DX287" s="44"/>
      <c r="DY287" s="44"/>
      <c r="DZ287" s="44"/>
      <c r="EA287" s="44"/>
      <c r="EB287" s="44"/>
      <c r="EC287" s="44"/>
      <c r="ED287" s="44"/>
      <c r="EE287" s="44"/>
      <c r="EF287" s="44"/>
      <c r="EG287" s="44"/>
      <c r="EH287" s="44"/>
      <c r="EI287" s="44"/>
      <c r="EJ287" s="44"/>
      <c r="EK287" s="44"/>
      <c r="EL287" s="44"/>
      <c r="EM287" s="44"/>
      <c r="EN287" s="44"/>
      <c r="EO287" s="44"/>
      <c r="EP287" s="44"/>
      <c r="EQ287" s="44"/>
      <c r="ER287" s="44"/>
      <c r="ES287" s="44"/>
      <c r="ET287" s="44"/>
      <c r="EU287" s="44"/>
    </row>
    <row r="288" ht="14.25" customHeight="1">
      <c r="A288" s="296"/>
      <c r="B288" s="44"/>
      <c r="C288" s="44"/>
      <c r="D288" s="44"/>
      <c r="E288" s="44"/>
      <c r="F288" s="44"/>
      <c r="G288" s="44"/>
      <c r="H288" s="296"/>
      <c r="I288" s="296"/>
      <c r="J288" s="296"/>
      <c r="K288" s="44"/>
      <c r="L288" s="296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4"/>
      <c r="BT288" s="44"/>
      <c r="BU288" s="44"/>
      <c r="BV288" s="44"/>
      <c r="BW288" s="44"/>
      <c r="BX288" s="44"/>
      <c r="BY288" s="44"/>
      <c r="BZ288" s="44"/>
      <c r="CA288" s="44"/>
      <c r="CB288" s="44"/>
      <c r="CC288" s="44"/>
      <c r="CD288" s="44"/>
      <c r="CE288" s="44"/>
      <c r="CF288" s="44"/>
      <c r="CG288" s="44"/>
      <c r="CH288" s="44"/>
      <c r="CI288" s="44"/>
      <c r="CJ288" s="44"/>
      <c r="CK288" s="44"/>
      <c r="CL288" s="44"/>
      <c r="CM288" s="44"/>
      <c r="CN288" s="44"/>
      <c r="CO288" s="44"/>
      <c r="CP288" s="44"/>
      <c r="CQ288" s="44"/>
      <c r="CR288" s="44"/>
      <c r="CS288" s="44"/>
      <c r="CT288" s="44"/>
      <c r="CU288" s="44"/>
      <c r="CV288" s="44"/>
      <c r="CW288" s="44"/>
      <c r="CX288" s="44"/>
      <c r="CY288" s="44"/>
      <c r="CZ288" s="44"/>
      <c r="DA288" s="44"/>
      <c r="DB288" s="44"/>
      <c r="DC288" s="44"/>
      <c r="DD288" s="44"/>
      <c r="DE288" s="44"/>
      <c r="DF288" s="44"/>
      <c r="DG288" s="44"/>
      <c r="DH288" s="44"/>
      <c r="DI288" s="44"/>
      <c r="DJ288" s="44"/>
      <c r="DK288" s="44"/>
      <c r="DL288" s="44"/>
      <c r="DM288" s="44"/>
      <c r="DN288" s="44"/>
      <c r="DO288" s="44"/>
      <c r="DP288" s="44"/>
      <c r="DQ288" s="44"/>
      <c r="DR288" s="44"/>
      <c r="DS288" s="44"/>
      <c r="DT288" s="44"/>
      <c r="DU288" s="44"/>
      <c r="DV288" s="44"/>
      <c r="DW288" s="44"/>
      <c r="DX288" s="44"/>
      <c r="DY288" s="44"/>
      <c r="DZ288" s="44"/>
      <c r="EA288" s="44"/>
      <c r="EB288" s="44"/>
      <c r="EC288" s="44"/>
      <c r="ED288" s="44"/>
      <c r="EE288" s="44"/>
      <c r="EF288" s="44"/>
      <c r="EG288" s="44"/>
      <c r="EH288" s="44"/>
      <c r="EI288" s="44"/>
      <c r="EJ288" s="44"/>
      <c r="EK288" s="44"/>
      <c r="EL288" s="44"/>
      <c r="EM288" s="44"/>
      <c r="EN288" s="44"/>
      <c r="EO288" s="44"/>
      <c r="EP288" s="44"/>
      <c r="EQ288" s="44"/>
      <c r="ER288" s="44"/>
      <c r="ES288" s="44"/>
      <c r="ET288" s="44"/>
      <c r="EU288" s="44"/>
    </row>
    <row r="289" ht="14.25" customHeight="1">
      <c r="A289" s="296"/>
      <c r="B289" s="44"/>
      <c r="C289" s="44"/>
      <c r="D289" s="44"/>
      <c r="E289" s="44"/>
      <c r="F289" s="44"/>
      <c r="G289" s="44"/>
      <c r="H289" s="296"/>
      <c r="I289" s="296"/>
      <c r="J289" s="296"/>
      <c r="K289" s="44"/>
      <c r="L289" s="296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4"/>
      <c r="CD289" s="44"/>
      <c r="CE289" s="44"/>
      <c r="CF289" s="44"/>
      <c r="CG289" s="44"/>
      <c r="CH289" s="44"/>
      <c r="CI289" s="44"/>
      <c r="CJ289" s="44"/>
      <c r="CK289" s="44"/>
      <c r="CL289" s="44"/>
      <c r="CM289" s="44"/>
      <c r="CN289" s="44"/>
      <c r="CO289" s="44"/>
      <c r="CP289" s="44"/>
      <c r="CQ289" s="44"/>
      <c r="CR289" s="44"/>
      <c r="CS289" s="44"/>
      <c r="CT289" s="44"/>
      <c r="CU289" s="44"/>
      <c r="CV289" s="44"/>
      <c r="CW289" s="44"/>
      <c r="CX289" s="44"/>
      <c r="CY289" s="44"/>
      <c r="CZ289" s="44"/>
      <c r="DA289" s="44"/>
      <c r="DB289" s="44"/>
      <c r="DC289" s="44"/>
      <c r="DD289" s="44"/>
      <c r="DE289" s="44"/>
      <c r="DF289" s="44"/>
      <c r="DG289" s="44"/>
      <c r="DH289" s="44"/>
      <c r="DI289" s="44"/>
      <c r="DJ289" s="44"/>
      <c r="DK289" s="44"/>
      <c r="DL289" s="44"/>
      <c r="DM289" s="44"/>
      <c r="DN289" s="44"/>
      <c r="DO289" s="44"/>
      <c r="DP289" s="44"/>
      <c r="DQ289" s="44"/>
      <c r="DR289" s="44"/>
      <c r="DS289" s="44"/>
      <c r="DT289" s="44"/>
      <c r="DU289" s="44"/>
      <c r="DV289" s="44"/>
      <c r="DW289" s="44"/>
      <c r="DX289" s="44"/>
      <c r="DY289" s="44"/>
      <c r="DZ289" s="44"/>
      <c r="EA289" s="44"/>
      <c r="EB289" s="44"/>
      <c r="EC289" s="44"/>
      <c r="ED289" s="44"/>
      <c r="EE289" s="44"/>
      <c r="EF289" s="44"/>
      <c r="EG289" s="44"/>
      <c r="EH289" s="44"/>
      <c r="EI289" s="44"/>
      <c r="EJ289" s="44"/>
      <c r="EK289" s="44"/>
      <c r="EL289" s="44"/>
      <c r="EM289" s="44"/>
      <c r="EN289" s="44"/>
      <c r="EO289" s="44"/>
      <c r="EP289" s="44"/>
      <c r="EQ289" s="44"/>
      <c r="ER289" s="44"/>
      <c r="ES289" s="44"/>
      <c r="ET289" s="44"/>
      <c r="EU289" s="44"/>
    </row>
    <row r="290" ht="14.25" customHeight="1">
      <c r="A290" s="296"/>
      <c r="B290" s="44"/>
      <c r="C290" s="44"/>
      <c r="D290" s="44"/>
      <c r="E290" s="44"/>
      <c r="F290" s="44"/>
      <c r="G290" s="44"/>
      <c r="H290" s="296"/>
      <c r="I290" s="296"/>
      <c r="J290" s="296"/>
      <c r="K290" s="44"/>
      <c r="L290" s="296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4"/>
      <c r="CH290" s="44"/>
      <c r="CI290" s="44"/>
      <c r="CJ290" s="44"/>
      <c r="CK290" s="44"/>
      <c r="CL290" s="44"/>
      <c r="CM290" s="44"/>
      <c r="CN290" s="44"/>
      <c r="CO290" s="44"/>
      <c r="CP290" s="44"/>
      <c r="CQ290" s="44"/>
      <c r="CR290" s="44"/>
      <c r="CS290" s="44"/>
      <c r="CT290" s="44"/>
      <c r="CU290" s="44"/>
      <c r="CV290" s="44"/>
      <c r="CW290" s="44"/>
      <c r="CX290" s="44"/>
      <c r="CY290" s="44"/>
      <c r="CZ290" s="44"/>
      <c r="DA290" s="44"/>
      <c r="DB290" s="44"/>
      <c r="DC290" s="44"/>
      <c r="DD290" s="44"/>
      <c r="DE290" s="44"/>
      <c r="DF290" s="44"/>
      <c r="DG290" s="44"/>
      <c r="DH290" s="44"/>
      <c r="DI290" s="44"/>
      <c r="DJ290" s="44"/>
      <c r="DK290" s="44"/>
      <c r="DL290" s="44"/>
      <c r="DM290" s="44"/>
      <c r="DN290" s="44"/>
      <c r="DO290" s="44"/>
      <c r="DP290" s="44"/>
      <c r="DQ290" s="44"/>
      <c r="DR290" s="44"/>
      <c r="DS290" s="44"/>
      <c r="DT290" s="44"/>
      <c r="DU290" s="44"/>
      <c r="DV290" s="44"/>
      <c r="DW290" s="44"/>
      <c r="DX290" s="44"/>
      <c r="DY290" s="44"/>
      <c r="DZ290" s="44"/>
      <c r="EA290" s="44"/>
      <c r="EB290" s="44"/>
      <c r="EC290" s="44"/>
      <c r="ED290" s="44"/>
      <c r="EE290" s="44"/>
      <c r="EF290" s="44"/>
      <c r="EG290" s="44"/>
      <c r="EH290" s="44"/>
      <c r="EI290" s="44"/>
      <c r="EJ290" s="44"/>
      <c r="EK290" s="44"/>
      <c r="EL290" s="44"/>
      <c r="EM290" s="44"/>
      <c r="EN290" s="44"/>
      <c r="EO290" s="44"/>
      <c r="EP290" s="44"/>
      <c r="EQ290" s="44"/>
      <c r="ER290" s="44"/>
      <c r="ES290" s="44"/>
      <c r="ET290" s="44"/>
      <c r="EU290" s="44"/>
    </row>
    <row r="291" ht="14.25" customHeight="1">
      <c r="A291" s="296"/>
      <c r="B291" s="44"/>
      <c r="C291" s="44"/>
      <c r="D291" s="44"/>
      <c r="E291" s="44"/>
      <c r="F291" s="44"/>
      <c r="G291" s="44"/>
      <c r="H291" s="296"/>
      <c r="I291" s="296"/>
      <c r="J291" s="296"/>
      <c r="K291" s="44"/>
      <c r="L291" s="296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4"/>
      <c r="BT291" s="44"/>
      <c r="BU291" s="44"/>
      <c r="BV291" s="44"/>
      <c r="BW291" s="44"/>
      <c r="BX291" s="44"/>
      <c r="BY291" s="44"/>
      <c r="BZ291" s="44"/>
      <c r="CA291" s="44"/>
      <c r="CB291" s="44"/>
      <c r="CC291" s="44"/>
      <c r="CD291" s="44"/>
      <c r="CE291" s="44"/>
      <c r="CF291" s="44"/>
      <c r="CG291" s="44"/>
      <c r="CH291" s="44"/>
      <c r="CI291" s="44"/>
      <c r="CJ291" s="44"/>
      <c r="CK291" s="44"/>
      <c r="CL291" s="44"/>
      <c r="CM291" s="44"/>
      <c r="CN291" s="44"/>
      <c r="CO291" s="44"/>
      <c r="CP291" s="44"/>
      <c r="CQ291" s="44"/>
      <c r="CR291" s="44"/>
      <c r="CS291" s="44"/>
      <c r="CT291" s="44"/>
      <c r="CU291" s="44"/>
      <c r="CV291" s="44"/>
      <c r="CW291" s="44"/>
      <c r="CX291" s="44"/>
      <c r="CY291" s="44"/>
      <c r="CZ291" s="44"/>
      <c r="DA291" s="44"/>
      <c r="DB291" s="44"/>
      <c r="DC291" s="44"/>
      <c r="DD291" s="44"/>
      <c r="DE291" s="44"/>
      <c r="DF291" s="44"/>
      <c r="DG291" s="44"/>
      <c r="DH291" s="44"/>
      <c r="DI291" s="44"/>
      <c r="DJ291" s="44"/>
      <c r="DK291" s="44"/>
      <c r="DL291" s="44"/>
      <c r="DM291" s="44"/>
      <c r="DN291" s="44"/>
      <c r="DO291" s="44"/>
      <c r="DP291" s="44"/>
      <c r="DQ291" s="44"/>
      <c r="DR291" s="44"/>
      <c r="DS291" s="44"/>
      <c r="DT291" s="44"/>
      <c r="DU291" s="44"/>
      <c r="DV291" s="44"/>
      <c r="DW291" s="44"/>
      <c r="DX291" s="44"/>
      <c r="DY291" s="44"/>
      <c r="DZ291" s="44"/>
      <c r="EA291" s="44"/>
      <c r="EB291" s="44"/>
      <c r="EC291" s="44"/>
      <c r="ED291" s="44"/>
      <c r="EE291" s="44"/>
      <c r="EF291" s="44"/>
      <c r="EG291" s="44"/>
      <c r="EH291" s="44"/>
      <c r="EI291" s="44"/>
      <c r="EJ291" s="44"/>
      <c r="EK291" s="44"/>
      <c r="EL291" s="44"/>
      <c r="EM291" s="44"/>
      <c r="EN291" s="44"/>
      <c r="EO291" s="44"/>
      <c r="EP291" s="44"/>
      <c r="EQ291" s="44"/>
      <c r="ER291" s="44"/>
      <c r="ES291" s="44"/>
      <c r="ET291" s="44"/>
      <c r="EU291" s="44"/>
    </row>
    <row r="292" ht="14.25" customHeight="1">
      <c r="A292" s="296"/>
      <c r="B292" s="44"/>
      <c r="C292" s="44"/>
      <c r="D292" s="44"/>
      <c r="E292" s="44"/>
      <c r="F292" s="44"/>
      <c r="G292" s="44"/>
      <c r="H292" s="296"/>
      <c r="I292" s="296"/>
      <c r="J292" s="296"/>
      <c r="K292" s="44"/>
      <c r="L292" s="296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4"/>
      <c r="CD292" s="44"/>
      <c r="CE292" s="44"/>
      <c r="CF292" s="44"/>
      <c r="CG292" s="44"/>
      <c r="CH292" s="44"/>
      <c r="CI292" s="44"/>
      <c r="CJ292" s="44"/>
      <c r="CK292" s="44"/>
      <c r="CL292" s="44"/>
      <c r="CM292" s="44"/>
      <c r="CN292" s="44"/>
      <c r="CO292" s="44"/>
      <c r="CP292" s="44"/>
      <c r="CQ292" s="44"/>
      <c r="CR292" s="44"/>
      <c r="CS292" s="44"/>
      <c r="CT292" s="44"/>
      <c r="CU292" s="44"/>
      <c r="CV292" s="44"/>
      <c r="CW292" s="44"/>
      <c r="CX292" s="44"/>
      <c r="CY292" s="44"/>
      <c r="CZ292" s="44"/>
      <c r="DA292" s="44"/>
      <c r="DB292" s="44"/>
      <c r="DC292" s="44"/>
      <c r="DD292" s="44"/>
      <c r="DE292" s="44"/>
      <c r="DF292" s="44"/>
      <c r="DG292" s="44"/>
      <c r="DH292" s="44"/>
      <c r="DI292" s="44"/>
      <c r="DJ292" s="44"/>
      <c r="DK292" s="44"/>
      <c r="DL292" s="44"/>
      <c r="DM292" s="44"/>
      <c r="DN292" s="44"/>
      <c r="DO292" s="44"/>
      <c r="DP292" s="44"/>
      <c r="DQ292" s="44"/>
      <c r="DR292" s="44"/>
      <c r="DS292" s="44"/>
      <c r="DT292" s="44"/>
      <c r="DU292" s="44"/>
      <c r="DV292" s="44"/>
      <c r="DW292" s="44"/>
      <c r="DX292" s="44"/>
      <c r="DY292" s="44"/>
      <c r="DZ292" s="44"/>
      <c r="EA292" s="44"/>
      <c r="EB292" s="44"/>
      <c r="EC292" s="44"/>
      <c r="ED292" s="44"/>
      <c r="EE292" s="44"/>
      <c r="EF292" s="44"/>
      <c r="EG292" s="44"/>
      <c r="EH292" s="44"/>
      <c r="EI292" s="44"/>
      <c r="EJ292" s="44"/>
      <c r="EK292" s="44"/>
      <c r="EL292" s="44"/>
      <c r="EM292" s="44"/>
      <c r="EN292" s="44"/>
      <c r="EO292" s="44"/>
      <c r="EP292" s="44"/>
      <c r="EQ292" s="44"/>
      <c r="ER292" s="44"/>
      <c r="ES292" s="44"/>
      <c r="ET292" s="44"/>
      <c r="EU292" s="44"/>
    </row>
    <row r="293" ht="14.25" customHeight="1">
      <c r="A293" s="296"/>
      <c r="B293" s="44"/>
      <c r="C293" s="44"/>
      <c r="D293" s="44"/>
      <c r="E293" s="44"/>
      <c r="F293" s="44"/>
      <c r="G293" s="44"/>
      <c r="H293" s="296"/>
      <c r="I293" s="296"/>
      <c r="J293" s="296"/>
      <c r="K293" s="44"/>
      <c r="L293" s="296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44"/>
      <c r="CF293" s="44"/>
      <c r="CG293" s="44"/>
      <c r="CH293" s="44"/>
      <c r="CI293" s="44"/>
      <c r="CJ293" s="44"/>
      <c r="CK293" s="44"/>
      <c r="CL293" s="44"/>
      <c r="CM293" s="44"/>
      <c r="CN293" s="44"/>
      <c r="CO293" s="44"/>
      <c r="CP293" s="44"/>
      <c r="CQ293" s="44"/>
      <c r="CR293" s="44"/>
      <c r="CS293" s="44"/>
      <c r="CT293" s="44"/>
      <c r="CU293" s="44"/>
      <c r="CV293" s="44"/>
      <c r="CW293" s="44"/>
      <c r="CX293" s="44"/>
      <c r="CY293" s="44"/>
      <c r="CZ293" s="44"/>
      <c r="DA293" s="44"/>
      <c r="DB293" s="44"/>
      <c r="DC293" s="44"/>
      <c r="DD293" s="44"/>
      <c r="DE293" s="44"/>
      <c r="DF293" s="44"/>
      <c r="DG293" s="44"/>
      <c r="DH293" s="44"/>
      <c r="DI293" s="44"/>
      <c r="DJ293" s="44"/>
      <c r="DK293" s="44"/>
      <c r="DL293" s="44"/>
      <c r="DM293" s="44"/>
      <c r="DN293" s="44"/>
      <c r="DO293" s="44"/>
      <c r="DP293" s="44"/>
      <c r="DQ293" s="44"/>
      <c r="DR293" s="44"/>
      <c r="DS293" s="44"/>
      <c r="DT293" s="44"/>
      <c r="DU293" s="44"/>
      <c r="DV293" s="44"/>
      <c r="DW293" s="44"/>
      <c r="DX293" s="44"/>
      <c r="DY293" s="44"/>
      <c r="DZ293" s="44"/>
      <c r="EA293" s="44"/>
      <c r="EB293" s="44"/>
      <c r="EC293" s="44"/>
      <c r="ED293" s="44"/>
      <c r="EE293" s="44"/>
      <c r="EF293" s="44"/>
      <c r="EG293" s="44"/>
      <c r="EH293" s="44"/>
      <c r="EI293" s="44"/>
      <c r="EJ293" s="44"/>
      <c r="EK293" s="44"/>
      <c r="EL293" s="44"/>
      <c r="EM293" s="44"/>
      <c r="EN293" s="44"/>
      <c r="EO293" s="44"/>
      <c r="EP293" s="44"/>
      <c r="EQ293" s="44"/>
      <c r="ER293" s="44"/>
      <c r="ES293" s="44"/>
      <c r="ET293" s="44"/>
      <c r="EU293" s="44"/>
    </row>
    <row r="294" ht="14.25" customHeight="1">
      <c r="A294" s="296"/>
      <c r="B294" s="44"/>
      <c r="C294" s="44"/>
      <c r="D294" s="44"/>
      <c r="E294" s="44"/>
      <c r="F294" s="44"/>
      <c r="G294" s="44"/>
      <c r="H294" s="296"/>
      <c r="I294" s="296"/>
      <c r="J294" s="296"/>
      <c r="K294" s="44"/>
      <c r="L294" s="296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44"/>
      <c r="CF294" s="44"/>
      <c r="CG294" s="44"/>
      <c r="CH294" s="44"/>
      <c r="CI294" s="44"/>
      <c r="CJ294" s="44"/>
      <c r="CK294" s="44"/>
      <c r="CL294" s="44"/>
      <c r="CM294" s="44"/>
      <c r="CN294" s="44"/>
      <c r="CO294" s="44"/>
      <c r="CP294" s="44"/>
      <c r="CQ294" s="44"/>
      <c r="CR294" s="44"/>
      <c r="CS294" s="44"/>
      <c r="CT294" s="44"/>
      <c r="CU294" s="44"/>
      <c r="CV294" s="44"/>
      <c r="CW294" s="44"/>
      <c r="CX294" s="44"/>
      <c r="CY294" s="44"/>
      <c r="CZ294" s="44"/>
      <c r="DA294" s="44"/>
      <c r="DB294" s="44"/>
      <c r="DC294" s="44"/>
      <c r="DD294" s="44"/>
      <c r="DE294" s="44"/>
      <c r="DF294" s="44"/>
      <c r="DG294" s="44"/>
      <c r="DH294" s="44"/>
      <c r="DI294" s="44"/>
      <c r="DJ294" s="44"/>
      <c r="DK294" s="44"/>
      <c r="DL294" s="44"/>
      <c r="DM294" s="44"/>
      <c r="DN294" s="44"/>
      <c r="DO294" s="44"/>
      <c r="DP294" s="44"/>
      <c r="DQ294" s="44"/>
      <c r="DR294" s="44"/>
      <c r="DS294" s="44"/>
      <c r="DT294" s="44"/>
      <c r="DU294" s="44"/>
      <c r="DV294" s="44"/>
      <c r="DW294" s="44"/>
      <c r="DX294" s="44"/>
      <c r="DY294" s="44"/>
      <c r="DZ294" s="44"/>
      <c r="EA294" s="44"/>
      <c r="EB294" s="44"/>
      <c r="EC294" s="44"/>
      <c r="ED294" s="44"/>
      <c r="EE294" s="44"/>
      <c r="EF294" s="44"/>
      <c r="EG294" s="44"/>
      <c r="EH294" s="44"/>
      <c r="EI294" s="44"/>
      <c r="EJ294" s="44"/>
      <c r="EK294" s="44"/>
      <c r="EL294" s="44"/>
      <c r="EM294" s="44"/>
      <c r="EN294" s="44"/>
      <c r="EO294" s="44"/>
      <c r="EP294" s="44"/>
      <c r="EQ294" s="44"/>
      <c r="ER294" s="44"/>
      <c r="ES294" s="44"/>
      <c r="ET294" s="44"/>
      <c r="EU294" s="44"/>
    </row>
    <row r="295" ht="14.25" customHeight="1">
      <c r="A295" s="296"/>
      <c r="B295" s="44"/>
      <c r="C295" s="44"/>
      <c r="D295" s="44"/>
      <c r="E295" s="44"/>
      <c r="F295" s="44"/>
      <c r="G295" s="44"/>
      <c r="H295" s="296"/>
      <c r="I295" s="296"/>
      <c r="J295" s="296"/>
      <c r="K295" s="44"/>
      <c r="L295" s="296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44"/>
      <c r="CF295" s="44"/>
      <c r="CG295" s="44"/>
      <c r="CH295" s="44"/>
      <c r="CI295" s="44"/>
      <c r="CJ295" s="44"/>
      <c r="CK295" s="44"/>
      <c r="CL295" s="44"/>
      <c r="CM295" s="44"/>
      <c r="CN295" s="44"/>
      <c r="CO295" s="44"/>
      <c r="CP295" s="44"/>
      <c r="CQ295" s="44"/>
      <c r="CR295" s="44"/>
      <c r="CS295" s="44"/>
      <c r="CT295" s="44"/>
      <c r="CU295" s="44"/>
      <c r="CV295" s="44"/>
      <c r="CW295" s="44"/>
      <c r="CX295" s="44"/>
      <c r="CY295" s="44"/>
      <c r="CZ295" s="44"/>
      <c r="DA295" s="44"/>
      <c r="DB295" s="44"/>
      <c r="DC295" s="44"/>
      <c r="DD295" s="44"/>
      <c r="DE295" s="44"/>
      <c r="DF295" s="44"/>
      <c r="DG295" s="44"/>
      <c r="DH295" s="44"/>
      <c r="DI295" s="44"/>
      <c r="DJ295" s="44"/>
      <c r="DK295" s="44"/>
      <c r="DL295" s="44"/>
      <c r="DM295" s="44"/>
      <c r="DN295" s="44"/>
      <c r="DO295" s="44"/>
      <c r="DP295" s="44"/>
      <c r="DQ295" s="44"/>
      <c r="DR295" s="44"/>
      <c r="DS295" s="44"/>
      <c r="DT295" s="44"/>
      <c r="DU295" s="44"/>
      <c r="DV295" s="44"/>
      <c r="DW295" s="44"/>
      <c r="DX295" s="44"/>
      <c r="DY295" s="44"/>
      <c r="DZ295" s="44"/>
      <c r="EA295" s="44"/>
      <c r="EB295" s="44"/>
      <c r="EC295" s="44"/>
      <c r="ED295" s="44"/>
      <c r="EE295" s="44"/>
      <c r="EF295" s="44"/>
      <c r="EG295" s="44"/>
      <c r="EH295" s="44"/>
      <c r="EI295" s="44"/>
      <c r="EJ295" s="44"/>
      <c r="EK295" s="44"/>
      <c r="EL295" s="44"/>
      <c r="EM295" s="44"/>
      <c r="EN295" s="44"/>
      <c r="EO295" s="44"/>
      <c r="EP295" s="44"/>
      <c r="EQ295" s="44"/>
      <c r="ER295" s="44"/>
      <c r="ES295" s="44"/>
      <c r="ET295" s="44"/>
      <c r="EU295" s="44"/>
    </row>
    <row r="296" ht="14.25" customHeight="1">
      <c r="A296" s="296"/>
      <c r="B296" s="44"/>
      <c r="C296" s="44"/>
      <c r="D296" s="44"/>
      <c r="E296" s="44"/>
      <c r="F296" s="44"/>
      <c r="G296" s="44"/>
      <c r="H296" s="296"/>
      <c r="I296" s="296"/>
      <c r="J296" s="296"/>
      <c r="K296" s="44"/>
      <c r="L296" s="296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4"/>
      <c r="CH296" s="44"/>
      <c r="CI296" s="44"/>
      <c r="CJ296" s="44"/>
      <c r="CK296" s="44"/>
      <c r="CL296" s="44"/>
      <c r="CM296" s="44"/>
      <c r="CN296" s="44"/>
      <c r="CO296" s="44"/>
      <c r="CP296" s="44"/>
      <c r="CQ296" s="44"/>
      <c r="CR296" s="44"/>
      <c r="CS296" s="44"/>
      <c r="CT296" s="44"/>
      <c r="CU296" s="44"/>
      <c r="CV296" s="44"/>
      <c r="CW296" s="44"/>
      <c r="CX296" s="44"/>
      <c r="CY296" s="44"/>
      <c r="CZ296" s="44"/>
      <c r="DA296" s="44"/>
      <c r="DB296" s="44"/>
      <c r="DC296" s="44"/>
      <c r="DD296" s="44"/>
      <c r="DE296" s="44"/>
      <c r="DF296" s="44"/>
      <c r="DG296" s="44"/>
      <c r="DH296" s="44"/>
      <c r="DI296" s="44"/>
      <c r="DJ296" s="44"/>
      <c r="DK296" s="44"/>
      <c r="DL296" s="44"/>
      <c r="DM296" s="44"/>
      <c r="DN296" s="44"/>
      <c r="DO296" s="44"/>
      <c r="DP296" s="44"/>
      <c r="DQ296" s="44"/>
      <c r="DR296" s="44"/>
      <c r="DS296" s="44"/>
      <c r="DT296" s="44"/>
      <c r="DU296" s="44"/>
      <c r="DV296" s="44"/>
      <c r="DW296" s="44"/>
      <c r="DX296" s="44"/>
      <c r="DY296" s="44"/>
      <c r="DZ296" s="44"/>
      <c r="EA296" s="44"/>
      <c r="EB296" s="44"/>
      <c r="EC296" s="44"/>
      <c r="ED296" s="44"/>
      <c r="EE296" s="44"/>
      <c r="EF296" s="44"/>
      <c r="EG296" s="44"/>
      <c r="EH296" s="44"/>
      <c r="EI296" s="44"/>
      <c r="EJ296" s="44"/>
      <c r="EK296" s="44"/>
      <c r="EL296" s="44"/>
      <c r="EM296" s="44"/>
      <c r="EN296" s="44"/>
      <c r="EO296" s="44"/>
      <c r="EP296" s="44"/>
      <c r="EQ296" s="44"/>
      <c r="ER296" s="44"/>
      <c r="ES296" s="44"/>
      <c r="ET296" s="44"/>
      <c r="EU296" s="44"/>
    </row>
    <row r="297" ht="14.25" customHeight="1">
      <c r="A297" s="296"/>
      <c r="B297" s="44"/>
      <c r="C297" s="44"/>
      <c r="D297" s="44"/>
      <c r="E297" s="44"/>
      <c r="F297" s="44"/>
      <c r="G297" s="44"/>
      <c r="H297" s="296"/>
      <c r="I297" s="296"/>
      <c r="J297" s="296"/>
      <c r="K297" s="44"/>
      <c r="L297" s="296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44"/>
      <c r="CF297" s="44"/>
      <c r="CG297" s="44"/>
      <c r="CH297" s="44"/>
      <c r="CI297" s="44"/>
      <c r="CJ297" s="44"/>
      <c r="CK297" s="44"/>
      <c r="CL297" s="44"/>
      <c r="CM297" s="44"/>
      <c r="CN297" s="44"/>
      <c r="CO297" s="44"/>
      <c r="CP297" s="44"/>
      <c r="CQ297" s="44"/>
      <c r="CR297" s="44"/>
      <c r="CS297" s="44"/>
      <c r="CT297" s="44"/>
      <c r="CU297" s="44"/>
      <c r="CV297" s="44"/>
      <c r="CW297" s="44"/>
      <c r="CX297" s="44"/>
      <c r="CY297" s="44"/>
      <c r="CZ297" s="44"/>
      <c r="DA297" s="44"/>
      <c r="DB297" s="44"/>
      <c r="DC297" s="44"/>
      <c r="DD297" s="44"/>
      <c r="DE297" s="44"/>
      <c r="DF297" s="44"/>
      <c r="DG297" s="44"/>
      <c r="DH297" s="44"/>
      <c r="DI297" s="44"/>
      <c r="DJ297" s="44"/>
      <c r="DK297" s="44"/>
      <c r="DL297" s="44"/>
      <c r="DM297" s="44"/>
      <c r="DN297" s="44"/>
      <c r="DO297" s="44"/>
      <c r="DP297" s="44"/>
      <c r="DQ297" s="44"/>
      <c r="DR297" s="44"/>
      <c r="DS297" s="44"/>
      <c r="DT297" s="44"/>
      <c r="DU297" s="44"/>
      <c r="DV297" s="44"/>
      <c r="DW297" s="44"/>
      <c r="DX297" s="44"/>
      <c r="DY297" s="44"/>
      <c r="DZ297" s="44"/>
      <c r="EA297" s="44"/>
      <c r="EB297" s="44"/>
      <c r="EC297" s="44"/>
      <c r="ED297" s="44"/>
      <c r="EE297" s="44"/>
      <c r="EF297" s="44"/>
      <c r="EG297" s="44"/>
      <c r="EH297" s="44"/>
      <c r="EI297" s="44"/>
      <c r="EJ297" s="44"/>
      <c r="EK297" s="44"/>
      <c r="EL297" s="44"/>
      <c r="EM297" s="44"/>
      <c r="EN297" s="44"/>
      <c r="EO297" s="44"/>
      <c r="EP297" s="44"/>
      <c r="EQ297" s="44"/>
      <c r="ER297" s="44"/>
      <c r="ES297" s="44"/>
      <c r="ET297" s="44"/>
      <c r="EU297" s="44"/>
    </row>
    <row r="298" ht="14.25" customHeight="1">
      <c r="A298" s="296"/>
      <c r="B298" s="44"/>
      <c r="C298" s="44"/>
      <c r="D298" s="44"/>
      <c r="E298" s="44"/>
      <c r="F298" s="44"/>
      <c r="G298" s="44"/>
      <c r="H298" s="296"/>
      <c r="I298" s="296"/>
      <c r="J298" s="296"/>
      <c r="K298" s="44"/>
      <c r="L298" s="296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44"/>
      <c r="CF298" s="44"/>
      <c r="CG298" s="44"/>
      <c r="CH298" s="44"/>
      <c r="CI298" s="44"/>
      <c r="CJ298" s="44"/>
      <c r="CK298" s="44"/>
      <c r="CL298" s="44"/>
      <c r="CM298" s="44"/>
      <c r="CN298" s="44"/>
      <c r="CO298" s="44"/>
      <c r="CP298" s="44"/>
      <c r="CQ298" s="44"/>
      <c r="CR298" s="44"/>
      <c r="CS298" s="44"/>
      <c r="CT298" s="44"/>
      <c r="CU298" s="44"/>
      <c r="CV298" s="44"/>
      <c r="CW298" s="44"/>
      <c r="CX298" s="44"/>
      <c r="CY298" s="44"/>
      <c r="CZ298" s="44"/>
      <c r="DA298" s="44"/>
      <c r="DB298" s="44"/>
      <c r="DC298" s="44"/>
      <c r="DD298" s="44"/>
      <c r="DE298" s="44"/>
      <c r="DF298" s="44"/>
      <c r="DG298" s="44"/>
      <c r="DH298" s="44"/>
      <c r="DI298" s="44"/>
      <c r="DJ298" s="44"/>
      <c r="DK298" s="44"/>
      <c r="DL298" s="44"/>
      <c r="DM298" s="44"/>
      <c r="DN298" s="44"/>
      <c r="DO298" s="44"/>
      <c r="DP298" s="44"/>
      <c r="DQ298" s="44"/>
      <c r="DR298" s="44"/>
      <c r="DS298" s="44"/>
      <c r="DT298" s="44"/>
      <c r="DU298" s="44"/>
      <c r="DV298" s="44"/>
      <c r="DW298" s="44"/>
      <c r="DX298" s="44"/>
      <c r="DY298" s="44"/>
      <c r="DZ298" s="44"/>
      <c r="EA298" s="44"/>
      <c r="EB298" s="44"/>
      <c r="EC298" s="44"/>
      <c r="ED298" s="44"/>
      <c r="EE298" s="44"/>
      <c r="EF298" s="44"/>
      <c r="EG298" s="44"/>
      <c r="EH298" s="44"/>
      <c r="EI298" s="44"/>
      <c r="EJ298" s="44"/>
      <c r="EK298" s="44"/>
      <c r="EL298" s="44"/>
      <c r="EM298" s="44"/>
      <c r="EN298" s="44"/>
      <c r="EO298" s="44"/>
      <c r="EP298" s="44"/>
      <c r="EQ298" s="44"/>
      <c r="ER298" s="44"/>
      <c r="ES298" s="44"/>
      <c r="ET298" s="44"/>
      <c r="EU298" s="44"/>
    </row>
    <row r="299" ht="14.25" customHeight="1">
      <c r="A299" s="296"/>
      <c r="B299" s="44"/>
      <c r="C299" s="44"/>
      <c r="D299" s="44"/>
      <c r="E299" s="44"/>
      <c r="F299" s="44"/>
      <c r="G299" s="44"/>
      <c r="H299" s="296"/>
      <c r="I299" s="296"/>
      <c r="J299" s="296"/>
      <c r="K299" s="44"/>
      <c r="L299" s="296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44"/>
      <c r="CF299" s="44"/>
      <c r="CG299" s="44"/>
      <c r="CH299" s="44"/>
      <c r="CI299" s="44"/>
      <c r="CJ299" s="44"/>
      <c r="CK299" s="44"/>
      <c r="CL299" s="44"/>
      <c r="CM299" s="44"/>
      <c r="CN299" s="44"/>
      <c r="CO299" s="44"/>
      <c r="CP299" s="44"/>
      <c r="CQ299" s="44"/>
      <c r="CR299" s="44"/>
      <c r="CS299" s="44"/>
      <c r="CT299" s="44"/>
      <c r="CU299" s="44"/>
      <c r="CV299" s="44"/>
      <c r="CW299" s="44"/>
      <c r="CX299" s="44"/>
      <c r="CY299" s="44"/>
      <c r="CZ299" s="44"/>
      <c r="DA299" s="44"/>
      <c r="DB299" s="44"/>
      <c r="DC299" s="44"/>
      <c r="DD299" s="44"/>
      <c r="DE299" s="44"/>
      <c r="DF299" s="44"/>
      <c r="DG299" s="44"/>
      <c r="DH299" s="44"/>
      <c r="DI299" s="44"/>
      <c r="DJ299" s="44"/>
      <c r="DK299" s="44"/>
      <c r="DL299" s="44"/>
      <c r="DM299" s="44"/>
      <c r="DN299" s="44"/>
      <c r="DO299" s="44"/>
      <c r="DP299" s="44"/>
      <c r="DQ299" s="44"/>
      <c r="DR299" s="44"/>
      <c r="DS299" s="44"/>
      <c r="DT299" s="44"/>
      <c r="DU299" s="44"/>
      <c r="DV299" s="44"/>
      <c r="DW299" s="44"/>
      <c r="DX299" s="44"/>
      <c r="DY299" s="44"/>
      <c r="DZ299" s="44"/>
      <c r="EA299" s="44"/>
      <c r="EB299" s="44"/>
      <c r="EC299" s="44"/>
      <c r="ED299" s="44"/>
      <c r="EE299" s="44"/>
      <c r="EF299" s="44"/>
      <c r="EG299" s="44"/>
      <c r="EH299" s="44"/>
      <c r="EI299" s="44"/>
      <c r="EJ299" s="44"/>
      <c r="EK299" s="44"/>
      <c r="EL299" s="44"/>
      <c r="EM299" s="44"/>
      <c r="EN299" s="44"/>
      <c r="EO299" s="44"/>
      <c r="EP299" s="44"/>
      <c r="EQ299" s="44"/>
      <c r="ER299" s="44"/>
      <c r="ES299" s="44"/>
      <c r="ET299" s="44"/>
      <c r="EU299" s="44"/>
    </row>
    <row r="300" ht="14.25" customHeight="1">
      <c r="A300" s="296"/>
      <c r="B300" s="44"/>
      <c r="C300" s="44"/>
      <c r="D300" s="44"/>
      <c r="E300" s="44"/>
      <c r="F300" s="44"/>
      <c r="G300" s="44"/>
      <c r="H300" s="296"/>
      <c r="I300" s="296"/>
      <c r="J300" s="296"/>
      <c r="K300" s="44"/>
      <c r="L300" s="296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4"/>
      <c r="CH300" s="44"/>
      <c r="CI300" s="44"/>
      <c r="CJ300" s="44"/>
      <c r="CK300" s="44"/>
      <c r="CL300" s="44"/>
      <c r="CM300" s="44"/>
      <c r="CN300" s="44"/>
      <c r="CO300" s="44"/>
      <c r="CP300" s="44"/>
      <c r="CQ300" s="44"/>
      <c r="CR300" s="44"/>
      <c r="CS300" s="44"/>
      <c r="CT300" s="44"/>
      <c r="CU300" s="44"/>
      <c r="CV300" s="44"/>
      <c r="CW300" s="44"/>
      <c r="CX300" s="44"/>
      <c r="CY300" s="44"/>
      <c r="CZ300" s="44"/>
      <c r="DA300" s="44"/>
      <c r="DB300" s="44"/>
      <c r="DC300" s="44"/>
      <c r="DD300" s="44"/>
      <c r="DE300" s="44"/>
      <c r="DF300" s="44"/>
      <c r="DG300" s="44"/>
      <c r="DH300" s="44"/>
      <c r="DI300" s="44"/>
      <c r="DJ300" s="44"/>
      <c r="DK300" s="44"/>
      <c r="DL300" s="44"/>
      <c r="DM300" s="44"/>
      <c r="DN300" s="44"/>
      <c r="DO300" s="44"/>
      <c r="DP300" s="44"/>
      <c r="DQ300" s="44"/>
      <c r="DR300" s="44"/>
      <c r="DS300" s="44"/>
      <c r="DT300" s="44"/>
      <c r="DU300" s="44"/>
      <c r="DV300" s="44"/>
      <c r="DW300" s="44"/>
      <c r="DX300" s="44"/>
      <c r="DY300" s="44"/>
      <c r="DZ300" s="44"/>
      <c r="EA300" s="44"/>
      <c r="EB300" s="44"/>
      <c r="EC300" s="44"/>
      <c r="ED300" s="44"/>
      <c r="EE300" s="44"/>
      <c r="EF300" s="44"/>
      <c r="EG300" s="44"/>
      <c r="EH300" s="44"/>
      <c r="EI300" s="44"/>
      <c r="EJ300" s="44"/>
      <c r="EK300" s="44"/>
      <c r="EL300" s="44"/>
      <c r="EM300" s="44"/>
      <c r="EN300" s="44"/>
      <c r="EO300" s="44"/>
      <c r="EP300" s="44"/>
      <c r="EQ300" s="44"/>
      <c r="ER300" s="44"/>
      <c r="ES300" s="44"/>
      <c r="ET300" s="44"/>
      <c r="EU300" s="44"/>
    </row>
    <row r="301" ht="14.25" customHeight="1">
      <c r="A301" s="296"/>
      <c r="B301" s="44"/>
      <c r="C301" s="44"/>
      <c r="D301" s="44"/>
      <c r="E301" s="44"/>
      <c r="F301" s="44"/>
      <c r="G301" s="44"/>
      <c r="H301" s="296"/>
      <c r="I301" s="296"/>
      <c r="J301" s="296"/>
      <c r="K301" s="44"/>
      <c r="L301" s="296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44"/>
      <c r="CF301" s="44"/>
      <c r="CG301" s="44"/>
      <c r="CH301" s="44"/>
      <c r="CI301" s="44"/>
      <c r="CJ301" s="44"/>
      <c r="CK301" s="44"/>
      <c r="CL301" s="44"/>
      <c r="CM301" s="44"/>
      <c r="CN301" s="44"/>
      <c r="CO301" s="44"/>
      <c r="CP301" s="44"/>
      <c r="CQ301" s="44"/>
      <c r="CR301" s="44"/>
      <c r="CS301" s="44"/>
      <c r="CT301" s="44"/>
      <c r="CU301" s="44"/>
      <c r="CV301" s="44"/>
      <c r="CW301" s="44"/>
      <c r="CX301" s="44"/>
      <c r="CY301" s="44"/>
      <c r="CZ301" s="44"/>
      <c r="DA301" s="44"/>
      <c r="DB301" s="44"/>
      <c r="DC301" s="44"/>
      <c r="DD301" s="44"/>
      <c r="DE301" s="44"/>
      <c r="DF301" s="44"/>
      <c r="DG301" s="44"/>
      <c r="DH301" s="44"/>
      <c r="DI301" s="44"/>
      <c r="DJ301" s="44"/>
      <c r="DK301" s="44"/>
      <c r="DL301" s="44"/>
      <c r="DM301" s="44"/>
      <c r="DN301" s="44"/>
      <c r="DO301" s="44"/>
      <c r="DP301" s="44"/>
      <c r="DQ301" s="44"/>
      <c r="DR301" s="44"/>
      <c r="DS301" s="44"/>
      <c r="DT301" s="44"/>
      <c r="DU301" s="44"/>
      <c r="DV301" s="44"/>
      <c r="DW301" s="44"/>
      <c r="DX301" s="44"/>
      <c r="DY301" s="44"/>
      <c r="DZ301" s="44"/>
      <c r="EA301" s="44"/>
      <c r="EB301" s="44"/>
      <c r="EC301" s="44"/>
      <c r="ED301" s="44"/>
      <c r="EE301" s="44"/>
      <c r="EF301" s="44"/>
      <c r="EG301" s="44"/>
      <c r="EH301" s="44"/>
      <c r="EI301" s="44"/>
      <c r="EJ301" s="44"/>
      <c r="EK301" s="44"/>
      <c r="EL301" s="44"/>
      <c r="EM301" s="44"/>
      <c r="EN301" s="44"/>
      <c r="EO301" s="44"/>
      <c r="EP301" s="44"/>
      <c r="EQ301" s="44"/>
      <c r="ER301" s="44"/>
      <c r="ES301" s="44"/>
      <c r="ET301" s="44"/>
      <c r="EU301" s="44"/>
    </row>
    <row r="302" ht="14.25" customHeight="1">
      <c r="A302" s="296"/>
      <c r="B302" s="44"/>
      <c r="C302" s="44"/>
      <c r="D302" s="44"/>
      <c r="E302" s="44"/>
      <c r="F302" s="44"/>
      <c r="G302" s="44"/>
      <c r="H302" s="296"/>
      <c r="I302" s="296"/>
      <c r="J302" s="296"/>
      <c r="K302" s="44"/>
      <c r="L302" s="296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44"/>
      <c r="CF302" s="44"/>
      <c r="CG302" s="44"/>
      <c r="CH302" s="44"/>
      <c r="CI302" s="44"/>
      <c r="CJ302" s="44"/>
      <c r="CK302" s="44"/>
      <c r="CL302" s="44"/>
      <c r="CM302" s="44"/>
      <c r="CN302" s="44"/>
      <c r="CO302" s="44"/>
      <c r="CP302" s="44"/>
      <c r="CQ302" s="44"/>
      <c r="CR302" s="44"/>
      <c r="CS302" s="44"/>
      <c r="CT302" s="44"/>
      <c r="CU302" s="44"/>
      <c r="CV302" s="44"/>
      <c r="CW302" s="44"/>
      <c r="CX302" s="44"/>
      <c r="CY302" s="44"/>
      <c r="CZ302" s="44"/>
      <c r="DA302" s="44"/>
      <c r="DB302" s="44"/>
      <c r="DC302" s="44"/>
      <c r="DD302" s="44"/>
      <c r="DE302" s="44"/>
      <c r="DF302" s="44"/>
      <c r="DG302" s="44"/>
      <c r="DH302" s="44"/>
      <c r="DI302" s="44"/>
      <c r="DJ302" s="44"/>
      <c r="DK302" s="44"/>
      <c r="DL302" s="44"/>
      <c r="DM302" s="44"/>
      <c r="DN302" s="44"/>
      <c r="DO302" s="44"/>
      <c r="DP302" s="44"/>
      <c r="DQ302" s="44"/>
      <c r="DR302" s="44"/>
      <c r="DS302" s="44"/>
      <c r="DT302" s="44"/>
      <c r="DU302" s="44"/>
      <c r="DV302" s="44"/>
      <c r="DW302" s="44"/>
      <c r="DX302" s="44"/>
      <c r="DY302" s="44"/>
      <c r="DZ302" s="44"/>
      <c r="EA302" s="44"/>
      <c r="EB302" s="44"/>
      <c r="EC302" s="44"/>
      <c r="ED302" s="44"/>
      <c r="EE302" s="44"/>
      <c r="EF302" s="44"/>
      <c r="EG302" s="44"/>
      <c r="EH302" s="44"/>
      <c r="EI302" s="44"/>
      <c r="EJ302" s="44"/>
      <c r="EK302" s="44"/>
      <c r="EL302" s="44"/>
      <c r="EM302" s="44"/>
      <c r="EN302" s="44"/>
      <c r="EO302" s="44"/>
      <c r="EP302" s="44"/>
      <c r="EQ302" s="44"/>
      <c r="ER302" s="44"/>
      <c r="ES302" s="44"/>
      <c r="ET302" s="44"/>
      <c r="EU302" s="44"/>
    </row>
    <row r="303" ht="14.25" customHeight="1">
      <c r="A303" s="296"/>
      <c r="B303" s="44"/>
      <c r="C303" s="44"/>
      <c r="D303" s="44"/>
      <c r="E303" s="44"/>
      <c r="F303" s="44"/>
      <c r="G303" s="44"/>
      <c r="H303" s="296"/>
      <c r="I303" s="296"/>
      <c r="J303" s="296"/>
      <c r="K303" s="44"/>
      <c r="L303" s="296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44"/>
      <c r="CF303" s="44"/>
      <c r="CG303" s="44"/>
      <c r="CH303" s="44"/>
      <c r="CI303" s="44"/>
      <c r="CJ303" s="44"/>
      <c r="CK303" s="44"/>
      <c r="CL303" s="44"/>
      <c r="CM303" s="44"/>
      <c r="CN303" s="44"/>
      <c r="CO303" s="44"/>
      <c r="CP303" s="44"/>
      <c r="CQ303" s="44"/>
      <c r="CR303" s="44"/>
      <c r="CS303" s="44"/>
      <c r="CT303" s="44"/>
      <c r="CU303" s="44"/>
      <c r="CV303" s="44"/>
      <c r="CW303" s="44"/>
      <c r="CX303" s="44"/>
      <c r="CY303" s="44"/>
      <c r="CZ303" s="44"/>
      <c r="DA303" s="44"/>
      <c r="DB303" s="44"/>
      <c r="DC303" s="44"/>
      <c r="DD303" s="44"/>
      <c r="DE303" s="44"/>
      <c r="DF303" s="44"/>
      <c r="DG303" s="44"/>
      <c r="DH303" s="44"/>
      <c r="DI303" s="44"/>
      <c r="DJ303" s="44"/>
      <c r="DK303" s="44"/>
      <c r="DL303" s="44"/>
      <c r="DM303" s="44"/>
      <c r="DN303" s="44"/>
      <c r="DO303" s="44"/>
      <c r="DP303" s="44"/>
      <c r="DQ303" s="44"/>
      <c r="DR303" s="44"/>
      <c r="DS303" s="44"/>
      <c r="DT303" s="44"/>
      <c r="DU303" s="44"/>
      <c r="DV303" s="44"/>
      <c r="DW303" s="44"/>
      <c r="DX303" s="44"/>
      <c r="DY303" s="44"/>
      <c r="DZ303" s="44"/>
      <c r="EA303" s="44"/>
      <c r="EB303" s="44"/>
      <c r="EC303" s="44"/>
      <c r="ED303" s="44"/>
      <c r="EE303" s="44"/>
      <c r="EF303" s="44"/>
      <c r="EG303" s="44"/>
      <c r="EH303" s="44"/>
      <c r="EI303" s="44"/>
      <c r="EJ303" s="44"/>
      <c r="EK303" s="44"/>
      <c r="EL303" s="44"/>
      <c r="EM303" s="44"/>
      <c r="EN303" s="44"/>
      <c r="EO303" s="44"/>
      <c r="EP303" s="44"/>
      <c r="EQ303" s="44"/>
      <c r="ER303" s="44"/>
      <c r="ES303" s="44"/>
      <c r="ET303" s="44"/>
      <c r="EU303" s="44"/>
    </row>
    <row r="304" ht="14.25" customHeight="1">
      <c r="A304" s="296"/>
      <c r="B304" s="44"/>
      <c r="C304" s="44"/>
      <c r="D304" s="44"/>
      <c r="E304" s="44"/>
      <c r="F304" s="44"/>
      <c r="G304" s="44"/>
      <c r="H304" s="296"/>
      <c r="I304" s="296"/>
      <c r="J304" s="296"/>
      <c r="K304" s="44"/>
      <c r="L304" s="296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  <c r="BK304" s="44"/>
      <c r="BL304" s="44"/>
      <c r="BM304" s="44"/>
      <c r="BN304" s="44"/>
      <c r="BO304" s="44"/>
      <c r="BP304" s="44"/>
      <c r="BQ304" s="44"/>
      <c r="BR304" s="44"/>
      <c r="BS304" s="44"/>
      <c r="BT304" s="44"/>
      <c r="BU304" s="44"/>
      <c r="BV304" s="44"/>
      <c r="BW304" s="44"/>
      <c r="BX304" s="44"/>
      <c r="BY304" s="44"/>
      <c r="BZ304" s="44"/>
      <c r="CA304" s="44"/>
      <c r="CB304" s="44"/>
      <c r="CC304" s="44"/>
      <c r="CD304" s="44"/>
      <c r="CE304" s="44"/>
      <c r="CF304" s="44"/>
      <c r="CG304" s="44"/>
      <c r="CH304" s="44"/>
      <c r="CI304" s="44"/>
      <c r="CJ304" s="44"/>
      <c r="CK304" s="44"/>
      <c r="CL304" s="44"/>
      <c r="CM304" s="44"/>
      <c r="CN304" s="44"/>
      <c r="CO304" s="44"/>
      <c r="CP304" s="44"/>
      <c r="CQ304" s="44"/>
      <c r="CR304" s="44"/>
      <c r="CS304" s="44"/>
      <c r="CT304" s="44"/>
      <c r="CU304" s="44"/>
      <c r="CV304" s="44"/>
      <c r="CW304" s="44"/>
      <c r="CX304" s="44"/>
      <c r="CY304" s="44"/>
      <c r="CZ304" s="44"/>
      <c r="DA304" s="44"/>
      <c r="DB304" s="44"/>
      <c r="DC304" s="44"/>
      <c r="DD304" s="44"/>
      <c r="DE304" s="44"/>
      <c r="DF304" s="44"/>
      <c r="DG304" s="44"/>
      <c r="DH304" s="44"/>
      <c r="DI304" s="44"/>
      <c r="DJ304" s="44"/>
      <c r="DK304" s="44"/>
      <c r="DL304" s="44"/>
      <c r="DM304" s="44"/>
      <c r="DN304" s="44"/>
      <c r="DO304" s="44"/>
      <c r="DP304" s="44"/>
      <c r="DQ304" s="44"/>
      <c r="DR304" s="44"/>
      <c r="DS304" s="44"/>
      <c r="DT304" s="44"/>
      <c r="DU304" s="44"/>
      <c r="DV304" s="44"/>
      <c r="DW304" s="44"/>
      <c r="DX304" s="44"/>
      <c r="DY304" s="44"/>
      <c r="DZ304" s="44"/>
      <c r="EA304" s="44"/>
      <c r="EB304" s="44"/>
      <c r="EC304" s="44"/>
      <c r="ED304" s="44"/>
      <c r="EE304" s="44"/>
      <c r="EF304" s="44"/>
      <c r="EG304" s="44"/>
      <c r="EH304" s="44"/>
      <c r="EI304" s="44"/>
      <c r="EJ304" s="44"/>
      <c r="EK304" s="44"/>
      <c r="EL304" s="44"/>
      <c r="EM304" s="44"/>
      <c r="EN304" s="44"/>
      <c r="EO304" s="44"/>
      <c r="EP304" s="44"/>
      <c r="EQ304" s="44"/>
      <c r="ER304" s="44"/>
      <c r="ES304" s="44"/>
      <c r="ET304" s="44"/>
      <c r="EU304" s="44"/>
    </row>
    <row r="305" ht="14.25" customHeight="1">
      <c r="A305" s="296"/>
      <c r="B305" s="44"/>
      <c r="C305" s="44"/>
      <c r="D305" s="44"/>
      <c r="E305" s="44"/>
      <c r="F305" s="44"/>
      <c r="G305" s="44"/>
      <c r="H305" s="296"/>
      <c r="I305" s="296"/>
      <c r="J305" s="296"/>
      <c r="K305" s="44"/>
      <c r="L305" s="296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44"/>
      <c r="CF305" s="44"/>
      <c r="CG305" s="44"/>
      <c r="CH305" s="44"/>
      <c r="CI305" s="44"/>
      <c r="CJ305" s="44"/>
      <c r="CK305" s="44"/>
      <c r="CL305" s="44"/>
      <c r="CM305" s="44"/>
      <c r="CN305" s="44"/>
      <c r="CO305" s="44"/>
      <c r="CP305" s="44"/>
      <c r="CQ305" s="44"/>
      <c r="CR305" s="44"/>
      <c r="CS305" s="44"/>
      <c r="CT305" s="44"/>
      <c r="CU305" s="44"/>
      <c r="CV305" s="44"/>
      <c r="CW305" s="44"/>
      <c r="CX305" s="44"/>
      <c r="CY305" s="44"/>
      <c r="CZ305" s="44"/>
      <c r="DA305" s="44"/>
      <c r="DB305" s="44"/>
      <c r="DC305" s="44"/>
      <c r="DD305" s="44"/>
      <c r="DE305" s="44"/>
      <c r="DF305" s="44"/>
      <c r="DG305" s="44"/>
      <c r="DH305" s="44"/>
      <c r="DI305" s="44"/>
      <c r="DJ305" s="44"/>
      <c r="DK305" s="44"/>
      <c r="DL305" s="44"/>
      <c r="DM305" s="44"/>
      <c r="DN305" s="44"/>
      <c r="DO305" s="44"/>
      <c r="DP305" s="44"/>
      <c r="DQ305" s="44"/>
      <c r="DR305" s="44"/>
      <c r="DS305" s="44"/>
      <c r="DT305" s="44"/>
      <c r="DU305" s="44"/>
      <c r="DV305" s="44"/>
      <c r="DW305" s="44"/>
      <c r="DX305" s="44"/>
      <c r="DY305" s="44"/>
      <c r="DZ305" s="44"/>
      <c r="EA305" s="44"/>
      <c r="EB305" s="44"/>
      <c r="EC305" s="44"/>
      <c r="ED305" s="44"/>
      <c r="EE305" s="44"/>
      <c r="EF305" s="44"/>
      <c r="EG305" s="44"/>
      <c r="EH305" s="44"/>
      <c r="EI305" s="44"/>
      <c r="EJ305" s="44"/>
      <c r="EK305" s="44"/>
      <c r="EL305" s="44"/>
      <c r="EM305" s="44"/>
      <c r="EN305" s="44"/>
      <c r="EO305" s="44"/>
      <c r="EP305" s="44"/>
      <c r="EQ305" s="44"/>
      <c r="ER305" s="44"/>
      <c r="ES305" s="44"/>
      <c r="ET305" s="44"/>
      <c r="EU305" s="44"/>
    </row>
    <row r="306" ht="14.25" customHeight="1">
      <c r="A306" s="296"/>
      <c r="B306" s="44"/>
      <c r="C306" s="44"/>
      <c r="D306" s="44"/>
      <c r="E306" s="44"/>
      <c r="F306" s="44"/>
      <c r="G306" s="44"/>
      <c r="H306" s="296"/>
      <c r="I306" s="296"/>
      <c r="J306" s="296"/>
      <c r="K306" s="44"/>
      <c r="L306" s="296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44"/>
      <c r="CF306" s="44"/>
      <c r="CG306" s="44"/>
      <c r="CH306" s="44"/>
      <c r="CI306" s="44"/>
      <c r="CJ306" s="44"/>
      <c r="CK306" s="44"/>
      <c r="CL306" s="44"/>
      <c r="CM306" s="44"/>
      <c r="CN306" s="44"/>
      <c r="CO306" s="44"/>
      <c r="CP306" s="44"/>
      <c r="CQ306" s="44"/>
      <c r="CR306" s="44"/>
      <c r="CS306" s="44"/>
      <c r="CT306" s="44"/>
      <c r="CU306" s="44"/>
      <c r="CV306" s="44"/>
      <c r="CW306" s="44"/>
      <c r="CX306" s="44"/>
      <c r="CY306" s="44"/>
      <c r="CZ306" s="44"/>
      <c r="DA306" s="44"/>
      <c r="DB306" s="44"/>
      <c r="DC306" s="44"/>
      <c r="DD306" s="44"/>
      <c r="DE306" s="44"/>
      <c r="DF306" s="44"/>
      <c r="DG306" s="44"/>
      <c r="DH306" s="44"/>
      <c r="DI306" s="44"/>
      <c r="DJ306" s="44"/>
      <c r="DK306" s="44"/>
      <c r="DL306" s="44"/>
      <c r="DM306" s="44"/>
      <c r="DN306" s="44"/>
      <c r="DO306" s="44"/>
      <c r="DP306" s="44"/>
      <c r="DQ306" s="44"/>
      <c r="DR306" s="44"/>
      <c r="DS306" s="44"/>
      <c r="DT306" s="44"/>
      <c r="DU306" s="44"/>
      <c r="DV306" s="44"/>
      <c r="DW306" s="44"/>
      <c r="DX306" s="44"/>
      <c r="DY306" s="44"/>
      <c r="DZ306" s="44"/>
      <c r="EA306" s="44"/>
      <c r="EB306" s="44"/>
      <c r="EC306" s="44"/>
      <c r="ED306" s="44"/>
      <c r="EE306" s="44"/>
      <c r="EF306" s="44"/>
      <c r="EG306" s="44"/>
      <c r="EH306" s="44"/>
      <c r="EI306" s="44"/>
      <c r="EJ306" s="44"/>
      <c r="EK306" s="44"/>
      <c r="EL306" s="44"/>
      <c r="EM306" s="44"/>
      <c r="EN306" s="44"/>
      <c r="EO306" s="44"/>
      <c r="EP306" s="44"/>
      <c r="EQ306" s="44"/>
      <c r="ER306" s="44"/>
      <c r="ES306" s="44"/>
      <c r="ET306" s="44"/>
      <c r="EU306" s="44"/>
    </row>
    <row r="307" ht="14.25" customHeight="1">
      <c r="A307" s="296"/>
      <c r="B307" s="44"/>
      <c r="C307" s="44"/>
      <c r="D307" s="44"/>
      <c r="E307" s="44"/>
      <c r="F307" s="44"/>
      <c r="G307" s="44"/>
      <c r="H307" s="296"/>
      <c r="I307" s="296"/>
      <c r="J307" s="296"/>
      <c r="K307" s="44"/>
      <c r="L307" s="296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44"/>
      <c r="CF307" s="44"/>
      <c r="CG307" s="44"/>
      <c r="CH307" s="44"/>
      <c r="CI307" s="44"/>
      <c r="CJ307" s="44"/>
      <c r="CK307" s="44"/>
      <c r="CL307" s="44"/>
      <c r="CM307" s="44"/>
      <c r="CN307" s="44"/>
      <c r="CO307" s="44"/>
      <c r="CP307" s="44"/>
      <c r="CQ307" s="44"/>
      <c r="CR307" s="44"/>
      <c r="CS307" s="44"/>
      <c r="CT307" s="44"/>
      <c r="CU307" s="44"/>
      <c r="CV307" s="44"/>
      <c r="CW307" s="44"/>
      <c r="CX307" s="44"/>
      <c r="CY307" s="44"/>
      <c r="CZ307" s="44"/>
      <c r="DA307" s="44"/>
      <c r="DB307" s="44"/>
      <c r="DC307" s="44"/>
      <c r="DD307" s="44"/>
      <c r="DE307" s="44"/>
      <c r="DF307" s="44"/>
      <c r="DG307" s="44"/>
      <c r="DH307" s="44"/>
      <c r="DI307" s="44"/>
      <c r="DJ307" s="44"/>
      <c r="DK307" s="44"/>
      <c r="DL307" s="44"/>
      <c r="DM307" s="44"/>
      <c r="DN307" s="44"/>
      <c r="DO307" s="44"/>
      <c r="DP307" s="44"/>
      <c r="DQ307" s="44"/>
      <c r="DR307" s="44"/>
      <c r="DS307" s="44"/>
      <c r="DT307" s="44"/>
      <c r="DU307" s="44"/>
      <c r="DV307" s="44"/>
      <c r="DW307" s="44"/>
      <c r="DX307" s="44"/>
      <c r="DY307" s="44"/>
      <c r="DZ307" s="44"/>
      <c r="EA307" s="44"/>
      <c r="EB307" s="44"/>
      <c r="EC307" s="44"/>
      <c r="ED307" s="44"/>
      <c r="EE307" s="44"/>
      <c r="EF307" s="44"/>
      <c r="EG307" s="44"/>
      <c r="EH307" s="44"/>
      <c r="EI307" s="44"/>
      <c r="EJ307" s="44"/>
      <c r="EK307" s="44"/>
      <c r="EL307" s="44"/>
      <c r="EM307" s="44"/>
      <c r="EN307" s="44"/>
      <c r="EO307" s="44"/>
      <c r="EP307" s="44"/>
      <c r="EQ307" s="44"/>
      <c r="ER307" s="44"/>
      <c r="ES307" s="44"/>
      <c r="ET307" s="44"/>
      <c r="EU307" s="44"/>
    </row>
    <row r="308" ht="14.25" customHeight="1">
      <c r="A308" s="296"/>
      <c r="B308" s="44"/>
      <c r="C308" s="44"/>
      <c r="D308" s="44"/>
      <c r="E308" s="44"/>
      <c r="F308" s="44"/>
      <c r="G308" s="44"/>
      <c r="H308" s="296"/>
      <c r="I308" s="296"/>
      <c r="J308" s="296"/>
      <c r="K308" s="44"/>
      <c r="L308" s="296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44"/>
      <c r="CF308" s="44"/>
      <c r="CG308" s="44"/>
      <c r="CH308" s="44"/>
      <c r="CI308" s="44"/>
      <c r="CJ308" s="44"/>
      <c r="CK308" s="44"/>
      <c r="CL308" s="44"/>
      <c r="CM308" s="44"/>
      <c r="CN308" s="44"/>
      <c r="CO308" s="44"/>
      <c r="CP308" s="44"/>
      <c r="CQ308" s="44"/>
      <c r="CR308" s="44"/>
      <c r="CS308" s="44"/>
      <c r="CT308" s="44"/>
      <c r="CU308" s="44"/>
      <c r="CV308" s="44"/>
      <c r="CW308" s="44"/>
      <c r="CX308" s="44"/>
      <c r="CY308" s="44"/>
      <c r="CZ308" s="44"/>
      <c r="DA308" s="44"/>
      <c r="DB308" s="44"/>
      <c r="DC308" s="44"/>
      <c r="DD308" s="44"/>
      <c r="DE308" s="44"/>
      <c r="DF308" s="44"/>
      <c r="DG308" s="44"/>
      <c r="DH308" s="44"/>
      <c r="DI308" s="44"/>
      <c r="DJ308" s="44"/>
      <c r="DK308" s="44"/>
      <c r="DL308" s="44"/>
      <c r="DM308" s="44"/>
      <c r="DN308" s="44"/>
      <c r="DO308" s="44"/>
      <c r="DP308" s="44"/>
      <c r="DQ308" s="44"/>
      <c r="DR308" s="44"/>
      <c r="DS308" s="44"/>
      <c r="DT308" s="44"/>
      <c r="DU308" s="44"/>
      <c r="DV308" s="44"/>
      <c r="DW308" s="44"/>
      <c r="DX308" s="44"/>
      <c r="DY308" s="44"/>
      <c r="DZ308" s="44"/>
      <c r="EA308" s="44"/>
      <c r="EB308" s="44"/>
      <c r="EC308" s="44"/>
      <c r="ED308" s="44"/>
      <c r="EE308" s="44"/>
      <c r="EF308" s="44"/>
      <c r="EG308" s="44"/>
      <c r="EH308" s="44"/>
      <c r="EI308" s="44"/>
      <c r="EJ308" s="44"/>
      <c r="EK308" s="44"/>
      <c r="EL308" s="44"/>
      <c r="EM308" s="44"/>
      <c r="EN308" s="44"/>
      <c r="EO308" s="44"/>
      <c r="EP308" s="44"/>
      <c r="EQ308" s="44"/>
      <c r="ER308" s="44"/>
      <c r="ES308" s="44"/>
      <c r="ET308" s="44"/>
      <c r="EU308" s="44"/>
    </row>
    <row r="309" ht="14.25" customHeight="1">
      <c r="A309" s="296"/>
      <c r="B309" s="44"/>
      <c r="C309" s="44"/>
      <c r="D309" s="44"/>
      <c r="E309" s="44"/>
      <c r="F309" s="44"/>
      <c r="G309" s="44"/>
      <c r="H309" s="296"/>
      <c r="I309" s="296"/>
      <c r="J309" s="296"/>
      <c r="K309" s="44"/>
      <c r="L309" s="296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44"/>
      <c r="CF309" s="44"/>
      <c r="CG309" s="44"/>
      <c r="CH309" s="44"/>
      <c r="CI309" s="44"/>
      <c r="CJ309" s="44"/>
      <c r="CK309" s="44"/>
      <c r="CL309" s="44"/>
      <c r="CM309" s="44"/>
      <c r="CN309" s="44"/>
      <c r="CO309" s="44"/>
      <c r="CP309" s="44"/>
      <c r="CQ309" s="44"/>
      <c r="CR309" s="44"/>
      <c r="CS309" s="44"/>
      <c r="CT309" s="44"/>
      <c r="CU309" s="44"/>
      <c r="CV309" s="44"/>
      <c r="CW309" s="44"/>
      <c r="CX309" s="44"/>
      <c r="CY309" s="44"/>
      <c r="CZ309" s="44"/>
      <c r="DA309" s="44"/>
      <c r="DB309" s="44"/>
      <c r="DC309" s="44"/>
      <c r="DD309" s="44"/>
      <c r="DE309" s="44"/>
      <c r="DF309" s="44"/>
      <c r="DG309" s="44"/>
      <c r="DH309" s="44"/>
      <c r="DI309" s="44"/>
      <c r="DJ309" s="44"/>
      <c r="DK309" s="44"/>
      <c r="DL309" s="44"/>
      <c r="DM309" s="44"/>
      <c r="DN309" s="44"/>
      <c r="DO309" s="44"/>
      <c r="DP309" s="44"/>
      <c r="DQ309" s="44"/>
      <c r="DR309" s="44"/>
      <c r="DS309" s="44"/>
      <c r="DT309" s="44"/>
      <c r="DU309" s="44"/>
      <c r="DV309" s="44"/>
      <c r="DW309" s="44"/>
      <c r="DX309" s="44"/>
      <c r="DY309" s="44"/>
      <c r="DZ309" s="44"/>
      <c r="EA309" s="44"/>
      <c r="EB309" s="44"/>
      <c r="EC309" s="44"/>
      <c r="ED309" s="44"/>
      <c r="EE309" s="44"/>
      <c r="EF309" s="44"/>
      <c r="EG309" s="44"/>
      <c r="EH309" s="44"/>
      <c r="EI309" s="44"/>
      <c r="EJ309" s="44"/>
      <c r="EK309" s="44"/>
      <c r="EL309" s="44"/>
      <c r="EM309" s="44"/>
      <c r="EN309" s="44"/>
      <c r="EO309" s="44"/>
      <c r="EP309" s="44"/>
      <c r="EQ309" s="44"/>
      <c r="ER309" s="44"/>
      <c r="ES309" s="44"/>
      <c r="ET309" s="44"/>
      <c r="EU309" s="44"/>
    </row>
    <row r="310" ht="14.25" customHeight="1">
      <c r="A310" s="296"/>
      <c r="B310" s="44"/>
      <c r="C310" s="44"/>
      <c r="D310" s="44"/>
      <c r="E310" s="44"/>
      <c r="F310" s="44"/>
      <c r="G310" s="44"/>
      <c r="H310" s="296"/>
      <c r="I310" s="296"/>
      <c r="J310" s="296"/>
      <c r="K310" s="44"/>
      <c r="L310" s="296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44"/>
      <c r="CF310" s="44"/>
      <c r="CG310" s="44"/>
      <c r="CH310" s="44"/>
      <c r="CI310" s="44"/>
      <c r="CJ310" s="44"/>
      <c r="CK310" s="44"/>
      <c r="CL310" s="44"/>
      <c r="CM310" s="44"/>
      <c r="CN310" s="44"/>
      <c r="CO310" s="44"/>
      <c r="CP310" s="44"/>
      <c r="CQ310" s="44"/>
      <c r="CR310" s="44"/>
      <c r="CS310" s="44"/>
      <c r="CT310" s="44"/>
      <c r="CU310" s="44"/>
      <c r="CV310" s="44"/>
      <c r="CW310" s="44"/>
      <c r="CX310" s="44"/>
      <c r="CY310" s="44"/>
      <c r="CZ310" s="44"/>
      <c r="DA310" s="44"/>
      <c r="DB310" s="44"/>
      <c r="DC310" s="44"/>
      <c r="DD310" s="44"/>
      <c r="DE310" s="44"/>
      <c r="DF310" s="44"/>
      <c r="DG310" s="44"/>
      <c r="DH310" s="44"/>
      <c r="DI310" s="44"/>
      <c r="DJ310" s="44"/>
      <c r="DK310" s="44"/>
      <c r="DL310" s="44"/>
      <c r="DM310" s="44"/>
      <c r="DN310" s="44"/>
      <c r="DO310" s="44"/>
      <c r="DP310" s="44"/>
      <c r="DQ310" s="44"/>
      <c r="DR310" s="44"/>
      <c r="DS310" s="44"/>
      <c r="DT310" s="44"/>
      <c r="DU310" s="44"/>
      <c r="DV310" s="44"/>
      <c r="DW310" s="44"/>
      <c r="DX310" s="44"/>
      <c r="DY310" s="44"/>
      <c r="DZ310" s="44"/>
      <c r="EA310" s="44"/>
      <c r="EB310" s="44"/>
      <c r="EC310" s="44"/>
      <c r="ED310" s="44"/>
      <c r="EE310" s="44"/>
      <c r="EF310" s="44"/>
      <c r="EG310" s="44"/>
      <c r="EH310" s="44"/>
      <c r="EI310" s="44"/>
      <c r="EJ310" s="44"/>
      <c r="EK310" s="44"/>
      <c r="EL310" s="44"/>
      <c r="EM310" s="44"/>
      <c r="EN310" s="44"/>
      <c r="EO310" s="44"/>
      <c r="EP310" s="44"/>
      <c r="EQ310" s="44"/>
      <c r="ER310" s="44"/>
      <c r="ES310" s="44"/>
      <c r="ET310" s="44"/>
      <c r="EU310" s="44"/>
    </row>
    <row r="311" ht="14.25" customHeight="1">
      <c r="A311" s="296"/>
      <c r="B311" s="44"/>
      <c r="C311" s="44"/>
      <c r="D311" s="44"/>
      <c r="E311" s="44"/>
      <c r="F311" s="44"/>
      <c r="G311" s="44"/>
      <c r="H311" s="296"/>
      <c r="I311" s="296"/>
      <c r="J311" s="296"/>
      <c r="K311" s="44"/>
      <c r="L311" s="296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44"/>
      <c r="CF311" s="44"/>
      <c r="CG311" s="44"/>
      <c r="CH311" s="44"/>
      <c r="CI311" s="44"/>
      <c r="CJ311" s="44"/>
      <c r="CK311" s="44"/>
      <c r="CL311" s="44"/>
      <c r="CM311" s="44"/>
      <c r="CN311" s="44"/>
      <c r="CO311" s="44"/>
      <c r="CP311" s="44"/>
      <c r="CQ311" s="44"/>
      <c r="CR311" s="44"/>
      <c r="CS311" s="44"/>
      <c r="CT311" s="44"/>
      <c r="CU311" s="44"/>
      <c r="CV311" s="44"/>
      <c r="CW311" s="44"/>
      <c r="CX311" s="44"/>
      <c r="CY311" s="44"/>
      <c r="CZ311" s="44"/>
      <c r="DA311" s="44"/>
      <c r="DB311" s="44"/>
      <c r="DC311" s="44"/>
      <c r="DD311" s="44"/>
      <c r="DE311" s="44"/>
      <c r="DF311" s="44"/>
      <c r="DG311" s="44"/>
      <c r="DH311" s="44"/>
      <c r="DI311" s="44"/>
      <c r="DJ311" s="44"/>
      <c r="DK311" s="44"/>
      <c r="DL311" s="44"/>
      <c r="DM311" s="44"/>
      <c r="DN311" s="44"/>
      <c r="DO311" s="44"/>
      <c r="DP311" s="44"/>
      <c r="DQ311" s="44"/>
      <c r="DR311" s="44"/>
      <c r="DS311" s="44"/>
      <c r="DT311" s="44"/>
      <c r="DU311" s="44"/>
      <c r="DV311" s="44"/>
      <c r="DW311" s="44"/>
      <c r="DX311" s="44"/>
      <c r="DY311" s="44"/>
      <c r="DZ311" s="44"/>
      <c r="EA311" s="44"/>
      <c r="EB311" s="44"/>
      <c r="EC311" s="44"/>
      <c r="ED311" s="44"/>
      <c r="EE311" s="44"/>
      <c r="EF311" s="44"/>
      <c r="EG311" s="44"/>
      <c r="EH311" s="44"/>
      <c r="EI311" s="44"/>
      <c r="EJ311" s="44"/>
      <c r="EK311" s="44"/>
      <c r="EL311" s="44"/>
      <c r="EM311" s="44"/>
      <c r="EN311" s="44"/>
      <c r="EO311" s="44"/>
      <c r="EP311" s="44"/>
      <c r="EQ311" s="44"/>
      <c r="ER311" s="44"/>
      <c r="ES311" s="44"/>
      <c r="ET311" s="44"/>
      <c r="EU311" s="44"/>
    </row>
    <row r="312" ht="14.25" customHeight="1">
      <c r="A312" s="296"/>
      <c r="B312" s="44"/>
      <c r="C312" s="44"/>
      <c r="D312" s="44"/>
      <c r="E312" s="44"/>
      <c r="F312" s="44"/>
      <c r="G312" s="44"/>
      <c r="H312" s="296"/>
      <c r="I312" s="296"/>
      <c r="J312" s="296"/>
      <c r="K312" s="44"/>
      <c r="L312" s="296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44"/>
      <c r="CF312" s="44"/>
      <c r="CG312" s="44"/>
      <c r="CH312" s="44"/>
      <c r="CI312" s="44"/>
      <c r="CJ312" s="44"/>
      <c r="CK312" s="44"/>
      <c r="CL312" s="44"/>
      <c r="CM312" s="44"/>
      <c r="CN312" s="44"/>
      <c r="CO312" s="44"/>
      <c r="CP312" s="44"/>
      <c r="CQ312" s="44"/>
      <c r="CR312" s="44"/>
      <c r="CS312" s="44"/>
      <c r="CT312" s="44"/>
      <c r="CU312" s="44"/>
      <c r="CV312" s="44"/>
      <c r="CW312" s="44"/>
      <c r="CX312" s="44"/>
      <c r="CY312" s="44"/>
      <c r="CZ312" s="44"/>
      <c r="DA312" s="44"/>
      <c r="DB312" s="44"/>
      <c r="DC312" s="44"/>
      <c r="DD312" s="44"/>
      <c r="DE312" s="44"/>
      <c r="DF312" s="44"/>
      <c r="DG312" s="44"/>
      <c r="DH312" s="44"/>
      <c r="DI312" s="44"/>
      <c r="DJ312" s="44"/>
      <c r="DK312" s="44"/>
      <c r="DL312" s="44"/>
      <c r="DM312" s="44"/>
      <c r="DN312" s="44"/>
      <c r="DO312" s="44"/>
      <c r="DP312" s="44"/>
      <c r="DQ312" s="44"/>
      <c r="DR312" s="44"/>
      <c r="DS312" s="44"/>
      <c r="DT312" s="44"/>
      <c r="DU312" s="44"/>
      <c r="DV312" s="44"/>
      <c r="DW312" s="44"/>
      <c r="DX312" s="44"/>
      <c r="DY312" s="44"/>
      <c r="DZ312" s="44"/>
      <c r="EA312" s="44"/>
      <c r="EB312" s="44"/>
      <c r="EC312" s="44"/>
      <c r="ED312" s="44"/>
      <c r="EE312" s="44"/>
      <c r="EF312" s="44"/>
      <c r="EG312" s="44"/>
      <c r="EH312" s="44"/>
      <c r="EI312" s="44"/>
      <c r="EJ312" s="44"/>
      <c r="EK312" s="44"/>
      <c r="EL312" s="44"/>
      <c r="EM312" s="44"/>
      <c r="EN312" s="44"/>
      <c r="EO312" s="44"/>
      <c r="EP312" s="44"/>
      <c r="EQ312" s="44"/>
      <c r="ER312" s="44"/>
      <c r="ES312" s="44"/>
      <c r="ET312" s="44"/>
      <c r="EU312" s="44"/>
    </row>
    <row r="313" ht="14.25" customHeight="1">
      <c r="A313" s="296"/>
      <c r="B313" s="44"/>
      <c r="C313" s="44"/>
      <c r="D313" s="44"/>
      <c r="E313" s="44"/>
      <c r="F313" s="44"/>
      <c r="G313" s="44"/>
      <c r="H313" s="296"/>
      <c r="I313" s="296"/>
      <c r="J313" s="296"/>
      <c r="K313" s="44"/>
      <c r="L313" s="296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44"/>
      <c r="CF313" s="44"/>
      <c r="CG313" s="44"/>
      <c r="CH313" s="44"/>
      <c r="CI313" s="44"/>
      <c r="CJ313" s="44"/>
      <c r="CK313" s="44"/>
      <c r="CL313" s="44"/>
      <c r="CM313" s="44"/>
      <c r="CN313" s="44"/>
      <c r="CO313" s="44"/>
      <c r="CP313" s="44"/>
      <c r="CQ313" s="44"/>
      <c r="CR313" s="44"/>
      <c r="CS313" s="44"/>
      <c r="CT313" s="44"/>
      <c r="CU313" s="44"/>
      <c r="CV313" s="44"/>
      <c r="CW313" s="44"/>
      <c r="CX313" s="44"/>
      <c r="CY313" s="44"/>
      <c r="CZ313" s="44"/>
      <c r="DA313" s="44"/>
      <c r="DB313" s="44"/>
      <c r="DC313" s="44"/>
      <c r="DD313" s="44"/>
      <c r="DE313" s="44"/>
      <c r="DF313" s="44"/>
      <c r="DG313" s="44"/>
      <c r="DH313" s="44"/>
      <c r="DI313" s="44"/>
      <c r="DJ313" s="44"/>
      <c r="DK313" s="44"/>
      <c r="DL313" s="44"/>
      <c r="DM313" s="44"/>
      <c r="DN313" s="44"/>
      <c r="DO313" s="44"/>
      <c r="DP313" s="44"/>
      <c r="DQ313" s="44"/>
      <c r="DR313" s="44"/>
      <c r="DS313" s="44"/>
      <c r="DT313" s="44"/>
      <c r="DU313" s="44"/>
      <c r="DV313" s="44"/>
      <c r="DW313" s="44"/>
      <c r="DX313" s="44"/>
      <c r="DY313" s="44"/>
      <c r="DZ313" s="44"/>
      <c r="EA313" s="44"/>
      <c r="EB313" s="44"/>
      <c r="EC313" s="44"/>
      <c r="ED313" s="44"/>
      <c r="EE313" s="44"/>
      <c r="EF313" s="44"/>
      <c r="EG313" s="44"/>
      <c r="EH313" s="44"/>
      <c r="EI313" s="44"/>
      <c r="EJ313" s="44"/>
      <c r="EK313" s="44"/>
      <c r="EL313" s="44"/>
      <c r="EM313" s="44"/>
      <c r="EN313" s="44"/>
      <c r="EO313" s="44"/>
      <c r="EP313" s="44"/>
      <c r="EQ313" s="44"/>
      <c r="ER313" s="44"/>
      <c r="ES313" s="44"/>
      <c r="ET313" s="44"/>
      <c r="EU313" s="44"/>
    </row>
    <row r="314" ht="14.25" customHeight="1">
      <c r="A314" s="296"/>
      <c r="B314" s="44"/>
      <c r="C314" s="44"/>
      <c r="D314" s="44"/>
      <c r="E314" s="44"/>
      <c r="F314" s="44"/>
      <c r="G314" s="44"/>
      <c r="H314" s="296"/>
      <c r="I314" s="296"/>
      <c r="J314" s="296"/>
      <c r="K314" s="44"/>
      <c r="L314" s="296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4"/>
      <c r="CD314" s="44"/>
      <c r="CE314" s="44"/>
      <c r="CF314" s="44"/>
      <c r="CG314" s="44"/>
      <c r="CH314" s="44"/>
      <c r="CI314" s="44"/>
      <c r="CJ314" s="44"/>
      <c r="CK314" s="44"/>
      <c r="CL314" s="44"/>
      <c r="CM314" s="44"/>
      <c r="CN314" s="44"/>
      <c r="CO314" s="44"/>
      <c r="CP314" s="44"/>
      <c r="CQ314" s="44"/>
      <c r="CR314" s="44"/>
      <c r="CS314" s="44"/>
      <c r="CT314" s="44"/>
      <c r="CU314" s="44"/>
      <c r="CV314" s="44"/>
      <c r="CW314" s="44"/>
      <c r="CX314" s="44"/>
      <c r="CY314" s="44"/>
      <c r="CZ314" s="44"/>
      <c r="DA314" s="44"/>
      <c r="DB314" s="44"/>
      <c r="DC314" s="44"/>
      <c r="DD314" s="44"/>
      <c r="DE314" s="44"/>
      <c r="DF314" s="44"/>
      <c r="DG314" s="44"/>
      <c r="DH314" s="44"/>
      <c r="DI314" s="44"/>
      <c r="DJ314" s="44"/>
      <c r="DK314" s="44"/>
      <c r="DL314" s="44"/>
      <c r="DM314" s="44"/>
      <c r="DN314" s="44"/>
      <c r="DO314" s="44"/>
      <c r="DP314" s="44"/>
      <c r="DQ314" s="44"/>
      <c r="DR314" s="44"/>
      <c r="DS314" s="44"/>
      <c r="DT314" s="44"/>
      <c r="DU314" s="44"/>
      <c r="DV314" s="44"/>
      <c r="DW314" s="44"/>
      <c r="DX314" s="44"/>
      <c r="DY314" s="44"/>
      <c r="DZ314" s="44"/>
      <c r="EA314" s="44"/>
      <c r="EB314" s="44"/>
      <c r="EC314" s="44"/>
      <c r="ED314" s="44"/>
      <c r="EE314" s="44"/>
      <c r="EF314" s="44"/>
      <c r="EG314" s="44"/>
      <c r="EH314" s="44"/>
      <c r="EI314" s="44"/>
      <c r="EJ314" s="44"/>
      <c r="EK314" s="44"/>
      <c r="EL314" s="44"/>
      <c r="EM314" s="44"/>
      <c r="EN314" s="44"/>
      <c r="EO314" s="44"/>
      <c r="EP314" s="44"/>
      <c r="EQ314" s="44"/>
      <c r="ER314" s="44"/>
      <c r="ES314" s="44"/>
      <c r="ET314" s="44"/>
      <c r="EU314" s="44"/>
    </row>
    <row r="315" ht="14.25" customHeight="1">
      <c r="A315" s="296"/>
      <c r="B315" s="44"/>
      <c r="C315" s="44"/>
      <c r="D315" s="44"/>
      <c r="E315" s="44"/>
      <c r="F315" s="44"/>
      <c r="G315" s="44"/>
      <c r="H315" s="296"/>
      <c r="I315" s="296"/>
      <c r="J315" s="296"/>
      <c r="K315" s="44"/>
      <c r="L315" s="296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4"/>
      <c r="BT315" s="44"/>
      <c r="BU315" s="44"/>
      <c r="BV315" s="44"/>
      <c r="BW315" s="44"/>
      <c r="BX315" s="44"/>
      <c r="BY315" s="44"/>
      <c r="BZ315" s="44"/>
      <c r="CA315" s="44"/>
      <c r="CB315" s="44"/>
      <c r="CC315" s="44"/>
      <c r="CD315" s="44"/>
      <c r="CE315" s="44"/>
      <c r="CF315" s="44"/>
      <c r="CG315" s="44"/>
      <c r="CH315" s="44"/>
      <c r="CI315" s="44"/>
      <c r="CJ315" s="44"/>
      <c r="CK315" s="44"/>
      <c r="CL315" s="44"/>
      <c r="CM315" s="44"/>
      <c r="CN315" s="44"/>
      <c r="CO315" s="44"/>
      <c r="CP315" s="44"/>
      <c r="CQ315" s="44"/>
      <c r="CR315" s="44"/>
      <c r="CS315" s="44"/>
      <c r="CT315" s="44"/>
      <c r="CU315" s="44"/>
      <c r="CV315" s="44"/>
      <c r="CW315" s="44"/>
      <c r="CX315" s="44"/>
      <c r="CY315" s="44"/>
      <c r="CZ315" s="44"/>
      <c r="DA315" s="44"/>
      <c r="DB315" s="44"/>
      <c r="DC315" s="44"/>
      <c r="DD315" s="44"/>
      <c r="DE315" s="44"/>
      <c r="DF315" s="44"/>
      <c r="DG315" s="44"/>
      <c r="DH315" s="44"/>
      <c r="DI315" s="44"/>
      <c r="DJ315" s="44"/>
      <c r="DK315" s="44"/>
      <c r="DL315" s="44"/>
      <c r="DM315" s="44"/>
      <c r="DN315" s="44"/>
      <c r="DO315" s="44"/>
      <c r="DP315" s="44"/>
      <c r="DQ315" s="44"/>
      <c r="DR315" s="44"/>
      <c r="DS315" s="44"/>
      <c r="DT315" s="44"/>
      <c r="DU315" s="44"/>
      <c r="DV315" s="44"/>
      <c r="DW315" s="44"/>
      <c r="DX315" s="44"/>
      <c r="DY315" s="44"/>
      <c r="DZ315" s="44"/>
      <c r="EA315" s="44"/>
      <c r="EB315" s="44"/>
      <c r="EC315" s="44"/>
      <c r="ED315" s="44"/>
      <c r="EE315" s="44"/>
      <c r="EF315" s="44"/>
      <c r="EG315" s="44"/>
      <c r="EH315" s="44"/>
      <c r="EI315" s="44"/>
      <c r="EJ315" s="44"/>
      <c r="EK315" s="44"/>
      <c r="EL315" s="44"/>
      <c r="EM315" s="44"/>
      <c r="EN315" s="44"/>
      <c r="EO315" s="44"/>
      <c r="EP315" s="44"/>
      <c r="EQ315" s="44"/>
      <c r="ER315" s="44"/>
      <c r="ES315" s="44"/>
      <c r="ET315" s="44"/>
      <c r="EU315" s="44"/>
    </row>
    <row r="316" ht="14.25" customHeight="1">
      <c r="A316" s="296"/>
      <c r="B316" s="44"/>
      <c r="C316" s="44"/>
      <c r="D316" s="44"/>
      <c r="E316" s="44"/>
      <c r="F316" s="44"/>
      <c r="G316" s="44"/>
      <c r="H316" s="296"/>
      <c r="I316" s="296"/>
      <c r="J316" s="296"/>
      <c r="K316" s="44"/>
      <c r="L316" s="296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4"/>
      <c r="BT316" s="44"/>
      <c r="BU316" s="44"/>
      <c r="BV316" s="44"/>
      <c r="BW316" s="44"/>
      <c r="BX316" s="44"/>
      <c r="BY316" s="44"/>
      <c r="BZ316" s="44"/>
      <c r="CA316" s="44"/>
      <c r="CB316" s="44"/>
      <c r="CC316" s="44"/>
      <c r="CD316" s="44"/>
      <c r="CE316" s="44"/>
      <c r="CF316" s="44"/>
      <c r="CG316" s="44"/>
      <c r="CH316" s="44"/>
      <c r="CI316" s="44"/>
      <c r="CJ316" s="44"/>
      <c r="CK316" s="44"/>
      <c r="CL316" s="44"/>
      <c r="CM316" s="44"/>
      <c r="CN316" s="44"/>
      <c r="CO316" s="44"/>
      <c r="CP316" s="44"/>
      <c r="CQ316" s="44"/>
      <c r="CR316" s="44"/>
      <c r="CS316" s="44"/>
      <c r="CT316" s="44"/>
      <c r="CU316" s="44"/>
      <c r="CV316" s="44"/>
      <c r="CW316" s="44"/>
      <c r="CX316" s="44"/>
      <c r="CY316" s="44"/>
      <c r="CZ316" s="44"/>
      <c r="DA316" s="44"/>
      <c r="DB316" s="44"/>
      <c r="DC316" s="44"/>
      <c r="DD316" s="44"/>
      <c r="DE316" s="44"/>
      <c r="DF316" s="44"/>
      <c r="DG316" s="44"/>
      <c r="DH316" s="44"/>
      <c r="DI316" s="44"/>
      <c r="DJ316" s="44"/>
      <c r="DK316" s="44"/>
      <c r="DL316" s="44"/>
      <c r="DM316" s="44"/>
      <c r="DN316" s="44"/>
      <c r="DO316" s="44"/>
      <c r="DP316" s="44"/>
      <c r="DQ316" s="44"/>
      <c r="DR316" s="44"/>
      <c r="DS316" s="44"/>
      <c r="DT316" s="44"/>
      <c r="DU316" s="44"/>
      <c r="DV316" s="44"/>
      <c r="DW316" s="44"/>
      <c r="DX316" s="44"/>
      <c r="DY316" s="44"/>
      <c r="DZ316" s="44"/>
      <c r="EA316" s="44"/>
      <c r="EB316" s="44"/>
      <c r="EC316" s="44"/>
      <c r="ED316" s="44"/>
      <c r="EE316" s="44"/>
      <c r="EF316" s="44"/>
      <c r="EG316" s="44"/>
      <c r="EH316" s="44"/>
      <c r="EI316" s="44"/>
      <c r="EJ316" s="44"/>
      <c r="EK316" s="44"/>
      <c r="EL316" s="44"/>
      <c r="EM316" s="44"/>
      <c r="EN316" s="44"/>
      <c r="EO316" s="44"/>
      <c r="EP316" s="44"/>
      <c r="EQ316" s="44"/>
      <c r="ER316" s="44"/>
      <c r="ES316" s="44"/>
      <c r="ET316" s="44"/>
      <c r="EU316" s="44"/>
    </row>
    <row r="317" ht="14.25" customHeight="1">
      <c r="A317" s="296"/>
      <c r="B317" s="44"/>
      <c r="C317" s="44"/>
      <c r="D317" s="44"/>
      <c r="E317" s="44"/>
      <c r="F317" s="44"/>
      <c r="G317" s="44"/>
      <c r="H317" s="296"/>
      <c r="I317" s="296"/>
      <c r="J317" s="296"/>
      <c r="K317" s="44"/>
      <c r="L317" s="296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4"/>
      <c r="BT317" s="44"/>
      <c r="BU317" s="44"/>
      <c r="BV317" s="44"/>
      <c r="BW317" s="44"/>
      <c r="BX317" s="44"/>
      <c r="BY317" s="44"/>
      <c r="BZ317" s="44"/>
      <c r="CA317" s="44"/>
      <c r="CB317" s="44"/>
      <c r="CC317" s="44"/>
      <c r="CD317" s="44"/>
      <c r="CE317" s="44"/>
      <c r="CF317" s="44"/>
      <c r="CG317" s="44"/>
      <c r="CH317" s="44"/>
      <c r="CI317" s="44"/>
      <c r="CJ317" s="44"/>
      <c r="CK317" s="44"/>
      <c r="CL317" s="44"/>
      <c r="CM317" s="44"/>
      <c r="CN317" s="44"/>
      <c r="CO317" s="44"/>
      <c r="CP317" s="44"/>
      <c r="CQ317" s="44"/>
      <c r="CR317" s="44"/>
      <c r="CS317" s="44"/>
      <c r="CT317" s="44"/>
      <c r="CU317" s="44"/>
      <c r="CV317" s="44"/>
      <c r="CW317" s="44"/>
      <c r="CX317" s="44"/>
      <c r="CY317" s="44"/>
      <c r="CZ317" s="44"/>
      <c r="DA317" s="44"/>
      <c r="DB317" s="44"/>
      <c r="DC317" s="44"/>
      <c r="DD317" s="44"/>
      <c r="DE317" s="44"/>
      <c r="DF317" s="44"/>
      <c r="DG317" s="44"/>
      <c r="DH317" s="44"/>
      <c r="DI317" s="44"/>
      <c r="DJ317" s="44"/>
      <c r="DK317" s="44"/>
      <c r="DL317" s="44"/>
      <c r="DM317" s="44"/>
      <c r="DN317" s="44"/>
      <c r="DO317" s="44"/>
      <c r="DP317" s="44"/>
      <c r="DQ317" s="44"/>
      <c r="DR317" s="44"/>
      <c r="DS317" s="44"/>
      <c r="DT317" s="44"/>
      <c r="DU317" s="44"/>
      <c r="DV317" s="44"/>
      <c r="DW317" s="44"/>
      <c r="DX317" s="44"/>
      <c r="DY317" s="44"/>
      <c r="DZ317" s="44"/>
      <c r="EA317" s="44"/>
      <c r="EB317" s="44"/>
      <c r="EC317" s="44"/>
      <c r="ED317" s="44"/>
      <c r="EE317" s="44"/>
      <c r="EF317" s="44"/>
      <c r="EG317" s="44"/>
      <c r="EH317" s="44"/>
      <c r="EI317" s="44"/>
      <c r="EJ317" s="44"/>
      <c r="EK317" s="44"/>
      <c r="EL317" s="44"/>
      <c r="EM317" s="44"/>
      <c r="EN317" s="44"/>
      <c r="EO317" s="44"/>
      <c r="EP317" s="44"/>
      <c r="EQ317" s="44"/>
      <c r="ER317" s="44"/>
      <c r="ES317" s="44"/>
      <c r="ET317" s="44"/>
      <c r="EU317" s="44"/>
    </row>
    <row r="318" ht="14.25" customHeight="1">
      <c r="A318" s="296"/>
      <c r="B318" s="44"/>
      <c r="C318" s="44"/>
      <c r="D318" s="44"/>
      <c r="E318" s="44"/>
      <c r="F318" s="44"/>
      <c r="G318" s="44"/>
      <c r="H318" s="296"/>
      <c r="I318" s="296"/>
      <c r="J318" s="296"/>
      <c r="K318" s="44"/>
      <c r="L318" s="296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4"/>
      <c r="BT318" s="44"/>
      <c r="BU318" s="44"/>
      <c r="BV318" s="44"/>
      <c r="BW318" s="44"/>
      <c r="BX318" s="44"/>
      <c r="BY318" s="44"/>
      <c r="BZ318" s="44"/>
      <c r="CA318" s="44"/>
      <c r="CB318" s="44"/>
      <c r="CC318" s="44"/>
      <c r="CD318" s="44"/>
      <c r="CE318" s="44"/>
      <c r="CF318" s="44"/>
      <c r="CG318" s="44"/>
      <c r="CH318" s="44"/>
      <c r="CI318" s="44"/>
      <c r="CJ318" s="44"/>
      <c r="CK318" s="44"/>
      <c r="CL318" s="44"/>
      <c r="CM318" s="44"/>
      <c r="CN318" s="44"/>
      <c r="CO318" s="44"/>
      <c r="CP318" s="44"/>
      <c r="CQ318" s="44"/>
      <c r="CR318" s="44"/>
      <c r="CS318" s="44"/>
      <c r="CT318" s="44"/>
      <c r="CU318" s="44"/>
      <c r="CV318" s="44"/>
      <c r="CW318" s="44"/>
      <c r="CX318" s="44"/>
      <c r="CY318" s="44"/>
      <c r="CZ318" s="44"/>
      <c r="DA318" s="44"/>
      <c r="DB318" s="44"/>
      <c r="DC318" s="44"/>
      <c r="DD318" s="44"/>
      <c r="DE318" s="44"/>
      <c r="DF318" s="44"/>
      <c r="DG318" s="44"/>
      <c r="DH318" s="44"/>
      <c r="DI318" s="44"/>
      <c r="DJ318" s="44"/>
      <c r="DK318" s="44"/>
      <c r="DL318" s="44"/>
      <c r="DM318" s="44"/>
      <c r="DN318" s="44"/>
      <c r="DO318" s="44"/>
      <c r="DP318" s="44"/>
      <c r="DQ318" s="44"/>
      <c r="DR318" s="44"/>
      <c r="DS318" s="44"/>
      <c r="DT318" s="44"/>
      <c r="DU318" s="44"/>
      <c r="DV318" s="44"/>
      <c r="DW318" s="44"/>
      <c r="DX318" s="44"/>
      <c r="DY318" s="44"/>
      <c r="DZ318" s="44"/>
      <c r="EA318" s="44"/>
      <c r="EB318" s="44"/>
      <c r="EC318" s="44"/>
      <c r="ED318" s="44"/>
      <c r="EE318" s="44"/>
      <c r="EF318" s="44"/>
      <c r="EG318" s="44"/>
      <c r="EH318" s="44"/>
      <c r="EI318" s="44"/>
      <c r="EJ318" s="44"/>
      <c r="EK318" s="44"/>
      <c r="EL318" s="44"/>
      <c r="EM318" s="44"/>
      <c r="EN318" s="44"/>
      <c r="EO318" s="44"/>
      <c r="EP318" s="44"/>
      <c r="EQ318" s="44"/>
      <c r="ER318" s="44"/>
      <c r="ES318" s="44"/>
      <c r="ET318" s="44"/>
      <c r="EU318" s="44"/>
    </row>
    <row r="319" ht="14.25" customHeight="1">
      <c r="A319" s="296"/>
      <c r="B319" s="44"/>
      <c r="C319" s="44"/>
      <c r="D319" s="44"/>
      <c r="E319" s="44"/>
      <c r="F319" s="44"/>
      <c r="G319" s="44"/>
      <c r="H319" s="296"/>
      <c r="I319" s="296"/>
      <c r="J319" s="296"/>
      <c r="K319" s="44"/>
      <c r="L319" s="296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4"/>
      <c r="BT319" s="44"/>
      <c r="BU319" s="44"/>
      <c r="BV319" s="44"/>
      <c r="BW319" s="44"/>
      <c r="BX319" s="44"/>
      <c r="BY319" s="44"/>
      <c r="BZ319" s="44"/>
      <c r="CA319" s="44"/>
      <c r="CB319" s="44"/>
      <c r="CC319" s="44"/>
      <c r="CD319" s="44"/>
      <c r="CE319" s="44"/>
      <c r="CF319" s="44"/>
      <c r="CG319" s="44"/>
      <c r="CH319" s="44"/>
      <c r="CI319" s="44"/>
      <c r="CJ319" s="44"/>
      <c r="CK319" s="44"/>
      <c r="CL319" s="44"/>
      <c r="CM319" s="44"/>
      <c r="CN319" s="44"/>
      <c r="CO319" s="44"/>
      <c r="CP319" s="44"/>
      <c r="CQ319" s="44"/>
      <c r="CR319" s="44"/>
      <c r="CS319" s="44"/>
      <c r="CT319" s="44"/>
      <c r="CU319" s="44"/>
      <c r="CV319" s="44"/>
      <c r="CW319" s="44"/>
      <c r="CX319" s="44"/>
      <c r="CY319" s="44"/>
      <c r="CZ319" s="44"/>
      <c r="DA319" s="44"/>
      <c r="DB319" s="44"/>
      <c r="DC319" s="44"/>
      <c r="DD319" s="44"/>
      <c r="DE319" s="44"/>
      <c r="DF319" s="44"/>
      <c r="DG319" s="44"/>
      <c r="DH319" s="44"/>
      <c r="DI319" s="44"/>
      <c r="DJ319" s="44"/>
      <c r="DK319" s="44"/>
      <c r="DL319" s="44"/>
      <c r="DM319" s="44"/>
      <c r="DN319" s="44"/>
      <c r="DO319" s="44"/>
      <c r="DP319" s="44"/>
      <c r="DQ319" s="44"/>
      <c r="DR319" s="44"/>
      <c r="DS319" s="44"/>
      <c r="DT319" s="44"/>
      <c r="DU319" s="44"/>
      <c r="DV319" s="44"/>
      <c r="DW319" s="44"/>
      <c r="DX319" s="44"/>
      <c r="DY319" s="44"/>
      <c r="DZ319" s="44"/>
      <c r="EA319" s="44"/>
      <c r="EB319" s="44"/>
      <c r="EC319" s="44"/>
      <c r="ED319" s="44"/>
      <c r="EE319" s="44"/>
      <c r="EF319" s="44"/>
      <c r="EG319" s="44"/>
      <c r="EH319" s="44"/>
      <c r="EI319" s="44"/>
      <c r="EJ319" s="44"/>
      <c r="EK319" s="44"/>
      <c r="EL319" s="44"/>
      <c r="EM319" s="44"/>
      <c r="EN319" s="44"/>
      <c r="EO319" s="44"/>
      <c r="EP319" s="44"/>
      <c r="EQ319" s="44"/>
      <c r="ER319" s="44"/>
      <c r="ES319" s="44"/>
      <c r="ET319" s="44"/>
      <c r="EU319" s="44"/>
    </row>
    <row r="320" ht="14.25" customHeight="1">
      <c r="A320" s="296"/>
      <c r="B320" s="44"/>
      <c r="C320" s="44"/>
      <c r="D320" s="44"/>
      <c r="E320" s="44"/>
      <c r="F320" s="44"/>
      <c r="G320" s="44"/>
      <c r="H320" s="296"/>
      <c r="I320" s="296"/>
      <c r="J320" s="296"/>
      <c r="K320" s="44"/>
      <c r="L320" s="296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4"/>
      <c r="BT320" s="44"/>
      <c r="BU320" s="44"/>
      <c r="BV320" s="44"/>
      <c r="BW320" s="44"/>
      <c r="BX320" s="44"/>
      <c r="BY320" s="44"/>
      <c r="BZ320" s="44"/>
      <c r="CA320" s="44"/>
      <c r="CB320" s="44"/>
      <c r="CC320" s="44"/>
      <c r="CD320" s="44"/>
      <c r="CE320" s="44"/>
      <c r="CF320" s="44"/>
      <c r="CG320" s="44"/>
      <c r="CH320" s="44"/>
      <c r="CI320" s="44"/>
      <c r="CJ320" s="44"/>
      <c r="CK320" s="44"/>
      <c r="CL320" s="44"/>
      <c r="CM320" s="44"/>
      <c r="CN320" s="44"/>
      <c r="CO320" s="44"/>
      <c r="CP320" s="44"/>
      <c r="CQ320" s="44"/>
      <c r="CR320" s="44"/>
      <c r="CS320" s="44"/>
      <c r="CT320" s="44"/>
      <c r="CU320" s="44"/>
      <c r="CV320" s="44"/>
      <c r="CW320" s="44"/>
      <c r="CX320" s="44"/>
      <c r="CY320" s="44"/>
      <c r="CZ320" s="44"/>
      <c r="DA320" s="44"/>
      <c r="DB320" s="44"/>
      <c r="DC320" s="44"/>
      <c r="DD320" s="44"/>
      <c r="DE320" s="44"/>
      <c r="DF320" s="44"/>
      <c r="DG320" s="44"/>
      <c r="DH320" s="44"/>
      <c r="DI320" s="44"/>
      <c r="DJ320" s="44"/>
      <c r="DK320" s="44"/>
      <c r="DL320" s="44"/>
      <c r="DM320" s="44"/>
      <c r="DN320" s="44"/>
      <c r="DO320" s="44"/>
      <c r="DP320" s="44"/>
      <c r="DQ320" s="44"/>
      <c r="DR320" s="44"/>
      <c r="DS320" s="44"/>
      <c r="DT320" s="44"/>
      <c r="DU320" s="44"/>
      <c r="DV320" s="44"/>
      <c r="DW320" s="44"/>
      <c r="DX320" s="44"/>
      <c r="DY320" s="44"/>
      <c r="DZ320" s="44"/>
      <c r="EA320" s="44"/>
      <c r="EB320" s="44"/>
      <c r="EC320" s="44"/>
      <c r="ED320" s="44"/>
      <c r="EE320" s="44"/>
      <c r="EF320" s="44"/>
      <c r="EG320" s="44"/>
      <c r="EH320" s="44"/>
      <c r="EI320" s="44"/>
      <c r="EJ320" s="44"/>
      <c r="EK320" s="44"/>
      <c r="EL320" s="44"/>
      <c r="EM320" s="44"/>
      <c r="EN320" s="44"/>
      <c r="EO320" s="44"/>
      <c r="EP320" s="44"/>
      <c r="EQ320" s="44"/>
      <c r="ER320" s="44"/>
      <c r="ES320" s="44"/>
      <c r="ET320" s="44"/>
      <c r="EU320" s="44"/>
    </row>
    <row r="321" ht="14.25" customHeight="1">
      <c r="A321" s="296"/>
      <c r="B321" s="44"/>
      <c r="C321" s="44"/>
      <c r="D321" s="44"/>
      <c r="E321" s="44"/>
      <c r="F321" s="44"/>
      <c r="G321" s="44"/>
      <c r="H321" s="296"/>
      <c r="I321" s="296"/>
      <c r="J321" s="296"/>
      <c r="K321" s="44"/>
      <c r="L321" s="296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4"/>
      <c r="BT321" s="44"/>
      <c r="BU321" s="44"/>
      <c r="BV321" s="44"/>
      <c r="BW321" s="44"/>
      <c r="BX321" s="44"/>
      <c r="BY321" s="44"/>
      <c r="BZ321" s="44"/>
      <c r="CA321" s="44"/>
      <c r="CB321" s="44"/>
      <c r="CC321" s="44"/>
      <c r="CD321" s="44"/>
      <c r="CE321" s="44"/>
      <c r="CF321" s="44"/>
      <c r="CG321" s="44"/>
      <c r="CH321" s="44"/>
      <c r="CI321" s="44"/>
      <c r="CJ321" s="44"/>
      <c r="CK321" s="44"/>
      <c r="CL321" s="44"/>
      <c r="CM321" s="44"/>
      <c r="CN321" s="44"/>
      <c r="CO321" s="44"/>
      <c r="CP321" s="44"/>
      <c r="CQ321" s="44"/>
      <c r="CR321" s="44"/>
      <c r="CS321" s="44"/>
      <c r="CT321" s="44"/>
      <c r="CU321" s="44"/>
      <c r="CV321" s="44"/>
      <c r="CW321" s="44"/>
      <c r="CX321" s="44"/>
      <c r="CY321" s="44"/>
      <c r="CZ321" s="44"/>
      <c r="DA321" s="44"/>
      <c r="DB321" s="44"/>
      <c r="DC321" s="44"/>
      <c r="DD321" s="44"/>
      <c r="DE321" s="44"/>
      <c r="DF321" s="44"/>
      <c r="DG321" s="44"/>
      <c r="DH321" s="44"/>
      <c r="DI321" s="44"/>
      <c r="DJ321" s="44"/>
      <c r="DK321" s="44"/>
      <c r="DL321" s="44"/>
      <c r="DM321" s="44"/>
      <c r="DN321" s="44"/>
      <c r="DO321" s="44"/>
      <c r="DP321" s="44"/>
      <c r="DQ321" s="44"/>
      <c r="DR321" s="44"/>
      <c r="DS321" s="44"/>
      <c r="DT321" s="44"/>
      <c r="DU321" s="44"/>
      <c r="DV321" s="44"/>
      <c r="DW321" s="44"/>
      <c r="DX321" s="44"/>
      <c r="DY321" s="44"/>
      <c r="DZ321" s="44"/>
      <c r="EA321" s="44"/>
      <c r="EB321" s="44"/>
      <c r="EC321" s="44"/>
      <c r="ED321" s="44"/>
      <c r="EE321" s="44"/>
      <c r="EF321" s="44"/>
      <c r="EG321" s="44"/>
      <c r="EH321" s="44"/>
      <c r="EI321" s="44"/>
      <c r="EJ321" s="44"/>
      <c r="EK321" s="44"/>
      <c r="EL321" s="44"/>
      <c r="EM321" s="44"/>
      <c r="EN321" s="44"/>
      <c r="EO321" s="44"/>
      <c r="EP321" s="44"/>
      <c r="EQ321" s="44"/>
      <c r="ER321" s="44"/>
      <c r="ES321" s="44"/>
      <c r="ET321" s="44"/>
      <c r="EU321" s="44"/>
    </row>
    <row r="322" ht="14.25" customHeight="1">
      <c r="A322" s="296"/>
      <c r="B322" s="44"/>
      <c r="C322" s="44"/>
      <c r="D322" s="44"/>
      <c r="E322" s="44"/>
      <c r="F322" s="44"/>
      <c r="G322" s="44"/>
      <c r="H322" s="296"/>
      <c r="I322" s="296"/>
      <c r="J322" s="296"/>
      <c r="K322" s="44"/>
      <c r="L322" s="296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  <c r="BK322" s="44"/>
      <c r="BL322" s="44"/>
      <c r="BM322" s="44"/>
      <c r="BN322" s="44"/>
      <c r="BO322" s="44"/>
      <c r="BP322" s="44"/>
      <c r="BQ322" s="44"/>
      <c r="BR322" s="44"/>
      <c r="BS322" s="44"/>
      <c r="BT322" s="44"/>
      <c r="BU322" s="44"/>
      <c r="BV322" s="44"/>
      <c r="BW322" s="44"/>
      <c r="BX322" s="44"/>
      <c r="BY322" s="44"/>
      <c r="BZ322" s="44"/>
      <c r="CA322" s="44"/>
      <c r="CB322" s="44"/>
      <c r="CC322" s="44"/>
      <c r="CD322" s="44"/>
      <c r="CE322" s="44"/>
      <c r="CF322" s="44"/>
      <c r="CG322" s="44"/>
      <c r="CH322" s="44"/>
      <c r="CI322" s="44"/>
      <c r="CJ322" s="44"/>
      <c r="CK322" s="44"/>
      <c r="CL322" s="44"/>
      <c r="CM322" s="44"/>
      <c r="CN322" s="44"/>
      <c r="CO322" s="44"/>
      <c r="CP322" s="44"/>
      <c r="CQ322" s="44"/>
      <c r="CR322" s="44"/>
      <c r="CS322" s="44"/>
      <c r="CT322" s="44"/>
      <c r="CU322" s="44"/>
      <c r="CV322" s="44"/>
      <c r="CW322" s="44"/>
      <c r="CX322" s="44"/>
      <c r="CY322" s="44"/>
      <c r="CZ322" s="44"/>
      <c r="DA322" s="44"/>
      <c r="DB322" s="44"/>
      <c r="DC322" s="44"/>
      <c r="DD322" s="44"/>
      <c r="DE322" s="44"/>
      <c r="DF322" s="44"/>
      <c r="DG322" s="44"/>
      <c r="DH322" s="44"/>
      <c r="DI322" s="44"/>
      <c r="DJ322" s="44"/>
      <c r="DK322" s="44"/>
      <c r="DL322" s="44"/>
      <c r="DM322" s="44"/>
      <c r="DN322" s="44"/>
      <c r="DO322" s="44"/>
      <c r="DP322" s="44"/>
      <c r="DQ322" s="44"/>
      <c r="DR322" s="44"/>
      <c r="DS322" s="44"/>
      <c r="DT322" s="44"/>
      <c r="DU322" s="44"/>
      <c r="DV322" s="44"/>
      <c r="DW322" s="44"/>
      <c r="DX322" s="44"/>
      <c r="DY322" s="44"/>
      <c r="DZ322" s="44"/>
      <c r="EA322" s="44"/>
      <c r="EB322" s="44"/>
      <c r="EC322" s="44"/>
      <c r="ED322" s="44"/>
      <c r="EE322" s="44"/>
      <c r="EF322" s="44"/>
      <c r="EG322" s="44"/>
      <c r="EH322" s="44"/>
      <c r="EI322" s="44"/>
      <c r="EJ322" s="44"/>
      <c r="EK322" s="44"/>
      <c r="EL322" s="44"/>
      <c r="EM322" s="44"/>
      <c r="EN322" s="44"/>
      <c r="EO322" s="44"/>
      <c r="EP322" s="44"/>
      <c r="EQ322" s="44"/>
      <c r="ER322" s="44"/>
      <c r="ES322" s="44"/>
      <c r="ET322" s="44"/>
      <c r="EU322" s="44"/>
    </row>
    <row r="323" ht="14.25" customHeight="1">
      <c r="A323" s="296"/>
      <c r="B323" s="44"/>
      <c r="C323" s="44"/>
      <c r="D323" s="44"/>
      <c r="E323" s="44"/>
      <c r="F323" s="44"/>
      <c r="G323" s="44"/>
      <c r="H323" s="296"/>
      <c r="I323" s="296"/>
      <c r="J323" s="296"/>
      <c r="K323" s="44"/>
      <c r="L323" s="296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4"/>
      <c r="BT323" s="44"/>
      <c r="BU323" s="44"/>
      <c r="BV323" s="44"/>
      <c r="BW323" s="44"/>
      <c r="BX323" s="44"/>
      <c r="BY323" s="44"/>
      <c r="BZ323" s="44"/>
      <c r="CA323" s="44"/>
      <c r="CB323" s="44"/>
      <c r="CC323" s="44"/>
      <c r="CD323" s="44"/>
      <c r="CE323" s="44"/>
      <c r="CF323" s="44"/>
      <c r="CG323" s="44"/>
      <c r="CH323" s="44"/>
      <c r="CI323" s="44"/>
      <c r="CJ323" s="44"/>
      <c r="CK323" s="44"/>
      <c r="CL323" s="44"/>
      <c r="CM323" s="44"/>
      <c r="CN323" s="44"/>
      <c r="CO323" s="44"/>
      <c r="CP323" s="44"/>
      <c r="CQ323" s="44"/>
      <c r="CR323" s="44"/>
      <c r="CS323" s="44"/>
      <c r="CT323" s="44"/>
      <c r="CU323" s="44"/>
      <c r="CV323" s="44"/>
      <c r="CW323" s="44"/>
      <c r="CX323" s="44"/>
      <c r="CY323" s="44"/>
      <c r="CZ323" s="44"/>
      <c r="DA323" s="44"/>
      <c r="DB323" s="44"/>
      <c r="DC323" s="44"/>
      <c r="DD323" s="44"/>
      <c r="DE323" s="44"/>
      <c r="DF323" s="44"/>
      <c r="DG323" s="44"/>
      <c r="DH323" s="44"/>
      <c r="DI323" s="44"/>
      <c r="DJ323" s="44"/>
      <c r="DK323" s="44"/>
      <c r="DL323" s="44"/>
      <c r="DM323" s="44"/>
      <c r="DN323" s="44"/>
      <c r="DO323" s="44"/>
      <c r="DP323" s="44"/>
      <c r="DQ323" s="44"/>
      <c r="DR323" s="44"/>
      <c r="DS323" s="44"/>
      <c r="DT323" s="44"/>
      <c r="DU323" s="44"/>
      <c r="DV323" s="44"/>
      <c r="DW323" s="44"/>
      <c r="DX323" s="44"/>
      <c r="DY323" s="44"/>
      <c r="DZ323" s="44"/>
      <c r="EA323" s="44"/>
      <c r="EB323" s="44"/>
      <c r="EC323" s="44"/>
      <c r="ED323" s="44"/>
      <c r="EE323" s="44"/>
      <c r="EF323" s="44"/>
      <c r="EG323" s="44"/>
      <c r="EH323" s="44"/>
      <c r="EI323" s="44"/>
      <c r="EJ323" s="44"/>
      <c r="EK323" s="44"/>
      <c r="EL323" s="44"/>
      <c r="EM323" s="44"/>
      <c r="EN323" s="44"/>
      <c r="EO323" s="44"/>
      <c r="EP323" s="44"/>
      <c r="EQ323" s="44"/>
      <c r="ER323" s="44"/>
      <c r="ES323" s="44"/>
      <c r="ET323" s="44"/>
      <c r="EU323" s="44"/>
    </row>
    <row r="324" ht="14.25" customHeight="1">
      <c r="A324" s="296"/>
      <c r="B324" s="44"/>
      <c r="C324" s="44"/>
      <c r="D324" s="44"/>
      <c r="E324" s="44"/>
      <c r="F324" s="44"/>
      <c r="G324" s="44"/>
      <c r="H324" s="296"/>
      <c r="I324" s="296"/>
      <c r="J324" s="296"/>
      <c r="K324" s="44"/>
      <c r="L324" s="296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4"/>
      <c r="BT324" s="44"/>
      <c r="BU324" s="44"/>
      <c r="BV324" s="44"/>
      <c r="BW324" s="44"/>
      <c r="BX324" s="44"/>
      <c r="BY324" s="44"/>
      <c r="BZ324" s="44"/>
      <c r="CA324" s="44"/>
      <c r="CB324" s="44"/>
      <c r="CC324" s="44"/>
      <c r="CD324" s="44"/>
      <c r="CE324" s="44"/>
      <c r="CF324" s="44"/>
      <c r="CG324" s="44"/>
      <c r="CH324" s="44"/>
      <c r="CI324" s="44"/>
      <c r="CJ324" s="44"/>
      <c r="CK324" s="44"/>
      <c r="CL324" s="44"/>
      <c r="CM324" s="44"/>
      <c r="CN324" s="44"/>
      <c r="CO324" s="44"/>
      <c r="CP324" s="44"/>
      <c r="CQ324" s="44"/>
      <c r="CR324" s="44"/>
      <c r="CS324" s="44"/>
      <c r="CT324" s="44"/>
      <c r="CU324" s="44"/>
      <c r="CV324" s="44"/>
      <c r="CW324" s="44"/>
      <c r="CX324" s="44"/>
      <c r="CY324" s="44"/>
      <c r="CZ324" s="44"/>
      <c r="DA324" s="44"/>
      <c r="DB324" s="44"/>
      <c r="DC324" s="44"/>
      <c r="DD324" s="44"/>
      <c r="DE324" s="44"/>
      <c r="DF324" s="44"/>
      <c r="DG324" s="44"/>
      <c r="DH324" s="44"/>
      <c r="DI324" s="44"/>
      <c r="DJ324" s="44"/>
      <c r="DK324" s="44"/>
      <c r="DL324" s="44"/>
      <c r="DM324" s="44"/>
      <c r="DN324" s="44"/>
      <c r="DO324" s="44"/>
      <c r="DP324" s="44"/>
      <c r="DQ324" s="44"/>
      <c r="DR324" s="44"/>
      <c r="DS324" s="44"/>
      <c r="DT324" s="44"/>
      <c r="DU324" s="44"/>
      <c r="DV324" s="44"/>
      <c r="DW324" s="44"/>
      <c r="DX324" s="44"/>
      <c r="DY324" s="44"/>
      <c r="DZ324" s="44"/>
      <c r="EA324" s="44"/>
      <c r="EB324" s="44"/>
      <c r="EC324" s="44"/>
      <c r="ED324" s="44"/>
      <c r="EE324" s="44"/>
      <c r="EF324" s="44"/>
      <c r="EG324" s="44"/>
      <c r="EH324" s="44"/>
      <c r="EI324" s="44"/>
      <c r="EJ324" s="44"/>
      <c r="EK324" s="44"/>
      <c r="EL324" s="44"/>
      <c r="EM324" s="44"/>
      <c r="EN324" s="44"/>
      <c r="EO324" s="44"/>
      <c r="EP324" s="44"/>
      <c r="EQ324" s="44"/>
      <c r="ER324" s="44"/>
      <c r="ES324" s="44"/>
      <c r="ET324" s="44"/>
      <c r="EU324" s="44"/>
    </row>
    <row r="325" ht="14.25" customHeight="1">
      <c r="A325" s="296"/>
      <c r="B325" s="44"/>
      <c r="C325" s="44"/>
      <c r="D325" s="44"/>
      <c r="E325" s="44"/>
      <c r="F325" s="44"/>
      <c r="G325" s="44"/>
      <c r="H325" s="296"/>
      <c r="I325" s="296"/>
      <c r="J325" s="296"/>
      <c r="K325" s="44"/>
      <c r="L325" s="296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4"/>
      <c r="BT325" s="44"/>
      <c r="BU325" s="44"/>
      <c r="BV325" s="44"/>
      <c r="BW325" s="44"/>
      <c r="BX325" s="44"/>
      <c r="BY325" s="44"/>
      <c r="BZ325" s="44"/>
      <c r="CA325" s="44"/>
      <c r="CB325" s="44"/>
      <c r="CC325" s="44"/>
      <c r="CD325" s="44"/>
      <c r="CE325" s="44"/>
      <c r="CF325" s="44"/>
      <c r="CG325" s="44"/>
      <c r="CH325" s="44"/>
      <c r="CI325" s="44"/>
      <c r="CJ325" s="44"/>
      <c r="CK325" s="44"/>
      <c r="CL325" s="44"/>
      <c r="CM325" s="44"/>
      <c r="CN325" s="44"/>
      <c r="CO325" s="44"/>
      <c r="CP325" s="44"/>
      <c r="CQ325" s="44"/>
      <c r="CR325" s="44"/>
      <c r="CS325" s="44"/>
      <c r="CT325" s="44"/>
      <c r="CU325" s="44"/>
      <c r="CV325" s="44"/>
      <c r="CW325" s="44"/>
      <c r="CX325" s="44"/>
      <c r="CY325" s="44"/>
      <c r="CZ325" s="44"/>
      <c r="DA325" s="44"/>
      <c r="DB325" s="44"/>
      <c r="DC325" s="44"/>
      <c r="DD325" s="44"/>
      <c r="DE325" s="44"/>
      <c r="DF325" s="44"/>
      <c r="DG325" s="44"/>
      <c r="DH325" s="44"/>
      <c r="DI325" s="44"/>
      <c r="DJ325" s="44"/>
      <c r="DK325" s="44"/>
      <c r="DL325" s="44"/>
      <c r="DM325" s="44"/>
      <c r="DN325" s="44"/>
      <c r="DO325" s="44"/>
      <c r="DP325" s="44"/>
      <c r="DQ325" s="44"/>
      <c r="DR325" s="44"/>
      <c r="DS325" s="44"/>
      <c r="DT325" s="44"/>
      <c r="DU325" s="44"/>
      <c r="DV325" s="44"/>
      <c r="DW325" s="44"/>
      <c r="DX325" s="44"/>
      <c r="DY325" s="44"/>
      <c r="DZ325" s="44"/>
      <c r="EA325" s="44"/>
      <c r="EB325" s="44"/>
      <c r="EC325" s="44"/>
      <c r="ED325" s="44"/>
      <c r="EE325" s="44"/>
      <c r="EF325" s="44"/>
      <c r="EG325" s="44"/>
      <c r="EH325" s="44"/>
      <c r="EI325" s="44"/>
      <c r="EJ325" s="44"/>
      <c r="EK325" s="44"/>
      <c r="EL325" s="44"/>
      <c r="EM325" s="44"/>
      <c r="EN325" s="44"/>
      <c r="EO325" s="44"/>
      <c r="EP325" s="44"/>
      <c r="EQ325" s="44"/>
      <c r="ER325" s="44"/>
      <c r="ES325" s="44"/>
      <c r="ET325" s="44"/>
      <c r="EU325" s="44"/>
    </row>
    <row r="326" ht="14.25" customHeight="1">
      <c r="A326" s="296"/>
      <c r="B326" s="44"/>
      <c r="C326" s="44"/>
      <c r="D326" s="44"/>
      <c r="E326" s="44"/>
      <c r="F326" s="44"/>
      <c r="G326" s="44"/>
      <c r="H326" s="296"/>
      <c r="I326" s="296"/>
      <c r="J326" s="296"/>
      <c r="K326" s="44"/>
      <c r="L326" s="296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4"/>
      <c r="BT326" s="44"/>
      <c r="BU326" s="44"/>
      <c r="BV326" s="44"/>
      <c r="BW326" s="44"/>
      <c r="BX326" s="44"/>
      <c r="BY326" s="44"/>
      <c r="BZ326" s="44"/>
      <c r="CA326" s="44"/>
      <c r="CB326" s="44"/>
      <c r="CC326" s="44"/>
      <c r="CD326" s="44"/>
      <c r="CE326" s="44"/>
      <c r="CF326" s="44"/>
      <c r="CG326" s="44"/>
      <c r="CH326" s="44"/>
      <c r="CI326" s="44"/>
      <c r="CJ326" s="44"/>
      <c r="CK326" s="44"/>
      <c r="CL326" s="44"/>
      <c r="CM326" s="44"/>
      <c r="CN326" s="44"/>
      <c r="CO326" s="44"/>
      <c r="CP326" s="44"/>
      <c r="CQ326" s="44"/>
      <c r="CR326" s="44"/>
      <c r="CS326" s="44"/>
      <c r="CT326" s="44"/>
      <c r="CU326" s="44"/>
      <c r="CV326" s="44"/>
      <c r="CW326" s="44"/>
      <c r="CX326" s="44"/>
      <c r="CY326" s="44"/>
      <c r="CZ326" s="44"/>
      <c r="DA326" s="44"/>
      <c r="DB326" s="44"/>
      <c r="DC326" s="44"/>
      <c r="DD326" s="44"/>
      <c r="DE326" s="44"/>
      <c r="DF326" s="44"/>
      <c r="DG326" s="44"/>
      <c r="DH326" s="44"/>
      <c r="DI326" s="44"/>
      <c r="DJ326" s="44"/>
      <c r="DK326" s="44"/>
      <c r="DL326" s="44"/>
      <c r="DM326" s="44"/>
      <c r="DN326" s="44"/>
      <c r="DO326" s="44"/>
      <c r="DP326" s="44"/>
      <c r="DQ326" s="44"/>
      <c r="DR326" s="44"/>
      <c r="DS326" s="44"/>
      <c r="DT326" s="44"/>
      <c r="DU326" s="44"/>
      <c r="DV326" s="44"/>
      <c r="DW326" s="44"/>
      <c r="DX326" s="44"/>
      <c r="DY326" s="44"/>
      <c r="DZ326" s="44"/>
      <c r="EA326" s="44"/>
      <c r="EB326" s="44"/>
      <c r="EC326" s="44"/>
      <c r="ED326" s="44"/>
      <c r="EE326" s="44"/>
      <c r="EF326" s="44"/>
      <c r="EG326" s="44"/>
      <c r="EH326" s="44"/>
      <c r="EI326" s="44"/>
      <c r="EJ326" s="44"/>
      <c r="EK326" s="44"/>
      <c r="EL326" s="44"/>
      <c r="EM326" s="44"/>
      <c r="EN326" s="44"/>
      <c r="EO326" s="44"/>
      <c r="EP326" s="44"/>
      <c r="EQ326" s="44"/>
      <c r="ER326" s="44"/>
      <c r="ES326" s="44"/>
      <c r="ET326" s="44"/>
      <c r="EU326" s="44"/>
    </row>
    <row r="327" ht="14.25" customHeight="1">
      <c r="A327" s="296"/>
      <c r="B327" s="44"/>
      <c r="C327" s="44"/>
      <c r="D327" s="44"/>
      <c r="E327" s="44"/>
      <c r="F327" s="44"/>
      <c r="G327" s="44"/>
      <c r="H327" s="296"/>
      <c r="I327" s="296"/>
      <c r="J327" s="296"/>
      <c r="K327" s="44"/>
      <c r="L327" s="296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4"/>
      <c r="BT327" s="44"/>
      <c r="BU327" s="44"/>
      <c r="BV327" s="44"/>
      <c r="BW327" s="44"/>
      <c r="BX327" s="44"/>
      <c r="BY327" s="44"/>
      <c r="BZ327" s="44"/>
      <c r="CA327" s="44"/>
      <c r="CB327" s="44"/>
      <c r="CC327" s="44"/>
      <c r="CD327" s="44"/>
      <c r="CE327" s="44"/>
      <c r="CF327" s="44"/>
      <c r="CG327" s="44"/>
      <c r="CH327" s="44"/>
      <c r="CI327" s="44"/>
      <c r="CJ327" s="44"/>
      <c r="CK327" s="44"/>
      <c r="CL327" s="44"/>
      <c r="CM327" s="44"/>
      <c r="CN327" s="44"/>
      <c r="CO327" s="44"/>
      <c r="CP327" s="44"/>
      <c r="CQ327" s="44"/>
      <c r="CR327" s="44"/>
      <c r="CS327" s="44"/>
      <c r="CT327" s="44"/>
      <c r="CU327" s="44"/>
      <c r="CV327" s="44"/>
      <c r="CW327" s="44"/>
      <c r="CX327" s="44"/>
      <c r="CY327" s="44"/>
      <c r="CZ327" s="44"/>
      <c r="DA327" s="44"/>
      <c r="DB327" s="44"/>
      <c r="DC327" s="44"/>
      <c r="DD327" s="44"/>
      <c r="DE327" s="44"/>
      <c r="DF327" s="44"/>
      <c r="DG327" s="44"/>
      <c r="DH327" s="44"/>
      <c r="DI327" s="44"/>
      <c r="DJ327" s="44"/>
      <c r="DK327" s="44"/>
      <c r="DL327" s="44"/>
      <c r="DM327" s="44"/>
      <c r="DN327" s="44"/>
      <c r="DO327" s="44"/>
      <c r="DP327" s="44"/>
      <c r="DQ327" s="44"/>
      <c r="DR327" s="44"/>
      <c r="DS327" s="44"/>
      <c r="DT327" s="44"/>
      <c r="DU327" s="44"/>
      <c r="DV327" s="44"/>
      <c r="DW327" s="44"/>
      <c r="DX327" s="44"/>
      <c r="DY327" s="44"/>
      <c r="DZ327" s="44"/>
      <c r="EA327" s="44"/>
      <c r="EB327" s="44"/>
      <c r="EC327" s="44"/>
      <c r="ED327" s="44"/>
      <c r="EE327" s="44"/>
      <c r="EF327" s="44"/>
      <c r="EG327" s="44"/>
      <c r="EH327" s="44"/>
      <c r="EI327" s="44"/>
      <c r="EJ327" s="44"/>
      <c r="EK327" s="44"/>
      <c r="EL327" s="44"/>
      <c r="EM327" s="44"/>
      <c r="EN327" s="44"/>
      <c r="EO327" s="44"/>
      <c r="EP327" s="44"/>
      <c r="EQ327" s="44"/>
      <c r="ER327" s="44"/>
      <c r="ES327" s="44"/>
      <c r="ET327" s="44"/>
      <c r="EU327" s="44"/>
    </row>
    <row r="328" ht="14.25" customHeight="1">
      <c r="A328" s="296"/>
      <c r="B328" s="44"/>
      <c r="C328" s="44"/>
      <c r="D328" s="44"/>
      <c r="E328" s="44"/>
      <c r="F328" s="44"/>
      <c r="G328" s="44"/>
      <c r="H328" s="296"/>
      <c r="I328" s="296"/>
      <c r="J328" s="296"/>
      <c r="K328" s="44"/>
      <c r="L328" s="296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4"/>
      <c r="BT328" s="44"/>
      <c r="BU328" s="44"/>
      <c r="BV328" s="44"/>
      <c r="BW328" s="44"/>
      <c r="BX328" s="44"/>
      <c r="BY328" s="44"/>
      <c r="BZ328" s="44"/>
      <c r="CA328" s="44"/>
      <c r="CB328" s="44"/>
      <c r="CC328" s="44"/>
      <c r="CD328" s="44"/>
      <c r="CE328" s="44"/>
      <c r="CF328" s="44"/>
      <c r="CG328" s="44"/>
      <c r="CH328" s="44"/>
      <c r="CI328" s="44"/>
      <c r="CJ328" s="44"/>
      <c r="CK328" s="44"/>
      <c r="CL328" s="44"/>
      <c r="CM328" s="44"/>
      <c r="CN328" s="44"/>
      <c r="CO328" s="44"/>
      <c r="CP328" s="44"/>
      <c r="CQ328" s="44"/>
      <c r="CR328" s="44"/>
      <c r="CS328" s="44"/>
      <c r="CT328" s="44"/>
      <c r="CU328" s="44"/>
      <c r="CV328" s="44"/>
      <c r="CW328" s="44"/>
      <c r="CX328" s="44"/>
      <c r="CY328" s="44"/>
      <c r="CZ328" s="44"/>
      <c r="DA328" s="44"/>
      <c r="DB328" s="44"/>
      <c r="DC328" s="44"/>
      <c r="DD328" s="44"/>
      <c r="DE328" s="44"/>
      <c r="DF328" s="44"/>
      <c r="DG328" s="44"/>
      <c r="DH328" s="44"/>
      <c r="DI328" s="44"/>
      <c r="DJ328" s="44"/>
      <c r="DK328" s="44"/>
      <c r="DL328" s="44"/>
      <c r="DM328" s="44"/>
      <c r="DN328" s="44"/>
      <c r="DO328" s="44"/>
      <c r="DP328" s="44"/>
      <c r="DQ328" s="44"/>
      <c r="DR328" s="44"/>
      <c r="DS328" s="44"/>
      <c r="DT328" s="44"/>
      <c r="DU328" s="44"/>
      <c r="DV328" s="44"/>
      <c r="DW328" s="44"/>
      <c r="DX328" s="44"/>
      <c r="DY328" s="44"/>
      <c r="DZ328" s="44"/>
      <c r="EA328" s="44"/>
      <c r="EB328" s="44"/>
      <c r="EC328" s="44"/>
      <c r="ED328" s="44"/>
      <c r="EE328" s="44"/>
      <c r="EF328" s="44"/>
      <c r="EG328" s="44"/>
      <c r="EH328" s="44"/>
      <c r="EI328" s="44"/>
      <c r="EJ328" s="44"/>
      <c r="EK328" s="44"/>
      <c r="EL328" s="44"/>
      <c r="EM328" s="44"/>
      <c r="EN328" s="44"/>
      <c r="EO328" s="44"/>
      <c r="EP328" s="44"/>
      <c r="EQ328" s="44"/>
      <c r="ER328" s="44"/>
      <c r="ES328" s="44"/>
      <c r="ET328" s="44"/>
      <c r="EU328" s="44"/>
    </row>
    <row r="329" ht="14.25" customHeight="1">
      <c r="A329" s="296"/>
      <c r="B329" s="44"/>
      <c r="C329" s="44"/>
      <c r="D329" s="44"/>
      <c r="E329" s="44"/>
      <c r="F329" s="44"/>
      <c r="G329" s="44"/>
      <c r="H329" s="296"/>
      <c r="I329" s="296"/>
      <c r="J329" s="296"/>
      <c r="K329" s="44"/>
      <c r="L329" s="296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4"/>
      <c r="BT329" s="44"/>
      <c r="BU329" s="44"/>
      <c r="BV329" s="44"/>
      <c r="BW329" s="44"/>
      <c r="BX329" s="44"/>
      <c r="BY329" s="44"/>
      <c r="BZ329" s="44"/>
      <c r="CA329" s="44"/>
      <c r="CB329" s="44"/>
      <c r="CC329" s="44"/>
      <c r="CD329" s="44"/>
      <c r="CE329" s="44"/>
      <c r="CF329" s="44"/>
      <c r="CG329" s="44"/>
      <c r="CH329" s="44"/>
      <c r="CI329" s="44"/>
      <c r="CJ329" s="44"/>
      <c r="CK329" s="44"/>
      <c r="CL329" s="44"/>
      <c r="CM329" s="44"/>
      <c r="CN329" s="44"/>
      <c r="CO329" s="44"/>
      <c r="CP329" s="44"/>
      <c r="CQ329" s="44"/>
      <c r="CR329" s="44"/>
      <c r="CS329" s="44"/>
      <c r="CT329" s="44"/>
      <c r="CU329" s="44"/>
      <c r="CV329" s="44"/>
      <c r="CW329" s="44"/>
      <c r="CX329" s="44"/>
      <c r="CY329" s="44"/>
      <c r="CZ329" s="44"/>
      <c r="DA329" s="44"/>
      <c r="DB329" s="44"/>
      <c r="DC329" s="44"/>
      <c r="DD329" s="44"/>
      <c r="DE329" s="44"/>
      <c r="DF329" s="44"/>
      <c r="DG329" s="44"/>
      <c r="DH329" s="44"/>
      <c r="DI329" s="44"/>
      <c r="DJ329" s="44"/>
      <c r="DK329" s="44"/>
      <c r="DL329" s="44"/>
      <c r="DM329" s="44"/>
      <c r="DN329" s="44"/>
      <c r="DO329" s="44"/>
      <c r="DP329" s="44"/>
      <c r="DQ329" s="44"/>
      <c r="DR329" s="44"/>
      <c r="DS329" s="44"/>
      <c r="DT329" s="44"/>
      <c r="DU329" s="44"/>
      <c r="DV329" s="44"/>
      <c r="DW329" s="44"/>
      <c r="DX329" s="44"/>
      <c r="DY329" s="44"/>
      <c r="DZ329" s="44"/>
      <c r="EA329" s="44"/>
      <c r="EB329" s="44"/>
      <c r="EC329" s="44"/>
      <c r="ED329" s="44"/>
      <c r="EE329" s="44"/>
      <c r="EF329" s="44"/>
      <c r="EG329" s="44"/>
      <c r="EH329" s="44"/>
      <c r="EI329" s="44"/>
      <c r="EJ329" s="44"/>
      <c r="EK329" s="44"/>
      <c r="EL329" s="44"/>
      <c r="EM329" s="44"/>
      <c r="EN329" s="44"/>
      <c r="EO329" s="44"/>
      <c r="EP329" s="44"/>
      <c r="EQ329" s="44"/>
      <c r="ER329" s="44"/>
      <c r="ES329" s="44"/>
      <c r="ET329" s="44"/>
      <c r="EU329" s="44"/>
    </row>
    <row r="330" ht="14.25" customHeight="1">
      <c r="A330" s="296"/>
      <c r="B330" s="44"/>
      <c r="C330" s="44"/>
      <c r="D330" s="44"/>
      <c r="E330" s="44"/>
      <c r="F330" s="44"/>
      <c r="G330" s="44"/>
      <c r="H330" s="296"/>
      <c r="I330" s="296"/>
      <c r="J330" s="296"/>
      <c r="K330" s="44"/>
      <c r="L330" s="296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4"/>
      <c r="BT330" s="44"/>
      <c r="BU330" s="44"/>
      <c r="BV330" s="44"/>
      <c r="BW330" s="44"/>
      <c r="BX330" s="44"/>
      <c r="BY330" s="44"/>
      <c r="BZ330" s="44"/>
      <c r="CA330" s="44"/>
      <c r="CB330" s="44"/>
      <c r="CC330" s="44"/>
      <c r="CD330" s="44"/>
      <c r="CE330" s="44"/>
      <c r="CF330" s="44"/>
      <c r="CG330" s="44"/>
      <c r="CH330" s="44"/>
      <c r="CI330" s="44"/>
      <c r="CJ330" s="44"/>
      <c r="CK330" s="44"/>
      <c r="CL330" s="44"/>
      <c r="CM330" s="44"/>
      <c r="CN330" s="44"/>
      <c r="CO330" s="44"/>
      <c r="CP330" s="44"/>
      <c r="CQ330" s="44"/>
      <c r="CR330" s="44"/>
      <c r="CS330" s="44"/>
      <c r="CT330" s="44"/>
      <c r="CU330" s="44"/>
      <c r="CV330" s="44"/>
      <c r="CW330" s="44"/>
      <c r="CX330" s="44"/>
      <c r="CY330" s="44"/>
      <c r="CZ330" s="44"/>
      <c r="DA330" s="44"/>
      <c r="DB330" s="44"/>
      <c r="DC330" s="44"/>
      <c r="DD330" s="44"/>
      <c r="DE330" s="44"/>
      <c r="DF330" s="44"/>
      <c r="DG330" s="44"/>
      <c r="DH330" s="44"/>
      <c r="DI330" s="44"/>
      <c r="DJ330" s="44"/>
      <c r="DK330" s="44"/>
      <c r="DL330" s="44"/>
      <c r="DM330" s="44"/>
      <c r="DN330" s="44"/>
      <c r="DO330" s="44"/>
      <c r="DP330" s="44"/>
      <c r="DQ330" s="44"/>
      <c r="DR330" s="44"/>
      <c r="DS330" s="44"/>
      <c r="DT330" s="44"/>
      <c r="DU330" s="44"/>
      <c r="DV330" s="44"/>
      <c r="DW330" s="44"/>
      <c r="DX330" s="44"/>
      <c r="DY330" s="44"/>
      <c r="DZ330" s="44"/>
      <c r="EA330" s="44"/>
      <c r="EB330" s="44"/>
      <c r="EC330" s="44"/>
      <c r="ED330" s="44"/>
      <c r="EE330" s="44"/>
      <c r="EF330" s="44"/>
      <c r="EG330" s="44"/>
      <c r="EH330" s="44"/>
      <c r="EI330" s="44"/>
      <c r="EJ330" s="44"/>
      <c r="EK330" s="44"/>
      <c r="EL330" s="44"/>
      <c r="EM330" s="44"/>
      <c r="EN330" s="44"/>
      <c r="EO330" s="44"/>
      <c r="EP330" s="44"/>
      <c r="EQ330" s="44"/>
      <c r="ER330" s="44"/>
      <c r="ES330" s="44"/>
      <c r="ET330" s="44"/>
      <c r="EU330" s="44"/>
    </row>
    <row r="331" ht="14.25" customHeight="1">
      <c r="A331" s="296"/>
      <c r="B331" s="44"/>
      <c r="C331" s="44"/>
      <c r="D331" s="44"/>
      <c r="E331" s="44"/>
      <c r="F331" s="44"/>
      <c r="G331" s="44"/>
      <c r="H331" s="296"/>
      <c r="I331" s="296"/>
      <c r="J331" s="296"/>
      <c r="K331" s="44"/>
      <c r="L331" s="296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4"/>
      <c r="BT331" s="44"/>
      <c r="BU331" s="44"/>
      <c r="BV331" s="44"/>
      <c r="BW331" s="44"/>
      <c r="BX331" s="44"/>
      <c r="BY331" s="44"/>
      <c r="BZ331" s="44"/>
      <c r="CA331" s="44"/>
      <c r="CB331" s="44"/>
      <c r="CC331" s="44"/>
      <c r="CD331" s="44"/>
      <c r="CE331" s="44"/>
      <c r="CF331" s="44"/>
      <c r="CG331" s="44"/>
      <c r="CH331" s="44"/>
      <c r="CI331" s="44"/>
      <c r="CJ331" s="44"/>
      <c r="CK331" s="44"/>
      <c r="CL331" s="44"/>
      <c r="CM331" s="44"/>
      <c r="CN331" s="44"/>
      <c r="CO331" s="44"/>
      <c r="CP331" s="44"/>
      <c r="CQ331" s="44"/>
      <c r="CR331" s="44"/>
      <c r="CS331" s="44"/>
      <c r="CT331" s="44"/>
      <c r="CU331" s="44"/>
      <c r="CV331" s="44"/>
      <c r="CW331" s="44"/>
      <c r="CX331" s="44"/>
      <c r="CY331" s="44"/>
      <c r="CZ331" s="44"/>
      <c r="DA331" s="44"/>
      <c r="DB331" s="44"/>
      <c r="DC331" s="44"/>
      <c r="DD331" s="44"/>
      <c r="DE331" s="44"/>
      <c r="DF331" s="44"/>
      <c r="DG331" s="44"/>
      <c r="DH331" s="44"/>
      <c r="DI331" s="44"/>
      <c r="DJ331" s="44"/>
      <c r="DK331" s="44"/>
      <c r="DL331" s="44"/>
      <c r="DM331" s="44"/>
      <c r="DN331" s="44"/>
      <c r="DO331" s="44"/>
      <c r="DP331" s="44"/>
      <c r="DQ331" s="44"/>
      <c r="DR331" s="44"/>
      <c r="DS331" s="44"/>
      <c r="DT331" s="44"/>
      <c r="DU331" s="44"/>
      <c r="DV331" s="44"/>
      <c r="DW331" s="44"/>
      <c r="DX331" s="44"/>
      <c r="DY331" s="44"/>
      <c r="DZ331" s="44"/>
      <c r="EA331" s="44"/>
      <c r="EB331" s="44"/>
      <c r="EC331" s="44"/>
      <c r="ED331" s="44"/>
      <c r="EE331" s="44"/>
      <c r="EF331" s="44"/>
      <c r="EG331" s="44"/>
      <c r="EH331" s="44"/>
      <c r="EI331" s="44"/>
      <c r="EJ331" s="44"/>
      <c r="EK331" s="44"/>
      <c r="EL331" s="44"/>
      <c r="EM331" s="44"/>
      <c r="EN331" s="44"/>
      <c r="EO331" s="44"/>
      <c r="EP331" s="44"/>
      <c r="EQ331" s="44"/>
      <c r="ER331" s="44"/>
      <c r="ES331" s="44"/>
      <c r="ET331" s="44"/>
      <c r="EU331" s="44"/>
    </row>
    <row r="332" ht="14.25" customHeight="1">
      <c r="A332" s="296"/>
      <c r="B332" s="44"/>
      <c r="C332" s="44"/>
      <c r="D332" s="44"/>
      <c r="E332" s="44"/>
      <c r="F332" s="44"/>
      <c r="G332" s="44"/>
      <c r="H332" s="296"/>
      <c r="I332" s="296"/>
      <c r="J332" s="296"/>
      <c r="K332" s="44"/>
      <c r="L332" s="296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4"/>
      <c r="BT332" s="44"/>
      <c r="BU332" s="44"/>
      <c r="BV332" s="44"/>
      <c r="BW332" s="44"/>
      <c r="BX332" s="44"/>
      <c r="BY332" s="44"/>
      <c r="BZ332" s="44"/>
      <c r="CA332" s="44"/>
      <c r="CB332" s="44"/>
      <c r="CC332" s="44"/>
      <c r="CD332" s="44"/>
      <c r="CE332" s="44"/>
      <c r="CF332" s="44"/>
      <c r="CG332" s="44"/>
      <c r="CH332" s="44"/>
      <c r="CI332" s="44"/>
      <c r="CJ332" s="44"/>
      <c r="CK332" s="44"/>
      <c r="CL332" s="44"/>
      <c r="CM332" s="44"/>
      <c r="CN332" s="44"/>
      <c r="CO332" s="44"/>
      <c r="CP332" s="44"/>
      <c r="CQ332" s="44"/>
      <c r="CR332" s="44"/>
      <c r="CS332" s="44"/>
      <c r="CT332" s="44"/>
      <c r="CU332" s="44"/>
      <c r="CV332" s="44"/>
      <c r="CW332" s="44"/>
      <c r="CX332" s="44"/>
      <c r="CY332" s="44"/>
      <c r="CZ332" s="44"/>
      <c r="DA332" s="44"/>
      <c r="DB332" s="44"/>
      <c r="DC332" s="44"/>
      <c r="DD332" s="44"/>
      <c r="DE332" s="44"/>
      <c r="DF332" s="44"/>
      <c r="DG332" s="44"/>
      <c r="DH332" s="44"/>
      <c r="DI332" s="44"/>
      <c r="DJ332" s="44"/>
      <c r="DK332" s="44"/>
      <c r="DL332" s="44"/>
      <c r="DM332" s="44"/>
      <c r="DN332" s="44"/>
      <c r="DO332" s="44"/>
      <c r="DP332" s="44"/>
      <c r="DQ332" s="44"/>
      <c r="DR332" s="44"/>
      <c r="DS332" s="44"/>
      <c r="DT332" s="44"/>
      <c r="DU332" s="44"/>
      <c r="DV332" s="44"/>
      <c r="DW332" s="44"/>
      <c r="DX332" s="44"/>
      <c r="DY332" s="44"/>
      <c r="DZ332" s="44"/>
      <c r="EA332" s="44"/>
      <c r="EB332" s="44"/>
      <c r="EC332" s="44"/>
      <c r="ED332" s="44"/>
      <c r="EE332" s="44"/>
      <c r="EF332" s="44"/>
      <c r="EG332" s="44"/>
      <c r="EH332" s="44"/>
      <c r="EI332" s="44"/>
      <c r="EJ332" s="44"/>
      <c r="EK332" s="44"/>
      <c r="EL332" s="44"/>
      <c r="EM332" s="44"/>
      <c r="EN332" s="44"/>
      <c r="EO332" s="44"/>
      <c r="EP332" s="44"/>
      <c r="EQ332" s="44"/>
      <c r="ER332" s="44"/>
      <c r="ES332" s="44"/>
      <c r="ET332" s="44"/>
      <c r="EU332" s="44"/>
    </row>
    <row r="333" ht="14.25" customHeight="1">
      <c r="A333" s="296"/>
      <c r="B333" s="44"/>
      <c r="C333" s="44"/>
      <c r="D333" s="44"/>
      <c r="E333" s="44"/>
      <c r="F333" s="44"/>
      <c r="G333" s="44"/>
      <c r="H333" s="296"/>
      <c r="I333" s="296"/>
      <c r="J333" s="296"/>
      <c r="K333" s="44"/>
      <c r="L333" s="296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4"/>
      <c r="CE333" s="44"/>
      <c r="CF333" s="44"/>
      <c r="CG333" s="44"/>
      <c r="CH333" s="44"/>
      <c r="CI333" s="44"/>
      <c r="CJ333" s="44"/>
      <c r="CK333" s="44"/>
      <c r="CL333" s="44"/>
      <c r="CM333" s="44"/>
      <c r="CN333" s="44"/>
      <c r="CO333" s="44"/>
      <c r="CP333" s="44"/>
      <c r="CQ333" s="44"/>
      <c r="CR333" s="44"/>
      <c r="CS333" s="44"/>
      <c r="CT333" s="44"/>
      <c r="CU333" s="44"/>
      <c r="CV333" s="44"/>
      <c r="CW333" s="44"/>
      <c r="CX333" s="44"/>
      <c r="CY333" s="44"/>
      <c r="CZ333" s="44"/>
      <c r="DA333" s="44"/>
      <c r="DB333" s="44"/>
      <c r="DC333" s="44"/>
      <c r="DD333" s="44"/>
      <c r="DE333" s="44"/>
      <c r="DF333" s="44"/>
      <c r="DG333" s="44"/>
      <c r="DH333" s="44"/>
      <c r="DI333" s="44"/>
      <c r="DJ333" s="44"/>
      <c r="DK333" s="44"/>
      <c r="DL333" s="44"/>
      <c r="DM333" s="44"/>
      <c r="DN333" s="44"/>
      <c r="DO333" s="44"/>
      <c r="DP333" s="44"/>
      <c r="DQ333" s="44"/>
      <c r="DR333" s="44"/>
      <c r="DS333" s="44"/>
      <c r="DT333" s="44"/>
      <c r="DU333" s="44"/>
      <c r="DV333" s="44"/>
      <c r="DW333" s="44"/>
      <c r="DX333" s="44"/>
      <c r="DY333" s="44"/>
      <c r="DZ333" s="44"/>
      <c r="EA333" s="44"/>
      <c r="EB333" s="44"/>
      <c r="EC333" s="44"/>
      <c r="ED333" s="44"/>
      <c r="EE333" s="44"/>
      <c r="EF333" s="44"/>
      <c r="EG333" s="44"/>
      <c r="EH333" s="44"/>
      <c r="EI333" s="44"/>
      <c r="EJ333" s="44"/>
      <c r="EK333" s="44"/>
      <c r="EL333" s="44"/>
      <c r="EM333" s="44"/>
      <c r="EN333" s="44"/>
      <c r="EO333" s="44"/>
      <c r="EP333" s="44"/>
      <c r="EQ333" s="44"/>
      <c r="ER333" s="44"/>
      <c r="ES333" s="44"/>
      <c r="ET333" s="44"/>
      <c r="EU333" s="44"/>
    </row>
    <row r="334" ht="14.25" customHeight="1">
      <c r="A334" s="296"/>
      <c r="B334" s="44"/>
      <c r="C334" s="44"/>
      <c r="D334" s="44"/>
      <c r="E334" s="44"/>
      <c r="F334" s="44"/>
      <c r="G334" s="44"/>
      <c r="H334" s="296"/>
      <c r="I334" s="296"/>
      <c r="J334" s="296"/>
      <c r="K334" s="44"/>
      <c r="L334" s="296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4"/>
      <c r="BT334" s="44"/>
      <c r="BU334" s="44"/>
      <c r="BV334" s="44"/>
      <c r="BW334" s="44"/>
      <c r="BX334" s="44"/>
      <c r="BY334" s="44"/>
      <c r="BZ334" s="44"/>
      <c r="CA334" s="44"/>
      <c r="CB334" s="44"/>
      <c r="CC334" s="44"/>
      <c r="CD334" s="44"/>
      <c r="CE334" s="44"/>
      <c r="CF334" s="44"/>
      <c r="CG334" s="44"/>
      <c r="CH334" s="44"/>
      <c r="CI334" s="44"/>
      <c r="CJ334" s="44"/>
      <c r="CK334" s="44"/>
      <c r="CL334" s="44"/>
      <c r="CM334" s="44"/>
      <c r="CN334" s="44"/>
      <c r="CO334" s="44"/>
      <c r="CP334" s="44"/>
      <c r="CQ334" s="44"/>
      <c r="CR334" s="44"/>
      <c r="CS334" s="44"/>
      <c r="CT334" s="44"/>
      <c r="CU334" s="44"/>
      <c r="CV334" s="44"/>
      <c r="CW334" s="44"/>
      <c r="CX334" s="44"/>
      <c r="CY334" s="44"/>
      <c r="CZ334" s="44"/>
      <c r="DA334" s="44"/>
      <c r="DB334" s="44"/>
      <c r="DC334" s="44"/>
      <c r="DD334" s="44"/>
      <c r="DE334" s="44"/>
      <c r="DF334" s="44"/>
      <c r="DG334" s="44"/>
      <c r="DH334" s="44"/>
      <c r="DI334" s="44"/>
      <c r="DJ334" s="44"/>
      <c r="DK334" s="44"/>
      <c r="DL334" s="44"/>
      <c r="DM334" s="44"/>
      <c r="DN334" s="44"/>
      <c r="DO334" s="44"/>
      <c r="DP334" s="44"/>
      <c r="DQ334" s="44"/>
      <c r="DR334" s="44"/>
      <c r="DS334" s="44"/>
      <c r="DT334" s="44"/>
      <c r="DU334" s="44"/>
      <c r="DV334" s="44"/>
      <c r="DW334" s="44"/>
      <c r="DX334" s="44"/>
      <c r="DY334" s="44"/>
      <c r="DZ334" s="44"/>
      <c r="EA334" s="44"/>
      <c r="EB334" s="44"/>
      <c r="EC334" s="44"/>
      <c r="ED334" s="44"/>
      <c r="EE334" s="44"/>
      <c r="EF334" s="44"/>
      <c r="EG334" s="44"/>
      <c r="EH334" s="44"/>
      <c r="EI334" s="44"/>
      <c r="EJ334" s="44"/>
      <c r="EK334" s="44"/>
      <c r="EL334" s="44"/>
      <c r="EM334" s="44"/>
      <c r="EN334" s="44"/>
      <c r="EO334" s="44"/>
      <c r="EP334" s="44"/>
      <c r="EQ334" s="44"/>
      <c r="ER334" s="44"/>
      <c r="ES334" s="44"/>
      <c r="ET334" s="44"/>
      <c r="EU334" s="44"/>
    </row>
    <row r="335" ht="14.25" customHeight="1">
      <c r="A335" s="296"/>
      <c r="B335" s="44"/>
      <c r="C335" s="44"/>
      <c r="D335" s="44"/>
      <c r="E335" s="44"/>
      <c r="F335" s="44"/>
      <c r="G335" s="44"/>
      <c r="H335" s="296"/>
      <c r="I335" s="296"/>
      <c r="J335" s="296"/>
      <c r="K335" s="44"/>
      <c r="L335" s="296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4"/>
      <c r="BT335" s="44"/>
      <c r="BU335" s="44"/>
      <c r="BV335" s="44"/>
      <c r="BW335" s="44"/>
      <c r="BX335" s="44"/>
      <c r="BY335" s="44"/>
      <c r="BZ335" s="44"/>
      <c r="CA335" s="44"/>
      <c r="CB335" s="44"/>
      <c r="CC335" s="44"/>
      <c r="CD335" s="44"/>
      <c r="CE335" s="44"/>
      <c r="CF335" s="44"/>
      <c r="CG335" s="44"/>
      <c r="CH335" s="44"/>
      <c r="CI335" s="44"/>
      <c r="CJ335" s="44"/>
      <c r="CK335" s="44"/>
      <c r="CL335" s="44"/>
      <c r="CM335" s="44"/>
      <c r="CN335" s="44"/>
      <c r="CO335" s="44"/>
      <c r="CP335" s="44"/>
      <c r="CQ335" s="44"/>
      <c r="CR335" s="44"/>
      <c r="CS335" s="44"/>
      <c r="CT335" s="44"/>
      <c r="CU335" s="44"/>
      <c r="CV335" s="44"/>
      <c r="CW335" s="44"/>
      <c r="CX335" s="44"/>
      <c r="CY335" s="44"/>
      <c r="CZ335" s="44"/>
      <c r="DA335" s="44"/>
      <c r="DB335" s="44"/>
      <c r="DC335" s="44"/>
      <c r="DD335" s="44"/>
      <c r="DE335" s="44"/>
      <c r="DF335" s="44"/>
      <c r="DG335" s="44"/>
      <c r="DH335" s="44"/>
      <c r="DI335" s="44"/>
      <c r="DJ335" s="44"/>
      <c r="DK335" s="44"/>
      <c r="DL335" s="44"/>
      <c r="DM335" s="44"/>
      <c r="DN335" s="44"/>
      <c r="DO335" s="44"/>
      <c r="DP335" s="44"/>
      <c r="DQ335" s="44"/>
      <c r="DR335" s="44"/>
      <c r="DS335" s="44"/>
      <c r="DT335" s="44"/>
      <c r="DU335" s="44"/>
      <c r="DV335" s="44"/>
      <c r="DW335" s="44"/>
      <c r="DX335" s="44"/>
      <c r="DY335" s="44"/>
      <c r="DZ335" s="44"/>
      <c r="EA335" s="44"/>
      <c r="EB335" s="44"/>
      <c r="EC335" s="44"/>
      <c r="ED335" s="44"/>
      <c r="EE335" s="44"/>
      <c r="EF335" s="44"/>
      <c r="EG335" s="44"/>
      <c r="EH335" s="44"/>
      <c r="EI335" s="44"/>
      <c r="EJ335" s="44"/>
      <c r="EK335" s="44"/>
      <c r="EL335" s="44"/>
      <c r="EM335" s="44"/>
      <c r="EN335" s="44"/>
      <c r="EO335" s="44"/>
      <c r="EP335" s="44"/>
      <c r="EQ335" s="44"/>
      <c r="ER335" s="44"/>
      <c r="ES335" s="44"/>
      <c r="ET335" s="44"/>
      <c r="EU335" s="44"/>
    </row>
    <row r="336" ht="14.25" customHeight="1">
      <c r="A336" s="296"/>
      <c r="B336" s="44"/>
      <c r="C336" s="44"/>
      <c r="D336" s="44"/>
      <c r="E336" s="44"/>
      <c r="F336" s="44"/>
      <c r="G336" s="44"/>
      <c r="H336" s="296"/>
      <c r="I336" s="296"/>
      <c r="J336" s="296"/>
      <c r="K336" s="44"/>
      <c r="L336" s="296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4"/>
      <c r="BT336" s="44"/>
      <c r="BU336" s="44"/>
      <c r="BV336" s="44"/>
      <c r="BW336" s="44"/>
      <c r="BX336" s="44"/>
      <c r="BY336" s="44"/>
      <c r="BZ336" s="44"/>
      <c r="CA336" s="44"/>
      <c r="CB336" s="44"/>
      <c r="CC336" s="44"/>
      <c r="CD336" s="44"/>
      <c r="CE336" s="44"/>
      <c r="CF336" s="44"/>
      <c r="CG336" s="44"/>
      <c r="CH336" s="44"/>
      <c r="CI336" s="44"/>
      <c r="CJ336" s="44"/>
      <c r="CK336" s="44"/>
      <c r="CL336" s="44"/>
      <c r="CM336" s="44"/>
      <c r="CN336" s="44"/>
      <c r="CO336" s="44"/>
      <c r="CP336" s="44"/>
      <c r="CQ336" s="44"/>
      <c r="CR336" s="44"/>
      <c r="CS336" s="44"/>
      <c r="CT336" s="44"/>
      <c r="CU336" s="44"/>
      <c r="CV336" s="44"/>
      <c r="CW336" s="44"/>
      <c r="CX336" s="44"/>
      <c r="CY336" s="44"/>
      <c r="CZ336" s="44"/>
      <c r="DA336" s="44"/>
      <c r="DB336" s="44"/>
      <c r="DC336" s="44"/>
      <c r="DD336" s="44"/>
      <c r="DE336" s="44"/>
      <c r="DF336" s="44"/>
      <c r="DG336" s="44"/>
      <c r="DH336" s="44"/>
      <c r="DI336" s="44"/>
      <c r="DJ336" s="44"/>
      <c r="DK336" s="44"/>
      <c r="DL336" s="44"/>
      <c r="DM336" s="44"/>
      <c r="DN336" s="44"/>
      <c r="DO336" s="44"/>
      <c r="DP336" s="44"/>
      <c r="DQ336" s="44"/>
      <c r="DR336" s="44"/>
      <c r="DS336" s="44"/>
      <c r="DT336" s="44"/>
      <c r="DU336" s="44"/>
      <c r="DV336" s="44"/>
      <c r="DW336" s="44"/>
      <c r="DX336" s="44"/>
      <c r="DY336" s="44"/>
      <c r="DZ336" s="44"/>
      <c r="EA336" s="44"/>
      <c r="EB336" s="44"/>
      <c r="EC336" s="44"/>
      <c r="ED336" s="44"/>
      <c r="EE336" s="44"/>
      <c r="EF336" s="44"/>
      <c r="EG336" s="44"/>
      <c r="EH336" s="44"/>
      <c r="EI336" s="44"/>
      <c r="EJ336" s="44"/>
      <c r="EK336" s="44"/>
      <c r="EL336" s="44"/>
      <c r="EM336" s="44"/>
      <c r="EN336" s="44"/>
      <c r="EO336" s="44"/>
      <c r="EP336" s="44"/>
      <c r="EQ336" s="44"/>
      <c r="ER336" s="44"/>
      <c r="ES336" s="44"/>
      <c r="ET336" s="44"/>
      <c r="EU336" s="44"/>
    </row>
    <row r="337" ht="14.25" customHeight="1">
      <c r="A337" s="296"/>
      <c r="B337" s="44"/>
      <c r="C337" s="44"/>
      <c r="D337" s="44"/>
      <c r="E337" s="44"/>
      <c r="F337" s="44"/>
      <c r="G337" s="44"/>
      <c r="H337" s="296"/>
      <c r="I337" s="296"/>
      <c r="J337" s="296"/>
      <c r="K337" s="44"/>
      <c r="L337" s="296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4"/>
      <c r="BT337" s="44"/>
      <c r="BU337" s="44"/>
      <c r="BV337" s="44"/>
      <c r="BW337" s="44"/>
      <c r="BX337" s="44"/>
      <c r="BY337" s="44"/>
      <c r="BZ337" s="44"/>
      <c r="CA337" s="44"/>
      <c r="CB337" s="44"/>
      <c r="CC337" s="44"/>
      <c r="CD337" s="44"/>
      <c r="CE337" s="44"/>
      <c r="CF337" s="44"/>
      <c r="CG337" s="44"/>
      <c r="CH337" s="44"/>
      <c r="CI337" s="44"/>
      <c r="CJ337" s="44"/>
      <c r="CK337" s="44"/>
      <c r="CL337" s="44"/>
      <c r="CM337" s="44"/>
      <c r="CN337" s="44"/>
      <c r="CO337" s="44"/>
      <c r="CP337" s="44"/>
      <c r="CQ337" s="44"/>
      <c r="CR337" s="44"/>
      <c r="CS337" s="44"/>
      <c r="CT337" s="44"/>
      <c r="CU337" s="44"/>
      <c r="CV337" s="44"/>
      <c r="CW337" s="44"/>
      <c r="CX337" s="44"/>
      <c r="CY337" s="44"/>
      <c r="CZ337" s="44"/>
      <c r="DA337" s="44"/>
      <c r="DB337" s="44"/>
      <c r="DC337" s="44"/>
      <c r="DD337" s="44"/>
      <c r="DE337" s="44"/>
      <c r="DF337" s="44"/>
      <c r="DG337" s="44"/>
      <c r="DH337" s="44"/>
      <c r="DI337" s="44"/>
      <c r="DJ337" s="44"/>
      <c r="DK337" s="44"/>
      <c r="DL337" s="44"/>
      <c r="DM337" s="44"/>
      <c r="DN337" s="44"/>
      <c r="DO337" s="44"/>
      <c r="DP337" s="44"/>
      <c r="DQ337" s="44"/>
      <c r="DR337" s="44"/>
      <c r="DS337" s="44"/>
      <c r="DT337" s="44"/>
      <c r="DU337" s="44"/>
      <c r="DV337" s="44"/>
      <c r="DW337" s="44"/>
      <c r="DX337" s="44"/>
      <c r="DY337" s="44"/>
      <c r="DZ337" s="44"/>
      <c r="EA337" s="44"/>
      <c r="EB337" s="44"/>
      <c r="EC337" s="44"/>
      <c r="ED337" s="44"/>
      <c r="EE337" s="44"/>
      <c r="EF337" s="44"/>
      <c r="EG337" s="44"/>
      <c r="EH337" s="44"/>
      <c r="EI337" s="44"/>
      <c r="EJ337" s="44"/>
      <c r="EK337" s="44"/>
      <c r="EL337" s="44"/>
      <c r="EM337" s="44"/>
      <c r="EN337" s="44"/>
      <c r="EO337" s="44"/>
      <c r="EP337" s="44"/>
      <c r="EQ337" s="44"/>
      <c r="ER337" s="44"/>
      <c r="ES337" s="44"/>
      <c r="ET337" s="44"/>
      <c r="EU337" s="44"/>
    </row>
    <row r="338" ht="14.25" customHeight="1">
      <c r="A338" s="296"/>
      <c r="B338" s="44"/>
      <c r="C338" s="44"/>
      <c r="D338" s="44"/>
      <c r="E338" s="44"/>
      <c r="F338" s="44"/>
      <c r="G338" s="44"/>
      <c r="H338" s="296"/>
      <c r="I338" s="296"/>
      <c r="J338" s="296"/>
      <c r="K338" s="44"/>
      <c r="L338" s="296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4"/>
      <c r="BT338" s="44"/>
      <c r="BU338" s="44"/>
      <c r="BV338" s="44"/>
      <c r="BW338" s="44"/>
      <c r="BX338" s="44"/>
      <c r="BY338" s="44"/>
      <c r="BZ338" s="44"/>
      <c r="CA338" s="44"/>
      <c r="CB338" s="44"/>
      <c r="CC338" s="44"/>
      <c r="CD338" s="44"/>
      <c r="CE338" s="44"/>
      <c r="CF338" s="44"/>
      <c r="CG338" s="44"/>
      <c r="CH338" s="44"/>
      <c r="CI338" s="44"/>
      <c r="CJ338" s="44"/>
      <c r="CK338" s="44"/>
      <c r="CL338" s="44"/>
      <c r="CM338" s="44"/>
      <c r="CN338" s="44"/>
      <c r="CO338" s="44"/>
      <c r="CP338" s="44"/>
      <c r="CQ338" s="44"/>
      <c r="CR338" s="44"/>
      <c r="CS338" s="44"/>
      <c r="CT338" s="44"/>
      <c r="CU338" s="44"/>
      <c r="CV338" s="44"/>
      <c r="CW338" s="44"/>
      <c r="CX338" s="44"/>
      <c r="CY338" s="44"/>
      <c r="CZ338" s="44"/>
      <c r="DA338" s="44"/>
      <c r="DB338" s="44"/>
      <c r="DC338" s="44"/>
      <c r="DD338" s="44"/>
      <c r="DE338" s="44"/>
      <c r="DF338" s="44"/>
      <c r="DG338" s="44"/>
      <c r="DH338" s="44"/>
      <c r="DI338" s="44"/>
      <c r="DJ338" s="44"/>
      <c r="DK338" s="44"/>
      <c r="DL338" s="44"/>
      <c r="DM338" s="44"/>
      <c r="DN338" s="44"/>
      <c r="DO338" s="44"/>
      <c r="DP338" s="44"/>
      <c r="DQ338" s="44"/>
      <c r="DR338" s="44"/>
      <c r="DS338" s="44"/>
      <c r="DT338" s="44"/>
      <c r="DU338" s="44"/>
      <c r="DV338" s="44"/>
      <c r="DW338" s="44"/>
      <c r="DX338" s="44"/>
      <c r="DY338" s="44"/>
      <c r="DZ338" s="44"/>
      <c r="EA338" s="44"/>
      <c r="EB338" s="44"/>
      <c r="EC338" s="44"/>
      <c r="ED338" s="44"/>
      <c r="EE338" s="44"/>
      <c r="EF338" s="44"/>
      <c r="EG338" s="44"/>
      <c r="EH338" s="44"/>
      <c r="EI338" s="44"/>
      <c r="EJ338" s="44"/>
      <c r="EK338" s="44"/>
      <c r="EL338" s="44"/>
      <c r="EM338" s="44"/>
      <c r="EN338" s="44"/>
      <c r="EO338" s="44"/>
      <c r="EP338" s="44"/>
      <c r="EQ338" s="44"/>
      <c r="ER338" s="44"/>
      <c r="ES338" s="44"/>
      <c r="ET338" s="44"/>
      <c r="EU338" s="44"/>
    </row>
    <row r="339" ht="14.25" customHeight="1">
      <c r="A339" s="296"/>
      <c r="B339" s="44"/>
      <c r="C339" s="44"/>
      <c r="D339" s="44"/>
      <c r="E339" s="44"/>
      <c r="F339" s="44"/>
      <c r="G339" s="44"/>
      <c r="H339" s="296"/>
      <c r="I339" s="296"/>
      <c r="J339" s="296"/>
      <c r="K339" s="44"/>
      <c r="L339" s="296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4"/>
      <c r="BT339" s="44"/>
      <c r="BU339" s="44"/>
      <c r="BV339" s="44"/>
      <c r="BW339" s="44"/>
      <c r="BX339" s="44"/>
      <c r="BY339" s="44"/>
      <c r="BZ339" s="44"/>
      <c r="CA339" s="44"/>
      <c r="CB339" s="44"/>
      <c r="CC339" s="44"/>
      <c r="CD339" s="44"/>
      <c r="CE339" s="44"/>
      <c r="CF339" s="44"/>
      <c r="CG339" s="44"/>
      <c r="CH339" s="44"/>
      <c r="CI339" s="44"/>
      <c r="CJ339" s="44"/>
      <c r="CK339" s="44"/>
      <c r="CL339" s="44"/>
      <c r="CM339" s="44"/>
      <c r="CN339" s="44"/>
      <c r="CO339" s="44"/>
      <c r="CP339" s="44"/>
      <c r="CQ339" s="44"/>
      <c r="CR339" s="44"/>
      <c r="CS339" s="44"/>
      <c r="CT339" s="44"/>
      <c r="CU339" s="44"/>
      <c r="CV339" s="44"/>
      <c r="CW339" s="44"/>
      <c r="CX339" s="44"/>
      <c r="CY339" s="44"/>
      <c r="CZ339" s="44"/>
      <c r="DA339" s="44"/>
      <c r="DB339" s="44"/>
      <c r="DC339" s="44"/>
      <c r="DD339" s="44"/>
      <c r="DE339" s="44"/>
      <c r="DF339" s="44"/>
      <c r="DG339" s="44"/>
      <c r="DH339" s="44"/>
      <c r="DI339" s="44"/>
      <c r="DJ339" s="44"/>
      <c r="DK339" s="44"/>
      <c r="DL339" s="44"/>
      <c r="DM339" s="44"/>
      <c r="DN339" s="44"/>
      <c r="DO339" s="44"/>
      <c r="DP339" s="44"/>
      <c r="DQ339" s="44"/>
      <c r="DR339" s="44"/>
      <c r="DS339" s="44"/>
      <c r="DT339" s="44"/>
      <c r="DU339" s="44"/>
      <c r="DV339" s="44"/>
      <c r="DW339" s="44"/>
      <c r="DX339" s="44"/>
      <c r="DY339" s="44"/>
      <c r="DZ339" s="44"/>
      <c r="EA339" s="44"/>
      <c r="EB339" s="44"/>
      <c r="EC339" s="44"/>
      <c r="ED339" s="44"/>
      <c r="EE339" s="44"/>
      <c r="EF339" s="44"/>
      <c r="EG339" s="44"/>
      <c r="EH339" s="44"/>
      <c r="EI339" s="44"/>
      <c r="EJ339" s="44"/>
      <c r="EK339" s="44"/>
      <c r="EL339" s="44"/>
      <c r="EM339" s="44"/>
      <c r="EN339" s="44"/>
      <c r="EO339" s="44"/>
      <c r="EP339" s="44"/>
      <c r="EQ339" s="44"/>
      <c r="ER339" s="44"/>
      <c r="ES339" s="44"/>
      <c r="ET339" s="44"/>
      <c r="EU339" s="44"/>
    </row>
    <row r="340" ht="14.25" customHeight="1">
      <c r="A340" s="296"/>
      <c r="B340" s="44"/>
      <c r="C340" s="44"/>
      <c r="D340" s="44"/>
      <c r="E340" s="44"/>
      <c r="F340" s="44"/>
      <c r="G340" s="44"/>
      <c r="H340" s="296"/>
      <c r="I340" s="296"/>
      <c r="J340" s="296"/>
      <c r="K340" s="44"/>
      <c r="L340" s="296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  <c r="BK340" s="44"/>
      <c r="BL340" s="44"/>
      <c r="BM340" s="44"/>
      <c r="BN340" s="44"/>
      <c r="BO340" s="44"/>
      <c r="BP340" s="44"/>
      <c r="BQ340" s="44"/>
      <c r="BR340" s="44"/>
      <c r="BS340" s="44"/>
      <c r="BT340" s="44"/>
      <c r="BU340" s="44"/>
      <c r="BV340" s="44"/>
      <c r="BW340" s="44"/>
      <c r="BX340" s="44"/>
      <c r="BY340" s="44"/>
      <c r="BZ340" s="44"/>
      <c r="CA340" s="44"/>
      <c r="CB340" s="44"/>
      <c r="CC340" s="44"/>
      <c r="CD340" s="44"/>
      <c r="CE340" s="44"/>
      <c r="CF340" s="44"/>
      <c r="CG340" s="44"/>
      <c r="CH340" s="44"/>
      <c r="CI340" s="44"/>
      <c r="CJ340" s="44"/>
      <c r="CK340" s="44"/>
      <c r="CL340" s="44"/>
      <c r="CM340" s="44"/>
      <c r="CN340" s="44"/>
      <c r="CO340" s="44"/>
      <c r="CP340" s="44"/>
      <c r="CQ340" s="44"/>
      <c r="CR340" s="44"/>
      <c r="CS340" s="44"/>
      <c r="CT340" s="44"/>
      <c r="CU340" s="44"/>
      <c r="CV340" s="44"/>
      <c r="CW340" s="44"/>
      <c r="CX340" s="44"/>
      <c r="CY340" s="44"/>
      <c r="CZ340" s="44"/>
      <c r="DA340" s="44"/>
      <c r="DB340" s="44"/>
      <c r="DC340" s="44"/>
      <c r="DD340" s="44"/>
      <c r="DE340" s="44"/>
      <c r="DF340" s="44"/>
      <c r="DG340" s="44"/>
      <c r="DH340" s="44"/>
      <c r="DI340" s="44"/>
      <c r="DJ340" s="44"/>
      <c r="DK340" s="44"/>
      <c r="DL340" s="44"/>
      <c r="DM340" s="44"/>
      <c r="DN340" s="44"/>
      <c r="DO340" s="44"/>
      <c r="DP340" s="44"/>
      <c r="DQ340" s="44"/>
      <c r="DR340" s="44"/>
      <c r="DS340" s="44"/>
      <c r="DT340" s="44"/>
      <c r="DU340" s="44"/>
      <c r="DV340" s="44"/>
      <c r="DW340" s="44"/>
      <c r="DX340" s="44"/>
      <c r="DY340" s="44"/>
      <c r="DZ340" s="44"/>
      <c r="EA340" s="44"/>
      <c r="EB340" s="44"/>
      <c r="EC340" s="44"/>
      <c r="ED340" s="44"/>
      <c r="EE340" s="44"/>
      <c r="EF340" s="44"/>
      <c r="EG340" s="44"/>
      <c r="EH340" s="44"/>
      <c r="EI340" s="44"/>
      <c r="EJ340" s="44"/>
      <c r="EK340" s="44"/>
      <c r="EL340" s="44"/>
      <c r="EM340" s="44"/>
      <c r="EN340" s="44"/>
      <c r="EO340" s="44"/>
      <c r="EP340" s="44"/>
      <c r="EQ340" s="44"/>
      <c r="ER340" s="44"/>
      <c r="ES340" s="44"/>
      <c r="ET340" s="44"/>
      <c r="EU340" s="44"/>
    </row>
    <row r="341" ht="14.25" customHeight="1">
      <c r="A341" s="296"/>
      <c r="B341" s="44"/>
      <c r="C341" s="44"/>
      <c r="D341" s="44"/>
      <c r="E341" s="44"/>
      <c r="F341" s="44"/>
      <c r="G341" s="44"/>
      <c r="H341" s="296"/>
      <c r="I341" s="296"/>
      <c r="J341" s="296"/>
      <c r="K341" s="44"/>
      <c r="L341" s="296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4"/>
      <c r="BT341" s="44"/>
      <c r="BU341" s="44"/>
      <c r="BV341" s="44"/>
      <c r="BW341" s="44"/>
      <c r="BX341" s="44"/>
      <c r="BY341" s="44"/>
      <c r="BZ341" s="44"/>
      <c r="CA341" s="44"/>
      <c r="CB341" s="44"/>
      <c r="CC341" s="44"/>
      <c r="CD341" s="44"/>
      <c r="CE341" s="44"/>
      <c r="CF341" s="44"/>
      <c r="CG341" s="44"/>
      <c r="CH341" s="44"/>
      <c r="CI341" s="44"/>
      <c r="CJ341" s="44"/>
      <c r="CK341" s="44"/>
      <c r="CL341" s="44"/>
      <c r="CM341" s="44"/>
      <c r="CN341" s="44"/>
      <c r="CO341" s="44"/>
      <c r="CP341" s="44"/>
      <c r="CQ341" s="44"/>
      <c r="CR341" s="44"/>
      <c r="CS341" s="44"/>
      <c r="CT341" s="44"/>
      <c r="CU341" s="44"/>
      <c r="CV341" s="44"/>
      <c r="CW341" s="44"/>
      <c r="CX341" s="44"/>
      <c r="CY341" s="44"/>
      <c r="CZ341" s="44"/>
      <c r="DA341" s="44"/>
      <c r="DB341" s="44"/>
      <c r="DC341" s="44"/>
      <c r="DD341" s="44"/>
      <c r="DE341" s="44"/>
      <c r="DF341" s="44"/>
      <c r="DG341" s="44"/>
      <c r="DH341" s="44"/>
      <c r="DI341" s="44"/>
      <c r="DJ341" s="44"/>
      <c r="DK341" s="44"/>
      <c r="DL341" s="44"/>
      <c r="DM341" s="44"/>
      <c r="DN341" s="44"/>
      <c r="DO341" s="44"/>
      <c r="DP341" s="44"/>
      <c r="DQ341" s="44"/>
      <c r="DR341" s="44"/>
      <c r="DS341" s="44"/>
      <c r="DT341" s="44"/>
      <c r="DU341" s="44"/>
      <c r="DV341" s="44"/>
      <c r="DW341" s="44"/>
      <c r="DX341" s="44"/>
      <c r="DY341" s="44"/>
      <c r="DZ341" s="44"/>
      <c r="EA341" s="44"/>
      <c r="EB341" s="44"/>
      <c r="EC341" s="44"/>
      <c r="ED341" s="44"/>
      <c r="EE341" s="44"/>
      <c r="EF341" s="44"/>
      <c r="EG341" s="44"/>
      <c r="EH341" s="44"/>
      <c r="EI341" s="44"/>
      <c r="EJ341" s="44"/>
      <c r="EK341" s="44"/>
      <c r="EL341" s="44"/>
      <c r="EM341" s="44"/>
      <c r="EN341" s="44"/>
      <c r="EO341" s="44"/>
      <c r="EP341" s="44"/>
      <c r="EQ341" s="44"/>
      <c r="ER341" s="44"/>
      <c r="ES341" s="44"/>
      <c r="ET341" s="44"/>
      <c r="EU341" s="44"/>
    </row>
    <row r="342" ht="14.25" customHeight="1">
      <c r="A342" s="296"/>
      <c r="B342" s="44"/>
      <c r="C342" s="44"/>
      <c r="D342" s="44"/>
      <c r="E342" s="44"/>
      <c r="F342" s="44"/>
      <c r="G342" s="44"/>
      <c r="H342" s="296"/>
      <c r="I342" s="296"/>
      <c r="J342" s="296"/>
      <c r="K342" s="44"/>
      <c r="L342" s="296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4"/>
      <c r="BT342" s="44"/>
      <c r="BU342" s="44"/>
      <c r="BV342" s="44"/>
      <c r="BW342" s="44"/>
      <c r="BX342" s="44"/>
      <c r="BY342" s="44"/>
      <c r="BZ342" s="44"/>
      <c r="CA342" s="44"/>
      <c r="CB342" s="44"/>
      <c r="CC342" s="44"/>
      <c r="CD342" s="44"/>
      <c r="CE342" s="44"/>
      <c r="CF342" s="44"/>
      <c r="CG342" s="44"/>
      <c r="CH342" s="44"/>
      <c r="CI342" s="44"/>
      <c r="CJ342" s="44"/>
      <c r="CK342" s="44"/>
      <c r="CL342" s="44"/>
      <c r="CM342" s="44"/>
      <c r="CN342" s="44"/>
      <c r="CO342" s="44"/>
      <c r="CP342" s="44"/>
      <c r="CQ342" s="44"/>
      <c r="CR342" s="44"/>
      <c r="CS342" s="44"/>
      <c r="CT342" s="44"/>
      <c r="CU342" s="44"/>
      <c r="CV342" s="44"/>
      <c r="CW342" s="44"/>
      <c r="CX342" s="44"/>
      <c r="CY342" s="44"/>
      <c r="CZ342" s="44"/>
      <c r="DA342" s="44"/>
      <c r="DB342" s="44"/>
      <c r="DC342" s="44"/>
      <c r="DD342" s="44"/>
      <c r="DE342" s="44"/>
      <c r="DF342" s="44"/>
      <c r="DG342" s="44"/>
      <c r="DH342" s="44"/>
      <c r="DI342" s="44"/>
      <c r="DJ342" s="44"/>
      <c r="DK342" s="44"/>
      <c r="DL342" s="44"/>
      <c r="DM342" s="44"/>
      <c r="DN342" s="44"/>
      <c r="DO342" s="44"/>
      <c r="DP342" s="44"/>
      <c r="DQ342" s="44"/>
      <c r="DR342" s="44"/>
      <c r="DS342" s="44"/>
      <c r="DT342" s="44"/>
      <c r="DU342" s="44"/>
      <c r="DV342" s="44"/>
      <c r="DW342" s="44"/>
      <c r="DX342" s="44"/>
      <c r="DY342" s="44"/>
      <c r="DZ342" s="44"/>
      <c r="EA342" s="44"/>
      <c r="EB342" s="44"/>
      <c r="EC342" s="44"/>
      <c r="ED342" s="44"/>
      <c r="EE342" s="44"/>
      <c r="EF342" s="44"/>
      <c r="EG342" s="44"/>
      <c r="EH342" s="44"/>
      <c r="EI342" s="44"/>
      <c r="EJ342" s="44"/>
      <c r="EK342" s="44"/>
      <c r="EL342" s="44"/>
      <c r="EM342" s="44"/>
      <c r="EN342" s="44"/>
      <c r="EO342" s="44"/>
      <c r="EP342" s="44"/>
      <c r="EQ342" s="44"/>
      <c r="ER342" s="44"/>
      <c r="ES342" s="44"/>
      <c r="ET342" s="44"/>
      <c r="EU342" s="44"/>
    </row>
    <row r="343" ht="14.25" customHeight="1">
      <c r="A343" s="296"/>
      <c r="B343" s="44"/>
      <c r="C343" s="44"/>
      <c r="D343" s="44"/>
      <c r="E343" s="44"/>
      <c r="F343" s="44"/>
      <c r="G343" s="44"/>
      <c r="H343" s="296"/>
      <c r="I343" s="296"/>
      <c r="J343" s="296"/>
      <c r="K343" s="44"/>
      <c r="L343" s="296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4"/>
      <c r="BT343" s="44"/>
      <c r="BU343" s="44"/>
      <c r="BV343" s="44"/>
      <c r="BW343" s="44"/>
      <c r="BX343" s="44"/>
      <c r="BY343" s="44"/>
      <c r="BZ343" s="44"/>
      <c r="CA343" s="44"/>
      <c r="CB343" s="44"/>
      <c r="CC343" s="44"/>
      <c r="CD343" s="44"/>
      <c r="CE343" s="44"/>
      <c r="CF343" s="44"/>
      <c r="CG343" s="44"/>
      <c r="CH343" s="44"/>
      <c r="CI343" s="44"/>
      <c r="CJ343" s="44"/>
      <c r="CK343" s="44"/>
      <c r="CL343" s="44"/>
      <c r="CM343" s="44"/>
      <c r="CN343" s="44"/>
      <c r="CO343" s="44"/>
      <c r="CP343" s="44"/>
      <c r="CQ343" s="44"/>
      <c r="CR343" s="44"/>
      <c r="CS343" s="44"/>
      <c r="CT343" s="44"/>
      <c r="CU343" s="44"/>
      <c r="CV343" s="44"/>
      <c r="CW343" s="44"/>
      <c r="CX343" s="44"/>
      <c r="CY343" s="44"/>
      <c r="CZ343" s="44"/>
      <c r="DA343" s="44"/>
      <c r="DB343" s="44"/>
      <c r="DC343" s="44"/>
      <c r="DD343" s="44"/>
      <c r="DE343" s="44"/>
      <c r="DF343" s="44"/>
      <c r="DG343" s="44"/>
      <c r="DH343" s="44"/>
      <c r="DI343" s="44"/>
      <c r="DJ343" s="44"/>
      <c r="DK343" s="44"/>
      <c r="DL343" s="44"/>
      <c r="DM343" s="44"/>
      <c r="DN343" s="44"/>
      <c r="DO343" s="44"/>
      <c r="DP343" s="44"/>
      <c r="DQ343" s="44"/>
      <c r="DR343" s="44"/>
      <c r="DS343" s="44"/>
      <c r="DT343" s="44"/>
      <c r="DU343" s="44"/>
      <c r="DV343" s="44"/>
      <c r="DW343" s="44"/>
      <c r="DX343" s="44"/>
      <c r="DY343" s="44"/>
      <c r="DZ343" s="44"/>
      <c r="EA343" s="44"/>
      <c r="EB343" s="44"/>
      <c r="EC343" s="44"/>
      <c r="ED343" s="44"/>
      <c r="EE343" s="44"/>
      <c r="EF343" s="44"/>
      <c r="EG343" s="44"/>
      <c r="EH343" s="44"/>
      <c r="EI343" s="44"/>
      <c r="EJ343" s="44"/>
      <c r="EK343" s="44"/>
      <c r="EL343" s="44"/>
      <c r="EM343" s="44"/>
      <c r="EN343" s="44"/>
      <c r="EO343" s="44"/>
      <c r="EP343" s="44"/>
      <c r="EQ343" s="44"/>
      <c r="ER343" s="44"/>
      <c r="ES343" s="44"/>
      <c r="ET343" s="44"/>
      <c r="EU343" s="44"/>
    </row>
    <row r="344" ht="14.25" customHeight="1">
      <c r="A344" s="296"/>
      <c r="B344" s="44"/>
      <c r="C344" s="44"/>
      <c r="D344" s="44"/>
      <c r="E344" s="44"/>
      <c r="F344" s="44"/>
      <c r="G344" s="44"/>
      <c r="H344" s="296"/>
      <c r="I344" s="296"/>
      <c r="J344" s="296"/>
      <c r="K344" s="44"/>
      <c r="L344" s="296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4"/>
      <c r="BT344" s="44"/>
      <c r="BU344" s="44"/>
      <c r="BV344" s="44"/>
      <c r="BW344" s="44"/>
      <c r="BX344" s="44"/>
      <c r="BY344" s="44"/>
      <c r="BZ344" s="44"/>
      <c r="CA344" s="44"/>
      <c r="CB344" s="44"/>
      <c r="CC344" s="44"/>
      <c r="CD344" s="44"/>
      <c r="CE344" s="44"/>
      <c r="CF344" s="44"/>
      <c r="CG344" s="44"/>
      <c r="CH344" s="44"/>
      <c r="CI344" s="44"/>
      <c r="CJ344" s="44"/>
      <c r="CK344" s="44"/>
      <c r="CL344" s="44"/>
      <c r="CM344" s="44"/>
      <c r="CN344" s="44"/>
      <c r="CO344" s="44"/>
      <c r="CP344" s="44"/>
      <c r="CQ344" s="44"/>
      <c r="CR344" s="44"/>
      <c r="CS344" s="44"/>
      <c r="CT344" s="44"/>
      <c r="CU344" s="44"/>
      <c r="CV344" s="44"/>
      <c r="CW344" s="44"/>
      <c r="CX344" s="44"/>
      <c r="CY344" s="44"/>
      <c r="CZ344" s="44"/>
      <c r="DA344" s="44"/>
      <c r="DB344" s="44"/>
      <c r="DC344" s="44"/>
      <c r="DD344" s="44"/>
      <c r="DE344" s="44"/>
      <c r="DF344" s="44"/>
      <c r="DG344" s="44"/>
      <c r="DH344" s="44"/>
      <c r="DI344" s="44"/>
      <c r="DJ344" s="44"/>
      <c r="DK344" s="44"/>
      <c r="DL344" s="44"/>
      <c r="DM344" s="44"/>
      <c r="DN344" s="44"/>
      <c r="DO344" s="44"/>
      <c r="DP344" s="44"/>
      <c r="DQ344" s="44"/>
      <c r="DR344" s="44"/>
      <c r="DS344" s="44"/>
      <c r="DT344" s="44"/>
      <c r="DU344" s="44"/>
      <c r="DV344" s="44"/>
      <c r="DW344" s="44"/>
      <c r="DX344" s="44"/>
      <c r="DY344" s="44"/>
      <c r="DZ344" s="44"/>
      <c r="EA344" s="44"/>
      <c r="EB344" s="44"/>
      <c r="EC344" s="44"/>
      <c r="ED344" s="44"/>
      <c r="EE344" s="44"/>
      <c r="EF344" s="44"/>
      <c r="EG344" s="44"/>
      <c r="EH344" s="44"/>
      <c r="EI344" s="44"/>
      <c r="EJ344" s="44"/>
      <c r="EK344" s="44"/>
      <c r="EL344" s="44"/>
      <c r="EM344" s="44"/>
      <c r="EN344" s="44"/>
      <c r="EO344" s="44"/>
      <c r="EP344" s="44"/>
      <c r="EQ344" s="44"/>
      <c r="ER344" s="44"/>
      <c r="ES344" s="44"/>
      <c r="ET344" s="44"/>
      <c r="EU344" s="44"/>
    </row>
    <row r="345" ht="14.25" customHeight="1">
      <c r="A345" s="296"/>
      <c r="B345" s="44"/>
      <c r="C345" s="44"/>
      <c r="D345" s="44"/>
      <c r="E345" s="44"/>
      <c r="F345" s="44"/>
      <c r="G345" s="44"/>
      <c r="H345" s="296"/>
      <c r="I345" s="296"/>
      <c r="J345" s="296"/>
      <c r="K345" s="44"/>
      <c r="L345" s="296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4"/>
      <c r="BT345" s="44"/>
      <c r="BU345" s="44"/>
      <c r="BV345" s="44"/>
      <c r="BW345" s="44"/>
      <c r="BX345" s="44"/>
      <c r="BY345" s="44"/>
      <c r="BZ345" s="44"/>
      <c r="CA345" s="44"/>
      <c r="CB345" s="44"/>
      <c r="CC345" s="44"/>
      <c r="CD345" s="44"/>
      <c r="CE345" s="44"/>
      <c r="CF345" s="44"/>
      <c r="CG345" s="44"/>
      <c r="CH345" s="44"/>
      <c r="CI345" s="44"/>
      <c r="CJ345" s="44"/>
      <c r="CK345" s="44"/>
      <c r="CL345" s="44"/>
      <c r="CM345" s="44"/>
      <c r="CN345" s="44"/>
      <c r="CO345" s="44"/>
      <c r="CP345" s="44"/>
      <c r="CQ345" s="44"/>
      <c r="CR345" s="44"/>
      <c r="CS345" s="44"/>
      <c r="CT345" s="44"/>
      <c r="CU345" s="44"/>
      <c r="CV345" s="44"/>
      <c r="CW345" s="44"/>
      <c r="CX345" s="44"/>
      <c r="CY345" s="44"/>
      <c r="CZ345" s="44"/>
      <c r="DA345" s="44"/>
      <c r="DB345" s="44"/>
      <c r="DC345" s="44"/>
      <c r="DD345" s="44"/>
      <c r="DE345" s="44"/>
      <c r="DF345" s="44"/>
      <c r="DG345" s="44"/>
      <c r="DH345" s="44"/>
      <c r="DI345" s="44"/>
      <c r="DJ345" s="44"/>
      <c r="DK345" s="44"/>
      <c r="DL345" s="44"/>
      <c r="DM345" s="44"/>
      <c r="DN345" s="44"/>
      <c r="DO345" s="44"/>
      <c r="DP345" s="44"/>
      <c r="DQ345" s="44"/>
      <c r="DR345" s="44"/>
      <c r="DS345" s="44"/>
      <c r="DT345" s="44"/>
      <c r="DU345" s="44"/>
      <c r="DV345" s="44"/>
      <c r="DW345" s="44"/>
      <c r="DX345" s="44"/>
      <c r="DY345" s="44"/>
      <c r="DZ345" s="44"/>
      <c r="EA345" s="44"/>
      <c r="EB345" s="44"/>
      <c r="EC345" s="44"/>
      <c r="ED345" s="44"/>
      <c r="EE345" s="44"/>
      <c r="EF345" s="44"/>
      <c r="EG345" s="44"/>
      <c r="EH345" s="44"/>
      <c r="EI345" s="44"/>
      <c r="EJ345" s="44"/>
      <c r="EK345" s="44"/>
      <c r="EL345" s="44"/>
      <c r="EM345" s="44"/>
      <c r="EN345" s="44"/>
      <c r="EO345" s="44"/>
      <c r="EP345" s="44"/>
      <c r="EQ345" s="44"/>
      <c r="ER345" s="44"/>
      <c r="ES345" s="44"/>
      <c r="ET345" s="44"/>
      <c r="EU345" s="44"/>
    </row>
    <row r="346" ht="14.25" customHeight="1">
      <c r="A346" s="296"/>
      <c r="B346" s="44"/>
      <c r="C346" s="44"/>
      <c r="D346" s="44"/>
      <c r="E346" s="44"/>
      <c r="F346" s="44"/>
      <c r="G346" s="44"/>
      <c r="H346" s="296"/>
      <c r="I346" s="296"/>
      <c r="J346" s="296"/>
      <c r="K346" s="44"/>
      <c r="L346" s="296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4"/>
      <c r="BT346" s="44"/>
      <c r="BU346" s="44"/>
      <c r="BV346" s="44"/>
      <c r="BW346" s="44"/>
      <c r="BX346" s="44"/>
      <c r="BY346" s="44"/>
      <c r="BZ346" s="44"/>
      <c r="CA346" s="44"/>
      <c r="CB346" s="44"/>
      <c r="CC346" s="44"/>
      <c r="CD346" s="44"/>
      <c r="CE346" s="44"/>
      <c r="CF346" s="44"/>
      <c r="CG346" s="44"/>
      <c r="CH346" s="44"/>
      <c r="CI346" s="44"/>
      <c r="CJ346" s="44"/>
      <c r="CK346" s="44"/>
      <c r="CL346" s="44"/>
      <c r="CM346" s="44"/>
      <c r="CN346" s="44"/>
      <c r="CO346" s="44"/>
      <c r="CP346" s="44"/>
      <c r="CQ346" s="44"/>
      <c r="CR346" s="44"/>
      <c r="CS346" s="44"/>
      <c r="CT346" s="44"/>
      <c r="CU346" s="44"/>
      <c r="CV346" s="44"/>
      <c r="CW346" s="44"/>
      <c r="CX346" s="44"/>
      <c r="CY346" s="44"/>
      <c r="CZ346" s="44"/>
      <c r="DA346" s="44"/>
      <c r="DB346" s="44"/>
      <c r="DC346" s="44"/>
      <c r="DD346" s="44"/>
      <c r="DE346" s="44"/>
      <c r="DF346" s="44"/>
      <c r="DG346" s="44"/>
      <c r="DH346" s="44"/>
      <c r="DI346" s="44"/>
      <c r="DJ346" s="44"/>
      <c r="DK346" s="44"/>
      <c r="DL346" s="44"/>
      <c r="DM346" s="44"/>
      <c r="DN346" s="44"/>
      <c r="DO346" s="44"/>
      <c r="DP346" s="44"/>
      <c r="DQ346" s="44"/>
      <c r="DR346" s="44"/>
      <c r="DS346" s="44"/>
      <c r="DT346" s="44"/>
      <c r="DU346" s="44"/>
      <c r="DV346" s="44"/>
      <c r="DW346" s="44"/>
      <c r="DX346" s="44"/>
      <c r="DY346" s="44"/>
      <c r="DZ346" s="44"/>
      <c r="EA346" s="44"/>
      <c r="EB346" s="44"/>
      <c r="EC346" s="44"/>
      <c r="ED346" s="44"/>
      <c r="EE346" s="44"/>
      <c r="EF346" s="44"/>
      <c r="EG346" s="44"/>
      <c r="EH346" s="44"/>
      <c r="EI346" s="44"/>
      <c r="EJ346" s="44"/>
      <c r="EK346" s="44"/>
      <c r="EL346" s="44"/>
      <c r="EM346" s="44"/>
      <c r="EN346" s="44"/>
      <c r="EO346" s="44"/>
      <c r="EP346" s="44"/>
      <c r="EQ346" s="44"/>
      <c r="ER346" s="44"/>
      <c r="ES346" s="44"/>
      <c r="ET346" s="44"/>
      <c r="EU346" s="44"/>
    </row>
    <row r="347" ht="14.25" customHeight="1">
      <c r="A347" s="296"/>
      <c r="B347" s="44"/>
      <c r="C347" s="44"/>
      <c r="D347" s="44"/>
      <c r="E347" s="44"/>
      <c r="F347" s="44"/>
      <c r="G347" s="44"/>
      <c r="H347" s="296"/>
      <c r="I347" s="296"/>
      <c r="J347" s="296"/>
      <c r="K347" s="44"/>
      <c r="L347" s="296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4"/>
      <c r="BT347" s="44"/>
      <c r="BU347" s="44"/>
      <c r="BV347" s="44"/>
      <c r="BW347" s="44"/>
      <c r="BX347" s="44"/>
      <c r="BY347" s="44"/>
      <c r="BZ347" s="44"/>
      <c r="CA347" s="44"/>
      <c r="CB347" s="44"/>
      <c r="CC347" s="44"/>
      <c r="CD347" s="44"/>
      <c r="CE347" s="44"/>
      <c r="CF347" s="44"/>
      <c r="CG347" s="44"/>
      <c r="CH347" s="44"/>
      <c r="CI347" s="44"/>
      <c r="CJ347" s="44"/>
      <c r="CK347" s="44"/>
      <c r="CL347" s="44"/>
      <c r="CM347" s="44"/>
      <c r="CN347" s="44"/>
      <c r="CO347" s="44"/>
      <c r="CP347" s="44"/>
      <c r="CQ347" s="44"/>
      <c r="CR347" s="44"/>
      <c r="CS347" s="44"/>
      <c r="CT347" s="44"/>
      <c r="CU347" s="44"/>
      <c r="CV347" s="44"/>
      <c r="CW347" s="44"/>
      <c r="CX347" s="44"/>
      <c r="CY347" s="44"/>
      <c r="CZ347" s="44"/>
      <c r="DA347" s="44"/>
      <c r="DB347" s="44"/>
      <c r="DC347" s="44"/>
      <c r="DD347" s="44"/>
      <c r="DE347" s="44"/>
      <c r="DF347" s="44"/>
      <c r="DG347" s="44"/>
      <c r="DH347" s="44"/>
      <c r="DI347" s="44"/>
      <c r="DJ347" s="44"/>
      <c r="DK347" s="44"/>
      <c r="DL347" s="44"/>
      <c r="DM347" s="44"/>
      <c r="DN347" s="44"/>
      <c r="DO347" s="44"/>
      <c r="DP347" s="44"/>
      <c r="DQ347" s="44"/>
      <c r="DR347" s="44"/>
      <c r="DS347" s="44"/>
      <c r="DT347" s="44"/>
      <c r="DU347" s="44"/>
      <c r="DV347" s="44"/>
      <c r="DW347" s="44"/>
      <c r="DX347" s="44"/>
      <c r="DY347" s="44"/>
      <c r="DZ347" s="44"/>
      <c r="EA347" s="44"/>
      <c r="EB347" s="44"/>
      <c r="EC347" s="44"/>
      <c r="ED347" s="44"/>
      <c r="EE347" s="44"/>
      <c r="EF347" s="44"/>
      <c r="EG347" s="44"/>
      <c r="EH347" s="44"/>
      <c r="EI347" s="44"/>
      <c r="EJ347" s="44"/>
      <c r="EK347" s="44"/>
      <c r="EL347" s="44"/>
      <c r="EM347" s="44"/>
      <c r="EN347" s="44"/>
      <c r="EO347" s="44"/>
      <c r="EP347" s="44"/>
      <c r="EQ347" s="44"/>
      <c r="ER347" s="44"/>
      <c r="ES347" s="44"/>
      <c r="ET347" s="44"/>
      <c r="EU347" s="44"/>
    </row>
    <row r="348" ht="14.25" customHeight="1">
      <c r="A348" s="296"/>
      <c r="B348" s="44"/>
      <c r="C348" s="44"/>
      <c r="D348" s="44"/>
      <c r="E348" s="44"/>
      <c r="F348" s="44"/>
      <c r="G348" s="44"/>
      <c r="H348" s="296"/>
      <c r="I348" s="296"/>
      <c r="J348" s="296"/>
      <c r="K348" s="44"/>
      <c r="L348" s="296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4"/>
      <c r="BT348" s="44"/>
      <c r="BU348" s="44"/>
      <c r="BV348" s="44"/>
      <c r="BW348" s="44"/>
      <c r="BX348" s="44"/>
      <c r="BY348" s="44"/>
      <c r="BZ348" s="44"/>
      <c r="CA348" s="44"/>
      <c r="CB348" s="44"/>
      <c r="CC348" s="44"/>
      <c r="CD348" s="44"/>
      <c r="CE348" s="44"/>
      <c r="CF348" s="44"/>
      <c r="CG348" s="44"/>
      <c r="CH348" s="44"/>
      <c r="CI348" s="44"/>
      <c r="CJ348" s="44"/>
      <c r="CK348" s="44"/>
      <c r="CL348" s="44"/>
      <c r="CM348" s="44"/>
      <c r="CN348" s="44"/>
      <c r="CO348" s="44"/>
      <c r="CP348" s="44"/>
      <c r="CQ348" s="44"/>
      <c r="CR348" s="44"/>
      <c r="CS348" s="44"/>
      <c r="CT348" s="44"/>
      <c r="CU348" s="44"/>
      <c r="CV348" s="44"/>
      <c r="CW348" s="44"/>
      <c r="CX348" s="44"/>
      <c r="CY348" s="44"/>
      <c r="CZ348" s="44"/>
      <c r="DA348" s="44"/>
      <c r="DB348" s="44"/>
      <c r="DC348" s="44"/>
      <c r="DD348" s="44"/>
      <c r="DE348" s="44"/>
      <c r="DF348" s="44"/>
      <c r="DG348" s="44"/>
      <c r="DH348" s="44"/>
      <c r="DI348" s="44"/>
      <c r="DJ348" s="44"/>
      <c r="DK348" s="44"/>
      <c r="DL348" s="44"/>
      <c r="DM348" s="44"/>
      <c r="DN348" s="44"/>
      <c r="DO348" s="44"/>
      <c r="DP348" s="44"/>
      <c r="DQ348" s="44"/>
      <c r="DR348" s="44"/>
      <c r="DS348" s="44"/>
      <c r="DT348" s="44"/>
      <c r="DU348" s="44"/>
      <c r="DV348" s="44"/>
      <c r="DW348" s="44"/>
      <c r="DX348" s="44"/>
      <c r="DY348" s="44"/>
      <c r="DZ348" s="44"/>
      <c r="EA348" s="44"/>
      <c r="EB348" s="44"/>
      <c r="EC348" s="44"/>
      <c r="ED348" s="44"/>
      <c r="EE348" s="44"/>
      <c r="EF348" s="44"/>
      <c r="EG348" s="44"/>
      <c r="EH348" s="44"/>
      <c r="EI348" s="44"/>
      <c r="EJ348" s="44"/>
      <c r="EK348" s="44"/>
      <c r="EL348" s="44"/>
      <c r="EM348" s="44"/>
      <c r="EN348" s="44"/>
      <c r="EO348" s="44"/>
      <c r="EP348" s="44"/>
      <c r="EQ348" s="44"/>
      <c r="ER348" s="44"/>
      <c r="ES348" s="44"/>
      <c r="ET348" s="44"/>
      <c r="EU348" s="44"/>
    </row>
    <row r="349" ht="14.25" customHeight="1">
      <c r="A349" s="296"/>
      <c r="B349" s="44"/>
      <c r="C349" s="44"/>
      <c r="D349" s="44"/>
      <c r="E349" s="44"/>
      <c r="F349" s="44"/>
      <c r="G349" s="44"/>
      <c r="H349" s="296"/>
      <c r="I349" s="296"/>
      <c r="J349" s="296"/>
      <c r="K349" s="44"/>
      <c r="L349" s="296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4"/>
      <c r="BT349" s="44"/>
      <c r="BU349" s="44"/>
      <c r="BV349" s="44"/>
      <c r="BW349" s="44"/>
      <c r="BX349" s="44"/>
      <c r="BY349" s="44"/>
      <c r="BZ349" s="44"/>
      <c r="CA349" s="44"/>
      <c r="CB349" s="44"/>
      <c r="CC349" s="44"/>
      <c r="CD349" s="44"/>
      <c r="CE349" s="44"/>
      <c r="CF349" s="44"/>
      <c r="CG349" s="44"/>
      <c r="CH349" s="44"/>
      <c r="CI349" s="44"/>
      <c r="CJ349" s="44"/>
      <c r="CK349" s="44"/>
      <c r="CL349" s="44"/>
      <c r="CM349" s="44"/>
      <c r="CN349" s="44"/>
      <c r="CO349" s="44"/>
      <c r="CP349" s="44"/>
      <c r="CQ349" s="44"/>
      <c r="CR349" s="44"/>
      <c r="CS349" s="44"/>
      <c r="CT349" s="44"/>
      <c r="CU349" s="44"/>
      <c r="CV349" s="44"/>
      <c r="CW349" s="44"/>
      <c r="CX349" s="44"/>
      <c r="CY349" s="44"/>
      <c r="CZ349" s="44"/>
      <c r="DA349" s="44"/>
      <c r="DB349" s="44"/>
      <c r="DC349" s="44"/>
      <c r="DD349" s="44"/>
      <c r="DE349" s="44"/>
      <c r="DF349" s="44"/>
      <c r="DG349" s="44"/>
      <c r="DH349" s="44"/>
      <c r="DI349" s="44"/>
      <c r="DJ349" s="44"/>
      <c r="DK349" s="44"/>
      <c r="DL349" s="44"/>
      <c r="DM349" s="44"/>
      <c r="DN349" s="44"/>
      <c r="DO349" s="44"/>
      <c r="DP349" s="44"/>
      <c r="DQ349" s="44"/>
      <c r="DR349" s="44"/>
      <c r="DS349" s="44"/>
      <c r="DT349" s="44"/>
      <c r="DU349" s="44"/>
      <c r="DV349" s="44"/>
      <c r="DW349" s="44"/>
      <c r="DX349" s="44"/>
      <c r="DY349" s="44"/>
      <c r="DZ349" s="44"/>
      <c r="EA349" s="44"/>
      <c r="EB349" s="44"/>
      <c r="EC349" s="44"/>
      <c r="ED349" s="44"/>
      <c r="EE349" s="44"/>
      <c r="EF349" s="44"/>
      <c r="EG349" s="44"/>
      <c r="EH349" s="44"/>
      <c r="EI349" s="44"/>
      <c r="EJ349" s="44"/>
      <c r="EK349" s="44"/>
      <c r="EL349" s="44"/>
      <c r="EM349" s="44"/>
      <c r="EN349" s="44"/>
      <c r="EO349" s="44"/>
      <c r="EP349" s="44"/>
      <c r="EQ349" s="44"/>
      <c r="ER349" s="44"/>
      <c r="ES349" s="44"/>
      <c r="ET349" s="44"/>
      <c r="EU349" s="44"/>
    </row>
    <row r="350" ht="14.25" customHeight="1">
      <c r="A350" s="296"/>
      <c r="B350" s="44"/>
      <c r="C350" s="44"/>
      <c r="D350" s="44"/>
      <c r="E350" s="44"/>
      <c r="F350" s="44"/>
      <c r="G350" s="44"/>
      <c r="H350" s="296"/>
      <c r="I350" s="296"/>
      <c r="J350" s="296"/>
      <c r="K350" s="44"/>
      <c r="L350" s="296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4"/>
      <c r="BT350" s="44"/>
      <c r="BU350" s="44"/>
      <c r="BV350" s="44"/>
      <c r="BW350" s="44"/>
      <c r="BX350" s="44"/>
      <c r="BY350" s="44"/>
      <c r="BZ350" s="44"/>
      <c r="CA350" s="44"/>
      <c r="CB350" s="44"/>
      <c r="CC350" s="44"/>
      <c r="CD350" s="44"/>
      <c r="CE350" s="44"/>
      <c r="CF350" s="44"/>
      <c r="CG350" s="44"/>
      <c r="CH350" s="44"/>
      <c r="CI350" s="44"/>
      <c r="CJ350" s="44"/>
      <c r="CK350" s="44"/>
      <c r="CL350" s="44"/>
      <c r="CM350" s="44"/>
      <c r="CN350" s="44"/>
      <c r="CO350" s="44"/>
      <c r="CP350" s="44"/>
      <c r="CQ350" s="44"/>
      <c r="CR350" s="44"/>
      <c r="CS350" s="44"/>
      <c r="CT350" s="44"/>
      <c r="CU350" s="44"/>
      <c r="CV350" s="44"/>
      <c r="CW350" s="44"/>
      <c r="CX350" s="44"/>
      <c r="CY350" s="44"/>
      <c r="CZ350" s="44"/>
      <c r="DA350" s="44"/>
      <c r="DB350" s="44"/>
      <c r="DC350" s="44"/>
      <c r="DD350" s="44"/>
      <c r="DE350" s="44"/>
      <c r="DF350" s="44"/>
      <c r="DG350" s="44"/>
      <c r="DH350" s="44"/>
      <c r="DI350" s="44"/>
      <c r="DJ350" s="44"/>
      <c r="DK350" s="44"/>
      <c r="DL350" s="44"/>
      <c r="DM350" s="44"/>
      <c r="DN350" s="44"/>
      <c r="DO350" s="44"/>
      <c r="DP350" s="44"/>
      <c r="DQ350" s="44"/>
      <c r="DR350" s="44"/>
      <c r="DS350" s="44"/>
      <c r="DT350" s="44"/>
      <c r="DU350" s="44"/>
      <c r="DV350" s="44"/>
      <c r="DW350" s="44"/>
      <c r="DX350" s="44"/>
      <c r="DY350" s="44"/>
      <c r="DZ350" s="44"/>
      <c r="EA350" s="44"/>
      <c r="EB350" s="44"/>
      <c r="EC350" s="44"/>
      <c r="ED350" s="44"/>
      <c r="EE350" s="44"/>
      <c r="EF350" s="44"/>
      <c r="EG350" s="44"/>
      <c r="EH350" s="44"/>
      <c r="EI350" s="44"/>
      <c r="EJ350" s="44"/>
      <c r="EK350" s="44"/>
      <c r="EL350" s="44"/>
      <c r="EM350" s="44"/>
      <c r="EN350" s="44"/>
      <c r="EO350" s="44"/>
      <c r="EP350" s="44"/>
      <c r="EQ350" s="44"/>
      <c r="ER350" s="44"/>
      <c r="ES350" s="44"/>
      <c r="ET350" s="44"/>
      <c r="EU350" s="44"/>
    </row>
    <row r="351" ht="14.25" customHeight="1">
      <c r="A351" s="296"/>
      <c r="B351" s="44"/>
      <c r="C351" s="44"/>
      <c r="D351" s="44"/>
      <c r="E351" s="44"/>
      <c r="F351" s="44"/>
      <c r="G351" s="44"/>
      <c r="H351" s="296"/>
      <c r="I351" s="296"/>
      <c r="J351" s="296"/>
      <c r="K351" s="44"/>
      <c r="L351" s="296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4"/>
      <c r="BT351" s="44"/>
      <c r="BU351" s="44"/>
      <c r="BV351" s="44"/>
      <c r="BW351" s="44"/>
      <c r="BX351" s="44"/>
      <c r="BY351" s="44"/>
      <c r="BZ351" s="44"/>
      <c r="CA351" s="44"/>
      <c r="CB351" s="44"/>
      <c r="CC351" s="44"/>
      <c r="CD351" s="44"/>
      <c r="CE351" s="44"/>
      <c r="CF351" s="44"/>
      <c r="CG351" s="44"/>
      <c r="CH351" s="44"/>
      <c r="CI351" s="44"/>
      <c r="CJ351" s="44"/>
      <c r="CK351" s="44"/>
      <c r="CL351" s="44"/>
      <c r="CM351" s="44"/>
      <c r="CN351" s="44"/>
      <c r="CO351" s="44"/>
      <c r="CP351" s="44"/>
      <c r="CQ351" s="44"/>
      <c r="CR351" s="44"/>
      <c r="CS351" s="44"/>
      <c r="CT351" s="44"/>
      <c r="CU351" s="44"/>
      <c r="CV351" s="44"/>
      <c r="CW351" s="44"/>
      <c r="CX351" s="44"/>
      <c r="CY351" s="44"/>
      <c r="CZ351" s="44"/>
      <c r="DA351" s="44"/>
      <c r="DB351" s="44"/>
      <c r="DC351" s="44"/>
      <c r="DD351" s="44"/>
      <c r="DE351" s="44"/>
      <c r="DF351" s="44"/>
      <c r="DG351" s="44"/>
      <c r="DH351" s="44"/>
      <c r="DI351" s="44"/>
      <c r="DJ351" s="44"/>
      <c r="DK351" s="44"/>
      <c r="DL351" s="44"/>
      <c r="DM351" s="44"/>
      <c r="DN351" s="44"/>
      <c r="DO351" s="44"/>
      <c r="DP351" s="44"/>
      <c r="DQ351" s="44"/>
      <c r="DR351" s="44"/>
      <c r="DS351" s="44"/>
      <c r="DT351" s="44"/>
      <c r="DU351" s="44"/>
      <c r="DV351" s="44"/>
      <c r="DW351" s="44"/>
      <c r="DX351" s="44"/>
      <c r="DY351" s="44"/>
      <c r="DZ351" s="44"/>
      <c r="EA351" s="44"/>
      <c r="EB351" s="44"/>
      <c r="EC351" s="44"/>
      <c r="ED351" s="44"/>
      <c r="EE351" s="44"/>
      <c r="EF351" s="44"/>
      <c r="EG351" s="44"/>
      <c r="EH351" s="44"/>
      <c r="EI351" s="44"/>
      <c r="EJ351" s="44"/>
      <c r="EK351" s="44"/>
      <c r="EL351" s="44"/>
      <c r="EM351" s="44"/>
      <c r="EN351" s="44"/>
      <c r="EO351" s="44"/>
      <c r="EP351" s="44"/>
      <c r="EQ351" s="44"/>
      <c r="ER351" s="44"/>
      <c r="ES351" s="44"/>
      <c r="ET351" s="44"/>
      <c r="EU351" s="44"/>
    </row>
    <row r="352" ht="14.25" customHeight="1">
      <c r="A352" s="296"/>
      <c r="B352" s="44"/>
      <c r="C352" s="44"/>
      <c r="D352" s="44"/>
      <c r="E352" s="44"/>
      <c r="F352" s="44"/>
      <c r="G352" s="44"/>
      <c r="H352" s="296"/>
      <c r="I352" s="296"/>
      <c r="J352" s="296"/>
      <c r="K352" s="44"/>
      <c r="L352" s="296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4"/>
      <c r="BT352" s="44"/>
      <c r="BU352" s="44"/>
      <c r="BV352" s="44"/>
      <c r="BW352" s="44"/>
      <c r="BX352" s="44"/>
      <c r="BY352" s="44"/>
      <c r="BZ352" s="44"/>
      <c r="CA352" s="44"/>
      <c r="CB352" s="44"/>
      <c r="CC352" s="44"/>
      <c r="CD352" s="44"/>
      <c r="CE352" s="44"/>
      <c r="CF352" s="44"/>
      <c r="CG352" s="44"/>
      <c r="CH352" s="44"/>
      <c r="CI352" s="44"/>
      <c r="CJ352" s="44"/>
      <c r="CK352" s="44"/>
      <c r="CL352" s="44"/>
      <c r="CM352" s="44"/>
      <c r="CN352" s="44"/>
      <c r="CO352" s="44"/>
      <c r="CP352" s="44"/>
      <c r="CQ352" s="44"/>
      <c r="CR352" s="44"/>
      <c r="CS352" s="44"/>
      <c r="CT352" s="44"/>
      <c r="CU352" s="44"/>
      <c r="CV352" s="44"/>
      <c r="CW352" s="44"/>
      <c r="CX352" s="44"/>
      <c r="CY352" s="44"/>
      <c r="CZ352" s="44"/>
      <c r="DA352" s="44"/>
      <c r="DB352" s="44"/>
      <c r="DC352" s="44"/>
      <c r="DD352" s="44"/>
      <c r="DE352" s="44"/>
      <c r="DF352" s="44"/>
      <c r="DG352" s="44"/>
      <c r="DH352" s="44"/>
      <c r="DI352" s="44"/>
      <c r="DJ352" s="44"/>
      <c r="DK352" s="44"/>
      <c r="DL352" s="44"/>
      <c r="DM352" s="44"/>
      <c r="DN352" s="44"/>
      <c r="DO352" s="44"/>
      <c r="DP352" s="44"/>
      <c r="DQ352" s="44"/>
      <c r="DR352" s="44"/>
      <c r="DS352" s="44"/>
      <c r="DT352" s="44"/>
      <c r="DU352" s="44"/>
      <c r="DV352" s="44"/>
      <c r="DW352" s="44"/>
      <c r="DX352" s="44"/>
      <c r="DY352" s="44"/>
      <c r="DZ352" s="44"/>
      <c r="EA352" s="44"/>
      <c r="EB352" s="44"/>
      <c r="EC352" s="44"/>
      <c r="ED352" s="44"/>
      <c r="EE352" s="44"/>
      <c r="EF352" s="44"/>
      <c r="EG352" s="44"/>
      <c r="EH352" s="44"/>
      <c r="EI352" s="44"/>
      <c r="EJ352" s="44"/>
      <c r="EK352" s="44"/>
      <c r="EL352" s="44"/>
      <c r="EM352" s="44"/>
      <c r="EN352" s="44"/>
      <c r="EO352" s="44"/>
      <c r="EP352" s="44"/>
      <c r="EQ352" s="44"/>
      <c r="ER352" s="44"/>
      <c r="ES352" s="44"/>
      <c r="ET352" s="44"/>
      <c r="EU352" s="44"/>
    </row>
    <row r="353" ht="14.25" customHeight="1">
      <c r="A353" s="296"/>
      <c r="B353" s="44"/>
      <c r="C353" s="44"/>
      <c r="D353" s="44"/>
      <c r="E353" s="44"/>
      <c r="F353" s="44"/>
      <c r="G353" s="44"/>
      <c r="H353" s="296"/>
      <c r="I353" s="296"/>
      <c r="J353" s="296"/>
      <c r="K353" s="44"/>
      <c r="L353" s="296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4"/>
      <c r="CD353" s="44"/>
      <c r="CE353" s="44"/>
      <c r="CF353" s="44"/>
      <c r="CG353" s="44"/>
      <c r="CH353" s="44"/>
      <c r="CI353" s="44"/>
      <c r="CJ353" s="44"/>
      <c r="CK353" s="44"/>
      <c r="CL353" s="44"/>
      <c r="CM353" s="44"/>
      <c r="CN353" s="44"/>
      <c r="CO353" s="44"/>
      <c r="CP353" s="44"/>
      <c r="CQ353" s="44"/>
      <c r="CR353" s="44"/>
      <c r="CS353" s="44"/>
      <c r="CT353" s="44"/>
      <c r="CU353" s="44"/>
      <c r="CV353" s="44"/>
      <c r="CW353" s="44"/>
      <c r="CX353" s="44"/>
      <c r="CY353" s="44"/>
      <c r="CZ353" s="44"/>
      <c r="DA353" s="44"/>
      <c r="DB353" s="44"/>
      <c r="DC353" s="44"/>
      <c r="DD353" s="44"/>
      <c r="DE353" s="44"/>
      <c r="DF353" s="44"/>
      <c r="DG353" s="44"/>
      <c r="DH353" s="44"/>
      <c r="DI353" s="44"/>
      <c r="DJ353" s="44"/>
      <c r="DK353" s="44"/>
      <c r="DL353" s="44"/>
      <c r="DM353" s="44"/>
      <c r="DN353" s="44"/>
      <c r="DO353" s="44"/>
      <c r="DP353" s="44"/>
      <c r="DQ353" s="44"/>
      <c r="DR353" s="44"/>
      <c r="DS353" s="44"/>
      <c r="DT353" s="44"/>
      <c r="DU353" s="44"/>
      <c r="DV353" s="44"/>
      <c r="DW353" s="44"/>
      <c r="DX353" s="44"/>
      <c r="DY353" s="44"/>
      <c r="DZ353" s="44"/>
      <c r="EA353" s="44"/>
      <c r="EB353" s="44"/>
      <c r="EC353" s="44"/>
      <c r="ED353" s="44"/>
      <c r="EE353" s="44"/>
      <c r="EF353" s="44"/>
      <c r="EG353" s="44"/>
      <c r="EH353" s="44"/>
      <c r="EI353" s="44"/>
      <c r="EJ353" s="44"/>
      <c r="EK353" s="44"/>
      <c r="EL353" s="44"/>
      <c r="EM353" s="44"/>
      <c r="EN353" s="44"/>
      <c r="EO353" s="44"/>
      <c r="EP353" s="44"/>
      <c r="EQ353" s="44"/>
      <c r="ER353" s="44"/>
      <c r="ES353" s="44"/>
      <c r="ET353" s="44"/>
      <c r="EU353" s="44"/>
    </row>
    <row r="354" ht="14.25" customHeight="1">
      <c r="A354" s="296"/>
      <c r="B354" s="44"/>
      <c r="C354" s="44"/>
      <c r="D354" s="44"/>
      <c r="E354" s="44"/>
      <c r="F354" s="44"/>
      <c r="G354" s="44"/>
      <c r="H354" s="296"/>
      <c r="I354" s="296"/>
      <c r="J354" s="296"/>
      <c r="K354" s="44"/>
      <c r="L354" s="296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4"/>
      <c r="CD354" s="44"/>
      <c r="CE354" s="44"/>
      <c r="CF354" s="44"/>
      <c r="CG354" s="44"/>
      <c r="CH354" s="44"/>
      <c r="CI354" s="44"/>
      <c r="CJ354" s="44"/>
      <c r="CK354" s="44"/>
      <c r="CL354" s="44"/>
      <c r="CM354" s="44"/>
      <c r="CN354" s="44"/>
      <c r="CO354" s="44"/>
      <c r="CP354" s="44"/>
      <c r="CQ354" s="44"/>
      <c r="CR354" s="44"/>
      <c r="CS354" s="44"/>
      <c r="CT354" s="44"/>
      <c r="CU354" s="44"/>
      <c r="CV354" s="44"/>
      <c r="CW354" s="44"/>
      <c r="CX354" s="44"/>
      <c r="CY354" s="44"/>
      <c r="CZ354" s="44"/>
      <c r="DA354" s="44"/>
      <c r="DB354" s="44"/>
      <c r="DC354" s="44"/>
      <c r="DD354" s="44"/>
      <c r="DE354" s="44"/>
      <c r="DF354" s="44"/>
      <c r="DG354" s="44"/>
      <c r="DH354" s="44"/>
      <c r="DI354" s="44"/>
      <c r="DJ354" s="44"/>
      <c r="DK354" s="44"/>
      <c r="DL354" s="44"/>
      <c r="DM354" s="44"/>
      <c r="DN354" s="44"/>
      <c r="DO354" s="44"/>
      <c r="DP354" s="44"/>
      <c r="DQ354" s="44"/>
      <c r="DR354" s="44"/>
      <c r="DS354" s="44"/>
      <c r="DT354" s="44"/>
      <c r="DU354" s="44"/>
      <c r="DV354" s="44"/>
      <c r="DW354" s="44"/>
      <c r="DX354" s="44"/>
      <c r="DY354" s="44"/>
      <c r="DZ354" s="44"/>
      <c r="EA354" s="44"/>
      <c r="EB354" s="44"/>
      <c r="EC354" s="44"/>
      <c r="ED354" s="44"/>
      <c r="EE354" s="44"/>
      <c r="EF354" s="44"/>
      <c r="EG354" s="44"/>
      <c r="EH354" s="44"/>
      <c r="EI354" s="44"/>
      <c r="EJ354" s="44"/>
      <c r="EK354" s="44"/>
      <c r="EL354" s="44"/>
      <c r="EM354" s="44"/>
      <c r="EN354" s="44"/>
      <c r="EO354" s="44"/>
      <c r="EP354" s="44"/>
      <c r="EQ354" s="44"/>
      <c r="ER354" s="44"/>
      <c r="ES354" s="44"/>
      <c r="ET354" s="44"/>
      <c r="EU354" s="44"/>
    </row>
    <row r="355" ht="14.25" customHeight="1">
      <c r="A355" s="296"/>
      <c r="B355" s="44"/>
      <c r="C355" s="44"/>
      <c r="D355" s="44"/>
      <c r="E355" s="44"/>
      <c r="F355" s="44"/>
      <c r="G355" s="44"/>
      <c r="H355" s="296"/>
      <c r="I355" s="296"/>
      <c r="J355" s="296"/>
      <c r="K355" s="44"/>
      <c r="L355" s="296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4"/>
      <c r="CD355" s="44"/>
      <c r="CE355" s="44"/>
      <c r="CF355" s="44"/>
      <c r="CG355" s="44"/>
      <c r="CH355" s="44"/>
      <c r="CI355" s="44"/>
      <c r="CJ355" s="44"/>
      <c r="CK355" s="44"/>
      <c r="CL355" s="44"/>
      <c r="CM355" s="44"/>
      <c r="CN355" s="44"/>
      <c r="CO355" s="44"/>
      <c r="CP355" s="44"/>
      <c r="CQ355" s="44"/>
      <c r="CR355" s="44"/>
      <c r="CS355" s="44"/>
      <c r="CT355" s="44"/>
      <c r="CU355" s="44"/>
      <c r="CV355" s="44"/>
      <c r="CW355" s="44"/>
      <c r="CX355" s="44"/>
      <c r="CY355" s="44"/>
      <c r="CZ355" s="44"/>
      <c r="DA355" s="44"/>
      <c r="DB355" s="44"/>
      <c r="DC355" s="44"/>
      <c r="DD355" s="44"/>
      <c r="DE355" s="44"/>
      <c r="DF355" s="44"/>
      <c r="DG355" s="44"/>
      <c r="DH355" s="44"/>
      <c r="DI355" s="44"/>
      <c r="DJ355" s="44"/>
      <c r="DK355" s="44"/>
      <c r="DL355" s="44"/>
      <c r="DM355" s="44"/>
      <c r="DN355" s="44"/>
      <c r="DO355" s="44"/>
      <c r="DP355" s="44"/>
      <c r="DQ355" s="44"/>
      <c r="DR355" s="44"/>
      <c r="DS355" s="44"/>
      <c r="DT355" s="44"/>
      <c r="DU355" s="44"/>
      <c r="DV355" s="44"/>
      <c r="DW355" s="44"/>
      <c r="DX355" s="44"/>
      <c r="DY355" s="44"/>
      <c r="DZ355" s="44"/>
      <c r="EA355" s="44"/>
      <c r="EB355" s="44"/>
      <c r="EC355" s="44"/>
      <c r="ED355" s="44"/>
      <c r="EE355" s="44"/>
      <c r="EF355" s="44"/>
      <c r="EG355" s="44"/>
      <c r="EH355" s="44"/>
      <c r="EI355" s="44"/>
      <c r="EJ355" s="44"/>
      <c r="EK355" s="44"/>
      <c r="EL355" s="44"/>
      <c r="EM355" s="44"/>
      <c r="EN355" s="44"/>
      <c r="EO355" s="44"/>
      <c r="EP355" s="44"/>
      <c r="EQ355" s="44"/>
      <c r="ER355" s="44"/>
      <c r="ES355" s="44"/>
      <c r="ET355" s="44"/>
      <c r="EU355" s="44"/>
    </row>
    <row r="356" ht="14.25" customHeight="1">
      <c r="A356" s="296"/>
      <c r="B356" s="44"/>
      <c r="C356" s="44"/>
      <c r="D356" s="44"/>
      <c r="E356" s="44"/>
      <c r="F356" s="44"/>
      <c r="G356" s="44"/>
      <c r="H356" s="296"/>
      <c r="I356" s="296"/>
      <c r="J356" s="296"/>
      <c r="K356" s="44"/>
      <c r="L356" s="296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4"/>
      <c r="CD356" s="44"/>
      <c r="CE356" s="44"/>
      <c r="CF356" s="44"/>
      <c r="CG356" s="44"/>
      <c r="CH356" s="44"/>
      <c r="CI356" s="44"/>
      <c r="CJ356" s="44"/>
      <c r="CK356" s="44"/>
      <c r="CL356" s="44"/>
      <c r="CM356" s="44"/>
      <c r="CN356" s="44"/>
      <c r="CO356" s="44"/>
      <c r="CP356" s="44"/>
      <c r="CQ356" s="44"/>
      <c r="CR356" s="44"/>
      <c r="CS356" s="44"/>
      <c r="CT356" s="44"/>
      <c r="CU356" s="44"/>
      <c r="CV356" s="44"/>
      <c r="CW356" s="44"/>
      <c r="CX356" s="44"/>
      <c r="CY356" s="44"/>
      <c r="CZ356" s="44"/>
      <c r="DA356" s="44"/>
      <c r="DB356" s="44"/>
      <c r="DC356" s="44"/>
      <c r="DD356" s="44"/>
      <c r="DE356" s="44"/>
      <c r="DF356" s="44"/>
      <c r="DG356" s="44"/>
      <c r="DH356" s="44"/>
      <c r="DI356" s="44"/>
      <c r="DJ356" s="44"/>
      <c r="DK356" s="44"/>
      <c r="DL356" s="44"/>
      <c r="DM356" s="44"/>
      <c r="DN356" s="44"/>
      <c r="DO356" s="44"/>
      <c r="DP356" s="44"/>
      <c r="DQ356" s="44"/>
      <c r="DR356" s="44"/>
      <c r="DS356" s="44"/>
      <c r="DT356" s="44"/>
      <c r="DU356" s="44"/>
      <c r="DV356" s="44"/>
      <c r="DW356" s="44"/>
      <c r="DX356" s="44"/>
      <c r="DY356" s="44"/>
      <c r="DZ356" s="44"/>
      <c r="EA356" s="44"/>
      <c r="EB356" s="44"/>
      <c r="EC356" s="44"/>
      <c r="ED356" s="44"/>
      <c r="EE356" s="44"/>
      <c r="EF356" s="44"/>
      <c r="EG356" s="44"/>
      <c r="EH356" s="44"/>
      <c r="EI356" s="44"/>
      <c r="EJ356" s="44"/>
      <c r="EK356" s="44"/>
      <c r="EL356" s="44"/>
      <c r="EM356" s="44"/>
      <c r="EN356" s="44"/>
      <c r="EO356" s="44"/>
      <c r="EP356" s="44"/>
      <c r="EQ356" s="44"/>
      <c r="ER356" s="44"/>
      <c r="ES356" s="44"/>
      <c r="ET356" s="44"/>
      <c r="EU356" s="44"/>
    </row>
    <row r="357" ht="14.25" customHeight="1">
      <c r="A357" s="296"/>
      <c r="B357" s="44"/>
      <c r="C357" s="44"/>
      <c r="D357" s="44"/>
      <c r="E357" s="44"/>
      <c r="F357" s="44"/>
      <c r="G357" s="44"/>
      <c r="H357" s="296"/>
      <c r="I357" s="296"/>
      <c r="J357" s="296"/>
      <c r="K357" s="44"/>
      <c r="L357" s="296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4"/>
      <c r="CD357" s="44"/>
      <c r="CE357" s="44"/>
      <c r="CF357" s="44"/>
      <c r="CG357" s="44"/>
      <c r="CH357" s="44"/>
      <c r="CI357" s="44"/>
      <c r="CJ357" s="44"/>
      <c r="CK357" s="44"/>
      <c r="CL357" s="44"/>
      <c r="CM357" s="44"/>
      <c r="CN357" s="44"/>
      <c r="CO357" s="44"/>
      <c r="CP357" s="44"/>
      <c r="CQ357" s="44"/>
      <c r="CR357" s="44"/>
      <c r="CS357" s="44"/>
      <c r="CT357" s="44"/>
      <c r="CU357" s="44"/>
      <c r="CV357" s="44"/>
      <c r="CW357" s="44"/>
      <c r="CX357" s="44"/>
      <c r="CY357" s="44"/>
      <c r="CZ357" s="44"/>
      <c r="DA357" s="44"/>
      <c r="DB357" s="44"/>
      <c r="DC357" s="44"/>
      <c r="DD357" s="44"/>
      <c r="DE357" s="44"/>
      <c r="DF357" s="44"/>
      <c r="DG357" s="44"/>
      <c r="DH357" s="44"/>
      <c r="DI357" s="44"/>
      <c r="DJ357" s="44"/>
      <c r="DK357" s="44"/>
      <c r="DL357" s="44"/>
      <c r="DM357" s="44"/>
      <c r="DN357" s="44"/>
      <c r="DO357" s="44"/>
      <c r="DP357" s="44"/>
      <c r="DQ357" s="44"/>
      <c r="DR357" s="44"/>
      <c r="DS357" s="44"/>
      <c r="DT357" s="44"/>
      <c r="DU357" s="44"/>
      <c r="DV357" s="44"/>
      <c r="DW357" s="44"/>
      <c r="DX357" s="44"/>
      <c r="DY357" s="44"/>
      <c r="DZ357" s="44"/>
      <c r="EA357" s="44"/>
      <c r="EB357" s="44"/>
      <c r="EC357" s="44"/>
      <c r="ED357" s="44"/>
      <c r="EE357" s="44"/>
      <c r="EF357" s="44"/>
      <c r="EG357" s="44"/>
      <c r="EH357" s="44"/>
      <c r="EI357" s="44"/>
      <c r="EJ357" s="44"/>
      <c r="EK357" s="44"/>
      <c r="EL357" s="44"/>
      <c r="EM357" s="44"/>
      <c r="EN357" s="44"/>
      <c r="EO357" s="44"/>
      <c r="EP357" s="44"/>
      <c r="EQ357" s="44"/>
      <c r="ER357" s="44"/>
      <c r="ES357" s="44"/>
      <c r="ET357" s="44"/>
      <c r="EU357" s="44"/>
    </row>
    <row r="358" ht="14.25" customHeight="1">
      <c r="A358" s="296"/>
      <c r="B358" s="44"/>
      <c r="C358" s="44"/>
      <c r="D358" s="44"/>
      <c r="E358" s="44"/>
      <c r="F358" s="44"/>
      <c r="G358" s="44"/>
      <c r="H358" s="296"/>
      <c r="I358" s="296"/>
      <c r="J358" s="296"/>
      <c r="K358" s="44"/>
      <c r="L358" s="296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  <c r="BK358" s="44"/>
      <c r="BL358" s="44"/>
      <c r="BM358" s="44"/>
      <c r="BN358" s="44"/>
      <c r="BO358" s="44"/>
      <c r="BP358" s="44"/>
      <c r="BQ358" s="44"/>
      <c r="BR358" s="44"/>
      <c r="BS358" s="44"/>
      <c r="BT358" s="44"/>
      <c r="BU358" s="44"/>
      <c r="BV358" s="44"/>
      <c r="BW358" s="44"/>
      <c r="BX358" s="44"/>
      <c r="BY358" s="44"/>
      <c r="BZ358" s="44"/>
      <c r="CA358" s="44"/>
      <c r="CB358" s="44"/>
      <c r="CC358" s="44"/>
      <c r="CD358" s="44"/>
      <c r="CE358" s="44"/>
      <c r="CF358" s="44"/>
      <c r="CG358" s="44"/>
      <c r="CH358" s="44"/>
      <c r="CI358" s="44"/>
      <c r="CJ358" s="44"/>
      <c r="CK358" s="44"/>
      <c r="CL358" s="44"/>
      <c r="CM358" s="44"/>
      <c r="CN358" s="44"/>
      <c r="CO358" s="44"/>
      <c r="CP358" s="44"/>
      <c r="CQ358" s="44"/>
      <c r="CR358" s="44"/>
      <c r="CS358" s="44"/>
      <c r="CT358" s="44"/>
      <c r="CU358" s="44"/>
      <c r="CV358" s="44"/>
      <c r="CW358" s="44"/>
      <c r="CX358" s="44"/>
      <c r="CY358" s="44"/>
      <c r="CZ358" s="44"/>
      <c r="DA358" s="44"/>
      <c r="DB358" s="44"/>
      <c r="DC358" s="44"/>
      <c r="DD358" s="44"/>
      <c r="DE358" s="44"/>
      <c r="DF358" s="44"/>
      <c r="DG358" s="44"/>
      <c r="DH358" s="44"/>
      <c r="DI358" s="44"/>
      <c r="DJ358" s="44"/>
      <c r="DK358" s="44"/>
      <c r="DL358" s="44"/>
      <c r="DM358" s="44"/>
      <c r="DN358" s="44"/>
      <c r="DO358" s="44"/>
      <c r="DP358" s="44"/>
      <c r="DQ358" s="44"/>
      <c r="DR358" s="44"/>
      <c r="DS358" s="44"/>
      <c r="DT358" s="44"/>
      <c r="DU358" s="44"/>
      <c r="DV358" s="44"/>
      <c r="DW358" s="44"/>
      <c r="DX358" s="44"/>
      <c r="DY358" s="44"/>
      <c r="DZ358" s="44"/>
      <c r="EA358" s="44"/>
      <c r="EB358" s="44"/>
      <c r="EC358" s="44"/>
      <c r="ED358" s="44"/>
      <c r="EE358" s="44"/>
      <c r="EF358" s="44"/>
      <c r="EG358" s="44"/>
      <c r="EH358" s="44"/>
      <c r="EI358" s="44"/>
      <c r="EJ358" s="44"/>
      <c r="EK358" s="44"/>
      <c r="EL358" s="44"/>
      <c r="EM358" s="44"/>
      <c r="EN358" s="44"/>
      <c r="EO358" s="44"/>
      <c r="EP358" s="44"/>
      <c r="EQ358" s="44"/>
      <c r="ER358" s="44"/>
      <c r="ES358" s="44"/>
      <c r="ET358" s="44"/>
      <c r="EU358" s="44"/>
    </row>
    <row r="359" ht="14.25" customHeight="1">
      <c r="A359" s="296"/>
      <c r="B359" s="44"/>
      <c r="C359" s="44"/>
      <c r="D359" s="44"/>
      <c r="E359" s="44"/>
      <c r="F359" s="44"/>
      <c r="G359" s="44"/>
      <c r="H359" s="296"/>
      <c r="I359" s="296"/>
      <c r="J359" s="296"/>
      <c r="K359" s="44"/>
      <c r="L359" s="296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4"/>
      <c r="BT359" s="44"/>
      <c r="BU359" s="44"/>
      <c r="BV359" s="44"/>
      <c r="BW359" s="44"/>
      <c r="BX359" s="44"/>
      <c r="BY359" s="44"/>
      <c r="BZ359" s="44"/>
      <c r="CA359" s="44"/>
      <c r="CB359" s="44"/>
      <c r="CC359" s="44"/>
      <c r="CD359" s="44"/>
      <c r="CE359" s="44"/>
      <c r="CF359" s="44"/>
      <c r="CG359" s="44"/>
      <c r="CH359" s="44"/>
      <c r="CI359" s="44"/>
      <c r="CJ359" s="44"/>
      <c r="CK359" s="44"/>
      <c r="CL359" s="44"/>
      <c r="CM359" s="44"/>
      <c r="CN359" s="44"/>
      <c r="CO359" s="44"/>
      <c r="CP359" s="44"/>
      <c r="CQ359" s="44"/>
      <c r="CR359" s="44"/>
      <c r="CS359" s="44"/>
      <c r="CT359" s="44"/>
      <c r="CU359" s="44"/>
      <c r="CV359" s="44"/>
      <c r="CW359" s="44"/>
      <c r="CX359" s="44"/>
      <c r="CY359" s="44"/>
      <c r="CZ359" s="44"/>
      <c r="DA359" s="44"/>
      <c r="DB359" s="44"/>
      <c r="DC359" s="44"/>
      <c r="DD359" s="44"/>
      <c r="DE359" s="44"/>
      <c r="DF359" s="44"/>
      <c r="DG359" s="44"/>
      <c r="DH359" s="44"/>
      <c r="DI359" s="44"/>
      <c r="DJ359" s="44"/>
      <c r="DK359" s="44"/>
      <c r="DL359" s="44"/>
      <c r="DM359" s="44"/>
      <c r="DN359" s="44"/>
      <c r="DO359" s="44"/>
      <c r="DP359" s="44"/>
      <c r="DQ359" s="44"/>
      <c r="DR359" s="44"/>
      <c r="DS359" s="44"/>
      <c r="DT359" s="44"/>
      <c r="DU359" s="44"/>
      <c r="DV359" s="44"/>
      <c r="DW359" s="44"/>
      <c r="DX359" s="44"/>
      <c r="DY359" s="44"/>
      <c r="DZ359" s="44"/>
      <c r="EA359" s="44"/>
      <c r="EB359" s="44"/>
      <c r="EC359" s="44"/>
      <c r="ED359" s="44"/>
      <c r="EE359" s="44"/>
      <c r="EF359" s="44"/>
      <c r="EG359" s="44"/>
      <c r="EH359" s="44"/>
      <c r="EI359" s="44"/>
      <c r="EJ359" s="44"/>
      <c r="EK359" s="44"/>
      <c r="EL359" s="44"/>
      <c r="EM359" s="44"/>
      <c r="EN359" s="44"/>
      <c r="EO359" s="44"/>
      <c r="EP359" s="44"/>
      <c r="EQ359" s="44"/>
      <c r="ER359" s="44"/>
      <c r="ES359" s="44"/>
      <c r="ET359" s="44"/>
      <c r="EU359" s="44"/>
    </row>
    <row r="360" ht="14.25" customHeight="1">
      <c r="A360" s="296"/>
      <c r="B360" s="44"/>
      <c r="C360" s="44"/>
      <c r="D360" s="44"/>
      <c r="E360" s="44"/>
      <c r="F360" s="44"/>
      <c r="G360" s="44"/>
      <c r="H360" s="296"/>
      <c r="I360" s="296"/>
      <c r="J360" s="296"/>
      <c r="K360" s="44"/>
      <c r="L360" s="296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4"/>
      <c r="BT360" s="44"/>
      <c r="BU360" s="44"/>
      <c r="BV360" s="44"/>
      <c r="BW360" s="44"/>
      <c r="BX360" s="44"/>
      <c r="BY360" s="44"/>
      <c r="BZ360" s="44"/>
      <c r="CA360" s="44"/>
      <c r="CB360" s="44"/>
      <c r="CC360" s="44"/>
      <c r="CD360" s="44"/>
      <c r="CE360" s="44"/>
      <c r="CF360" s="44"/>
      <c r="CG360" s="44"/>
      <c r="CH360" s="44"/>
      <c r="CI360" s="44"/>
      <c r="CJ360" s="44"/>
      <c r="CK360" s="44"/>
      <c r="CL360" s="44"/>
      <c r="CM360" s="44"/>
      <c r="CN360" s="44"/>
      <c r="CO360" s="44"/>
      <c r="CP360" s="44"/>
      <c r="CQ360" s="44"/>
      <c r="CR360" s="44"/>
      <c r="CS360" s="44"/>
      <c r="CT360" s="44"/>
      <c r="CU360" s="44"/>
      <c r="CV360" s="44"/>
      <c r="CW360" s="44"/>
      <c r="CX360" s="44"/>
      <c r="CY360" s="44"/>
      <c r="CZ360" s="44"/>
      <c r="DA360" s="44"/>
      <c r="DB360" s="44"/>
      <c r="DC360" s="44"/>
      <c r="DD360" s="44"/>
      <c r="DE360" s="44"/>
      <c r="DF360" s="44"/>
      <c r="DG360" s="44"/>
      <c r="DH360" s="44"/>
      <c r="DI360" s="44"/>
      <c r="DJ360" s="44"/>
      <c r="DK360" s="44"/>
      <c r="DL360" s="44"/>
      <c r="DM360" s="44"/>
      <c r="DN360" s="44"/>
      <c r="DO360" s="44"/>
      <c r="DP360" s="44"/>
      <c r="DQ360" s="44"/>
      <c r="DR360" s="44"/>
      <c r="DS360" s="44"/>
      <c r="DT360" s="44"/>
      <c r="DU360" s="44"/>
      <c r="DV360" s="44"/>
      <c r="DW360" s="44"/>
      <c r="DX360" s="44"/>
      <c r="DY360" s="44"/>
      <c r="DZ360" s="44"/>
      <c r="EA360" s="44"/>
      <c r="EB360" s="44"/>
      <c r="EC360" s="44"/>
      <c r="ED360" s="44"/>
      <c r="EE360" s="44"/>
      <c r="EF360" s="44"/>
      <c r="EG360" s="44"/>
      <c r="EH360" s="44"/>
      <c r="EI360" s="44"/>
      <c r="EJ360" s="44"/>
      <c r="EK360" s="44"/>
      <c r="EL360" s="44"/>
      <c r="EM360" s="44"/>
      <c r="EN360" s="44"/>
      <c r="EO360" s="44"/>
      <c r="EP360" s="44"/>
      <c r="EQ360" s="44"/>
      <c r="ER360" s="44"/>
      <c r="ES360" s="44"/>
      <c r="ET360" s="44"/>
      <c r="EU360" s="44"/>
    </row>
    <row r="361" ht="14.25" customHeight="1">
      <c r="A361" s="296"/>
      <c r="B361" s="44"/>
      <c r="C361" s="44"/>
      <c r="D361" s="44"/>
      <c r="E361" s="44"/>
      <c r="F361" s="44"/>
      <c r="G361" s="44"/>
      <c r="H361" s="296"/>
      <c r="I361" s="296"/>
      <c r="J361" s="296"/>
      <c r="K361" s="44"/>
      <c r="L361" s="296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4"/>
      <c r="BT361" s="44"/>
      <c r="BU361" s="44"/>
      <c r="BV361" s="44"/>
      <c r="BW361" s="44"/>
      <c r="BX361" s="44"/>
      <c r="BY361" s="44"/>
      <c r="BZ361" s="44"/>
      <c r="CA361" s="44"/>
      <c r="CB361" s="44"/>
      <c r="CC361" s="44"/>
      <c r="CD361" s="44"/>
      <c r="CE361" s="44"/>
      <c r="CF361" s="44"/>
      <c r="CG361" s="44"/>
      <c r="CH361" s="44"/>
      <c r="CI361" s="44"/>
      <c r="CJ361" s="44"/>
      <c r="CK361" s="44"/>
      <c r="CL361" s="44"/>
      <c r="CM361" s="44"/>
      <c r="CN361" s="44"/>
      <c r="CO361" s="44"/>
      <c r="CP361" s="44"/>
      <c r="CQ361" s="44"/>
      <c r="CR361" s="44"/>
      <c r="CS361" s="44"/>
      <c r="CT361" s="44"/>
      <c r="CU361" s="44"/>
      <c r="CV361" s="44"/>
      <c r="CW361" s="44"/>
      <c r="CX361" s="44"/>
      <c r="CY361" s="44"/>
      <c r="CZ361" s="44"/>
      <c r="DA361" s="44"/>
      <c r="DB361" s="44"/>
      <c r="DC361" s="44"/>
      <c r="DD361" s="44"/>
      <c r="DE361" s="44"/>
      <c r="DF361" s="44"/>
      <c r="DG361" s="44"/>
      <c r="DH361" s="44"/>
      <c r="DI361" s="44"/>
      <c r="DJ361" s="44"/>
      <c r="DK361" s="44"/>
      <c r="DL361" s="44"/>
      <c r="DM361" s="44"/>
      <c r="DN361" s="44"/>
      <c r="DO361" s="44"/>
      <c r="DP361" s="44"/>
      <c r="DQ361" s="44"/>
      <c r="DR361" s="44"/>
      <c r="DS361" s="44"/>
      <c r="DT361" s="44"/>
      <c r="DU361" s="44"/>
      <c r="DV361" s="44"/>
      <c r="DW361" s="44"/>
      <c r="DX361" s="44"/>
      <c r="DY361" s="44"/>
      <c r="DZ361" s="44"/>
      <c r="EA361" s="44"/>
      <c r="EB361" s="44"/>
      <c r="EC361" s="44"/>
      <c r="ED361" s="44"/>
      <c r="EE361" s="44"/>
      <c r="EF361" s="44"/>
      <c r="EG361" s="44"/>
      <c r="EH361" s="44"/>
      <c r="EI361" s="44"/>
      <c r="EJ361" s="44"/>
      <c r="EK361" s="44"/>
      <c r="EL361" s="44"/>
      <c r="EM361" s="44"/>
      <c r="EN361" s="44"/>
      <c r="EO361" s="44"/>
      <c r="EP361" s="44"/>
      <c r="EQ361" s="44"/>
      <c r="ER361" s="44"/>
      <c r="ES361" s="44"/>
      <c r="ET361" s="44"/>
      <c r="EU361" s="44"/>
    </row>
    <row r="362" ht="14.25" customHeight="1">
      <c r="A362" s="296"/>
      <c r="B362" s="44"/>
      <c r="C362" s="44"/>
      <c r="D362" s="44"/>
      <c r="E362" s="44"/>
      <c r="F362" s="44"/>
      <c r="G362" s="44"/>
      <c r="H362" s="296"/>
      <c r="I362" s="296"/>
      <c r="J362" s="296"/>
      <c r="K362" s="44"/>
      <c r="L362" s="296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4"/>
      <c r="BT362" s="44"/>
      <c r="BU362" s="44"/>
      <c r="BV362" s="44"/>
      <c r="BW362" s="44"/>
      <c r="BX362" s="44"/>
      <c r="BY362" s="44"/>
      <c r="BZ362" s="44"/>
      <c r="CA362" s="44"/>
      <c r="CB362" s="44"/>
      <c r="CC362" s="44"/>
      <c r="CD362" s="44"/>
      <c r="CE362" s="44"/>
      <c r="CF362" s="44"/>
      <c r="CG362" s="44"/>
      <c r="CH362" s="44"/>
      <c r="CI362" s="44"/>
      <c r="CJ362" s="44"/>
      <c r="CK362" s="44"/>
      <c r="CL362" s="44"/>
      <c r="CM362" s="44"/>
      <c r="CN362" s="44"/>
      <c r="CO362" s="44"/>
      <c r="CP362" s="44"/>
      <c r="CQ362" s="44"/>
      <c r="CR362" s="44"/>
      <c r="CS362" s="44"/>
      <c r="CT362" s="44"/>
      <c r="CU362" s="44"/>
      <c r="CV362" s="44"/>
      <c r="CW362" s="44"/>
      <c r="CX362" s="44"/>
      <c r="CY362" s="44"/>
      <c r="CZ362" s="44"/>
      <c r="DA362" s="44"/>
      <c r="DB362" s="44"/>
      <c r="DC362" s="44"/>
      <c r="DD362" s="44"/>
      <c r="DE362" s="44"/>
      <c r="DF362" s="44"/>
      <c r="DG362" s="44"/>
      <c r="DH362" s="44"/>
      <c r="DI362" s="44"/>
      <c r="DJ362" s="44"/>
      <c r="DK362" s="44"/>
      <c r="DL362" s="44"/>
      <c r="DM362" s="44"/>
      <c r="DN362" s="44"/>
      <c r="DO362" s="44"/>
      <c r="DP362" s="44"/>
      <c r="DQ362" s="44"/>
      <c r="DR362" s="44"/>
      <c r="DS362" s="44"/>
      <c r="DT362" s="44"/>
      <c r="DU362" s="44"/>
      <c r="DV362" s="44"/>
      <c r="DW362" s="44"/>
      <c r="DX362" s="44"/>
      <c r="DY362" s="44"/>
      <c r="DZ362" s="44"/>
      <c r="EA362" s="44"/>
      <c r="EB362" s="44"/>
      <c r="EC362" s="44"/>
      <c r="ED362" s="44"/>
      <c r="EE362" s="44"/>
      <c r="EF362" s="44"/>
      <c r="EG362" s="44"/>
      <c r="EH362" s="44"/>
      <c r="EI362" s="44"/>
      <c r="EJ362" s="44"/>
      <c r="EK362" s="44"/>
      <c r="EL362" s="44"/>
      <c r="EM362" s="44"/>
      <c r="EN362" s="44"/>
      <c r="EO362" s="44"/>
      <c r="EP362" s="44"/>
      <c r="EQ362" s="44"/>
      <c r="ER362" s="44"/>
      <c r="ES362" s="44"/>
      <c r="ET362" s="44"/>
      <c r="EU362" s="44"/>
    </row>
    <row r="363" ht="14.25" customHeight="1">
      <c r="A363" s="296"/>
      <c r="B363" s="44"/>
      <c r="C363" s="44"/>
      <c r="D363" s="44"/>
      <c r="E363" s="44"/>
      <c r="F363" s="44"/>
      <c r="G363" s="44"/>
      <c r="H363" s="296"/>
      <c r="I363" s="296"/>
      <c r="J363" s="296"/>
      <c r="K363" s="44"/>
      <c r="L363" s="296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4"/>
      <c r="BT363" s="44"/>
      <c r="BU363" s="44"/>
      <c r="BV363" s="44"/>
      <c r="BW363" s="44"/>
      <c r="BX363" s="44"/>
      <c r="BY363" s="44"/>
      <c r="BZ363" s="44"/>
      <c r="CA363" s="44"/>
      <c r="CB363" s="44"/>
      <c r="CC363" s="44"/>
      <c r="CD363" s="44"/>
      <c r="CE363" s="44"/>
      <c r="CF363" s="44"/>
      <c r="CG363" s="44"/>
      <c r="CH363" s="44"/>
      <c r="CI363" s="44"/>
      <c r="CJ363" s="44"/>
      <c r="CK363" s="44"/>
      <c r="CL363" s="44"/>
      <c r="CM363" s="44"/>
      <c r="CN363" s="44"/>
      <c r="CO363" s="44"/>
      <c r="CP363" s="44"/>
      <c r="CQ363" s="44"/>
      <c r="CR363" s="44"/>
      <c r="CS363" s="44"/>
      <c r="CT363" s="44"/>
      <c r="CU363" s="44"/>
      <c r="CV363" s="44"/>
      <c r="CW363" s="44"/>
      <c r="CX363" s="44"/>
      <c r="CY363" s="44"/>
      <c r="CZ363" s="44"/>
      <c r="DA363" s="44"/>
      <c r="DB363" s="44"/>
      <c r="DC363" s="44"/>
      <c r="DD363" s="44"/>
      <c r="DE363" s="44"/>
      <c r="DF363" s="44"/>
      <c r="DG363" s="44"/>
      <c r="DH363" s="44"/>
      <c r="DI363" s="44"/>
      <c r="DJ363" s="44"/>
      <c r="DK363" s="44"/>
      <c r="DL363" s="44"/>
      <c r="DM363" s="44"/>
      <c r="DN363" s="44"/>
      <c r="DO363" s="44"/>
      <c r="DP363" s="44"/>
      <c r="DQ363" s="44"/>
      <c r="DR363" s="44"/>
      <c r="DS363" s="44"/>
      <c r="DT363" s="44"/>
      <c r="DU363" s="44"/>
      <c r="DV363" s="44"/>
      <c r="DW363" s="44"/>
      <c r="DX363" s="44"/>
      <c r="DY363" s="44"/>
      <c r="DZ363" s="44"/>
      <c r="EA363" s="44"/>
      <c r="EB363" s="44"/>
      <c r="EC363" s="44"/>
      <c r="ED363" s="44"/>
      <c r="EE363" s="44"/>
      <c r="EF363" s="44"/>
      <c r="EG363" s="44"/>
      <c r="EH363" s="44"/>
      <c r="EI363" s="44"/>
      <c r="EJ363" s="44"/>
      <c r="EK363" s="44"/>
      <c r="EL363" s="44"/>
      <c r="EM363" s="44"/>
      <c r="EN363" s="44"/>
      <c r="EO363" s="44"/>
      <c r="EP363" s="44"/>
      <c r="EQ363" s="44"/>
      <c r="ER363" s="44"/>
      <c r="ES363" s="44"/>
      <c r="ET363" s="44"/>
      <c r="EU363" s="44"/>
    </row>
    <row r="364" ht="14.25" customHeight="1">
      <c r="A364" s="296"/>
      <c r="B364" s="44"/>
      <c r="C364" s="44"/>
      <c r="D364" s="44"/>
      <c r="E364" s="44"/>
      <c r="F364" s="44"/>
      <c r="G364" s="44"/>
      <c r="H364" s="296"/>
      <c r="I364" s="296"/>
      <c r="J364" s="296"/>
      <c r="K364" s="44"/>
      <c r="L364" s="296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4"/>
      <c r="BT364" s="44"/>
      <c r="BU364" s="44"/>
      <c r="BV364" s="44"/>
      <c r="BW364" s="44"/>
      <c r="BX364" s="44"/>
      <c r="BY364" s="44"/>
      <c r="BZ364" s="44"/>
      <c r="CA364" s="44"/>
      <c r="CB364" s="44"/>
      <c r="CC364" s="44"/>
      <c r="CD364" s="44"/>
      <c r="CE364" s="44"/>
      <c r="CF364" s="44"/>
      <c r="CG364" s="44"/>
      <c r="CH364" s="44"/>
      <c r="CI364" s="44"/>
      <c r="CJ364" s="44"/>
      <c r="CK364" s="44"/>
      <c r="CL364" s="44"/>
      <c r="CM364" s="44"/>
      <c r="CN364" s="44"/>
      <c r="CO364" s="44"/>
      <c r="CP364" s="44"/>
      <c r="CQ364" s="44"/>
      <c r="CR364" s="44"/>
      <c r="CS364" s="44"/>
      <c r="CT364" s="44"/>
      <c r="CU364" s="44"/>
      <c r="CV364" s="44"/>
      <c r="CW364" s="44"/>
      <c r="CX364" s="44"/>
      <c r="CY364" s="44"/>
      <c r="CZ364" s="44"/>
      <c r="DA364" s="44"/>
      <c r="DB364" s="44"/>
      <c r="DC364" s="44"/>
      <c r="DD364" s="44"/>
      <c r="DE364" s="44"/>
      <c r="DF364" s="44"/>
      <c r="DG364" s="44"/>
      <c r="DH364" s="44"/>
      <c r="DI364" s="44"/>
      <c r="DJ364" s="44"/>
      <c r="DK364" s="44"/>
      <c r="DL364" s="44"/>
      <c r="DM364" s="44"/>
      <c r="DN364" s="44"/>
      <c r="DO364" s="44"/>
      <c r="DP364" s="44"/>
      <c r="DQ364" s="44"/>
      <c r="DR364" s="44"/>
      <c r="DS364" s="44"/>
      <c r="DT364" s="44"/>
      <c r="DU364" s="44"/>
      <c r="DV364" s="44"/>
      <c r="DW364" s="44"/>
      <c r="DX364" s="44"/>
      <c r="DY364" s="44"/>
      <c r="DZ364" s="44"/>
      <c r="EA364" s="44"/>
      <c r="EB364" s="44"/>
      <c r="EC364" s="44"/>
      <c r="ED364" s="44"/>
      <c r="EE364" s="44"/>
      <c r="EF364" s="44"/>
      <c r="EG364" s="44"/>
      <c r="EH364" s="44"/>
      <c r="EI364" s="44"/>
      <c r="EJ364" s="44"/>
      <c r="EK364" s="44"/>
      <c r="EL364" s="44"/>
      <c r="EM364" s="44"/>
      <c r="EN364" s="44"/>
      <c r="EO364" s="44"/>
      <c r="EP364" s="44"/>
      <c r="EQ364" s="44"/>
      <c r="ER364" s="44"/>
      <c r="ES364" s="44"/>
      <c r="ET364" s="44"/>
      <c r="EU364" s="44"/>
    </row>
    <row r="365" ht="14.25" customHeight="1">
      <c r="A365" s="296"/>
      <c r="B365" s="44"/>
      <c r="C365" s="44"/>
      <c r="D365" s="44"/>
      <c r="E365" s="44"/>
      <c r="F365" s="44"/>
      <c r="G365" s="44"/>
      <c r="H365" s="296"/>
      <c r="I365" s="296"/>
      <c r="J365" s="296"/>
      <c r="K365" s="44"/>
      <c r="L365" s="296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4"/>
      <c r="BT365" s="44"/>
      <c r="BU365" s="44"/>
      <c r="BV365" s="44"/>
      <c r="BW365" s="44"/>
      <c r="BX365" s="44"/>
      <c r="BY365" s="44"/>
      <c r="BZ365" s="44"/>
      <c r="CA365" s="44"/>
      <c r="CB365" s="44"/>
      <c r="CC365" s="44"/>
      <c r="CD365" s="44"/>
      <c r="CE365" s="44"/>
      <c r="CF365" s="44"/>
      <c r="CG365" s="44"/>
      <c r="CH365" s="44"/>
      <c r="CI365" s="44"/>
      <c r="CJ365" s="44"/>
      <c r="CK365" s="44"/>
      <c r="CL365" s="44"/>
      <c r="CM365" s="44"/>
      <c r="CN365" s="44"/>
      <c r="CO365" s="44"/>
      <c r="CP365" s="44"/>
      <c r="CQ365" s="44"/>
      <c r="CR365" s="44"/>
      <c r="CS365" s="44"/>
      <c r="CT365" s="44"/>
      <c r="CU365" s="44"/>
      <c r="CV365" s="44"/>
      <c r="CW365" s="44"/>
      <c r="CX365" s="44"/>
      <c r="CY365" s="44"/>
      <c r="CZ365" s="44"/>
      <c r="DA365" s="44"/>
      <c r="DB365" s="44"/>
      <c r="DC365" s="44"/>
      <c r="DD365" s="44"/>
      <c r="DE365" s="44"/>
      <c r="DF365" s="44"/>
      <c r="DG365" s="44"/>
      <c r="DH365" s="44"/>
      <c r="DI365" s="44"/>
      <c r="DJ365" s="44"/>
      <c r="DK365" s="44"/>
      <c r="DL365" s="44"/>
      <c r="DM365" s="44"/>
      <c r="DN365" s="44"/>
      <c r="DO365" s="44"/>
      <c r="DP365" s="44"/>
      <c r="DQ365" s="44"/>
      <c r="DR365" s="44"/>
      <c r="DS365" s="44"/>
      <c r="DT365" s="44"/>
      <c r="DU365" s="44"/>
      <c r="DV365" s="44"/>
      <c r="DW365" s="44"/>
      <c r="DX365" s="44"/>
      <c r="DY365" s="44"/>
      <c r="DZ365" s="44"/>
      <c r="EA365" s="44"/>
      <c r="EB365" s="44"/>
      <c r="EC365" s="44"/>
      <c r="ED365" s="44"/>
      <c r="EE365" s="44"/>
      <c r="EF365" s="44"/>
      <c r="EG365" s="44"/>
      <c r="EH365" s="44"/>
      <c r="EI365" s="44"/>
      <c r="EJ365" s="44"/>
      <c r="EK365" s="44"/>
      <c r="EL365" s="44"/>
      <c r="EM365" s="44"/>
      <c r="EN365" s="44"/>
      <c r="EO365" s="44"/>
      <c r="EP365" s="44"/>
      <c r="EQ365" s="44"/>
      <c r="ER365" s="44"/>
      <c r="ES365" s="44"/>
      <c r="ET365" s="44"/>
      <c r="EU365" s="44"/>
    </row>
    <row r="366" ht="14.25" customHeight="1">
      <c r="A366" s="296"/>
      <c r="B366" s="44"/>
      <c r="C366" s="44"/>
      <c r="D366" s="44"/>
      <c r="E366" s="44"/>
      <c r="F366" s="44"/>
      <c r="G366" s="44"/>
      <c r="H366" s="296"/>
      <c r="I366" s="296"/>
      <c r="J366" s="296"/>
      <c r="K366" s="44"/>
      <c r="L366" s="296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4"/>
      <c r="BT366" s="44"/>
      <c r="BU366" s="44"/>
      <c r="BV366" s="44"/>
      <c r="BW366" s="44"/>
      <c r="BX366" s="44"/>
      <c r="BY366" s="44"/>
      <c r="BZ366" s="44"/>
      <c r="CA366" s="44"/>
      <c r="CB366" s="44"/>
      <c r="CC366" s="44"/>
      <c r="CD366" s="44"/>
      <c r="CE366" s="44"/>
      <c r="CF366" s="44"/>
      <c r="CG366" s="44"/>
      <c r="CH366" s="44"/>
      <c r="CI366" s="44"/>
      <c r="CJ366" s="44"/>
      <c r="CK366" s="44"/>
      <c r="CL366" s="44"/>
      <c r="CM366" s="44"/>
      <c r="CN366" s="44"/>
      <c r="CO366" s="44"/>
      <c r="CP366" s="44"/>
      <c r="CQ366" s="44"/>
      <c r="CR366" s="44"/>
      <c r="CS366" s="44"/>
      <c r="CT366" s="44"/>
      <c r="CU366" s="44"/>
      <c r="CV366" s="44"/>
      <c r="CW366" s="44"/>
      <c r="CX366" s="44"/>
      <c r="CY366" s="44"/>
      <c r="CZ366" s="44"/>
      <c r="DA366" s="44"/>
      <c r="DB366" s="44"/>
      <c r="DC366" s="44"/>
      <c r="DD366" s="44"/>
      <c r="DE366" s="44"/>
      <c r="DF366" s="44"/>
      <c r="DG366" s="44"/>
      <c r="DH366" s="44"/>
      <c r="DI366" s="44"/>
      <c r="DJ366" s="44"/>
      <c r="DK366" s="44"/>
      <c r="DL366" s="44"/>
      <c r="DM366" s="44"/>
      <c r="DN366" s="44"/>
      <c r="DO366" s="44"/>
      <c r="DP366" s="44"/>
      <c r="DQ366" s="44"/>
      <c r="DR366" s="44"/>
      <c r="DS366" s="44"/>
      <c r="DT366" s="44"/>
      <c r="DU366" s="44"/>
      <c r="DV366" s="44"/>
      <c r="DW366" s="44"/>
      <c r="DX366" s="44"/>
      <c r="DY366" s="44"/>
      <c r="DZ366" s="44"/>
      <c r="EA366" s="44"/>
      <c r="EB366" s="44"/>
      <c r="EC366" s="44"/>
      <c r="ED366" s="44"/>
      <c r="EE366" s="44"/>
      <c r="EF366" s="44"/>
      <c r="EG366" s="44"/>
      <c r="EH366" s="44"/>
      <c r="EI366" s="44"/>
      <c r="EJ366" s="44"/>
      <c r="EK366" s="44"/>
      <c r="EL366" s="44"/>
      <c r="EM366" s="44"/>
      <c r="EN366" s="44"/>
      <c r="EO366" s="44"/>
      <c r="EP366" s="44"/>
      <c r="EQ366" s="44"/>
      <c r="ER366" s="44"/>
      <c r="ES366" s="44"/>
      <c r="ET366" s="44"/>
      <c r="EU366" s="44"/>
    </row>
    <row r="367" ht="14.25" customHeight="1">
      <c r="A367" s="296"/>
      <c r="B367" s="44"/>
      <c r="C367" s="44"/>
      <c r="D367" s="44"/>
      <c r="E367" s="44"/>
      <c r="F367" s="44"/>
      <c r="G367" s="44"/>
      <c r="H367" s="296"/>
      <c r="I367" s="296"/>
      <c r="J367" s="296"/>
      <c r="K367" s="44"/>
      <c r="L367" s="296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4"/>
      <c r="BT367" s="44"/>
      <c r="BU367" s="44"/>
      <c r="BV367" s="44"/>
      <c r="BW367" s="44"/>
      <c r="BX367" s="44"/>
      <c r="BY367" s="44"/>
      <c r="BZ367" s="44"/>
      <c r="CA367" s="44"/>
      <c r="CB367" s="44"/>
      <c r="CC367" s="44"/>
      <c r="CD367" s="44"/>
      <c r="CE367" s="44"/>
      <c r="CF367" s="44"/>
      <c r="CG367" s="44"/>
      <c r="CH367" s="44"/>
      <c r="CI367" s="44"/>
      <c r="CJ367" s="44"/>
      <c r="CK367" s="44"/>
      <c r="CL367" s="44"/>
      <c r="CM367" s="44"/>
      <c r="CN367" s="44"/>
      <c r="CO367" s="44"/>
      <c r="CP367" s="44"/>
      <c r="CQ367" s="44"/>
      <c r="CR367" s="44"/>
      <c r="CS367" s="44"/>
      <c r="CT367" s="44"/>
      <c r="CU367" s="44"/>
      <c r="CV367" s="44"/>
      <c r="CW367" s="44"/>
      <c r="CX367" s="44"/>
      <c r="CY367" s="44"/>
      <c r="CZ367" s="44"/>
      <c r="DA367" s="44"/>
      <c r="DB367" s="44"/>
      <c r="DC367" s="44"/>
      <c r="DD367" s="44"/>
      <c r="DE367" s="44"/>
      <c r="DF367" s="44"/>
      <c r="DG367" s="44"/>
      <c r="DH367" s="44"/>
      <c r="DI367" s="44"/>
      <c r="DJ367" s="44"/>
      <c r="DK367" s="44"/>
      <c r="DL367" s="44"/>
      <c r="DM367" s="44"/>
      <c r="DN367" s="44"/>
      <c r="DO367" s="44"/>
      <c r="DP367" s="44"/>
      <c r="DQ367" s="44"/>
      <c r="DR367" s="44"/>
      <c r="DS367" s="44"/>
      <c r="DT367" s="44"/>
      <c r="DU367" s="44"/>
      <c r="DV367" s="44"/>
      <c r="DW367" s="44"/>
      <c r="DX367" s="44"/>
      <c r="DY367" s="44"/>
      <c r="DZ367" s="44"/>
      <c r="EA367" s="44"/>
      <c r="EB367" s="44"/>
      <c r="EC367" s="44"/>
      <c r="ED367" s="44"/>
      <c r="EE367" s="44"/>
      <c r="EF367" s="44"/>
      <c r="EG367" s="44"/>
      <c r="EH367" s="44"/>
      <c r="EI367" s="44"/>
      <c r="EJ367" s="44"/>
      <c r="EK367" s="44"/>
      <c r="EL367" s="44"/>
      <c r="EM367" s="44"/>
      <c r="EN367" s="44"/>
      <c r="EO367" s="44"/>
      <c r="EP367" s="44"/>
      <c r="EQ367" s="44"/>
      <c r="ER367" s="44"/>
      <c r="ES367" s="44"/>
      <c r="ET367" s="44"/>
      <c r="EU367" s="44"/>
    </row>
    <row r="368" ht="14.25" customHeight="1">
      <c r="A368" s="296"/>
      <c r="B368" s="44"/>
      <c r="C368" s="44"/>
      <c r="D368" s="44"/>
      <c r="E368" s="44"/>
      <c r="F368" s="44"/>
      <c r="G368" s="44"/>
      <c r="H368" s="296"/>
      <c r="I368" s="296"/>
      <c r="J368" s="296"/>
      <c r="K368" s="44"/>
      <c r="L368" s="296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4"/>
      <c r="CD368" s="44"/>
      <c r="CE368" s="44"/>
      <c r="CF368" s="44"/>
      <c r="CG368" s="44"/>
      <c r="CH368" s="44"/>
      <c r="CI368" s="44"/>
      <c r="CJ368" s="44"/>
      <c r="CK368" s="44"/>
      <c r="CL368" s="44"/>
      <c r="CM368" s="44"/>
      <c r="CN368" s="44"/>
      <c r="CO368" s="44"/>
      <c r="CP368" s="44"/>
      <c r="CQ368" s="44"/>
      <c r="CR368" s="44"/>
      <c r="CS368" s="44"/>
      <c r="CT368" s="44"/>
      <c r="CU368" s="44"/>
      <c r="CV368" s="44"/>
      <c r="CW368" s="44"/>
      <c r="CX368" s="44"/>
      <c r="CY368" s="44"/>
      <c r="CZ368" s="44"/>
      <c r="DA368" s="44"/>
      <c r="DB368" s="44"/>
      <c r="DC368" s="44"/>
      <c r="DD368" s="44"/>
      <c r="DE368" s="44"/>
      <c r="DF368" s="44"/>
      <c r="DG368" s="44"/>
      <c r="DH368" s="44"/>
      <c r="DI368" s="44"/>
      <c r="DJ368" s="44"/>
      <c r="DK368" s="44"/>
      <c r="DL368" s="44"/>
      <c r="DM368" s="44"/>
      <c r="DN368" s="44"/>
      <c r="DO368" s="44"/>
      <c r="DP368" s="44"/>
      <c r="DQ368" s="44"/>
      <c r="DR368" s="44"/>
      <c r="DS368" s="44"/>
      <c r="DT368" s="44"/>
      <c r="DU368" s="44"/>
      <c r="DV368" s="44"/>
      <c r="DW368" s="44"/>
      <c r="DX368" s="44"/>
      <c r="DY368" s="44"/>
      <c r="DZ368" s="44"/>
      <c r="EA368" s="44"/>
      <c r="EB368" s="44"/>
      <c r="EC368" s="44"/>
      <c r="ED368" s="44"/>
      <c r="EE368" s="44"/>
      <c r="EF368" s="44"/>
      <c r="EG368" s="44"/>
      <c r="EH368" s="44"/>
      <c r="EI368" s="44"/>
      <c r="EJ368" s="44"/>
      <c r="EK368" s="44"/>
      <c r="EL368" s="44"/>
      <c r="EM368" s="44"/>
      <c r="EN368" s="44"/>
      <c r="EO368" s="44"/>
      <c r="EP368" s="44"/>
      <c r="EQ368" s="44"/>
      <c r="ER368" s="44"/>
      <c r="ES368" s="44"/>
      <c r="ET368" s="44"/>
      <c r="EU368" s="44"/>
    </row>
    <row r="369" ht="14.25" customHeight="1">
      <c r="A369" s="296"/>
      <c r="B369" s="44"/>
      <c r="C369" s="44"/>
      <c r="D369" s="44"/>
      <c r="E369" s="44"/>
      <c r="F369" s="44"/>
      <c r="G369" s="44"/>
      <c r="H369" s="296"/>
      <c r="I369" s="296"/>
      <c r="J369" s="296"/>
      <c r="K369" s="44"/>
      <c r="L369" s="296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4"/>
      <c r="CE369" s="44"/>
      <c r="CF369" s="44"/>
      <c r="CG369" s="44"/>
      <c r="CH369" s="44"/>
      <c r="CI369" s="44"/>
      <c r="CJ369" s="44"/>
      <c r="CK369" s="44"/>
      <c r="CL369" s="44"/>
      <c r="CM369" s="44"/>
      <c r="CN369" s="44"/>
      <c r="CO369" s="44"/>
      <c r="CP369" s="44"/>
      <c r="CQ369" s="44"/>
      <c r="CR369" s="44"/>
      <c r="CS369" s="44"/>
      <c r="CT369" s="44"/>
      <c r="CU369" s="44"/>
      <c r="CV369" s="44"/>
      <c r="CW369" s="44"/>
      <c r="CX369" s="44"/>
      <c r="CY369" s="44"/>
      <c r="CZ369" s="44"/>
      <c r="DA369" s="44"/>
      <c r="DB369" s="44"/>
      <c r="DC369" s="44"/>
      <c r="DD369" s="44"/>
      <c r="DE369" s="44"/>
      <c r="DF369" s="44"/>
      <c r="DG369" s="44"/>
      <c r="DH369" s="44"/>
      <c r="DI369" s="44"/>
      <c r="DJ369" s="44"/>
      <c r="DK369" s="44"/>
      <c r="DL369" s="44"/>
      <c r="DM369" s="44"/>
      <c r="DN369" s="44"/>
      <c r="DO369" s="44"/>
      <c r="DP369" s="44"/>
      <c r="DQ369" s="44"/>
      <c r="DR369" s="44"/>
      <c r="DS369" s="44"/>
      <c r="DT369" s="44"/>
      <c r="DU369" s="44"/>
      <c r="DV369" s="44"/>
      <c r="DW369" s="44"/>
      <c r="DX369" s="44"/>
      <c r="DY369" s="44"/>
      <c r="DZ369" s="44"/>
      <c r="EA369" s="44"/>
      <c r="EB369" s="44"/>
      <c r="EC369" s="44"/>
      <c r="ED369" s="44"/>
      <c r="EE369" s="44"/>
      <c r="EF369" s="44"/>
      <c r="EG369" s="44"/>
      <c r="EH369" s="44"/>
      <c r="EI369" s="44"/>
      <c r="EJ369" s="44"/>
      <c r="EK369" s="44"/>
      <c r="EL369" s="44"/>
      <c r="EM369" s="44"/>
      <c r="EN369" s="44"/>
      <c r="EO369" s="44"/>
      <c r="EP369" s="44"/>
      <c r="EQ369" s="44"/>
      <c r="ER369" s="44"/>
      <c r="ES369" s="44"/>
      <c r="ET369" s="44"/>
      <c r="EU369" s="44"/>
    </row>
    <row r="370" ht="14.25" customHeight="1">
      <c r="A370" s="296"/>
      <c r="B370" s="44"/>
      <c r="C370" s="44"/>
      <c r="D370" s="44"/>
      <c r="E370" s="44"/>
      <c r="F370" s="44"/>
      <c r="G370" s="44"/>
      <c r="H370" s="296"/>
      <c r="I370" s="296"/>
      <c r="J370" s="296"/>
      <c r="K370" s="44"/>
      <c r="L370" s="296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4"/>
      <c r="CD370" s="44"/>
      <c r="CE370" s="44"/>
      <c r="CF370" s="44"/>
      <c r="CG370" s="44"/>
      <c r="CH370" s="44"/>
      <c r="CI370" s="44"/>
      <c r="CJ370" s="44"/>
      <c r="CK370" s="44"/>
      <c r="CL370" s="44"/>
      <c r="CM370" s="44"/>
      <c r="CN370" s="44"/>
      <c r="CO370" s="44"/>
      <c r="CP370" s="44"/>
      <c r="CQ370" s="44"/>
      <c r="CR370" s="44"/>
      <c r="CS370" s="44"/>
      <c r="CT370" s="44"/>
      <c r="CU370" s="44"/>
      <c r="CV370" s="44"/>
      <c r="CW370" s="44"/>
      <c r="CX370" s="44"/>
      <c r="CY370" s="44"/>
      <c r="CZ370" s="44"/>
      <c r="DA370" s="44"/>
      <c r="DB370" s="44"/>
      <c r="DC370" s="44"/>
      <c r="DD370" s="44"/>
      <c r="DE370" s="44"/>
      <c r="DF370" s="44"/>
      <c r="DG370" s="44"/>
      <c r="DH370" s="44"/>
      <c r="DI370" s="44"/>
      <c r="DJ370" s="44"/>
      <c r="DK370" s="44"/>
      <c r="DL370" s="44"/>
      <c r="DM370" s="44"/>
      <c r="DN370" s="44"/>
      <c r="DO370" s="44"/>
      <c r="DP370" s="44"/>
      <c r="DQ370" s="44"/>
      <c r="DR370" s="44"/>
      <c r="DS370" s="44"/>
      <c r="DT370" s="44"/>
      <c r="DU370" s="44"/>
      <c r="DV370" s="44"/>
      <c r="DW370" s="44"/>
      <c r="DX370" s="44"/>
      <c r="DY370" s="44"/>
      <c r="DZ370" s="44"/>
      <c r="EA370" s="44"/>
      <c r="EB370" s="44"/>
      <c r="EC370" s="44"/>
      <c r="ED370" s="44"/>
      <c r="EE370" s="44"/>
      <c r="EF370" s="44"/>
      <c r="EG370" s="44"/>
      <c r="EH370" s="44"/>
      <c r="EI370" s="44"/>
      <c r="EJ370" s="44"/>
      <c r="EK370" s="44"/>
      <c r="EL370" s="44"/>
      <c r="EM370" s="44"/>
      <c r="EN370" s="44"/>
      <c r="EO370" s="44"/>
      <c r="EP370" s="44"/>
      <c r="EQ370" s="44"/>
      <c r="ER370" s="44"/>
      <c r="ES370" s="44"/>
      <c r="ET370" s="44"/>
      <c r="EU370" s="44"/>
    </row>
    <row r="371" ht="14.25" customHeight="1">
      <c r="A371" s="296"/>
      <c r="B371" s="44"/>
      <c r="C371" s="44"/>
      <c r="D371" s="44"/>
      <c r="E371" s="44"/>
      <c r="F371" s="44"/>
      <c r="G371" s="44"/>
      <c r="H371" s="296"/>
      <c r="I371" s="296"/>
      <c r="J371" s="296"/>
      <c r="K371" s="44"/>
      <c r="L371" s="296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4"/>
      <c r="CD371" s="44"/>
      <c r="CE371" s="44"/>
      <c r="CF371" s="44"/>
      <c r="CG371" s="44"/>
      <c r="CH371" s="44"/>
      <c r="CI371" s="44"/>
      <c r="CJ371" s="44"/>
      <c r="CK371" s="44"/>
      <c r="CL371" s="44"/>
      <c r="CM371" s="44"/>
      <c r="CN371" s="44"/>
      <c r="CO371" s="44"/>
      <c r="CP371" s="44"/>
      <c r="CQ371" s="44"/>
      <c r="CR371" s="44"/>
      <c r="CS371" s="44"/>
      <c r="CT371" s="44"/>
      <c r="CU371" s="44"/>
      <c r="CV371" s="44"/>
      <c r="CW371" s="44"/>
      <c r="CX371" s="44"/>
      <c r="CY371" s="44"/>
      <c r="CZ371" s="44"/>
      <c r="DA371" s="44"/>
      <c r="DB371" s="44"/>
      <c r="DC371" s="44"/>
      <c r="DD371" s="44"/>
      <c r="DE371" s="44"/>
      <c r="DF371" s="44"/>
      <c r="DG371" s="44"/>
      <c r="DH371" s="44"/>
      <c r="DI371" s="44"/>
      <c r="DJ371" s="44"/>
      <c r="DK371" s="44"/>
      <c r="DL371" s="44"/>
      <c r="DM371" s="44"/>
      <c r="DN371" s="44"/>
      <c r="DO371" s="44"/>
      <c r="DP371" s="44"/>
      <c r="DQ371" s="44"/>
      <c r="DR371" s="44"/>
      <c r="DS371" s="44"/>
      <c r="DT371" s="44"/>
      <c r="DU371" s="44"/>
      <c r="DV371" s="44"/>
      <c r="DW371" s="44"/>
      <c r="DX371" s="44"/>
      <c r="DY371" s="44"/>
      <c r="DZ371" s="44"/>
      <c r="EA371" s="44"/>
      <c r="EB371" s="44"/>
      <c r="EC371" s="44"/>
      <c r="ED371" s="44"/>
      <c r="EE371" s="44"/>
      <c r="EF371" s="44"/>
      <c r="EG371" s="44"/>
      <c r="EH371" s="44"/>
      <c r="EI371" s="44"/>
      <c r="EJ371" s="44"/>
      <c r="EK371" s="44"/>
      <c r="EL371" s="44"/>
      <c r="EM371" s="44"/>
      <c r="EN371" s="44"/>
      <c r="EO371" s="44"/>
      <c r="EP371" s="44"/>
      <c r="EQ371" s="44"/>
      <c r="ER371" s="44"/>
      <c r="ES371" s="44"/>
      <c r="ET371" s="44"/>
      <c r="EU371" s="44"/>
    </row>
    <row r="372" ht="14.25" customHeight="1">
      <c r="A372" s="296"/>
      <c r="B372" s="44"/>
      <c r="C372" s="44"/>
      <c r="D372" s="44"/>
      <c r="E372" s="44"/>
      <c r="F372" s="44"/>
      <c r="G372" s="44"/>
      <c r="H372" s="296"/>
      <c r="I372" s="296"/>
      <c r="J372" s="296"/>
      <c r="K372" s="44"/>
      <c r="L372" s="296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4"/>
      <c r="CD372" s="44"/>
      <c r="CE372" s="44"/>
      <c r="CF372" s="44"/>
      <c r="CG372" s="44"/>
      <c r="CH372" s="44"/>
      <c r="CI372" s="44"/>
      <c r="CJ372" s="44"/>
      <c r="CK372" s="44"/>
      <c r="CL372" s="44"/>
      <c r="CM372" s="44"/>
      <c r="CN372" s="44"/>
      <c r="CO372" s="44"/>
      <c r="CP372" s="44"/>
      <c r="CQ372" s="44"/>
      <c r="CR372" s="44"/>
      <c r="CS372" s="44"/>
      <c r="CT372" s="44"/>
      <c r="CU372" s="44"/>
      <c r="CV372" s="44"/>
      <c r="CW372" s="44"/>
      <c r="CX372" s="44"/>
      <c r="CY372" s="44"/>
      <c r="CZ372" s="44"/>
      <c r="DA372" s="44"/>
      <c r="DB372" s="44"/>
      <c r="DC372" s="44"/>
      <c r="DD372" s="44"/>
      <c r="DE372" s="44"/>
      <c r="DF372" s="44"/>
      <c r="DG372" s="44"/>
      <c r="DH372" s="44"/>
      <c r="DI372" s="44"/>
      <c r="DJ372" s="44"/>
      <c r="DK372" s="44"/>
      <c r="DL372" s="44"/>
      <c r="DM372" s="44"/>
      <c r="DN372" s="44"/>
      <c r="DO372" s="44"/>
      <c r="DP372" s="44"/>
      <c r="DQ372" s="44"/>
      <c r="DR372" s="44"/>
      <c r="DS372" s="44"/>
      <c r="DT372" s="44"/>
      <c r="DU372" s="44"/>
      <c r="DV372" s="44"/>
      <c r="DW372" s="44"/>
      <c r="DX372" s="44"/>
      <c r="DY372" s="44"/>
      <c r="DZ372" s="44"/>
      <c r="EA372" s="44"/>
      <c r="EB372" s="44"/>
      <c r="EC372" s="44"/>
      <c r="ED372" s="44"/>
      <c r="EE372" s="44"/>
      <c r="EF372" s="44"/>
      <c r="EG372" s="44"/>
      <c r="EH372" s="44"/>
      <c r="EI372" s="44"/>
      <c r="EJ372" s="44"/>
      <c r="EK372" s="44"/>
      <c r="EL372" s="44"/>
      <c r="EM372" s="44"/>
      <c r="EN372" s="44"/>
      <c r="EO372" s="44"/>
      <c r="EP372" s="44"/>
      <c r="EQ372" s="44"/>
      <c r="ER372" s="44"/>
      <c r="ES372" s="44"/>
      <c r="ET372" s="44"/>
      <c r="EU372" s="44"/>
    </row>
    <row r="373" ht="14.25" customHeight="1">
      <c r="A373" s="296"/>
      <c r="B373" s="44"/>
      <c r="C373" s="44"/>
      <c r="D373" s="44"/>
      <c r="E373" s="44"/>
      <c r="F373" s="44"/>
      <c r="G373" s="44"/>
      <c r="H373" s="296"/>
      <c r="I373" s="296"/>
      <c r="J373" s="296"/>
      <c r="K373" s="44"/>
      <c r="L373" s="296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4"/>
      <c r="CD373" s="44"/>
      <c r="CE373" s="44"/>
      <c r="CF373" s="44"/>
      <c r="CG373" s="44"/>
      <c r="CH373" s="44"/>
      <c r="CI373" s="44"/>
      <c r="CJ373" s="44"/>
      <c r="CK373" s="44"/>
      <c r="CL373" s="44"/>
      <c r="CM373" s="44"/>
      <c r="CN373" s="44"/>
      <c r="CO373" s="44"/>
      <c r="CP373" s="44"/>
      <c r="CQ373" s="44"/>
      <c r="CR373" s="44"/>
      <c r="CS373" s="44"/>
      <c r="CT373" s="44"/>
      <c r="CU373" s="44"/>
      <c r="CV373" s="44"/>
      <c r="CW373" s="44"/>
      <c r="CX373" s="44"/>
      <c r="CY373" s="44"/>
      <c r="CZ373" s="44"/>
      <c r="DA373" s="44"/>
      <c r="DB373" s="44"/>
      <c r="DC373" s="44"/>
      <c r="DD373" s="44"/>
      <c r="DE373" s="44"/>
      <c r="DF373" s="44"/>
      <c r="DG373" s="44"/>
      <c r="DH373" s="44"/>
      <c r="DI373" s="44"/>
      <c r="DJ373" s="44"/>
      <c r="DK373" s="44"/>
      <c r="DL373" s="44"/>
      <c r="DM373" s="44"/>
      <c r="DN373" s="44"/>
      <c r="DO373" s="44"/>
      <c r="DP373" s="44"/>
      <c r="DQ373" s="44"/>
      <c r="DR373" s="44"/>
      <c r="DS373" s="44"/>
      <c r="DT373" s="44"/>
      <c r="DU373" s="44"/>
      <c r="DV373" s="44"/>
      <c r="DW373" s="44"/>
      <c r="DX373" s="44"/>
      <c r="DY373" s="44"/>
      <c r="DZ373" s="44"/>
      <c r="EA373" s="44"/>
      <c r="EB373" s="44"/>
      <c r="EC373" s="44"/>
      <c r="ED373" s="44"/>
      <c r="EE373" s="44"/>
      <c r="EF373" s="44"/>
      <c r="EG373" s="44"/>
      <c r="EH373" s="44"/>
      <c r="EI373" s="44"/>
      <c r="EJ373" s="44"/>
      <c r="EK373" s="44"/>
      <c r="EL373" s="44"/>
      <c r="EM373" s="44"/>
      <c r="EN373" s="44"/>
      <c r="EO373" s="44"/>
      <c r="EP373" s="44"/>
      <c r="EQ373" s="44"/>
      <c r="ER373" s="44"/>
      <c r="ES373" s="44"/>
      <c r="ET373" s="44"/>
      <c r="EU373" s="44"/>
    </row>
    <row r="374" ht="14.25" customHeight="1">
      <c r="A374" s="296"/>
      <c r="B374" s="44"/>
      <c r="C374" s="44"/>
      <c r="D374" s="44"/>
      <c r="E374" s="44"/>
      <c r="F374" s="44"/>
      <c r="G374" s="44"/>
      <c r="H374" s="296"/>
      <c r="I374" s="296"/>
      <c r="J374" s="296"/>
      <c r="K374" s="44"/>
      <c r="L374" s="296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4"/>
      <c r="CD374" s="44"/>
      <c r="CE374" s="44"/>
      <c r="CF374" s="44"/>
      <c r="CG374" s="44"/>
      <c r="CH374" s="44"/>
      <c r="CI374" s="44"/>
      <c r="CJ374" s="44"/>
      <c r="CK374" s="44"/>
      <c r="CL374" s="44"/>
      <c r="CM374" s="44"/>
      <c r="CN374" s="44"/>
      <c r="CO374" s="44"/>
      <c r="CP374" s="44"/>
      <c r="CQ374" s="44"/>
      <c r="CR374" s="44"/>
      <c r="CS374" s="44"/>
      <c r="CT374" s="44"/>
      <c r="CU374" s="44"/>
      <c r="CV374" s="44"/>
      <c r="CW374" s="44"/>
      <c r="CX374" s="44"/>
      <c r="CY374" s="44"/>
      <c r="CZ374" s="44"/>
      <c r="DA374" s="44"/>
      <c r="DB374" s="44"/>
      <c r="DC374" s="44"/>
      <c r="DD374" s="44"/>
      <c r="DE374" s="44"/>
      <c r="DF374" s="44"/>
      <c r="DG374" s="44"/>
      <c r="DH374" s="44"/>
      <c r="DI374" s="44"/>
      <c r="DJ374" s="44"/>
      <c r="DK374" s="44"/>
      <c r="DL374" s="44"/>
      <c r="DM374" s="44"/>
      <c r="DN374" s="44"/>
      <c r="DO374" s="44"/>
      <c r="DP374" s="44"/>
      <c r="DQ374" s="44"/>
      <c r="DR374" s="44"/>
      <c r="DS374" s="44"/>
      <c r="DT374" s="44"/>
      <c r="DU374" s="44"/>
      <c r="DV374" s="44"/>
      <c r="DW374" s="44"/>
      <c r="DX374" s="44"/>
      <c r="DY374" s="44"/>
      <c r="DZ374" s="44"/>
      <c r="EA374" s="44"/>
      <c r="EB374" s="44"/>
      <c r="EC374" s="44"/>
      <c r="ED374" s="44"/>
      <c r="EE374" s="44"/>
      <c r="EF374" s="44"/>
      <c r="EG374" s="44"/>
      <c r="EH374" s="44"/>
      <c r="EI374" s="44"/>
      <c r="EJ374" s="44"/>
      <c r="EK374" s="44"/>
      <c r="EL374" s="44"/>
      <c r="EM374" s="44"/>
      <c r="EN374" s="44"/>
      <c r="EO374" s="44"/>
      <c r="EP374" s="44"/>
      <c r="EQ374" s="44"/>
      <c r="ER374" s="44"/>
      <c r="ES374" s="44"/>
      <c r="ET374" s="44"/>
      <c r="EU374" s="44"/>
    </row>
    <row r="375" ht="14.25" customHeight="1">
      <c r="A375" s="296"/>
      <c r="B375" s="44"/>
      <c r="C375" s="44"/>
      <c r="D375" s="44"/>
      <c r="E375" s="44"/>
      <c r="F375" s="44"/>
      <c r="G375" s="44"/>
      <c r="H375" s="296"/>
      <c r="I375" s="296"/>
      <c r="J375" s="296"/>
      <c r="K375" s="44"/>
      <c r="L375" s="296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4"/>
      <c r="CD375" s="44"/>
      <c r="CE375" s="44"/>
      <c r="CF375" s="44"/>
      <c r="CG375" s="44"/>
      <c r="CH375" s="44"/>
      <c r="CI375" s="44"/>
      <c r="CJ375" s="44"/>
      <c r="CK375" s="44"/>
      <c r="CL375" s="44"/>
      <c r="CM375" s="44"/>
      <c r="CN375" s="44"/>
      <c r="CO375" s="44"/>
      <c r="CP375" s="44"/>
      <c r="CQ375" s="44"/>
      <c r="CR375" s="44"/>
      <c r="CS375" s="44"/>
      <c r="CT375" s="44"/>
      <c r="CU375" s="44"/>
      <c r="CV375" s="44"/>
      <c r="CW375" s="44"/>
      <c r="CX375" s="44"/>
      <c r="CY375" s="44"/>
      <c r="CZ375" s="44"/>
      <c r="DA375" s="44"/>
      <c r="DB375" s="44"/>
      <c r="DC375" s="44"/>
      <c r="DD375" s="44"/>
      <c r="DE375" s="44"/>
      <c r="DF375" s="44"/>
      <c r="DG375" s="44"/>
      <c r="DH375" s="44"/>
      <c r="DI375" s="44"/>
      <c r="DJ375" s="44"/>
      <c r="DK375" s="44"/>
      <c r="DL375" s="44"/>
      <c r="DM375" s="44"/>
      <c r="DN375" s="44"/>
      <c r="DO375" s="44"/>
      <c r="DP375" s="44"/>
      <c r="DQ375" s="44"/>
      <c r="DR375" s="44"/>
      <c r="DS375" s="44"/>
      <c r="DT375" s="44"/>
      <c r="DU375" s="44"/>
      <c r="DV375" s="44"/>
      <c r="DW375" s="44"/>
      <c r="DX375" s="44"/>
      <c r="DY375" s="44"/>
      <c r="DZ375" s="44"/>
      <c r="EA375" s="44"/>
      <c r="EB375" s="44"/>
      <c r="EC375" s="44"/>
      <c r="ED375" s="44"/>
      <c r="EE375" s="44"/>
      <c r="EF375" s="44"/>
      <c r="EG375" s="44"/>
      <c r="EH375" s="44"/>
      <c r="EI375" s="44"/>
      <c r="EJ375" s="44"/>
      <c r="EK375" s="44"/>
      <c r="EL375" s="44"/>
      <c r="EM375" s="44"/>
      <c r="EN375" s="44"/>
      <c r="EO375" s="44"/>
      <c r="EP375" s="44"/>
      <c r="EQ375" s="44"/>
      <c r="ER375" s="44"/>
      <c r="ES375" s="44"/>
      <c r="ET375" s="44"/>
      <c r="EU375" s="44"/>
    </row>
    <row r="376" ht="14.25" customHeight="1">
      <c r="A376" s="296"/>
      <c r="B376" s="44"/>
      <c r="C376" s="44"/>
      <c r="D376" s="44"/>
      <c r="E376" s="44"/>
      <c r="F376" s="44"/>
      <c r="G376" s="44"/>
      <c r="H376" s="296"/>
      <c r="I376" s="296"/>
      <c r="J376" s="296"/>
      <c r="K376" s="44"/>
      <c r="L376" s="296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  <c r="BK376" s="44"/>
      <c r="BL376" s="44"/>
      <c r="BM376" s="44"/>
      <c r="BN376" s="44"/>
      <c r="BO376" s="44"/>
      <c r="BP376" s="44"/>
      <c r="BQ376" s="44"/>
      <c r="BR376" s="44"/>
      <c r="BS376" s="44"/>
      <c r="BT376" s="44"/>
      <c r="BU376" s="44"/>
      <c r="BV376" s="44"/>
      <c r="BW376" s="44"/>
      <c r="BX376" s="44"/>
      <c r="BY376" s="44"/>
      <c r="BZ376" s="44"/>
      <c r="CA376" s="44"/>
      <c r="CB376" s="44"/>
      <c r="CC376" s="44"/>
      <c r="CD376" s="44"/>
      <c r="CE376" s="44"/>
      <c r="CF376" s="44"/>
      <c r="CG376" s="44"/>
      <c r="CH376" s="44"/>
      <c r="CI376" s="44"/>
      <c r="CJ376" s="44"/>
      <c r="CK376" s="44"/>
      <c r="CL376" s="44"/>
      <c r="CM376" s="44"/>
      <c r="CN376" s="44"/>
      <c r="CO376" s="44"/>
      <c r="CP376" s="44"/>
      <c r="CQ376" s="44"/>
      <c r="CR376" s="44"/>
      <c r="CS376" s="44"/>
      <c r="CT376" s="44"/>
      <c r="CU376" s="44"/>
      <c r="CV376" s="44"/>
      <c r="CW376" s="44"/>
      <c r="CX376" s="44"/>
      <c r="CY376" s="44"/>
      <c r="CZ376" s="44"/>
      <c r="DA376" s="44"/>
      <c r="DB376" s="44"/>
      <c r="DC376" s="44"/>
      <c r="DD376" s="44"/>
      <c r="DE376" s="44"/>
      <c r="DF376" s="44"/>
      <c r="DG376" s="44"/>
      <c r="DH376" s="44"/>
      <c r="DI376" s="44"/>
      <c r="DJ376" s="44"/>
      <c r="DK376" s="44"/>
      <c r="DL376" s="44"/>
      <c r="DM376" s="44"/>
      <c r="DN376" s="44"/>
      <c r="DO376" s="44"/>
      <c r="DP376" s="44"/>
      <c r="DQ376" s="44"/>
      <c r="DR376" s="44"/>
      <c r="DS376" s="44"/>
      <c r="DT376" s="44"/>
      <c r="DU376" s="44"/>
      <c r="DV376" s="44"/>
      <c r="DW376" s="44"/>
      <c r="DX376" s="44"/>
      <c r="DY376" s="44"/>
      <c r="DZ376" s="44"/>
      <c r="EA376" s="44"/>
      <c r="EB376" s="44"/>
      <c r="EC376" s="44"/>
      <c r="ED376" s="44"/>
      <c r="EE376" s="44"/>
      <c r="EF376" s="44"/>
      <c r="EG376" s="44"/>
      <c r="EH376" s="44"/>
      <c r="EI376" s="44"/>
      <c r="EJ376" s="44"/>
      <c r="EK376" s="44"/>
      <c r="EL376" s="44"/>
      <c r="EM376" s="44"/>
      <c r="EN376" s="44"/>
      <c r="EO376" s="44"/>
      <c r="EP376" s="44"/>
      <c r="EQ376" s="44"/>
      <c r="ER376" s="44"/>
      <c r="ES376" s="44"/>
      <c r="ET376" s="44"/>
      <c r="EU376" s="44"/>
    </row>
    <row r="377" ht="14.25" customHeight="1">
      <c r="A377" s="296"/>
      <c r="B377" s="44"/>
      <c r="C377" s="44"/>
      <c r="D377" s="44"/>
      <c r="E377" s="44"/>
      <c r="F377" s="44"/>
      <c r="G377" s="44"/>
      <c r="H377" s="296"/>
      <c r="I377" s="296"/>
      <c r="J377" s="296"/>
      <c r="K377" s="44"/>
      <c r="L377" s="296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4"/>
      <c r="BT377" s="44"/>
      <c r="BU377" s="44"/>
      <c r="BV377" s="44"/>
      <c r="BW377" s="44"/>
      <c r="BX377" s="44"/>
      <c r="BY377" s="44"/>
      <c r="BZ377" s="44"/>
      <c r="CA377" s="44"/>
      <c r="CB377" s="44"/>
      <c r="CC377" s="44"/>
      <c r="CD377" s="44"/>
      <c r="CE377" s="44"/>
      <c r="CF377" s="44"/>
      <c r="CG377" s="44"/>
      <c r="CH377" s="44"/>
      <c r="CI377" s="44"/>
      <c r="CJ377" s="44"/>
      <c r="CK377" s="44"/>
      <c r="CL377" s="44"/>
      <c r="CM377" s="44"/>
      <c r="CN377" s="44"/>
      <c r="CO377" s="44"/>
      <c r="CP377" s="44"/>
      <c r="CQ377" s="44"/>
      <c r="CR377" s="44"/>
      <c r="CS377" s="44"/>
      <c r="CT377" s="44"/>
      <c r="CU377" s="44"/>
      <c r="CV377" s="44"/>
      <c r="CW377" s="44"/>
      <c r="CX377" s="44"/>
      <c r="CY377" s="44"/>
      <c r="CZ377" s="44"/>
      <c r="DA377" s="44"/>
      <c r="DB377" s="44"/>
      <c r="DC377" s="44"/>
      <c r="DD377" s="44"/>
      <c r="DE377" s="44"/>
      <c r="DF377" s="44"/>
      <c r="DG377" s="44"/>
      <c r="DH377" s="44"/>
      <c r="DI377" s="44"/>
      <c r="DJ377" s="44"/>
      <c r="DK377" s="44"/>
      <c r="DL377" s="44"/>
      <c r="DM377" s="44"/>
      <c r="DN377" s="44"/>
      <c r="DO377" s="44"/>
      <c r="DP377" s="44"/>
      <c r="DQ377" s="44"/>
      <c r="DR377" s="44"/>
      <c r="DS377" s="44"/>
      <c r="DT377" s="44"/>
      <c r="DU377" s="44"/>
      <c r="DV377" s="44"/>
      <c r="DW377" s="44"/>
      <c r="DX377" s="44"/>
      <c r="DY377" s="44"/>
      <c r="DZ377" s="44"/>
      <c r="EA377" s="44"/>
      <c r="EB377" s="44"/>
      <c r="EC377" s="44"/>
      <c r="ED377" s="44"/>
      <c r="EE377" s="44"/>
      <c r="EF377" s="44"/>
      <c r="EG377" s="44"/>
      <c r="EH377" s="44"/>
      <c r="EI377" s="44"/>
      <c r="EJ377" s="44"/>
      <c r="EK377" s="44"/>
      <c r="EL377" s="44"/>
      <c r="EM377" s="44"/>
      <c r="EN377" s="44"/>
      <c r="EO377" s="44"/>
      <c r="EP377" s="44"/>
      <c r="EQ377" s="44"/>
      <c r="ER377" s="44"/>
      <c r="ES377" s="44"/>
      <c r="ET377" s="44"/>
      <c r="EU377" s="44"/>
    </row>
    <row r="378" ht="14.25" customHeight="1">
      <c r="A378" s="296"/>
      <c r="B378" s="44"/>
      <c r="C378" s="44"/>
      <c r="D378" s="44"/>
      <c r="E378" s="44"/>
      <c r="F378" s="44"/>
      <c r="G378" s="44"/>
      <c r="H378" s="296"/>
      <c r="I378" s="296"/>
      <c r="J378" s="296"/>
      <c r="K378" s="44"/>
      <c r="L378" s="296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4"/>
      <c r="BT378" s="44"/>
      <c r="BU378" s="44"/>
      <c r="BV378" s="44"/>
      <c r="BW378" s="44"/>
      <c r="BX378" s="44"/>
      <c r="BY378" s="44"/>
      <c r="BZ378" s="44"/>
      <c r="CA378" s="44"/>
      <c r="CB378" s="44"/>
      <c r="CC378" s="44"/>
      <c r="CD378" s="44"/>
      <c r="CE378" s="44"/>
      <c r="CF378" s="44"/>
      <c r="CG378" s="44"/>
      <c r="CH378" s="44"/>
      <c r="CI378" s="44"/>
      <c r="CJ378" s="44"/>
      <c r="CK378" s="44"/>
      <c r="CL378" s="44"/>
      <c r="CM378" s="44"/>
      <c r="CN378" s="44"/>
      <c r="CO378" s="44"/>
      <c r="CP378" s="44"/>
      <c r="CQ378" s="44"/>
      <c r="CR378" s="44"/>
      <c r="CS378" s="44"/>
      <c r="CT378" s="44"/>
      <c r="CU378" s="44"/>
      <c r="CV378" s="44"/>
      <c r="CW378" s="44"/>
      <c r="CX378" s="44"/>
      <c r="CY378" s="44"/>
      <c r="CZ378" s="44"/>
      <c r="DA378" s="44"/>
      <c r="DB378" s="44"/>
      <c r="DC378" s="44"/>
      <c r="DD378" s="44"/>
      <c r="DE378" s="44"/>
      <c r="DF378" s="44"/>
      <c r="DG378" s="44"/>
      <c r="DH378" s="44"/>
      <c r="DI378" s="44"/>
      <c r="DJ378" s="44"/>
      <c r="DK378" s="44"/>
      <c r="DL378" s="44"/>
      <c r="DM378" s="44"/>
      <c r="DN378" s="44"/>
      <c r="DO378" s="44"/>
      <c r="DP378" s="44"/>
      <c r="DQ378" s="44"/>
      <c r="DR378" s="44"/>
      <c r="DS378" s="44"/>
      <c r="DT378" s="44"/>
      <c r="DU378" s="44"/>
      <c r="DV378" s="44"/>
      <c r="DW378" s="44"/>
      <c r="DX378" s="44"/>
      <c r="DY378" s="44"/>
      <c r="DZ378" s="44"/>
      <c r="EA378" s="44"/>
      <c r="EB378" s="44"/>
      <c r="EC378" s="44"/>
      <c r="ED378" s="44"/>
      <c r="EE378" s="44"/>
      <c r="EF378" s="44"/>
      <c r="EG378" s="44"/>
      <c r="EH378" s="44"/>
      <c r="EI378" s="44"/>
      <c r="EJ378" s="44"/>
      <c r="EK378" s="44"/>
      <c r="EL378" s="44"/>
      <c r="EM378" s="44"/>
      <c r="EN378" s="44"/>
      <c r="EO378" s="44"/>
      <c r="EP378" s="44"/>
      <c r="EQ378" s="44"/>
      <c r="ER378" s="44"/>
      <c r="ES378" s="44"/>
      <c r="ET378" s="44"/>
      <c r="EU378" s="44"/>
    </row>
    <row r="379" ht="14.25" customHeight="1">
      <c r="A379" s="296"/>
      <c r="B379" s="44"/>
      <c r="C379" s="44"/>
      <c r="D379" s="44"/>
      <c r="E379" s="44"/>
      <c r="F379" s="44"/>
      <c r="G379" s="44"/>
      <c r="H379" s="296"/>
      <c r="I379" s="296"/>
      <c r="J379" s="296"/>
      <c r="K379" s="44"/>
      <c r="L379" s="296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4"/>
      <c r="BT379" s="44"/>
      <c r="BU379" s="44"/>
      <c r="BV379" s="44"/>
      <c r="BW379" s="44"/>
      <c r="BX379" s="44"/>
      <c r="BY379" s="44"/>
      <c r="BZ379" s="44"/>
      <c r="CA379" s="44"/>
      <c r="CB379" s="44"/>
      <c r="CC379" s="44"/>
      <c r="CD379" s="44"/>
      <c r="CE379" s="44"/>
      <c r="CF379" s="44"/>
      <c r="CG379" s="44"/>
      <c r="CH379" s="44"/>
      <c r="CI379" s="44"/>
      <c r="CJ379" s="44"/>
      <c r="CK379" s="44"/>
      <c r="CL379" s="44"/>
      <c r="CM379" s="44"/>
      <c r="CN379" s="44"/>
      <c r="CO379" s="44"/>
      <c r="CP379" s="44"/>
      <c r="CQ379" s="44"/>
      <c r="CR379" s="44"/>
      <c r="CS379" s="44"/>
      <c r="CT379" s="44"/>
      <c r="CU379" s="44"/>
      <c r="CV379" s="44"/>
      <c r="CW379" s="44"/>
      <c r="CX379" s="44"/>
      <c r="CY379" s="44"/>
      <c r="CZ379" s="44"/>
      <c r="DA379" s="44"/>
      <c r="DB379" s="44"/>
      <c r="DC379" s="44"/>
      <c r="DD379" s="44"/>
      <c r="DE379" s="44"/>
      <c r="DF379" s="44"/>
      <c r="DG379" s="44"/>
      <c r="DH379" s="44"/>
      <c r="DI379" s="44"/>
      <c r="DJ379" s="44"/>
      <c r="DK379" s="44"/>
      <c r="DL379" s="44"/>
      <c r="DM379" s="44"/>
      <c r="DN379" s="44"/>
      <c r="DO379" s="44"/>
      <c r="DP379" s="44"/>
      <c r="DQ379" s="44"/>
      <c r="DR379" s="44"/>
      <c r="DS379" s="44"/>
      <c r="DT379" s="44"/>
      <c r="DU379" s="44"/>
      <c r="DV379" s="44"/>
      <c r="DW379" s="44"/>
      <c r="DX379" s="44"/>
      <c r="DY379" s="44"/>
      <c r="DZ379" s="44"/>
      <c r="EA379" s="44"/>
      <c r="EB379" s="44"/>
      <c r="EC379" s="44"/>
      <c r="ED379" s="44"/>
      <c r="EE379" s="44"/>
      <c r="EF379" s="44"/>
      <c r="EG379" s="44"/>
      <c r="EH379" s="44"/>
      <c r="EI379" s="44"/>
      <c r="EJ379" s="44"/>
      <c r="EK379" s="44"/>
      <c r="EL379" s="44"/>
      <c r="EM379" s="44"/>
      <c r="EN379" s="44"/>
      <c r="EO379" s="44"/>
      <c r="EP379" s="44"/>
      <c r="EQ379" s="44"/>
      <c r="ER379" s="44"/>
      <c r="ES379" s="44"/>
      <c r="ET379" s="44"/>
      <c r="EU379" s="44"/>
    </row>
    <row r="380" ht="14.25" customHeight="1">
      <c r="A380" s="296"/>
      <c r="B380" s="44"/>
      <c r="C380" s="44"/>
      <c r="D380" s="44"/>
      <c r="E380" s="44"/>
      <c r="F380" s="44"/>
      <c r="G380" s="44"/>
      <c r="H380" s="296"/>
      <c r="I380" s="296"/>
      <c r="J380" s="296"/>
      <c r="K380" s="44"/>
      <c r="L380" s="296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  <c r="CP380" s="44"/>
      <c r="CQ380" s="44"/>
      <c r="CR380" s="44"/>
      <c r="CS380" s="44"/>
      <c r="CT380" s="44"/>
      <c r="CU380" s="44"/>
      <c r="CV380" s="44"/>
      <c r="CW380" s="44"/>
      <c r="CX380" s="44"/>
      <c r="CY380" s="44"/>
      <c r="CZ380" s="44"/>
      <c r="DA380" s="44"/>
      <c r="DB380" s="44"/>
      <c r="DC380" s="44"/>
      <c r="DD380" s="44"/>
      <c r="DE380" s="44"/>
      <c r="DF380" s="44"/>
      <c r="DG380" s="44"/>
      <c r="DH380" s="44"/>
      <c r="DI380" s="44"/>
      <c r="DJ380" s="44"/>
      <c r="DK380" s="44"/>
      <c r="DL380" s="44"/>
      <c r="DM380" s="44"/>
      <c r="DN380" s="44"/>
      <c r="DO380" s="44"/>
      <c r="DP380" s="44"/>
      <c r="DQ380" s="44"/>
      <c r="DR380" s="44"/>
      <c r="DS380" s="44"/>
      <c r="DT380" s="44"/>
      <c r="DU380" s="44"/>
      <c r="DV380" s="44"/>
      <c r="DW380" s="44"/>
      <c r="DX380" s="44"/>
      <c r="DY380" s="44"/>
      <c r="DZ380" s="44"/>
      <c r="EA380" s="44"/>
      <c r="EB380" s="44"/>
      <c r="EC380" s="44"/>
      <c r="ED380" s="44"/>
      <c r="EE380" s="44"/>
      <c r="EF380" s="44"/>
      <c r="EG380" s="44"/>
      <c r="EH380" s="44"/>
      <c r="EI380" s="44"/>
      <c r="EJ380" s="44"/>
      <c r="EK380" s="44"/>
      <c r="EL380" s="44"/>
      <c r="EM380" s="44"/>
      <c r="EN380" s="44"/>
      <c r="EO380" s="44"/>
      <c r="EP380" s="44"/>
      <c r="EQ380" s="44"/>
      <c r="ER380" s="44"/>
      <c r="ES380" s="44"/>
      <c r="ET380" s="44"/>
      <c r="EU380" s="44"/>
    </row>
    <row r="381" ht="14.25" customHeight="1">
      <c r="A381" s="296"/>
      <c r="B381" s="44"/>
      <c r="C381" s="44"/>
      <c r="D381" s="44"/>
      <c r="E381" s="44"/>
      <c r="F381" s="44"/>
      <c r="G381" s="44"/>
      <c r="H381" s="296"/>
      <c r="I381" s="296"/>
      <c r="J381" s="296"/>
      <c r="K381" s="44"/>
      <c r="L381" s="296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4"/>
      <c r="BT381" s="44"/>
      <c r="BU381" s="44"/>
      <c r="BV381" s="44"/>
      <c r="BW381" s="44"/>
      <c r="BX381" s="44"/>
      <c r="BY381" s="44"/>
      <c r="BZ381" s="44"/>
      <c r="CA381" s="44"/>
      <c r="CB381" s="44"/>
      <c r="CC381" s="44"/>
      <c r="CD381" s="44"/>
      <c r="CE381" s="44"/>
      <c r="CF381" s="44"/>
      <c r="CG381" s="44"/>
      <c r="CH381" s="44"/>
      <c r="CI381" s="44"/>
      <c r="CJ381" s="44"/>
      <c r="CK381" s="44"/>
      <c r="CL381" s="44"/>
      <c r="CM381" s="44"/>
      <c r="CN381" s="44"/>
      <c r="CO381" s="44"/>
      <c r="CP381" s="44"/>
      <c r="CQ381" s="44"/>
      <c r="CR381" s="44"/>
      <c r="CS381" s="44"/>
      <c r="CT381" s="44"/>
      <c r="CU381" s="44"/>
      <c r="CV381" s="44"/>
      <c r="CW381" s="44"/>
      <c r="CX381" s="44"/>
      <c r="CY381" s="44"/>
      <c r="CZ381" s="44"/>
      <c r="DA381" s="44"/>
      <c r="DB381" s="44"/>
      <c r="DC381" s="44"/>
      <c r="DD381" s="44"/>
      <c r="DE381" s="44"/>
      <c r="DF381" s="44"/>
      <c r="DG381" s="44"/>
      <c r="DH381" s="44"/>
      <c r="DI381" s="44"/>
      <c r="DJ381" s="44"/>
      <c r="DK381" s="44"/>
      <c r="DL381" s="44"/>
      <c r="DM381" s="44"/>
      <c r="DN381" s="44"/>
      <c r="DO381" s="44"/>
      <c r="DP381" s="44"/>
      <c r="DQ381" s="44"/>
      <c r="DR381" s="44"/>
      <c r="DS381" s="44"/>
      <c r="DT381" s="44"/>
      <c r="DU381" s="44"/>
      <c r="DV381" s="44"/>
      <c r="DW381" s="44"/>
      <c r="DX381" s="44"/>
      <c r="DY381" s="44"/>
      <c r="DZ381" s="44"/>
      <c r="EA381" s="44"/>
      <c r="EB381" s="44"/>
      <c r="EC381" s="44"/>
      <c r="ED381" s="44"/>
      <c r="EE381" s="44"/>
      <c r="EF381" s="44"/>
      <c r="EG381" s="44"/>
      <c r="EH381" s="44"/>
      <c r="EI381" s="44"/>
      <c r="EJ381" s="44"/>
      <c r="EK381" s="44"/>
      <c r="EL381" s="44"/>
      <c r="EM381" s="44"/>
      <c r="EN381" s="44"/>
      <c r="EO381" s="44"/>
      <c r="EP381" s="44"/>
      <c r="EQ381" s="44"/>
      <c r="ER381" s="44"/>
      <c r="ES381" s="44"/>
      <c r="ET381" s="44"/>
      <c r="EU381" s="44"/>
    </row>
    <row r="382" ht="14.25" customHeight="1">
      <c r="A382" s="296"/>
      <c r="B382" s="44"/>
      <c r="C382" s="44"/>
      <c r="D382" s="44"/>
      <c r="E382" s="44"/>
      <c r="F382" s="44"/>
      <c r="G382" s="44"/>
      <c r="H382" s="296"/>
      <c r="I382" s="296"/>
      <c r="J382" s="296"/>
      <c r="K382" s="44"/>
      <c r="L382" s="296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4"/>
      <c r="BT382" s="44"/>
      <c r="BU382" s="44"/>
      <c r="BV382" s="44"/>
      <c r="BW382" s="44"/>
      <c r="BX382" s="44"/>
      <c r="BY382" s="44"/>
      <c r="BZ382" s="44"/>
      <c r="CA382" s="44"/>
      <c r="CB382" s="44"/>
      <c r="CC382" s="44"/>
      <c r="CD382" s="44"/>
      <c r="CE382" s="44"/>
      <c r="CF382" s="44"/>
      <c r="CG382" s="44"/>
      <c r="CH382" s="44"/>
      <c r="CI382" s="44"/>
      <c r="CJ382" s="44"/>
      <c r="CK382" s="44"/>
      <c r="CL382" s="44"/>
      <c r="CM382" s="44"/>
      <c r="CN382" s="44"/>
      <c r="CO382" s="44"/>
      <c r="CP382" s="44"/>
      <c r="CQ382" s="44"/>
      <c r="CR382" s="44"/>
      <c r="CS382" s="44"/>
      <c r="CT382" s="44"/>
      <c r="CU382" s="44"/>
      <c r="CV382" s="44"/>
      <c r="CW382" s="44"/>
      <c r="CX382" s="44"/>
      <c r="CY382" s="44"/>
      <c r="CZ382" s="44"/>
      <c r="DA382" s="44"/>
      <c r="DB382" s="44"/>
      <c r="DC382" s="44"/>
      <c r="DD382" s="44"/>
      <c r="DE382" s="44"/>
      <c r="DF382" s="44"/>
      <c r="DG382" s="44"/>
      <c r="DH382" s="44"/>
      <c r="DI382" s="44"/>
      <c r="DJ382" s="44"/>
      <c r="DK382" s="44"/>
      <c r="DL382" s="44"/>
      <c r="DM382" s="44"/>
      <c r="DN382" s="44"/>
      <c r="DO382" s="44"/>
      <c r="DP382" s="44"/>
      <c r="DQ382" s="44"/>
      <c r="DR382" s="44"/>
      <c r="DS382" s="44"/>
      <c r="DT382" s="44"/>
      <c r="DU382" s="44"/>
      <c r="DV382" s="44"/>
      <c r="DW382" s="44"/>
      <c r="DX382" s="44"/>
      <c r="DY382" s="44"/>
      <c r="DZ382" s="44"/>
      <c r="EA382" s="44"/>
      <c r="EB382" s="44"/>
      <c r="EC382" s="44"/>
      <c r="ED382" s="44"/>
      <c r="EE382" s="44"/>
      <c r="EF382" s="44"/>
      <c r="EG382" s="44"/>
      <c r="EH382" s="44"/>
      <c r="EI382" s="44"/>
      <c r="EJ382" s="44"/>
      <c r="EK382" s="44"/>
      <c r="EL382" s="44"/>
      <c r="EM382" s="44"/>
      <c r="EN382" s="44"/>
      <c r="EO382" s="44"/>
      <c r="EP382" s="44"/>
      <c r="EQ382" s="44"/>
      <c r="ER382" s="44"/>
      <c r="ES382" s="44"/>
      <c r="ET382" s="44"/>
      <c r="EU382" s="44"/>
    </row>
    <row r="383" ht="14.25" customHeight="1">
      <c r="A383" s="296"/>
      <c r="B383" s="44"/>
      <c r="C383" s="44"/>
      <c r="D383" s="44"/>
      <c r="E383" s="44"/>
      <c r="F383" s="44"/>
      <c r="G383" s="44"/>
      <c r="H383" s="296"/>
      <c r="I383" s="296"/>
      <c r="J383" s="296"/>
      <c r="K383" s="44"/>
      <c r="L383" s="296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4"/>
      <c r="BT383" s="44"/>
      <c r="BU383" s="44"/>
      <c r="BV383" s="44"/>
      <c r="BW383" s="44"/>
      <c r="BX383" s="44"/>
      <c r="BY383" s="44"/>
      <c r="BZ383" s="44"/>
      <c r="CA383" s="44"/>
      <c r="CB383" s="44"/>
      <c r="CC383" s="44"/>
      <c r="CD383" s="44"/>
      <c r="CE383" s="44"/>
      <c r="CF383" s="44"/>
      <c r="CG383" s="44"/>
      <c r="CH383" s="44"/>
      <c r="CI383" s="44"/>
      <c r="CJ383" s="44"/>
      <c r="CK383" s="44"/>
      <c r="CL383" s="44"/>
      <c r="CM383" s="44"/>
      <c r="CN383" s="44"/>
      <c r="CO383" s="44"/>
      <c r="CP383" s="44"/>
      <c r="CQ383" s="44"/>
      <c r="CR383" s="44"/>
      <c r="CS383" s="44"/>
      <c r="CT383" s="44"/>
      <c r="CU383" s="44"/>
      <c r="CV383" s="44"/>
      <c r="CW383" s="44"/>
      <c r="CX383" s="44"/>
      <c r="CY383" s="44"/>
      <c r="CZ383" s="44"/>
      <c r="DA383" s="44"/>
      <c r="DB383" s="44"/>
      <c r="DC383" s="44"/>
      <c r="DD383" s="44"/>
      <c r="DE383" s="44"/>
      <c r="DF383" s="44"/>
      <c r="DG383" s="44"/>
      <c r="DH383" s="44"/>
      <c r="DI383" s="44"/>
      <c r="DJ383" s="44"/>
      <c r="DK383" s="44"/>
      <c r="DL383" s="44"/>
      <c r="DM383" s="44"/>
      <c r="DN383" s="44"/>
      <c r="DO383" s="44"/>
      <c r="DP383" s="44"/>
      <c r="DQ383" s="44"/>
      <c r="DR383" s="44"/>
      <c r="DS383" s="44"/>
      <c r="DT383" s="44"/>
      <c r="DU383" s="44"/>
      <c r="DV383" s="44"/>
      <c r="DW383" s="44"/>
      <c r="DX383" s="44"/>
      <c r="DY383" s="44"/>
      <c r="DZ383" s="44"/>
      <c r="EA383" s="44"/>
      <c r="EB383" s="44"/>
      <c r="EC383" s="44"/>
      <c r="ED383" s="44"/>
      <c r="EE383" s="44"/>
      <c r="EF383" s="44"/>
      <c r="EG383" s="44"/>
      <c r="EH383" s="44"/>
      <c r="EI383" s="44"/>
      <c r="EJ383" s="44"/>
      <c r="EK383" s="44"/>
      <c r="EL383" s="44"/>
      <c r="EM383" s="44"/>
      <c r="EN383" s="44"/>
      <c r="EO383" s="44"/>
      <c r="EP383" s="44"/>
      <c r="EQ383" s="44"/>
      <c r="ER383" s="44"/>
      <c r="ES383" s="44"/>
      <c r="ET383" s="44"/>
      <c r="EU383" s="44"/>
    </row>
    <row r="384" ht="14.25" customHeight="1">
      <c r="A384" s="296"/>
      <c r="B384" s="44"/>
      <c r="C384" s="44"/>
      <c r="D384" s="44"/>
      <c r="E384" s="44"/>
      <c r="F384" s="44"/>
      <c r="G384" s="44"/>
      <c r="H384" s="296"/>
      <c r="I384" s="296"/>
      <c r="J384" s="296"/>
      <c r="K384" s="44"/>
      <c r="L384" s="296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4"/>
      <c r="BT384" s="44"/>
      <c r="BU384" s="44"/>
      <c r="BV384" s="44"/>
      <c r="BW384" s="44"/>
      <c r="BX384" s="44"/>
      <c r="BY384" s="44"/>
      <c r="BZ384" s="44"/>
      <c r="CA384" s="44"/>
      <c r="CB384" s="44"/>
      <c r="CC384" s="44"/>
      <c r="CD384" s="44"/>
      <c r="CE384" s="44"/>
      <c r="CF384" s="44"/>
      <c r="CG384" s="44"/>
      <c r="CH384" s="44"/>
      <c r="CI384" s="44"/>
      <c r="CJ384" s="44"/>
      <c r="CK384" s="44"/>
      <c r="CL384" s="44"/>
      <c r="CM384" s="44"/>
      <c r="CN384" s="44"/>
      <c r="CO384" s="44"/>
      <c r="CP384" s="44"/>
      <c r="CQ384" s="44"/>
      <c r="CR384" s="44"/>
      <c r="CS384" s="44"/>
      <c r="CT384" s="44"/>
      <c r="CU384" s="44"/>
      <c r="CV384" s="44"/>
      <c r="CW384" s="44"/>
      <c r="CX384" s="44"/>
      <c r="CY384" s="44"/>
      <c r="CZ384" s="44"/>
      <c r="DA384" s="44"/>
      <c r="DB384" s="44"/>
      <c r="DC384" s="44"/>
      <c r="DD384" s="44"/>
      <c r="DE384" s="44"/>
      <c r="DF384" s="44"/>
      <c r="DG384" s="44"/>
      <c r="DH384" s="44"/>
      <c r="DI384" s="44"/>
      <c r="DJ384" s="44"/>
      <c r="DK384" s="44"/>
      <c r="DL384" s="44"/>
      <c r="DM384" s="44"/>
      <c r="DN384" s="44"/>
      <c r="DO384" s="44"/>
      <c r="DP384" s="44"/>
      <c r="DQ384" s="44"/>
      <c r="DR384" s="44"/>
      <c r="DS384" s="44"/>
      <c r="DT384" s="44"/>
      <c r="DU384" s="44"/>
      <c r="DV384" s="44"/>
      <c r="DW384" s="44"/>
      <c r="DX384" s="44"/>
      <c r="DY384" s="44"/>
      <c r="DZ384" s="44"/>
      <c r="EA384" s="44"/>
      <c r="EB384" s="44"/>
      <c r="EC384" s="44"/>
      <c r="ED384" s="44"/>
      <c r="EE384" s="44"/>
      <c r="EF384" s="44"/>
      <c r="EG384" s="44"/>
      <c r="EH384" s="44"/>
      <c r="EI384" s="44"/>
      <c r="EJ384" s="44"/>
      <c r="EK384" s="44"/>
      <c r="EL384" s="44"/>
      <c r="EM384" s="44"/>
      <c r="EN384" s="44"/>
      <c r="EO384" s="44"/>
      <c r="EP384" s="44"/>
      <c r="EQ384" s="44"/>
      <c r="ER384" s="44"/>
      <c r="ES384" s="44"/>
      <c r="ET384" s="44"/>
      <c r="EU384" s="44"/>
    </row>
    <row r="385" ht="14.25" customHeight="1">
      <c r="A385" s="296"/>
      <c r="B385" s="44"/>
      <c r="C385" s="44"/>
      <c r="D385" s="44"/>
      <c r="E385" s="44"/>
      <c r="F385" s="44"/>
      <c r="G385" s="44"/>
      <c r="H385" s="296"/>
      <c r="I385" s="296"/>
      <c r="J385" s="296"/>
      <c r="K385" s="44"/>
      <c r="L385" s="296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4"/>
      <c r="BT385" s="44"/>
      <c r="BU385" s="44"/>
      <c r="BV385" s="44"/>
      <c r="BW385" s="44"/>
      <c r="BX385" s="44"/>
      <c r="BY385" s="44"/>
      <c r="BZ385" s="44"/>
      <c r="CA385" s="44"/>
      <c r="CB385" s="44"/>
      <c r="CC385" s="44"/>
      <c r="CD385" s="44"/>
      <c r="CE385" s="44"/>
      <c r="CF385" s="44"/>
      <c r="CG385" s="44"/>
      <c r="CH385" s="44"/>
      <c r="CI385" s="44"/>
      <c r="CJ385" s="44"/>
      <c r="CK385" s="44"/>
      <c r="CL385" s="44"/>
      <c r="CM385" s="44"/>
      <c r="CN385" s="44"/>
      <c r="CO385" s="44"/>
      <c r="CP385" s="44"/>
      <c r="CQ385" s="44"/>
      <c r="CR385" s="44"/>
      <c r="CS385" s="44"/>
      <c r="CT385" s="44"/>
      <c r="CU385" s="44"/>
      <c r="CV385" s="44"/>
      <c r="CW385" s="44"/>
      <c r="CX385" s="44"/>
      <c r="CY385" s="44"/>
      <c r="CZ385" s="44"/>
      <c r="DA385" s="44"/>
      <c r="DB385" s="44"/>
      <c r="DC385" s="44"/>
      <c r="DD385" s="44"/>
      <c r="DE385" s="44"/>
      <c r="DF385" s="44"/>
      <c r="DG385" s="44"/>
      <c r="DH385" s="44"/>
      <c r="DI385" s="44"/>
      <c r="DJ385" s="44"/>
      <c r="DK385" s="44"/>
      <c r="DL385" s="44"/>
      <c r="DM385" s="44"/>
      <c r="DN385" s="44"/>
      <c r="DO385" s="44"/>
      <c r="DP385" s="44"/>
      <c r="DQ385" s="44"/>
      <c r="DR385" s="44"/>
      <c r="DS385" s="44"/>
      <c r="DT385" s="44"/>
      <c r="DU385" s="44"/>
      <c r="DV385" s="44"/>
      <c r="DW385" s="44"/>
      <c r="DX385" s="44"/>
      <c r="DY385" s="44"/>
      <c r="DZ385" s="44"/>
      <c r="EA385" s="44"/>
      <c r="EB385" s="44"/>
      <c r="EC385" s="44"/>
      <c r="ED385" s="44"/>
      <c r="EE385" s="44"/>
      <c r="EF385" s="44"/>
      <c r="EG385" s="44"/>
      <c r="EH385" s="44"/>
      <c r="EI385" s="44"/>
      <c r="EJ385" s="44"/>
      <c r="EK385" s="44"/>
      <c r="EL385" s="44"/>
      <c r="EM385" s="44"/>
      <c r="EN385" s="44"/>
      <c r="EO385" s="44"/>
      <c r="EP385" s="44"/>
      <c r="EQ385" s="44"/>
      <c r="ER385" s="44"/>
      <c r="ES385" s="44"/>
      <c r="ET385" s="44"/>
      <c r="EU385" s="44"/>
    </row>
    <row r="386" ht="14.25" customHeight="1">
      <c r="A386" s="296"/>
      <c r="B386" s="44"/>
      <c r="C386" s="44"/>
      <c r="D386" s="44"/>
      <c r="E386" s="44"/>
      <c r="F386" s="44"/>
      <c r="G386" s="44"/>
      <c r="H386" s="296"/>
      <c r="I386" s="296"/>
      <c r="J386" s="296"/>
      <c r="K386" s="44"/>
      <c r="L386" s="296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4"/>
      <c r="BT386" s="44"/>
      <c r="BU386" s="44"/>
      <c r="BV386" s="44"/>
      <c r="BW386" s="44"/>
      <c r="BX386" s="44"/>
      <c r="BY386" s="44"/>
      <c r="BZ386" s="44"/>
      <c r="CA386" s="44"/>
      <c r="CB386" s="44"/>
      <c r="CC386" s="44"/>
      <c r="CD386" s="44"/>
      <c r="CE386" s="44"/>
      <c r="CF386" s="44"/>
      <c r="CG386" s="44"/>
      <c r="CH386" s="44"/>
      <c r="CI386" s="44"/>
      <c r="CJ386" s="44"/>
      <c r="CK386" s="44"/>
      <c r="CL386" s="44"/>
      <c r="CM386" s="44"/>
      <c r="CN386" s="44"/>
      <c r="CO386" s="44"/>
      <c r="CP386" s="44"/>
      <c r="CQ386" s="44"/>
      <c r="CR386" s="44"/>
      <c r="CS386" s="44"/>
      <c r="CT386" s="44"/>
      <c r="CU386" s="44"/>
      <c r="CV386" s="44"/>
      <c r="CW386" s="44"/>
      <c r="CX386" s="44"/>
      <c r="CY386" s="44"/>
      <c r="CZ386" s="44"/>
      <c r="DA386" s="44"/>
      <c r="DB386" s="44"/>
      <c r="DC386" s="44"/>
      <c r="DD386" s="44"/>
      <c r="DE386" s="44"/>
      <c r="DF386" s="44"/>
      <c r="DG386" s="44"/>
      <c r="DH386" s="44"/>
      <c r="DI386" s="44"/>
      <c r="DJ386" s="44"/>
      <c r="DK386" s="44"/>
      <c r="DL386" s="44"/>
      <c r="DM386" s="44"/>
      <c r="DN386" s="44"/>
      <c r="DO386" s="44"/>
      <c r="DP386" s="44"/>
      <c r="DQ386" s="44"/>
      <c r="DR386" s="44"/>
      <c r="DS386" s="44"/>
      <c r="DT386" s="44"/>
      <c r="DU386" s="44"/>
      <c r="DV386" s="44"/>
      <c r="DW386" s="44"/>
      <c r="DX386" s="44"/>
      <c r="DY386" s="44"/>
      <c r="DZ386" s="44"/>
      <c r="EA386" s="44"/>
      <c r="EB386" s="44"/>
      <c r="EC386" s="44"/>
      <c r="ED386" s="44"/>
      <c r="EE386" s="44"/>
      <c r="EF386" s="44"/>
      <c r="EG386" s="44"/>
      <c r="EH386" s="44"/>
      <c r="EI386" s="44"/>
      <c r="EJ386" s="44"/>
      <c r="EK386" s="44"/>
      <c r="EL386" s="44"/>
      <c r="EM386" s="44"/>
      <c r="EN386" s="44"/>
      <c r="EO386" s="44"/>
      <c r="EP386" s="44"/>
      <c r="EQ386" s="44"/>
      <c r="ER386" s="44"/>
      <c r="ES386" s="44"/>
      <c r="ET386" s="44"/>
      <c r="EU386" s="44"/>
    </row>
    <row r="387" ht="14.25" customHeight="1">
      <c r="A387" s="296"/>
      <c r="B387" s="44"/>
      <c r="C387" s="44"/>
      <c r="D387" s="44"/>
      <c r="E387" s="44"/>
      <c r="F387" s="44"/>
      <c r="G387" s="44"/>
      <c r="H387" s="296"/>
      <c r="I387" s="296"/>
      <c r="J387" s="296"/>
      <c r="K387" s="44"/>
      <c r="L387" s="296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4"/>
      <c r="BT387" s="44"/>
      <c r="BU387" s="44"/>
      <c r="BV387" s="44"/>
      <c r="BW387" s="44"/>
      <c r="BX387" s="44"/>
      <c r="BY387" s="44"/>
      <c r="BZ387" s="44"/>
      <c r="CA387" s="44"/>
      <c r="CB387" s="44"/>
      <c r="CC387" s="44"/>
      <c r="CD387" s="44"/>
      <c r="CE387" s="44"/>
      <c r="CF387" s="44"/>
      <c r="CG387" s="44"/>
      <c r="CH387" s="44"/>
      <c r="CI387" s="44"/>
      <c r="CJ387" s="44"/>
      <c r="CK387" s="44"/>
      <c r="CL387" s="44"/>
      <c r="CM387" s="44"/>
      <c r="CN387" s="44"/>
      <c r="CO387" s="44"/>
      <c r="CP387" s="44"/>
      <c r="CQ387" s="44"/>
      <c r="CR387" s="44"/>
      <c r="CS387" s="44"/>
      <c r="CT387" s="44"/>
      <c r="CU387" s="44"/>
      <c r="CV387" s="44"/>
      <c r="CW387" s="44"/>
      <c r="CX387" s="44"/>
      <c r="CY387" s="44"/>
      <c r="CZ387" s="44"/>
      <c r="DA387" s="44"/>
      <c r="DB387" s="44"/>
      <c r="DC387" s="44"/>
      <c r="DD387" s="44"/>
      <c r="DE387" s="44"/>
      <c r="DF387" s="44"/>
      <c r="DG387" s="44"/>
      <c r="DH387" s="44"/>
      <c r="DI387" s="44"/>
      <c r="DJ387" s="44"/>
      <c r="DK387" s="44"/>
      <c r="DL387" s="44"/>
      <c r="DM387" s="44"/>
      <c r="DN387" s="44"/>
      <c r="DO387" s="44"/>
      <c r="DP387" s="44"/>
      <c r="DQ387" s="44"/>
      <c r="DR387" s="44"/>
      <c r="DS387" s="44"/>
      <c r="DT387" s="44"/>
      <c r="DU387" s="44"/>
      <c r="DV387" s="44"/>
      <c r="DW387" s="44"/>
      <c r="DX387" s="44"/>
      <c r="DY387" s="44"/>
      <c r="DZ387" s="44"/>
      <c r="EA387" s="44"/>
      <c r="EB387" s="44"/>
      <c r="EC387" s="44"/>
      <c r="ED387" s="44"/>
      <c r="EE387" s="44"/>
      <c r="EF387" s="44"/>
      <c r="EG387" s="44"/>
      <c r="EH387" s="44"/>
      <c r="EI387" s="44"/>
      <c r="EJ387" s="44"/>
      <c r="EK387" s="44"/>
      <c r="EL387" s="44"/>
      <c r="EM387" s="44"/>
      <c r="EN387" s="44"/>
      <c r="EO387" s="44"/>
      <c r="EP387" s="44"/>
      <c r="EQ387" s="44"/>
      <c r="ER387" s="44"/>
      <c r="ES387" s="44"/>
      <c r="ET387" s="44"/>
      <c r="EU387" s="44"/>
    </row>
    <row r="388" ht="14.25" customHeight="1">
      <c r="A388" s="296"/>
      <c r="B388" s="44"/>
      <c r="C388" s="44"/>
      <c r="D388" s="44"/>
      <c r="E388" s="44"/>
      <c r="F388" s="44"/>
      <c r="G388" s="44"/>
      <c r="H388" s="296"/>
      <c r="I388" s="296"/>
      <c r="J388" s="296"/>
      <c r="K388" s="44"/>
      <c r="L388" s="296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4"/>
      <c r="BT388" s="44"/>
      <c r="BU388" s="44"/>
      <c r="BV388" s="44"/>
      <c r="BW388" s="44"/>
      <c r="BX388" s="44"/>
      <c r="BY388" s="44"/>
      <c r="BZ388" s="44"/>
      <c r="CA388" s="44"/>
      <c r="CB388" s="44"/>
      <c r="CC388" s="44"/>
      <c r="CD388" s="44"/>
      <c r="CE388" s="44"/>
      <c r="CF388" s="44"/>
      <c r="CG388" s="44"/>
      <c r="CH388" s="44"/>
      <c r="CI388" s="44"/>
      <c r="CJ388" s="44"/>
      <c r="CK388" s="44"/>
      <c r="CL388" s="44"/>
      <c r="CM388" s="44"/>
      <c r="CN388" s="44"/>
      <c r="CO388" s="44"/>
      <c r="CP388" s="44"/>
      <c r="CQ388" s="44"/>
      <c r="CR388" s="44"/>
      <c r="CS388" s="44"/>
      <c r="CT388" s="44"/>
      <c r="CU388" s="44"/>
      <c r="CV388" s="44"/>
      <c r="CW388" s="44"/>
      <c r="CX388" s="44"/>
      <c r="CY388" s="44"/>
      <c r="CZ388" s="44"/>
      <c r="DA388" s="44"/>
      <c r="DB388" s="44"/>
      <c r="DC388" s="44"/>
      <c r="DD388" s="44"/>
      <c r="DE388" s="44"/>
      <c r="DF388" s="44"/>
      <c r="DG388" s="44"/>
      <c r="DH388" s="44"/>
      <c r="DI388" s="44"/>
      <c r="DJ388" s="44"/>
      <c r="DK388" s="44"/>
      <c r="DL388" s="44"/>
      <c r="DM388" s="44"/>
      <c r="DN388" s="44"/>
      <c r="DO388" s="44"/>
      <c r="DP388" s="44"/>
      <c r="DQ388" s="44"/>
      <c r="DR388" s="44"/>
      <c r="DS388" s="44"/>
      <c r="DT388" s="44"/>
      <c r="DU388" s="44"/>
      <c r="DV388" s="44"/>
      <c r="DW388" s="44"/>
      <c r="DX388" s="44"/>
      <c r="DY388" s="44"/>
      <c r="DZ388" s="44"/>
      <c r="EA388" s="44"/>
      <c r="EB388" s="44"/>
      <c r="EC388" s="44"/>
      <c r="ED388" s="44"/>
      <c r="EE388" s="44"/>
      <c r="EF388" s="44"/>
      <c r="EG388" s="44"/>
      <c r="EH388" s="44"/>
      <c r="EI388" s="44"/>
      <c r="EJ388" s="44"/>
      <c r="EK388" s="44"/>
      <c r="EL388" s="44"/>
      <c r="EM388" s="44"/>
      <c r="EN388" s="44"/>
      <c r="EO388" s="44"/>
      <c r="EP388" s="44"/>
      <c r="EQ388" s="44"/>
      <c r="ER388" s="44"/>
      <c r="ES388" s="44"/>
      <c r="ET388" s="44"/>
      <c r="EU388" s="44"/>
    </row>
    <row r="389" ht="14.25" customHeight="1">
      <c r="A389" s="296"/>
      <c r="B389" s="44"/>
      <c r="C389" s="44"/>
      <c r="D389" s="44"/>
      <c r="E389" s="44"/>
      <c r="F389" s="44"/>
      <c r="G389" s="44"/>
      <c r="H389" s="296"/>
      <c r="I389" s="296"/>
      <c r="J389" s="296"/>
      <c r="K389" s="44"/>
      <c r="L389" s="296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4"/>
      <c r="BT389" s="44"/>
      <c r="BU389" s="44"/>
      <c r="BV389" s="44"/>
      <c r="BW389" s="44"/>
      <c r="BX389" s="44"/>
      <c r="BY389" s="44"/>
      <c r="BZ389" s="44"/>
      <c r="CA389" s="44"/>
      <c r="CB389" s="44"/>
      <c r="CC389" s="44"/>
      <c r="CD389" s="44"/>
      <c r="CE389" s="44"/>
      <c r="CF389" s="44"/>
      <c r="CG389" s="44"/>
      <c r="CH389" s="44"/>
      <c r="CI389" s="44"/>
      <c r="CJ389" s="44"/>
      <c r="CK389" s="44"/>
      <c r="CL389" s="44"/>
      <c r="CM389" s="44"/>
      <c r="CN389" s="44"/>
      <c r="CO389" s="44"/>
      <c r="CP389" s="44"/>
      <c r="CQ389" s="44"/>
      <c r="CR389" s="44"/>
      <c r="CS389" s="44"/>
      <c r="CT389" s="44"/>
      <c r="CU389" s="44"/>
      <c r="CV389" s="44"/>
      <c r="CW389" s="44"/>
      <c r="CX389" s="44"/>
      <c r="CY389" s="44"/>
      <c r="CZ389" s="44"/>
      <c r="DA389" s="44"/>
      <c r="DB389" s="44"/>
      <c r="DC389" s="44"/>
      <c r="DD389" s="44"/>
      <c r="DE389" s="44"/>
      <c r="DF389" s="44"/>
      <c r="DG389" s="44"/>
      <c r="DH389" s="44"/>
      <c r="DI389" s="44"/>
      <c r="DJ389" s="44"/>
      <c r="DK389" s="44"/>
      <c r="DL389" s="44"/>
      <c r="DM389" s="44"/>
      <c r="DN389" s="44"/>
      <c r="DO389" s="44"/>
      <c r="DP389" s="44"/>
      <c r="DQ389" s="44"/>
      <c r="DR389" s="44"/>
      <c r="DS389" s="44"/>
      <c r="DT389" s="44"/>
      <c r="DU389" s="44"/>
      <c r="DV389" s="44"/>
      <c r="DW389" s="44"/>
      <c r="DX389" s="44"/>
      <c r="DY389" s="44"/>
      <c r="DZ389" s="44"/>
      <c r="EA389" s="44"/>
      <c r="EB389" s="44"/>
      <c r="EC389" s="44"/>
      <c r="ED389" s="44"/>
      <c r="EE389" s="44"/>
      <c r="EF389" s="44"/>
      <c r="EG389" s="44"/>
      <c r="EH389" s="44"/>
      <c r="EI389" s="44"/>
      <c r="EJ389" s="44"/>
      <c r="EK389" s="44"/>
      <c r="EL389" s="44"/>
      <c r="EM389" s="44"/>
      <c r="EN389" s="44"/>
      <c r="EO389" s="44"/>
      <c r="EP389" s="44"/>
      <c r="EQ389" s="44"/>
      <c r="ER389" s="44"/>
      <c r="ES389" s="44"/>
      <c r="ET389" s="44"/>
      <c r="EU389" s="44"/>
    </row>
    <row r="390" ht="14.25" customHeight="1">
      <c r="A390" s="296"/>
      <c r="B390" s="44"/>
      <c r="C390" s="44"/>
      <c r="D390" s="44"/>
      <c r="E390" s="44"/>
      <c r="F390" s="44"/>
      <c r="G390" s="44"/>
      <c r="H390" s="296"/>
      <c r="I390" s="296"/>
      <c r="J390" s="296"/>
      <c r="K390" s="44"/>
      <c r="L390" s="296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4"/>
      <c r="CE390" s="44"/>
      <c r="CF390" s="44"/>
      <c r="CG390" s="44"/>
      <c r="CH390" s="44"/>
      <c r="CI390" s="44"/>
      <c r="CJ390" s="44"/>
      <c r="CK390" s="44"/>
      <c r="CL390" s="44"/>
      <c r="CM390" s="44"/>
      <c r="CN390" s="44"/>
      <c r="CO390" s="44"/>
      <c r="CP390" s="44"/>
      <c r="CQ390" s="44"/>
      <c r="CR390" s="44"/>
      <c r="CS390" s="44"/>
      <c r="CT390" s="44"/>
      <c r="CU390" s="44"/>
      <c r="CV390" s="44"/>
      <c r="CW390" s="44"/>
      <c r="CX390" s="44"/>
      <c r="CY390" s="44"/>
      <c r="CZ390" s="44"/>
      <c r="DA390" s="44"/>
      <c r="DB390" s="44"/>
      <c r="DC390" s="44"/>
      <c r="DD390" s="44"/>
      <c r="DE390" s="44"/>
      <c r="DF390" s="44"/>
      <c r="DG390" s="44"/>
      <c r="DH390" s="44"/>
      <c r="DI390" s="44"/>
      <c r="DJ390" s="44"/>
      <c r="DK390" s="44"/>
      <c r="DL390" s="44"/>
      <c r="DM390" s="44"/>
      <c r="DN390" s="44"/>
      <c r="DO390" s="44"/>
      <c r="DP390" s="44"/>
      <c r="DQ390" s="44"/>
      <c r="DR390" s="44"/>
      <c r="DS390" s="44"/>
      <c r="DT390" s="44"/>
      <c r="DU390" s="44"/>
      <c r="DV390" s="44"/>
      <c r="DW390" s="44"/>
      <c r="DX390" s="44"/>
      <c r="DY390" s="44"/>
      <c r="DZ390" s="44"/>
      <c r="EA390" s="44"/>
      <c r="EB390" s="44"/>
      <c r="EC390" s="44"/>
      <c r="ED390" s="44"/>
      <c r="EE390" s="44"/>
      <c r="EF390" s="44"/>
      <c r="EG390" s="44"/>
      <c r="EH390" s="44"/>
      <c r="EI390" s="44"/>
      <c r="EJ390" s="44"/>
      <c r="EK390" s="44"/>
      <c r="EL390" s="44"/>
      <c r="EM390" s="44"/>
      <c r="EN390" s="44"/>
      <c r="EO390" s="44"/>
      <c r="EP390" s="44"/>
      <c r="EQ390" s="44"/>
      <c r="ER390" s="44"/>
      <c r="ES390" s="44"/>
      <c r="ET390" s="44"/>
      <c r="EU390" s="44"/>
    </row>
    <row r="391" ht="14.25" customHeight="1">
      <c r="A391" s="296"/>
      <c r="B391" s="44"/>
      <c r="C391" s="44"/>
      <c r="D391" s="44"/>
      <c r="E391" s="44"/>
      <c r="F391" s="44"/>
      <c r="G391" s="44"/>
      <c r="H391" s="296"/>
      <c r="I391" s="296"/>
      <c r="J391" s="296"/>
      <c r="K391" s="44"/>
      <c r="L391" s="296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4"/>
      <c r="BT391" s="44"/>
      <c r="BU391" s="44"/>
      <c r="BV391" s="44"/>
      <c r="BW391" s="44"/>
      <c r="BX391" s="44"/>
      <c r="BY391" s="44"/>
      <c r="BZ391" s="44"/>
      <c r="CA391" s="44"/>
      <c r="CB391" s="44"/>
      <c r="CC391" s="44"/>
      <c r="CD391" s="44"/>
      <c r="CE391" s="44"/>
      <c r="CF391" s="44"/>
      <c r="CG391" s="44"/>
      <c r="CH391" s="44"/>
      <c r="CI391" s="44"/>
      <c r="CJ391" s="44"/>
      <c r="CK391" s="44"/>
      <c r="CL391" s="44"/>
      <c r="CM391" s="44"/>
      <c r="CN391" s="44"/>
      <c r="CO391" s="44"/>
      <c r="CP391" s="44"/>
      <c r="CQ391" s="44"/>
      <c r="CR391" s="44"/>
      <c r="CS391" s="44"/>
      <c r="CT391" s="44"/>
      <c r="CU391" s="44"/>
      <c r="CV391" s="44"/>
      <c r="CW391" s="44"/>
      <c r="CX391" s="44"/>
      <c r="CY391" s="44"/>
      <c r="CZ391" s="44"/>
      <c r="DA391" s="44"/>
      <c r="DB391" s="44"/>
      <c r="DC391" s="44"/>
      <c r="DD391" s="44"/>
      <c r="DE391" s="44"/>
      <c r="DF391" s="44"/>
      <c r="DG391" s="44"/>
      <c r="DH391" s="44"/>
      <c r="DI391" s="44"/>
      <c r="DJ391" s="44"/>
      <c r="DK391" s="44"/>
      <c r="DL391" s="44"/>
      <c r="DM391" s="44"/>
      <c r="DN391" s="44"/>
      <c r="DO391" s="44"/>
      <c r="DP391" s="44"/>
      <c r="DQ391" s="44"/>
      <c r="DR391" s="44"/>
      <c r="DS391" s="44"/>
      <c r="DT391" s="44"/>
      <c r="DU391" s="44"/>
      <c r="DV391" s="44"/>
      <c r="DW391" s="44"/>
      <c r="DX391" s="44"/>
      <c r="DY391" s="44"/>
      <c r="DZ391" s="44"/>
      <c r="EA391" s="44"/>
      <c r="EB391" s="44"/>
      <c r="EC391" s="44"/>
      <c r="ED391" s="44"/>
      <c r="EE391" s="44"/>
      <c r="EF391" s="44"/>
      <c r="EG391" s="44"/>
      <c r="EH391" s="44"/>
      <c r="EI391" s="44"/>
      <c r="EJ391" s="44"/>
      <c r="EK391" s="44"/>
      <c r="EL391" s="44"/>
      <c r="EM391" s="44"/>
      <c r="EN391" s="44"/>
      <c r="EO391" s="44"/>
      <c r="EP391" s="44"/>
      <c r="EQ391" s="44"/>
      <c r="ER391" s="44"/>
      <c r="ES391" s="44"/>
      <c r="ET391" s="44"/>
      <c r="EU391" s="44"/>
    </row>
    <row r="392" ht="14.25" customHeight="1">
      <c r="A392" s="296"/>
      <c r="B392" s="44"/>
      <c r="C392" s="44"/>
      <c r="D392" s="44"/>
      <c r="E392" s="44"/>
      <c r="F392" s="44"/>
      <c r="G392" s="44"/>
      <c r="H392" s="296"/>
      <c r="I392" s="296"/>
      <c r="J392" s="296"/>
      <c r="K392" s="44"/>
      <c r="L392" s="296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4"/>
      <c r="BT392" s="44"/>
      <c r="BU392" s="44"/>
      <c r="BV392" s="44"/>
      <c r="BW392" s="44"/>
      <c r="BX392" s="44"/>
      <c r="BY392" s="44"/>
      <c r="BZ392" s="44"/>
      <c r="CA392" s="44"/>
      <c r="CB392" s="44"/>
      <c r="CC392" s="44"/>
      <c r="CD392" s="44"/>
      <c r="CE392" s="44"/>
      <c r="CF392" s="44"/>
      <c r="CG392" s="44"/>
      <c r="CH392" s="44"/>
      <c r="CI392" s="44"/>
      <c r="CJ392" s="44"/>
      <c r="CK392" s="44"/>
      <c r="CL392" s="44"/>
      <c r="CM392" s="44"/>
      <c r="CN392" s="44"/>
      <c r="CO392" s="44"/>
      <c r="CP392" s="44"/>
      <c r="CQ392" s="44"/>
      <c r="CR392" s="44"/>
      <c r="CS392" s="44"/>
      <c r="CT392" s="44"/>
      <c r="CU392" s="44"/>
      <c r="CV392" s="44"/>
      <c r="CW392" s="44"/>
      <c r="CX392" s="44"/>
      <c r="CY392" s="44"/>
      <c r="CZ392" s="44"/>
      <c r="DA392" s="44"/>
      <c r="DB392" s="44"/>
      <c r="DC392" s="44"/>
      <c r="DD392" s="44"/>
      <c r="DE392" s="44"/>
      <c r="DF392" s="44"/>
      <c r="DG392" s="44"/>
      <c r="DH392" s="44"/>
      <c r="DI392" s="44"/>
      <c r="DJ392" s="44"/>
      <c r="DK392" s="44"/>
      <c r="DL392" s="44"/>
      <c r="DM392" s="44"/>
      <c r="DN392" s="44"/>
      <c r="DO392" s="44"/>
      <c r="DP392" s="44"/>
      <c r="DQ392" s="44"/>
      <c r="DR392" s="44"/>
      <c r="DS392" s="44"/>
      <c r="DT392" s="44"/>
      <c r="DU392" s="44"/>
      <c r="DV392" s="44"/>
      <c r="DW392" s="44"/>
      <c r="DX392" s="44"/>
      <c r="DY392" s="44"/>
      <c r="DZ392" s="44"/>
      <c r="EA392" s="44"/>
      <c r="EB392" s="44"/>
      <c r="EC392" s="44"/>
      <c r="ED392" s="44"/>
      <c r="EE392" s="44"/>
      <c r="EF392" s="44"/>
      <c r="EG392" s="44"/>
      <c r="EH392" s="44"/>
      <c r="EI392" s="44"/>
      <c r="EJ392" s="44"/>
      <c r="EK392" s="44"/>
      <c r="EL392" s="44"/>
      <c r="EM392" s="44"/>
      <c r="EN392" s="44"/>
      <c r="EO392" s="44"/>
      <c r="EP392" s="44"/>
      <c r="EQ392" s="44"/>
      <c r="ER392" s="44"/>
      <c r="ES392" s="44"/>
      <c r="ET392" s="44"/>
      <c r="EU392" s="44"/>
    </row>
    <row r="393" ht="14.25" customHeight="1">
      <c r="A393" s="296"/>
      <c r="B393" s="44"/>
      <c r="C393" s="44"/>
      <c r="D393" s="44"/>
      <c r="E393" s="44"/>
      <c r="F393" s="44"/>
      <c r="G393" s="44"/>
      <c r="H393" s="296"/>
      <c r="I393" s="296"/>
      <c r="J393" s="296"/>
      <c r="K393" s="44"/>
      <c r="L393" s="296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4"/>
      <c r="BT393" s="44"/>
      <c r="BU393" s="44"/>
      <c r="BV393" s="44"/>
      <c r="BW393" s="44"/>
      <c r="BX393" s="44"/>
      <c r="BY393" s="44"/>
      <c r="BZ393" s="44"/>
      <c r="CA393" s="44"/>
      <c r="CB393" s="44"/>
      <c r="CC393" s="44"/>
      <c r="CD393" s="44"/>
      <c r="CE393" s="44"/>
      <c r="CF393" s="44"/>
      <c r="CG393" s="44"/>
      <c r="CH393" s="44"/>
      <c r="CI393" s="44"/>
      <c r="CJ393" s="44"/>
      <c r="CK393" s="44"/>
      <c r="CL393" s="44"/>
      <c r="CM393" s="44"/>
      <c r="CN393" s="44"/>
      <c r="CO393" s="44"/>
      <c r="CP393" s="44"/>
      <c r="CQ393" s="44"/>
      <c r="CR393" s="44"/>
      <c r="CS393" s="44"/>
      <c r="CT393" s="44"/>
      <c r="CU393" s="44"/>
      <c r="CV393" s="44"/>
      <c r="CW393" s="44"/>
      <c r="CX393" s="44"/>
      <c r="CY393" s="44"/>
      <c r="CZ393" s="44"/>
      <c r="DA393" s="44"/>
      <c r="DB393" s="44"/>
      <c r="DC393" s="44"/>
      <c r="DD393" s="44"/>
      <c r="DE393" s="44"/>
      <c r="DF393" s="44"/>
      <c r="DG393" s="44"/>
      <c r="DH393" s="44"/>
      <c r="DI393" s="44"/>
      <c r="DJ393" s="44"/>
      <c r="DK393" s="44"/>
      <c r="DL393" s="44"/>
      <c r="DM393" s="44"/>
      <c r="DN393" s="44"/>
      <c r="DO393" s="44"/>
      <c r="DP393" s="44"/>
      <c r="DQ393" s="44"/>
      <c r="DR393" s="44"/>
      <c r="DS393" s="44"/>
      <c r="DT393" s="44"/>
      <c r="DU393" s="44"/>
      <c r="DV393" s="44"/>
      <c r="DW393" s="44"/>
      <c r="DX393" s="44"/>
      <c r="DY393" s="44"/>
      <c r="DZ393" s="44"/>
      <c r="EA393" s="44"/>
      <c r="EB393" s="44"/>
      <c r="EC393" s="44"/>
      <c r="ED393" s="44"/>
      <c r="EE393" s="44"/>
      <c r="EF393" s="44"/>
      <c r="EG393" s="44"/>
      <c r="EH393" s="44"/>
      <c r="EI393" s="44"/>
      <c r="EJ393" s="44"/>
      <c r="EK393" s="44"/>
      <c r="EL393" s="44"/>
      <c r="EM393" s="44"/>
      <c r="EN393" s="44"/>
      <c r="EO393" s="44"/>
      <c r="EP393" s="44"/>
      <c r="EQ393" s="44"/>
      <c r="ER393" s="44"/>
      <c r="ES393" s="44"/>
      <c r="ET393" s="44"/>
      <c r="EU393" s="44"/>
    </row>
    <row r="394" ht="14.25" customHeight="1">
      <c r="A394" s="296"/>
      <c r="B394" s="44"/>
      <c r="C394" s="44"/>
      <c r="D394" s="44"/>
      <c r="E394" s="44"/>
      <c r="F394" s="44"/>
      <c r="G394" s="44"/>
      <c r="H394" s="296"/>
      <c r="I394" s="296"/>
      <c r="J394" s="296"/>
      <c r="K394" s="44"/>
      <c r="L394" s="296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  <c r="BK394" s="44"/>
      <c r="BL394" s="44"/>
      <c r="BM394" s="44"/>
      <c r="BN394" s="44"/>
      <c r="BO394" s="44"/>
      <c r="BP394" s="44"/>
      <c r="BQ394" s="44"/>
      <c r="BR394" s="44"/>
      <c r="BS394" s="44"/>
      <c r="BT394" s="44"/>
      <c r="BU394" s="44"/>
      <c r="BV394" s="44"/>
      <c r="BW394" s="44"/>
      <c r="BX394" s="44"/>
      <c r="BY394" s="44"/>
      <c r="BZ394" s="44"/>
      <c r="CA394" s="44"/>
      <c r="CB394" s="44"/>
      <c r="CC394" s="44"/>
      <c r="CD394" s="44"/>
      <c r="CE394" s="44"/>
      <c r="CF394" s="44"/>
      <c r="CG394" s="44"/>
      <c r="CH394" s="44"/>
      <c r="CI394" s="44"/>
      <c r="CJ394" s="44"/>
      <c r="CK394" s="44"/>
      <c r="CL394" s="44"/>
      <c r="CM394" s="44"/>
      <c r="CN394" s="44"/>
      <c r="CO394" s="44"/>
      <c r="CP394" s="44"/>
      <c r="CQ394" s="44"/>
      <c r="CR394" s="44"/>
      <c r="CS394" s="44"/>
      <c r="CT394" s="44"/>
      <c r="CU394" s="44"/>
      <c r="CV394" s="44"/>
      <c r="CW394" s="44"/>
      <c r="CX394" s="44"/>
      <c r="CY394" s="44"/>
      <c r="CZ394" s="44"/>
      <c r="DA394" s="44"/>
      <c r="DB394" s="44"/>
      <c r="DC394" s="44"/>
      <c r="DD394" s="44"/>
      <c r="DE394" s="44"/>
      <c r="DF394" s="44"/>
      <c r="DG394" s="44"/>
      <c r="DH394" s="44"/>
      <c r="DI394" s="44"/>
      <c r="DJ394" s="44"/>
      <c r="DK394" s="44"/>
      <c r="DL394" s="44"/>
      <c r="DM394" s="44"/>
      <c r="DN394" s="44"/>
      <c r="DO394" s="44"/>
      <c r="DP394" s="44"/>
      <c r="DQ394" s="44"/>
      <c r="DR394" s="44"/>
      <c r="DS394" s="44"/>
      <c r="DT394" s="44"/>
      <c r="DU394" s="44"/>
      <c r="DV394" s="44"/>
      <c r="DW394" s="44"/>
      <c r="DX394" s="44"/>
      <c r="DY394" s="44"/>
      <c r="DZ394" s="44"/>
      <c r="EA394" s="44"/>
      <c r="EB394" s="44"/>
      <c r="EC394" s="44"/>
      <c r="ED394" s="44"/>
      <c r="EE394" s="44"/>
      <c r="EF394" s="44"/>
      <c r="EG394" s="44"/>
      <c r="EH394" s="44"/>
      <c r="EI394" s="44"/>
      <c r="EJ394" s="44"/>
      <c r="EK394" s="44"/>
      <c r="EL394" s="44"/>
      <c r="EM394" s="44"/>
      <c r="EN394" s="44"/>
      <c r="EO394" s="44"/>
      <c r="EP394" s="44"/>
      <c r="EQ394" s="44"/>
      <c r="ER394" s="44"/>
      <c r="ES394" s="44"/>
      <c r="ET394" s="44"/>
      <c r="EU394" s="44"/>
    </row>
    <row r="395" ht="14.25" customHeight="1">
      <c r="A395" s="296"/>
      <c r="B395" s="44"/>
      <c r="C395" s="44"/>
      <c r="D395" s="44"/>
      <c r="E395" s="44"/>
      <c r="F395" s="44"/>
      <c r="G395" s="44"/>
      <c r="H395" s="296"/>
      <c r="I395" s="296"/>
      <c r="J395" s="296"/>
      <c r="K395" s="44"/>
      <c r="L395" s="296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4"/>
      <c r="BT395" s="44"/>
      <c r="BU395" s="44"/>
      <c r="BV395" s="44"/>
      <c r="BW395" s="44"/>
      <c r="BX395" s="44"/>
      <c r="BY395" s="44"/>
      <c r="BZ395" s="44"/>
      <c r="CA395" s="44"/>
      <c r="CB395" s="44"/>
      <c r="CC395" s="44"/>
      <c r="CD395" s="44"/>
      <c r="CE395" s="44"/>
      <c r="CF395" s="44"/>
      <c r="CG395" s="44"/>
      <c r="CH395" s="44"/>
      <c r="CI395" s="44"/>
      <c r="CJ395" s="44"/>
      <c r="CK395" s="44"/>
      <c r="CL395" s="44"/>
      <c r="CM395" s="44"/>
      <c r="CN395" s="44"/>
      <c r="CO395" s="44"/>
      <c r="CP395" s="44"/>
      <c r="CQ395" s="44"/>
      <c r="CR395" s="44"/>
      <c r="CS395" s="44"/>
      <c r="CT395" s="44"/>
      <c r="CU395" s="44"/>
      <c r="CV395" s="44"/>
      <c r="CW395" s="44"/>
      <c r="CX395" s="44"/>
      <c r="CY395" s="44"/>
      <c r="CZ395" s="44"/>
      <c r="DA395" s="44"/>
      <c r="DB395" s="44"/>
      <c r="DC395" s="44"/>
      <c r="DD395" s="44"/>
      <c r="DE395" s="44"/>
      <c r="DF395" s="44"/>
      <c r="DG395" s="44"/>
      <c r="DH395" s="44"/>
      <c r="DI395" s="44"/>
      <c r="DJ395" s="44"/>
      <c r="DK395" s="44"/>
      <c r="DL395" s="44"/>
      <c r="DM395" s="44"/>
      <c r="DN395" s="44"/>
      <c r="DO395" s="44"/>
      <c r="DP395" s="44"/>
      <c r="DQ395" s="44"/>
      <c r="DR395" s="44"/>
      <c r="DS395" s="44"/>
      <c r="DT395" s="44"/>
      <c r="DU395" s="44"/>
      <c r="DV395" s="44"/>
      <c r="DW395" s="44"/>
      <c r="DX395" s="44"/>
      <c r="DY395" s="44"/>
      <c r="DZ395" s="44"/>
      <c r="EA395" s="44"/>
      <c r="EB395" s="44"/>
      <c r="EC395" s="44"/>
      <c r="ED395" s="44"/>
      <c r="EE395" s="44"/>
      <c r="EF395" s="44"/>
      <c r="EG395" s="44"/>
      <c r="EH395" s="44"/>
      <c r="EI395" s="44"/>
      <c r="EJ395" s="44"/>
      <c r="EK395" s="44"/>
      <c r="EL395" s="44"/>
      <c r="EM395" s="44"/>
      <c r="EN395" s="44"/>
      <c r="EO395" s="44"/>
      <c r="EP395" s="44"/>
      <c r="EQ395" s="44"/>
      <c r="ER395" s="44"/>
      <c r="ES395" s="44"/>
      <c r="ET395" s="44"/>
      <c r="EU395" s="44"/>
    </row>
    <row r="396" ht="14.25" customHeight="1">
      <c r="A396" s="296"/>
      <c r="B396" s="44"/>
      <c r="C396" s="44"/>
      <c r="D396" s="44"/>
      <c r="E396" s="44"/>
      <c r="F396" s="44"/>
      <c r="G396" s="44"/>
      <c r="H396" s="296"/>
      <c r="I396" s="296"/>
      <c r="J396" s="296"/>
      <c r="K396" s="44"/>
      <c r="L396" s="296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4"/>
      <c r="BT396" s="44"/>
      <c r="BU396" s="44"/>
      <c r="BV396" s="44"/>
      <c r="BW396" s="44"/>
      <c r="BX396" s="44"/>
      <c r="BY396" s="44"/>
      <c r="BZ396" s="44"/>
      <c r="CA396" s="44"/>
      <c r="CB396" s="44"/>
      <c r="CC396" s="44"/>
      <c r="CD396" s="44"/>
      <c r="CE396" s="44"/>
      <c r="CF396" s="44"/>
      <c r="CG396" s="44"/>
      <c r="CH396" s="44"/>
      <c r="CI396" s="44"/>
      <c r="CJ396" s="44"/>
      <c r="CK396" s="44"/>
      <c r="CL396" s="44"/>
      <c r="CM396" s="44"/>
      <c r="CN396" s="44"/>
      <c r="CO396" s="44"/>
      <c r="CP396" s="44"/>
      <c r="CQ396" s="44"/>
      <c r="CR396" s="44"/>
      <c r="CS396" s="44"/>
      <c r="CT396" s="44"/>
      <c r="CU396" s="44"/>
      <c r="CV396" s="44"/>
      <c r="CW396" s="44"/>
      <c r="CX396" s="44"/>
      <c r="CY396" s="44"/>
      <c r="CZ396" s="44"/>
      <c r="DA396" s="44"/>
      <c r="DB396" s="44"/>
      <c r="DC396" s="44"/>
      <c r="DD396" s="44"/>
      <c r="DE396" s="44"/>
      <c r="DF396" s="44"/>
      <c r="DG396" s="44"/>
      <c r="DH396" s="44"/>
      <c r="DI396" s="44"/>
      <c r="DJ396" s="44"/>
      <c r="DK396" s="44"/>
      <c r="DL396" s="44"/>
      <c r="DM396" s="44"/>
      <c r="DN396" s="44"/>
      <c r="DO396" s="44"/>
      <c r="DP396" s="44"/>
      <c r="DQ396" s="44"/>
      <c r="DR396" s="44"/>
      <c r="DS396" s="44"/>
      <c r="DT396" s="44"/>
      <c r="DU396" s="44"/>
      <c r="DV396" s="44"/>
      <c r="DW396" s="44"/>
      <c r="DX396" s="44"/>
      <c r="DY396" s="44"/>
      <c r="DZ396" s="44"/>
      <c r="EA396" s="44"/>
      <c r="EB396" s="44"/>
      <c r="EC396" s="44"/>
      <c r="ED396" s="44"/>
      <c r="EE396" s="44"/>
      <c r="EF396" s="44"/>
      <c r="EG396" s="44"/>
      <c r="EH396" s="44"/>
      <c r="EI396" s="44"/>
      <c r="EJ396" s="44"/>
      <c r="EK396" s="44"/>
      <c r="EL396" s="44"/>
      <c r="EM396" s="44"/>
      <c r="EN396" s="44"/>
      <c r="EO396" s="44"/>
      <c r="EP396" s="44"/>
      <c r="EQ396" s="44"/>
      <c r="ER396" s="44"/>
      <c r="ES396" s="44"/>
      <c r="ET396" s="44"/>
      <c r="EU396" s="44"/>
    </row>
    <row r="397" ht="14.25" customHeight="1">
      <c r="A397" s="296"/>
      <c r="B397" s="44"/>
      <c r="C397" s="44"/>
      <c r="D397" s="44"/>
      <c r="E397" s="44"/>
      <c r="F397" s="44"/>
      <c r="G397" s="44"/>
      <c r="H397" s="296"/>
      <c r="I397" s="296"/>
      <c r="J397" s="296"/>
      <c r="K397" s="44"/>
      <c r="L397" s="296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4"/>
      <c r="BT397" s="44"/>
      <c r="BU397" s="44"/>
      <c r="BV397" s="44"/>
      <c r="BW397" s="44"/>
      <c r="BX397" s="44"/>
      <c r="BY397" s="44"/>
      <c r="BZ397" s="44"/>
      <c r="CA397" s="44"/>
      <c r="CB397" s="44"/>
      <c r="CC397" s="44"/>
      <c r="CD397" s="44"/>
      <c r="CE397" s="44"/>
      <c r="CF397" s="44"/>
      <c r="CG397" s="44"/>
      <c r="CH397" s="44"/>
      <c r="CI397" s="44"/>
      <c r="CJ397" s="44"/>
      <c r="CK397" s="44"/>
      <c r="CL397" s="44"/>
      <c r="CM397" s="44"/>
      <c r="CN397" s="44"/>
      <c r="CO397" s="44"/>
      <c r="CP397" s="44"/>
      <c r="CQ397" s="44"/>
      <c r="CR397" s="44"/>
      <c r="CS397" s="44"/>
      <c r="CT397" s="44"/>
      <c r="CU397" s="44"/>
      <c r="CV397" s="44"/>
      <c r="CW397" s="44"/>
      <c r="CX397" s="44"/>
      <c r="CY397" s="44"/>
      <c r="CZ397" s="44"/>
      <c r="DA397" s="44"/>
      <c r="DB397" s="44"/>
      <c r="DC397" s="44"/>
      <c r="DD397" s="44"/>
      <c r="DE397" s="44"/>
      <c r="DF397" s="44"/>
      <c r="DG397" s="44"/>
      <c r="DH397" s="44"/>
      <c r="DI397" s="44"/>
      <c r="DJ397" s="44"/>
      <c r="DK397" s="44"/>
      <c r="DL397" s="44"/>
      <c r="DM397" s="44"/>
      <c r="DN397" s="44"/>
      <c r="DO397" s="44"/>
      <c r="DP397" s="44"/>
      <c r="DQ397" s="44"/>
      <c r="DR397" s="44"/>
      <c r="DS397" s="44"/>
      <c r="DT397" s="44"/>
      <c r="DU397" s="44"/>
      <c r="DV397" s="44"/>
      <c r="DW397" s="44"/>
      <c r="DX397" s="44"/>
      <c r="DY397" s="44"/>
      <c r="DZ397" s="44"/>
      <c r="EA397" s="44"/>
      <c r="EB397" s="44"/>
      <c r="EC397" s="44"/>
      <c r="ED397" s="44"/>
      <c r="EE397" s="44"/>
      <c r="EF397" s="44"/>
      <c r="EG397" s="44"/>
      <c r="EH397" s="44"/>
      <c r="EI397" s="44"/>
      <c r="EJ397" s="44"/>
      <c r="EK397" s="44"/>
      <c r="EL397" s="44"/>
      <c r="EM397" s="44"/>
      <c r="EN397" s="44"/>
      <c r="EO397" s="44"/>
      <c r="EP397" s="44"/>
      <c r="EQ397" s="44"/>
      <c r="ER397" s="44"/>
      <c r="ES397" s="44"/>
      <c r="ET397" s="44"/>
      <c r="EU397" s="44"/>
    </row>
    <row r="398" ht="14.25" customHeight="1">
      <c r="A398" s="296"/>
      <c r="B398" s="44"/>
      <c r="C398" s="44"/>
      <c r="D398" s="44"/>
      <c r="E398" s="44"/>
      <c r="F398" s="44"/>
      <c r="G398" s="44"/>
      <c r="H398" s="296"/>
      <c r="I398" s="296"/>
      <c r="J398" s="296"/>
      <c r="K398" s="44"/>
      <c r="L398" s="296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4"/>
      <c r="BT398" s="44"/>
      <c r="BU398" s="44"/>
      <c r="BV398" s="44"/>
      <c r="BW398" s="44"/>
      <c r="BX398" s="44"/>
      <c r="BY398" s="44"/>
      <c r="BZ398" s="44"/>
      <c r="CA398" s="44"/>
      <c r="CB398" s="44"/>
      <c r="CC398" s="44"/>
      <c r="CD398" s="44"/>
      <c r="CE398" s="44"/>
      <c r="CF398" s="44"/>
      <c r="CG398" s="44"/>
      <c r="CH398" s="44"/>
      <c r="CI398" s="44"/>
      <c r="CJ398" s="44"/>
      <c r="CK398" s="44"/>
      <c r="CL398" s="44"/>
      <c r="CM398" s="44"/>
      <c r="CN398" s="44"/>
      <c r="CO398" s="44"/>
      <c r="CP398" s="44"/>
      <c r="CQ398" s="44"/>
      <c r="CR398" s="44"/>
      <c r="CS398" s="44"/>
      <c r="CT398" s="44"/>
      <c r="CU398" s="44"/>
      <c r="CV398" s="44"/>
      <c r="CW398" s="44"/>
      <c r="CX398" s="44"/>
      <c r="CY398" s="44"/>
      <c r="CZ398" s="44"/>
      <c r="DA398" s="44"/>
      <c r="DB398" s="44"/>
      <c r="DC398" s="44"/>
      <c r="DD398" s="44"/>
      <c r="DE398" s="44"/>
      <c r="DF398" s="44"/>
      <c r="DG398" s="44"/>
      <c r="DH398" s="44"/>
      <c r="DI398" s="44"/>
      <c r="DJ398" s="44"/>
      <c r="DK398" s="44"/>
      <c r="DL398" s="44"/>
      <c r="DM398" s="44"/>
      <c r="DN398" s="44"/>
      <c r="DO398" s="44"/>
      <c r="DP398" s="44"/>
      <c r="DQ398" s="44"/>
      <c r="DR398" s="44"/>
      <c r="DS398" s="44"/>
      <c r="DT398" s="44"/>
      <c r="DU398" s="44"/>
      <c r="DV398" s="44"/>
      <c r="DW398" s="44"/>
      <c r="DX398" s="44"/>
      <c r="DY398" s="44"/>
      <c r="DZ398" s="44"/>
      <c r="EA398" s="44"/>
      <c r="EB398" s="44"/>
      <c r="EC398" s="44"/>
      <c r="ED398" s="44"/>
      <c r="EE398" s="44"/>
      <c r="EF398" s="44"/>
      <c r="EG398" s="44"/>
      <c r="EH398" s="44"/>
      <c r="EI398" s="44"/>
      <c r="EJ398" s="44"/>
      <c r="EK398" s="44"/>
      <c r="EL398" s="44"/>
      <c r="EM398" s="44"/>
      <c r="EN398" s="44"/>
      <c r="EO398" s="44"/>
      <c r="EP398" s="44"/>
      <c r="EQ398" s="44"/>
      <c r="ER398" s="44"/>
      <c r="ES398" s="44"/>
      <c r="ET398" s="44"/>
      <c r="EU398" s="44"/>
    </row>
    <row r="399" ht="14.25" customHeight="1">
      <c r="A399" s="296"/>
      <c r="B399" s="44"/>
      <c r="C399" s="44"/>
      <c r="D399" s="44"/>
      <c r="E399" s="44"/>
      <c r="F399" s="44"/>
      <c r="G399" s="44"/>
      <c r="H399" s="296"/>
      <c r="I399" s="296"/>
      <c r="J399" s="296"/>
      <c r="K399" s="44"/>
      <c r="L399" s="296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4"/>
      <c r="BV399" s="44"/>
      <c r="BW399" s="44"/>
      <c r="BX399" s="44"/>
      <c r="BY399" s="44"/>
      <c r="BZ399" s="44"/>
      <c r="CA399" s="44"/>
      <c r="CB399" s="44"/>
      <c r="CC399" s="44"/>
      <c r="CD399" s="44"/>
      <c r="CE399" s="44"/>
      <c r="CF399" s="44"/>
      <c r="CG399" s="44"/>
      <c r="CH399" s="44"/>
      <c r="CI399" s="44"/>
      <c r="CJ399" s="44"/>
      <c r="CK399" s="44"/>
      <c r="CL399" s="44"/>
      <c r="CM399" s="44"/>
      <c r="CN399" s="44"/>
      <c r="CO399" s="44"/>
      <c r="CP399" s="44"/>
      <c r="CQ399" s="44"/>
      <c r="CR399" s="44"/>
      <c r="CS399" s="44"/>
      <c r="CT399" s="44"/>
      <c r="CU399" s="44"/>
      <c r="CV399" s="44"/>
      <c r="CW399" s="44"/>
      <c r="CX399" s="44"/>
      <c r="CY399" s="44"/>
      <c r="CZ399" s="44"/>
      <c r="DA399" s="44"/>
      <c r="DB399" s="44"/>
      <c r="DC399" s="44"/>
      <c r="DD399" s="44"/>
      <c r="DE399" s="44"/>
      <c r="DF399" s="44"/>
      <c r="DG399" s="44"/>
      <c r="DH399" s="44"/>
      <c r="DI399" s="44"/>
      <c r="DJ399" s="44"/>
      <c r="DK399" s="44"/>
      <c r="DL399" s="44"/>
      <c r="DM399" s="44"/>
      <c r="DN399" s="44"/>
      <c r="DO399" s="44"/>
      <c r="DP399" s="44"/>
      <c r="DQ399" s="44"/>
      <c r="DR399" s="44"/>
      <c r="DS399" s="44"/>
      <c r="DT399" s="44"/>
      <c r="DU399" s="44"/>
      <c r="DV399" s="44"/>
      <c r="DW399" s="44"/>
      <c r="DX399" s="44"/>
      <c r="DY399" s="44"/>
      <c r="DZ399" s="44"/>
      <c r="EA399" s="44"/>
      <c r="EB399" s="44"/>
      <c r="EC399" s="44"/>
      <c r="ED399" s="44"/>
      <c r="EE399" s="44"/>
      <c r="EF399" s="44"/>
      <c r="EG399" s="44"/>
      <c r="EH399" s="44"/>
      <c r="EI399" s="44"/>
      <c r="EJ399" s="44"/>
      <c r="EK399" s="44"/>
      <c r="EL399" s="44"/>
      <c r="EM399" s="44"/>
      <c r="EN399" s="44"/>
      <c r="EO399" s="44"/>
      <c r="EP399" s="44"/>
      <c r="EQ399" s="44"/>
      <c r="ER399" s="44"/>
      <c r="ES399" s="44"/>
      <c r="ET399" s="44"/>
      <c r="EU399" s="44"/>
    </row>
    <row r="400" ht="14.25" customHeight="1">
      <c r="A400" s="296"/>
      <c r="B400" s="44"/>
      <c r="C400" s="44"/>
      <c r="D400" s="44"/>
      <c r="E400" s="44"/>
      <c r="F400" s="44"/>
      <c r="G400" s="44"/>
      <c r="H400" s="296"/>
      <c r="I400" s="296"/>
      <c r="J400" s="296"/>
      <c r="K400" s="44"/>
      <c r="L400" s="296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4"/>
      <c r="BT400" s="44"/>
      <c r="BU400" s="44"/>
      <c r="BV400" s="44"/>
      <c r="BW400" s="44"/>
      <c r="BX400" s="44"/>
      <c r="BY400" s="44"/>
      <c r="BZ400" s="44"/>
      <c r="CA400" s="44"/>
      <c r="CB400" s="44"/>
      <c r="CC400" s="44"/>
      <c r="CD400" s="44"/>
      <c r="CE400" s="44"/>
      <c r="CF400" s="44"/>
      <c r="CG400" s="44"/>
      <c r="CH400" s="44"/>
      <c r="CI400" s="44"/>
      <c r="CJ400" s="44"/>
      <c r="CK400" s="44"/>
      <c r="CL400" s="44"/>
      <c r="CM400" s="44"/>
      <c r="CN400" s="44"/>
      <c r="CO400" s="44"/>
      <c r="CP400" s="44"/>
      <c r="CQ400" s="44"/>
      <c r="CR400" s="44"/>
      <c r="CS400" s="44"/>
      <c r="CT400" s="44"/>
      <c r="CU400" s="44"/>
      <c r="CV400" s="44"/>
      <c r="CW400" s="44"/>
      <c r="CX400" s="44"/>
      <c r="CY400" s="44"/>
      <c r="CZ400" s="44"/>
      <c r="DA400" s="44"/>
      <c r="DB400" s="44"/>
      <c r="DC400" s="44"/>
      <c r="DD400" s="44"/>
      <c r="DE400" s="44"/>
      <c r="DF400" s="44"/>
      <c r="DG400" s="44"/>
      <c r="DH400" s="44"/>
      <c r="DI400" s="44"/>
      <c r="DJ400" s="44"/>
      <c r="DK400" s="44"/>
      <c r="DL400" s="44"/>
      <c r="DM400" s="44"/>
      <c r="DN400" s="44"/>
      <c r="DO400" s="44"/>
      <c r="DP400" s="44"/>
      <c r="DQ400" s="44"/>
      <c r="DR400" s="44"/>
      <c r="DS400" s="44"/>
      <c r="DT400" s="44"/>
      <c r="DU400" s="44"/>
      <c r="DV400" s="44"/>
      <c r="DW400" s="44"/>
      <c r="DX400" s="44"/>
      <c r="DY400" s="44"/>
      <c r="DZ400" s="44"/>
      <c r="EA400" s="44"/>
      <c r="EB400" s="44"/>
      <c r="EC400" s="44"/>
      <c r="ED400" s="44"/>
      <c r="EE400" s="44"/>
      <c r="EF400" s="44"/>
      <c r="EG400" s="44"/>
      <c r="EH400" s="44"/>
      <c r="EI400" s="44"/>
      <c r="EJ400" s="44"/>
      <c r="EK400" s="44"/>
      <c r="EL400" s="44"/>
      <c r="EM400" s="44"/>
      <c r="EN400" s="44"/>
      <c r="EO400" s="44"/>
      <c r="EP400" s="44"/>
      <c r="EQ400" s="44"/>
      <c r="ER400" s="44"/>
      <c r="ES400" s="44"/>
      <c r="ET400" s="44"/>
      <c r="EU400" s="44"/>
    </row>
    <row r="401" ht="14.25" customHeight="1">
      <c r="A401" s="296"/>
      <c r="B401" s="44"/>
      <c r="C401" s="44"/>
      <c r="D401" s="44"/>
      <c r="E401" s="44"/>
      <c r="F401" s="44"/>
      <c r="G401" s="44"/>
      <c r="H401" s="296"/>
      <c r="I401" s="296"/>
      <c r="J401" s="296"/>
      <c r="K401" s="44"/>
      <c r="L401" s="296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4"/>
      <c r="BT401" s="44"/>
      <c r="BU401" s="44"/>
      <c r="BV401" s="44"/>
      <c r="BW401" s="44"/>
      <c r="BX401" s="44"/>
      <c r="BY401" s="44"/>
      <c r="BZ401" s="44"/>
      <c r="CA401" s="44"/>
      <c r="CB401" s="44"/>
      <c r="CC401" s="44"/>
      <c r="CD401" s="44"/>
      <c r="CE401" s="44"/>
      <c r="CF401" s="44"/>
      <c r="CG401" s="44"/>
      <c r="CH401" s="44"/>
      <c r="CI401" s="44"/>
      <c r="CJ401" s="44"/>
      <c r="CK401" s="44"/>
      <c r="CL401" s="44"/>
      <c r="CM401" s="44"/>
      <c r="CN401" s="44"/>
      <c r="CO401" s="44"/>
      <c r="CP401" s="44"/>
      <c r="CQ401" s="44"/>
      <c r="CR401" s="44"/>
      <c r="CS401" s="44"/>
      <c r="CT401" s="44"/>
      <c r="CU401" s="44"/>
      <c r="CV401" s="44"/>
      <c r="CW401" s="44"/>
      <c r="CX401" s="44"/>
      <c r="CY401" s="44"/>
      <c r="CZ401" s="44"/>
      <c r="DA401" s="44"/>
      <c r="DB401" s="44"/>
      <c r="DC401" s="44"/>
      <c r="DD401" s="44"/>
      <c r="DE401" s="44"/>
      <c r="DF401" s="44"/>
      <c r="DG401" s="44"/>
      <c r="DH401" s="44"/>
      <c r="DI401" s="44"/>
      <c r="DJ401" s="44"/>
      <c r="DK401" s="44"/>
      <c r="DL401" s="44"/>
      <c r="DM401" s="44"/>
      <c r="DN401" s="44"/>
      <c r="DO401" s="44"/>
      <c r="DP401" s="44"/>
      <c r="DQ401" s="44"/>
      <c r="DR401" s="44"/>
      <c r="DS401" s="44"/>
      <c r="DT401" s="44"/>
      <c r="DU401" s="44"/>
      <c r="DV401" s="44"/>
      <c r="DW401" s="44"/>
      <c r="DX401" s="44"/>
      <c r="DY401" s="44"/>
      <c r="DZ401" s="44"/>
      <c r="EA401" s="44"/>
      <c r="EB401" s="44"/>
      <c r="EC401" s="44"/>
      <c r="ED401" s="44"/>
      <c r="EE401" s="44"/>
      <c r="EF401" s="44"/>
      <c r="EG401" s="44"/>
      <c r="EH401" s="44"/>
      <c r="EI401" s="44"/>
      <c r="EJ401" s="44"/>
      <c r="EK401" s="44"/>
      <c r="EL401" s="44"/>
      <c r="EM401" s="44"/>
      <c r="EN401" s="44"/>
      <c r="EO401" s="44"/>
      <c r="EP401" s="44"/>
      <c r="EQ401" s="44"/>
      <c r="ER401" s="44"/>
      <c r="ES401" s="44"/>
      <c r="ET401" s="44"/>
      <c r="EU401" s="44"/>
    </row>
    <row r="402" ht="14.25" customHeight="1">
      <c r="A402" s="296"/>
      <c r="B402" s="44"/>
      <c r="C402" s="44"/>
      <c r="D402" s="44"/>
      <c r="E402" s="44"/>
      <c r="F402" s="44"/>
      <c r="G402" s="44"/>
      <c r="H402" s="296"/>
      <c r="I402" s="296"/>
      <c r="J402" s="296"/>
      <c r="K402" s="44"/>
      <c r="L402" s="296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4"/>
      <c r="BT402" s="44"/>
      <c r="BU402" s="44"/>
      <c r="BV402" s="44"/>
      <c r="BW402" s="44"/>
      <c r="BX402" s="44"/>
      <c r="BY402" s="44"/>
      <c r="BZ402" s="44"/>
      <c r="CA402" s="44"/>
      <c r="CB402" s="44"/>
      <c r="CC402" s="44"/>
      <c r="CD402" s="44"/>
      <c r="CE402" s="44"/>
      <c r="CF402" s="44"/>
      <c r="CG402" s="44"/>
      <c r="CH402" s="44"/>
      <c r="CI402" s="44"/>
      <c r="CJ402" s="44"/>
      <c r="CK402" s="44"/>
      <c r="CL402" s="44"/>
      <c r="CM402" s="44"/>
      <c r="CN402" s="44"/>
      <c r="CO402" s="44"/>
      <c r="CP402" s="44"/>
      <c r="CQ402" s="44"/>
      <c r="CR402" s="44"/>
      <c r="CS402" s="44"/>
      <c r="CT402" s="44"/>
      <c r="CU402" s="44"/>
      <c r="CV402" s="44"/>
      <c r="CW402" s="44"/>
      <c r="CX402" s="44"/>
      <c r="CY402" s="44"/>
      <c r="CZ402" s="44"/>
      <c r="DA402" s="44"/>
      <c r="DB402" s="44"/>
      <c r="DC402" s="44"/>
      <c r="DD402" s="44"/>
      <c r="DE402" s="44"/>
      <c r="DF402" s="44"/>
      <c r="DG402" s="44"/>
      <c r="DH402" s="44"/>
      <c r="DI402" s="44"/>
      <c r="DJ402" s="44"/>
      <c r="DK402" s="44"/>
      <c r="DL402" s="44"/>
      <c r="DM402" s="44"/>
      <c r="DN402" s="44"/>
      <c r="DO402" s="44"/>
      <c r="DP402" s="44"/>
      <c r="DQ402" s="44"/>
      <c r="DR402" s="44"/>
      <c r="DS402" s="44"/>
      <c r="DT402" s="44"/>
      <c r="DU402" s="44"/>
      <c r="DV402" s="44"/>
      <c r="DW402" s="44"/>
      <c r="DX402" s="44"/>
      <c r="DY402" s="44"/>
      <c r="DZ402" s="44"/>
      <c r="EA402" s="44"/>
      <c r="EB402" s="44"/>
      <c r="EC402" s="44"/>
      <c r="ED402" s="44"/>
      <c r="EE402" s="44"/>
      <c r="EF402" s="44"/>
      <c r="EG402" s="44"/>
      <c r="EH402" s="44"/>
      <c r="EI402" s="44"/>
      <c r="EJ402" s="44"/>
      <c r="EK402" s="44"/>
      <c r="EL402" s="44"/>
      <c r="EM402" s="44"/>
      <c r="EN402" s="44"/>
      <c r="EO402" s="44"/>
      <c r="EP402" s="44"/>
      <c r="EQ402" s="44"/>
      <c r="ER402" s="44"/>
      <c r="ES402" s="44"/>
      <c r="ET402" s="44"/>
      <c r="EU402" s="44"/>
    </row>
    <row r="403" ht="14.25" customHeight="1">
      <c r="A403" s="296"/>
      <c r="B403" s="44"/>
      <c r="C403" s="44"/>
      <c r="D403" s="44"/>
      <c r="E403" s="44"/>
      <c r="F403" s="44"/>
      <c r="G403" s="44"/>
      <c r="H403" s="296"/>
      <c r="I403" s="296"/>
      <c r="J403" s="296"/>
      <c r="K403" s="44"/>
      <c r="L403" s="296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4"/>
      <c r="BT403" s="44"/>
      <c r="BU403" s="44"/>
      <c r="BV403" s="44"/>
      <c r="BW403" s="44"/>
      <c r="BX403" s="44"/>
      <c r="BY403" s="44"/>
      <c r="BZ403" s="44"/>
      <c r="CA403" s="44"/>
      <c r="CB403" s="44"/>
      <c r="CC403" s="44"/>
      <c r="CD403" s="44"/>
      <c r="CE403" s="44"/>
      <c r="CF403" s="44"/>
      <c r="CG403" s="44"/>
      <c r="CH403" s="44"/>
      <c r="CI403" s="44"/>
      <c r="CJ403" s="44"/>
      <c r="CK403" s="44"/>
      <c r="CL403" s="44"/>
      <c r="CM403" s="44"/>
      <c r="CN403" s="44"/>
      <c r="CO403" s="44"/>
      <c r="CP403" s="44"/>
      <c r="CQ403" s="44"/>
      <c r="CR403" s="44"/>
      <c r="CS403" s="44"/>
      <c r="CT403" s="44"/>
      <c r="CU403" s="44"/>
      <c r="CV403" s="44"/>
      <c r="CW403" s="44"/>
      <c r="CX403" s="44"/>
      <c r="CY403" s="44"/>
      <c r="CZ403" s="44"/>
      <c r="DA403" s="44"/>
      <c r="DB403" s="44"/>
      <c r="DC403" s="44"/>
      <c r="DD403" s="44"/>
      <c r="DE403" s="44"/>
      <c r="DF403" s="44"/>
      <c r="DG403" s="44"/>
      <c r="DH403" s="44"/>
      <c r="DI403" s="44"/>
      <c r="DJ403" s="44"/>
      <c r="DK403" s="44"/>
      <c r="DL403" s="44"/>
      <c r="DM403" s="44"/>
      <c r="DN403" s="44"/>
      <c r="DO403" s="44"/>
      <c r="DP403" s="44"/>
      <c r="DQ403" s="44"/>
      <c r="DR403" s="44"/>
      <c r="DS403" s="44"/>
      <c r="DT403" s="44"/>
      <c r="DU403" s="44"/>
      <c r="DV403" s="44"/>
      <c r="DW403" s="44"/>
      <c r="DX403" s="44"/>
      <c r="DY403" s="44"/>
      <c r="DZ403" s="44"/>
      <c r="EA403" s="44"/>
      <c r="EB403" s="44"/>
      <c r="EC403" s="44"/>
      <c r="ED403" s="44"/>
      <c r="EE403" s="44"/>
      <c r="EF403" s="44"/>
      <c r="EG403" s="44"/>
      <c r="EH403" s="44"/>
      <c r="EI403" s="44"/>
      <c r="EJ403" s="44"/>
      <c r="EK403" s="44"/>
      <c r="EL403" s="44"/>
      <c r="EM403" s="44"/>
      <c r="EN403" s="44"/>
      <c r="EO403" s="44"/>
      <c r="EP403" s="44"/>
      <c r="EQ403" s="44"/>
      <c r="ER403" s="44"/>
      <c r="ES403" s="44"/>
      <c r="ET403" s="44"/>
      <c r="EU403" s="44"/>
    </row>
    <row r="404" ht="14.25" customHeight="1">
      <c r="A404" s="296"/>
      <c r="B404" s="44"/>
      <c r="C404" s="44"/>
      <c r="D404" s="44"/>
      <c r="E404" s="44"/>
      <c r="F404" s="44"/>
      <c r="G404" s="44"/>
      <c r="H404" s="296"/>
      <c r="I404" s="296"/>
      <c r="J404" s="296"/>
      <c r="K404" s="44"/>
      <c r="L404" s="296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4"/>
      <c r="BT404" s="44"/>
      <c r="BU404" s="44"/>
      <c r="BV404" s="44"/>
      <c r="BW404" s="44"/>
      <c r="BX404" s="44"/>
      <c r="BY404" s="44"/>
      <c r="BZ404" s="44"/>
      <c r="CA404" s="44"/>
      <c r="CB404" s="44"/>
      <c r="CC404" s="44"/>
      <c r="CD404" s="44"/>
      <c r="CE404" s="44"/>
      <c r="CF404" s="44"/>
      <c r="CG404" s="44"/>
      <c r="CH404" s="44"/>
      <c r="CI404" s="44"/>
      <c r="CJ404" s="44"/>
      <c r="CK404" s="44"/>
      <c r="CL404" s="44"/>
      <c r="CM404" s="44"/>
      <c r="CN404" s="44"/>
      <c r="CO404" s="44"/>
      <c r="CP404" s="44"/>
      <c r="CQ404" s="44"/>
      <c r="CR404" s="44"/>
      <c r="CS404" s="44"/>
      <c r="CT404" s="44"/>
      <c r="CU404" s="44"/>
      <c r="CV404" s="44"/>
      <c r="CW404" s="44"/>
      <c r="CX404" s="44"/>
      <c r="CY404" s="44"/>
      <c r="CZ404" s="44"/>
      <c r="DA404" s="44"/>
      <c r="DB404" s="44"/>
      <c r="DC404" s="44"/>
      <c r="DD404" s="44"/>
      <c r="DE404" s="44"/>
      <c r="DF404" s="44"/>
      <c r="DG404" s="44"/>
      <c r="DH404" s="44"/>
      <c r="DI404" s="44"/>
      <c r="DJ404" s="44"/>
      <c r="DK404" s="44"/>
      <c r="DL404" s="44"/>
      <c r="DM404" s="44"/>
      <c r="DN404" s="44"/>
      <c r="DO404" s="44"/>
      <c r="DP404" s="44"/>
      <c r="DQ404" s="44"/>
      <c r="DR404" s="44"/>
      <c r="DS404" s="44"/>
      <c r="DT404" s="44"/>
      <c r="DU404" s="44"/>
      <c r="DV404" s="44"/>
      <c r="DW404" s="44"/>
      <c r="DX404" s="44"/>
      <c r="DY404" s="44"/>
      <c r="DZ404" s="44"/>
      <c r="EA404" s="44"/>
      <c r="EB404" s="44"/>
      <c r="EC404" s="44"/>
      <c r="ED404" s="44"/>
      <c r="EE404" s="44"/>
      <c r="EF404" s="44"/>
      <c r="EG404" s="44"/>
      <c r="EH404" s="44"/>
      <c r="EI404" s="44"/>
      <c r="EJ404" s="44"/>
      <c r="EK404" s="44"/>
      <c r="EL404" s="44"/>
      <c r="EM404" s="44"/>
      <c r="EN404" s="44"/>
      <c r="EO404" s="44"/>
      <c r="EP404" s="44"/>
      <c r="EQ404" s="44"/>
      <c r="ER404" s="44"/>
      <c r="ES404" s="44"/>
      <c r="ET404" s="44"/>
      <c r="EU404" s="44"/>
    </row>
    <row r="405" ht="14.25" customHeight="1">
      <c r="A405" s="296"/>
      <c r="B405" s="44"/>
      <c r="C405" s="44"/>
      <c r="D405" s="44"/>
      <c r="E405" s="44"/>
      <c r="F405" s="44"/>
      <c r="G405" s="44"/>
      <c r="H405" s="296"/>
      <c r="I405" s="296"/>
      <c r="J405" s="296"/>
      <c r="K405" s="44"/>
      <c r="L405" s="296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4"/>
      <c r="BT405" s="44"/>
      <c r="BU405" s="44"/>
      <c r="BV405" s="44"/>
      <c r="BW405" s="44"/>
      <c r="BX405" s="44"/>
      <c r="BY405" s="44"/>
      <c r="BZ405" s="44"/>
      <c r="CA405" s="44"/>
      <c r="CB405" s="44"/>
      <c r="CC405" s="44"/>
      <c r="CD405" s="44"/>
      <c r="CE405" s="44"/>
      <c r="CF405" s="44"/>
      <c r="CG405" s="44"/>
      <c r="CH405" s="44"/>
      <c r="CI405" s="44"/>
      <c r="CJ405" s="44"/>
      <c r="CK405" s="44"/>
      <c r="CL405" s="44"/>
      <c r="CM405" s="44"/>
      <c r="CN405" s="44"/>
      <c r="CO405" s="44"/>
      <c r="CP405" s="44"/>
      <c r="CQ405" s="44"/>
      <c r="CR405" s="44"/>
      <c r="CS405" s="44"/>
      <c r="CT405" s="44"/>
      <c r="CU405" s="44"/>
      <c r="CV405" s="44"/>
      <c r="CW405" s="44"/>
      <c r="CX405" s="44"/>
      <c r="CY405" s="44"/>
      <c r="CZ405" s="44"/>
      <c r="DA405" s="44"/>
      <c r="DB405" s="44"/>
      <c r="DC405" s="44"/>
      <c r="DD405" s="44"/>
      <c r="DE405" s="44"/>
      <c r="DF405" s="44"/>
      <c r="DG405" s="44"/>
      <c r="DH405" s="44"/>
      <c r="DI405" s="44"/>
      <c r="DJ405" s="44"/>
      <c r="DK405" s="44"/>
      <c r="DL405" s="44"/>
      <c r="DM405" s="44"/>
      <c r="DN405" s="44"/>
      <c r="DO405" s="44"/>
      <c r="DP405" s="44"/>
      <c r="DQ405" s="44"/>
      <c r="DR405" s="44"/>
      <c r="DS405" s="44"/>
      <c r="DT405" s="44"/>
      <c r="DU405" s="44"/>
      <c r="DV405" s="44"/>
      <c r="DW405" s="44"/>
      <c r="DX405" s="44"/>
      <c r="DY405" s="44"/>
      <c r="DZ405" s="44"/>
      <c r="EA405" s="44"/>
      <c r="EB405" s="44"/>
      <c r="EC405" s="44"/>
      <c r="ED405" s="44"/>
      <c r="EE405" s="44"/>
      <c r="EF405" s="44"/>
      <c r="EG405" s="44"/>
      <c r="EH405" s="44"/>
      <c r="EI405" s="44"/>
      <c r="EJ405" s="44"/>
      <c r="EK405" s="44"/>
      <c r="EL405" s="44"/>
      <c r="EM405" s="44"/>
      <c r="EN405" s="44"/>
      <c r="EO405" s="44"/>
      <c r="EP405" s="44"/>
      <c r="EQ405" s="44"/>
      <c r="ER405" s="44"/>
      <c r="ES405" s="44"/>
      <c r="ET405" s="44"/>
      <c r="EU405" s="44"/>
    </row>
    <row r="406" ht="14.25" customHeight="1">
      <c r="A406" s="296"/>
      <c r="B406" s="44"/>
      <c r="C406" s="44"/>
      <c r="D406" s="44"/>
      <c r="E406" s="44"/>
      <c r="F406" s="44"/>
      <c r="G406" s="44"/>
      <c r="H406" s="296"/>
      <c r="I406" s="296"/>
      <c r="J406" s="296"/>
      <c r="K406" s="44"/>
      <c r="L406" s="296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4"/>
      <c r="BT406" s="44"/>
      <c r="BU406" s="44"/>
      <c r="BV406" s="44"/>
      <c r="BW406" s="44"/>
      <c r="BX406" s="44"/>
      <c r="BY406" s="44"/>
      <c r="BZ406" s="44"/>
      <c r="CA406" s="44"/>
      <c r="CB406" s="44"/>
      <c r="CC406" s="44"/>
      <c r="CD406" s="44"/>
      <c r="CE406" s="44"/>
      <c r="CF406" s="44"/>
      <c r="CG406" s="44"/>
      <c r="CH406" s="44"/>
      <c r="CI406" s="44"/>
      <c r="CJ406" s="44"/>
      <c r="CK406" s="44"/>
      <c r="CL406" s="44"/>
      <c r="CM406" s="44"/>
      <c r="CN406" s="44"/>
      <c r="CO406" s="44"/>
      <c r="CP406" s="44"/>
      <c r="CQ406" s="44"/>
      <c r="CR406" s="44"/>
      <c r="CS406" s="44"/>
      <c r="CT406" s="44"/>
      <c r="CU406" s="44"/>
      <c r="CV406" s="44"/>
      <c r="CW406" s="44"/>
      <c r="CX406" s="44"/>
      <c r="CY406" s="44"/>
      <c r="CZ406" s="44"/>
      <c r="DA406" s="44"/>
      <c r="DB406" s="44"/>
      <c r="DC406" s="44"/>
      <c r="DD406" s="44"/>
      <c r="DE406" s="44"/>
      <c r="DF406" s="44"/>
      <c r="DG406" s="44"/>
      <c r="DH406" s="44"/>
      <c r="DI406" s="44"/>
      <c r="DJ406" s="44"/>
      <c r="DK406" s="44"/>
      <c r="DL406" s="44"/>
      <c r="DM406" s="44"/>
      <c r="DN406" s="44"/>
      <c r="DO406" s="44"/>
      <c r="DP406" s="44"/>
      <c r="DQ406" s="44"/>
      <c r="DR406" s="44"/>
      <c r="DS406" s="44"/>
      <c r="DT406" s="44"/>
      <c r="DU406" s="44"/>
      <c r="DV406" s="44"/>
      <c r="DW406" s="44"/>
      <c r="DX406" s="44"/>
      <c r="DY406" s="44"/>
      <c r="DZ406" s="44"/>
      <c r="EA406" s="44"/>
      <c r="EB406" s="44"/>
      <c r="EC406" s="44"/>
      <c r="ED406" s="44"/>
      <c r="EE406" s="44"/>
      <c r="EF406" s="44"/>
      <c r="EG406" s="44"/>
      <c r="EH406" s="44"/>
      <c r="EI406" s="44"/>
      <c r="EJ406" s="44"/>
      <c r="EK406" s="44"/>
      <c r="EL406" s="44"/>
      <c r="EM406" s="44"/>
      <c r="EN406" s="44"/>
      <c r="EO406" s="44"/>
      <c r="EP406" s="44"/>
      <c r="EQ406" s="44"/>
      <c r="ER406" s="44"/>
      <c r="ES406" s="44"/>
      <c r="ET406" s="44"/>
      <c r="EU406" s="44"/>
    </row>
    <row r="407" ht="14.25" customHeight="1">
      <c r="A407" s="296"/>
      <c r="B407" s="44"/>
      <c r="C407" s="44"/>
      <c r="D407" s="44"/>
      <c r="E407" s="44"/>
      <c r="F407" s="44"/>
      <c r="G407" s="44"/>
      <c r="H407" s="296"/>
      <c r="I407" s="296"/>
      <c r="J407" s="296"/>
      <c r="K407" s="44"/>
      <c r="L407" s="296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4"/>
      <c r="BT407" s="44"/>
      <c r="BU407" s="44"/>
      <c r="BV407" s="44"/>
      <c r="BW407" s="44"/>
      <c r="BX407" s="44"/>
      <c r="BY407" s="44"/>
      <c r="BZ407" s="44"/>
      <c r="CA407" s="44"/>
      <c r="CB407" s="44"/>
      <c r="CC407" s="44"/>
      <c r="CD407" s="44"/>
      <c r="CE407" s="44"/>
      <c r="CF407" s="44"/>
      <c r="CG407" s="44"/>
      <c r="CH407" s="44"/>
      <c r="CI407" s="44"/>
      <c r="CJ407" s="44"/>
      <c r="CK407" s="44"/>
      <c r="CL407" s="44"/>
      <c r="CM407" s="44"/>
      <c r="CN407" s="44"/>
      <c r="CO407" s="44"/>
      <c r="CP407" s="44"/>
      <c r="CQ407" s="44"/>
      <c r="CR407" s="44"/>
      <c r="CS407" s="44"/>
      <c r="CT407" s="44"/>
      <c r="CU407" s="44"/>
      <c r="CV407" s="44"/>
      <c r="CW407" s="44"/>
      <c r="CX407" s="44"/>
      <c r="CY407" s="44"/>
      <c r="CZ407" s="44"/>
      <c r="DA407" s="44"/>
      <c r="DB407" s="44"/>
      <c r="DC407" s="44"/>
      <c r="DD407" s="44"/>
      <c r="DE407" s="44"/>
      <c r="DF407" s="44"/>
      <c r="DG407" s="44"/>
      <c r="DH407" s="44"/>
      <c r="DI407" s="44"/>
      <c r="DJ407" s="44"/>
      <c r="DK407" s="44"/>
      <c r="DL407" s="44"/>
      <c r="DM407" s="44"/>
      <c r="DN407" s="44"/>
      <c r="DO407" s="44"/>
      <c r="DP407" s="44"/>
      <c r="DQ407" s="44"/>
      <c r="DR407" s="44"/>
      <c r="DS407" s="44"/>
      <c r="DT407" s="44"/>
      <c r="DU407" s="44"/>
      <c r="DV407" s="44"/>
      <c r="DW407" s="44"/>
      <c r="DX407" s="44"/>
      <c r="DY407" s="44"/>
      <c r="DZ407" s="44"/>
      <c r="EA407" s="44"/>
      <c r="EB407" s="44"/>
      <c r="EC407" s="44"/>
      <c r="ED407" s="44"/>
      <c r="EE407" s="44"/>
      <c r="EF407" s="44"/>
      <c r="EG407" s="44"/>
      <c r="EH407" s="44"/>
      <c r="EI407" s="44"/>
      <c r="EJ407" s="44"/>
      <c r="EK407" s="44"/>
      <c r="EL407" s="44"/>
      <c r="EM407" s="44"/>
      <c r="EN407" s="44"/>
      <c r="EO407" s="44"/>
      <c r="EP407" s="44"/>
      <c r="EQ407" s="44"/>
      <c r="ER407" s="44"/>
      <c r="ES407" s="44"/>
      <c r="ET407" s="44"/>
      <c r="EU407" s="44"/>
    </row>
    <row r="408" ht="14.25" customHeight="1">
      <c r="A408" s="296"/>
      <c r="B408" s="44"/>
      <c r="C408" s="44"/>
      <c r="D408" s="44"/>
      <c r="E408" s="44"/>
      <c r="F408" s="44"/>
      <c r="G408" s="44"/>
      <c r="H408" s="296"/>
      <c r="I408" s="296"/>
      <c r="J408" s="296"/>
      <c r="K408" s="44"/>
      <c r="L408" s="296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4"/>
      <c r="BT408" s="44"/>
      <c r="BU408" s="44"/>
      <c r="BV408" s="44"/>
      <c r="BW408" s="44"/>
      <c r="BX408" s="44"/>
      <c r="BY408" s="44"/>
      <c r="BZ408" s="44"/>
      <c r="CA408" s="44"/>
      <c r="CB408" s="44"/>
      <c r="CC408" s="44"/>
      <c r="CD408" s="44"/>
      <c r="CE408" s="44"/>
      <c r="CF408" s="44"/>
      <c r="CG408" s="44"/>
      <c r="CH408" s="44"/>
      <c r="CI408" s="44"/>
      <c r="CJ408" s="44"/>
      <c r="CK408" s="44"/>
      <c r="CL408" s="44"/>
      <c r="CM408" s="44"/>
      <c r="CN408" s="44"/>
      <c r="CO408" s="44"/>
      <c r="CP408" s="44"/>
      <c r="CQ408" s="44"/>
      <c r="CR408" s="44"/>
      <c r="CS408" s="44"/>
      <c r="CT408" s="44"/>
      <c r="CU408" s="44"/>
      <c r="CV408" s="44"/>
      <c r="CW408" s="44"/>
      <c r="CX408" s="44"/>
      <c r="CY408" s="44"/>
      <c r="CZ408" s="44"/>
      <c r="DA408" s="44"/>
      <c r="DB408" s="44"/>
      <c r="DC408" s="44"/>
      <c r="DD408" s="44"/>
      <c r="DE408" s="44"/>
      <c r="DF408" s="44"/>
      <c r="DG408" s="44"/>
      <c r="DH408" s="44"/>
      <c r="DI408" s="44"/>
      <c r="DJ408" s="44"/>
      <c r="DK408" s="44"/>
      <c r="DL408" s="44"/>
      <c r="DM408" s="44"/>
      <c r="DN408" s="44"/>
      <c r="DO408" s="44"/>
      <c r="DP408" s="44"/>
      <c r="DQ408" s="44"/>
      <c r="DR408" s="44"/>
      <c r="DS408" s="44"/>
      <c r="DT408" s="44"/>
      <c r="DU408" s="44"/>
      <c r="DV408" s="44"/>
      <c r="DW408" s="44"/>
      <c r="DX408" s="44"/>
      <c r="DY408" s="44"/>
      <c r="DZ408" s="44"/>
      <c r="EA408" s="44"/>
      <c r="EB408" s="44"/>
      <c r="EC408" s="44"/>
      <c r="ED408" s="44"/>
      <c r="EE408" s="44"/>
      <c r="EF408" s="44"/>
      <c r="EG408" s="44"/>
      <c r="EH408" s="44"/>
      <c r="EI408" s="44"/>
      <c r="EJ408" s="44"/>
      <c r="EK408" s="44"/>
      <c r="EL408" s="44"/>
      <c r="EM408" s="44"/>
      <c r="EN408" s="44"/>
      <c r="EO408" s="44"/>
      <c r="EP408" s="44"/>
      <c r="EQ408" s="44"/>
      <c r="ER408" s="44"/>
      <c r="ES408" s="44"/>
      <c r="ET408" s="44"/>
      <c r="EU408" s="44"/>
    </row>
    <row r="409" ht="14.25" customHeight="1">
      <c r="A409" s="296"/>
      <c r="B409" s="44"/>
      <c r="C409" s="44"/>
      <c r="D409" s="44"/>
      <c r="E409" s="44"/>
      <c r="F409" s="44"/>
      <c r="G409" s="44"/>
      <c r="H409" s="296"/>
      <c r="I409" s="296"/>
      <c r="J409" s="296"/>
      <c r="K409" s="44"/>
      <c r="L409" s="296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4"/>
      <c r="BT409" s="44"/>
      <c r="BU409" s="44"/>
      <c r="BV409" s="44"/>
      <c r="BW409" s="44"/>
      <c r="BX409" s="44"/>
      <c r="BY409" s="44"/>
      <c r="BZ409" s="44"/>
      <c r="CA409" s="44"/>
      <c r="CB409" s="44"/>
      <c r="CC409" s="44"/>
      <c r="CD409" s="44"/>
      <c r="CE409" s="44"/>
      <c r="CF409" s="44"/>
      <c r="CG409" s="44"/>
      <c r="CH409" s="44"/>
      <c r="CI409" s="44"/>
      <c r="CJ409" s="44"/>
      <c r="CK409" s="44"/>
      <c r="CL409" s="44"/>
      <c r="CM409" s="44"/>
      <c r="CN409" s="44"/>
      <c r="CO409" s="44"/>
      <c r="CP409" s="44"/>
      <c r="CQ409" s="44"/>
      <c r="CR409" s="44"/>
      <c r="CS409" s="44"/>
      <c r="CT409" s="44"/>
      <c r="CU409" s="44"/>
      <c r="CV409" s="44"/>
      <c r="CW409" s="44"/>
      <c r="CX409" s="44"/>
      <c r="CY409" s="44"/>
      <c r="CZ409" s="44"/>
      <c r="DA409" s="44"/>
      <c r="DB409" s="44"/>
      <c r="DC409" s="44"/>
      <c r="DD409" s="44"/>
      <c r="DE409" s="44"/>
      <c r="DF409" s="44"/>
      <c r="DG409" s="44"/>
      <c r="DH409" s="44"/>
      <c r="DI409" s="44"/>
      <c r="DJ409" s="44"/>
      <c r="DK409" s="44"/>
      <c r="DL409" s="44"/>
      <c r="DM409" s="44"/>
      <c r="DN409" s="44"/>
      <c r="DO409" s="44"/>
      <c r="DP409" s="44"/>
      <c r="DQ409" s="44"/>
      <c r="DR409" s="44"/>
      <c r="DS409" s="44"/>
      <c r="DT409" s="44"/>
      <c r="DU409" s="44"/>
      <c r="DV409" s="44"/>
      <c r="DW409" s="44"/>
      <c r="DX409" s="44"/>
      <c r="DY409" s="44"/>
      <c r="DZ409" s="44"/>
      <c r="EA409" s="44"/>
      <c r="EB409" s="44"/>
      <c r="EC409" s="44"/>
      <c r="ED409" s="44"/>
      <c r="EE409" s="44"/>
      <c r="EF409" s="44"/>
      <c r="EG409" s="44"/>
      <c r="EH409" s="44"/>
      <c r="EI409" s="44"/>
      <c r="EJ409" s="44"/>
      <c r="EK409" s="44"/>
      <c r="EL409" s="44"/>
      <c r="EM409" s="44"/>
      <c r="EN409" s="44"/>
      <c r="EO409" s="44"/>
      <c r="EP409" s="44"/>
      <c r="EQ409" s="44"/>
      <c r="ER409" s="44"/>
      <c r="ES409" s="44"/>
      <c r="ET409" s="44"/>
      <c r="EU409" s="44"/>
    </row>
    <row r="410" ht="14.25" customHeight="1">
      <c r="A410" s="296"/>
      <c r="B410" s="44"/>
      <c r="C410" s="44"/>
      <c r="D410" s="44"/>
      <c r="E410" s="44"/>
      <c r="F410" s="44"/>
      <c r="G410" s="44"/>
      <c r="H410" s="296"/>
      <c r="I410" s="296"/>
      <c r="J410" s="296"/>
      <c r="K410" s="44"/>
      <c r="L410" s="296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4"/>
      <c r="BT410" s="44"/>
      <c r="BU410" s="44"/>
      <c r="BV410" s="44"/>
      <c r="BW410" s="44"/>
      <c r="BX410" s="44"/>
      <c r="BY410" s="44"/>
      <c r="BZ410" s="44"/>
      <c r="CA410" s="44"/>
      <c r="CB410" s="44"/>
      <c r="CC410" s="44"/>
      <c r="CD410" s="44"/>
      <c r="CE410" s="44"/>
      <c r="CF410" s="44"/>
      <c r="CG410" s="44"/>
      <c r="CH410" s="44"/>
      <c r="CI410" s="44"/>
      <c r="CJ410" s="44"/>
      <c r="CK410" s="44"/>
      <c r="CL410" s="44"/>
      <c r="CM410" s="44"/>
      <c r="CN410" s="44"/>
      <c r="CO410" s="44"/>
      <c r="CP410" s="44"/>
      <c r="CQ410" s="44"/>
      <c r="CR410" s="44"/>
      <c r="CS410" s="44"/>
      <c r="CT410" s="44"/>
      <c r="CU410" s="44"/>
      <c r="CV410" s="44"/>
      <c r="CW410" s="44"/>
      <c r="CX410" s="44"/>
      <c r="CY410" s="44"/>
      <c r="CZ410" s="44"/>
      <c r="DA410" s="44"/>
      <c r="DB410" s="44"/>
      <c r="DC410" s="44"/>
      <c r="DD410" s="44"/>
      <c r="DE410" s="44"/>
      <c r="DF410" s="44"/>
      <c r="DG410" s="44"/>
      <c r="DH410" s="44"/>
      <c r="DI410" s="44"/>
      <c r="DJ410" s="44"/>
      <c r="DK410" s="44"/>
      <c r="DL410" s="44"/>
      <c r="DM410" s="44"/>
      <c r="DN410" s="44"/>
      <c r="DO410" s="44"/>
      <c r="DP410" s="44"/>
      <c r="DQ410" s="44"/>
      <c r="DR410" s="44"/>
      <c r="DS410" s="44"/>
      <c r="DT410" s="44"/>
      <c r="DU410" s="44"/>
      <c r="DV410" s="44"/>
      <c r="DW410" s="44"/>
      <c r="DX410" s="44"/>
      <c r="DY410" s="44"/>
      <c r="DZ410" s="44"/>
      <c r="EA410" s="44"/>
      <c r="EB410" s="44"/>
      <c r="EC410" s="44"/>
      <c r="ED410" s="44"/>
      <c r="EE410" s="44"/>
      <c r="EF410" s="44"/>
      <c r="EG410" s="44"/>
      <c r="EH410" s="44"/>
      <c r="EI410" s="44"/>
      <c r="EJ410" s="44"/>
      <c r="EK410" s="44"/>
      <c r="EL410" s="44"/>
      <c r="EM410" s="44"/>
      <c r="EN410" s="44"/>
      <c r="EO410" s="44"/>
      <c r="EP410" s="44"/>
      <c r="EQ410" s="44"/>
      <c r="ER410" s="44"/>
      <c r="ES410" s="44"/>
      <c r="ET410" s="44"/>
      <c r="EU410" s="44"/>
    </row>
    <row r="411" ht="14.25" customHeight="1">
      <c r="A411" s="296"/>
      <c r="B411" s="44"/>
      <c r="C411" s="44"/>
      <c r="D411" s="44"/>
      <c r="E411" s="44"/>
      <c r="F411" s="44"/>
      <c r="G411" s="44"/>
      <c r="H411" s="296"/>
      <c r="I411" s="296"/>
      <c r="J411" s="296"/>
      <c r="K411" s="44"/>
      <c r="L411" s="296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4"/>
      <c r="BT411" s="44"/>
      <c r="BU411" s="44"/>
      <c r="BV411" s="44"/>
      <c r="BW411" s="44"/>
      <c r="BX411" s="44"/>
      <c r="BY411" s="44"/>
      <c r="BZ411" s="44"/>
      <c r="CA411" s="44"/>
      <c r="CB411" s="44"/>
      <c r="CC411" s="44"/>
      <c r="CD411" s="44"/>
      <c r="CE411" s="44"/>
      <c r="CF411" s="44"/>
      <c r="CG411" s="44"/>
      <c r="CH411" s="44"/>
      <c r="CI411" s="44"/>
      <c r="CJ411" s="44"/>
      <c r="CK411" s="44"/>
      <c r="CL411" s="44"/>
      <c r="CM411" s="44"/>
      <c r="CN411" s="44"/>
      <c r="CO411" s="44"/>
      <c r="CP411" s="44"/>
      <c r="CQ411" s="44"/>
      <c r="CR411" s="44"/>
      <c r="CS411" s="44"/>
      <c r="CT411" s="44"/>
      <c r="CU411" s="44"/>
      <c r="CV411" s="44"/>
      <c r="CW411" s="44"/>
      <c r="CX411" s="44"/>
      <c r="CY411" s="44"/>
      <c r="CZ411" s="44"/>
      <c r="DA411" s="44"/>
      <c r="DB411" s="44"/>
      <c r="DC411" s="44"/>
      <c r="DD411" s="44"/>
      <c r="DE411" s="44"/>
      <c r="DF411" s="44"/>
      <c r="DG411" s="44"/>
      <c r="DH411" s="44"/>
      <c r="DI411" s="44"/>
      <c r="DJ411" s="44"/>
      <c r="DK411" s="44"/>
      <c r="DL411" s="44"/>
      <c r="DM411" s="44"/>
      <c r="DN411" s="44"/>
      <c r="DO411" s="44"/>
      <c r="DP411" s="44"/>
      <c r="DQ411" s="44"/>
      <c r="DR411" s="44"/>
      <c r="DS411" s="44"/>
      <c r="DT411" s="44"/>
      <c r="DU411" s="44"/>
      <c r="DV411" s="44"/>
      <c r="DW411" s="44"/>
      <c r="DX411" s="44"/>
      <c r="DY411" s="44"/>
      <c r="DZ411" s="44"/>
      <c r="EA411" s="44"/>
      <c r="EB411" s="44"/>
      <c r="EC411" s="44"/>
      <c r="ED411" s="44"/>
      <c r="EE411" s="44"/>
      <c r="EF411" s="44"/>
      <c r="EG411" s="44"/>
      <c r="EH411" s="44"/>
      <c r="EI411" s="44"/>
      <c r="EJ411" s="44"/>
      <c r="EK411" s="44"/>
      <c r="EL411" s="44"/>
      <c r="EM411" s="44"/>
      <c r="EN411" s="44"/>
      <c r="EO411" s="44"/>
      <c r="EP411" s="44"/>
      <c r="EQ411" s="44"/>
      <c r="ER411" s="44"/>
      <c r="ES411" s="44"/>
      <c r="ET411" s="44"/>
      <c r="EU411" s="44"/>
    </row>
    <row r="412" ht="14.25" customHeight="1">
      <c r="A412" s="296"/>
      <c r="B412" s="44"/>
      <c r="C412" s="44"/>
      <c r="D412" s="44"/>
      <c r="E412" s="44"/>
      <c r="F412" s="44"/>
      <c r="G412" s="44"/>
      <c r="H412" s="296"/>
      <c r="I412" s="296"/>
      <c r="J412" s="296"/>
      <c r="K412" s="44"/>
      <c r="L412" s="296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  <c r="BK412" s="44"/>
      <c r="BL412" s="44"/>
      <c r="BM412" s="44"/>
      <c r="BN412" s="44"/>
      <c r="BO412" s="44"/>
      <c r="BP412" s="44"/>
      <c r="BQ412" s="44"/>
      <c r="BR412" s="44"/>
      <c r="BS412" s="44"/>
      <c r="BT412" s="44"/>
      <c r="BU412" s="44"/>
      <c r="BV412" s="44"/>
      <c r="BW412" s="44"/>
      <c r="BX412" s="44"/>
      <c r="BY412" s="44"/>
      <c r="BZ412" s="44"/>
      <c r="CA412" s="44"/>
      <c r="CB412" s="44"/>
      <c r="CC412" s="44"/>
      <c r="CD412" s="44"/>
      <c r="CE412" s="44"/>
      <c r="CF412" s="44"/>
      <c r="CG412" s="44"/>
      <c r="CH412" s="44"/>
      <c r="CI412" s="44"/>
      <c r="CJ412" s="44"/>
      <c r="CK412" s="44"/>
      <c r="CL412" s="44"/>
      <c r="CM412" s="44"/>
      <c r="CN412" s="44"/>
      <c r="CO412" s="44"/>
      <c r="CP412" s="44"/>
      <c r="CQ412" s="44"/>
      <c r="CR412" s="44"/>
      <c r="CS412" s="44"/>
      <c r="CT412" s="44"/>
      <c r="CU412" s="44"/>
      <c r="CV412" s="44"/>
      <c r="CW412" s="44"/>
      <c r="CX412" s="44"/>
      <c r="CY412" s="44"/>
      <c r="CZ412" s="44"/>
      <c r="DA412" s="44"/>
      <c r="DB412" s="44"/>
      <c r="DC412" s="44"/>
      <c r="DD412" s="44"/>
      <c r="DE412" s="44"/>
      <c r="DF412" s="44"/>
      <c r="DG412" s="44"/>
      <c r="DH412" s="44"/>
      <c r="DI412" s="44"/>
      <c r="DJ412" s="44"/>
      <c r="DK412" s="44"/>
      <c r="DL412" s="44"/>
      <c r="DM412" s="44"/>
      <c r="DN412" s="44"/>
      <c r="DO412" s="44"/>
      <c r="DP412" s="44"/>
      <c r="DQ412" s="44"/>
      <c r="DR412" s="44"/>
      <c r="DS412" s="44"/>
      <c r="DT412" s="44"/>
      <c r="DU412" s="44"/>
      <c r="DV412" s="44"/>
      <c r="DW412" s="44"/>
      <c r="DX412" s="44"/>
      <c r="DY412" s="44"/>
      <c r="DZ412" s="44"/>
      <c r="EA412" s="44"/>
      <c r="EB412" s="44"/>
      <c r="EC412" s="44"/>
      <c r="ED412" s="44"/>
      <c r="EE412" s="44"/>
      <c r="EF412" s="44"/>
      <c r="EG412" s="44"/>
      <c r="EH412" s="44"/>
      <c r="EI412" s="44"/>
      <c r="EJ412" s="44"/>
      <c r="EK412" s="44"/>
      <c r="EL412" s="44"/>
      <c r="EM412" s="44"/>
      <c r="EN412" s="44"/>
      <c r="EO412" s="44"/>
      <c r="EP412" s="44"/>
      <c r="EQ412" s="44"/>
      <c r="ER412" s="44"/>
      <c r="ES412" s="44"/>
      <c r="ET412" s="44"/>
      <c r="EU412" s="44"/>
    </row>
    <row r="413" ht="14.25" customHeight="1">
      <c r="A413" s="296"/>
      <c r="B413" s="44"/>
      <c r="C413" s="44"/>
      <c r="D413" s="44"/>
      <c r="E413" s="44"/>
      <c r="F413" s="44"/>
      <c r="G413" s="44"/>
      <c r="H413" s="296"/>
      <c r="I413" s="296"/>
      <c r="J413" s="296"/>
      <c r="K413" s="44"/>
      <c r="L413" s="296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4"/>
      <c r="BT413" s="44"/>
      <c r="BU413" s="44"/>
      <c r="BV413" s="44"/>
      <c r="BW413" s="44"/>
      <c r="BX413" s="44"/>
      <c r="BY413" s="44"/>
      <c r="BZ413" s="44"/>
      <c r="CA413" s="44"/>
      <c r="CB413" s="44"/>
      <c r="CC413" s="44"/>
      <c r="CD413" s="44"/>
      <c r="CE413" s="44"/>
      <c r="CF413" s="44"/>
      <c r="CG413" s="44"/>
      <c r="CH413" s="44"/>
      <c r="CI413" s="44"/>
      <c r="CJ413" s="44"/>
      <c r="CK413" s="44"/>
      <c r="CL413" s="44"/>
      <c r="CM413" s="44"/>
      <c r="CN413" s="44"/>
      <c r="CO413" s="44"/>
      <c r="CP413" s="44"/>
      <c r="CQ413" s="44"/>
      <c r="CR413" s="44"/>
      <c r="CS413" s="44"/>
      <c r="CT413" s="44"/>
      <c r="CU413" s="44"/>
      <c r="CV413" s="44"/>
      <c r="CW413" s="44"/>
      <c r="CX413" s="44"/>
      <c r="CY413" s="44"/>
      <c r="CZ413" s="44"/>
      <c r="DA413" s="44"/>
      <c r="DB413" s="44"/>
      <c r="DC413" s="44"/>
      <c r="DD413" s="44"/>
      <c r="DE413" s="44"/>
      <c r="DF413" s="44"/>
      <c r="DG413" s="44"/>
      <c r="DH413" s="44"/>
      <c r="DI413" s="44"/>
      <c r="DJ413" s="44"/>
      <c r="DK413" s="44"/>
      <c r="DL413" s="44"/>
      <c r="DM413" s="44"/>
      <c r="DN413" s="44"/>
      <c r="DO413" s="44"/>
      <c r="DP413" s="44"/>
      <c r="DQ413" s="44"/>
      <c r="DR413" s="44"/>
      <c r="DS413" s="44"/>
      <c r="DT413" s="44"/>
      <c r="DU413" s="44"/>
      <c r="DV413" s="44"/>
      <c r="DW413" s="44"/>
      <c r="DX413" s="44"/>
      <c r="DY413" s="44"/>
      <c r="DZ413" s="44"/>
      <c r="EA413" s="44"/>
      <c r="EB413" s="44"/>
      <c r="EC413" s="44"/>
      <c r="ED413" s="44"/>
      <c r="EE413" s="44"/>
      <c r="EF413" s="44"/>
      <c r="EG413" s="44"/>
      <c r="EH413" s="44"/>
      <c r="EI413" s="44"/>
      <c r="EJ413" s="44"/>
      <c r="EK413" s="44"/>
      <c r="EL413" s="44"/>
      <c r="EM413" s="44"/>
      <c r="EN413" s="44"/>
      <c r="EO413" s="44"/>
      <c r="EP413" s="44"/>
      <c r="EQ413" s="44"/>
      <c r="ER413" s="44"/>
      <c r="ES413" s="44"/>
      <c r="ET413" s="44"/>
      <c r="EU413" s="44"/>
    </row>
    <row r="414" ht="14.25" customHeight="1">
      <c r="A414" s="296"/>
      <c r="B414" s="44"/>
      <c r="C414" s="44"/>
      <c r="D414" s="44"/>
      <c r="E414" s="44"/>
      <c r="F414" s="44"/>
      <c r="G414" s="44"/>
      <c r="H414" s="296"/>
      <c r="I414" s="296"/>
      <c r="J414" s="296"/>
      <c r="K414" s="44"/>
      <c r="L414" s="296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4"/>
      <c r="BT414" s="44"/>
      <c r="BU414" s="44"/>
      <c r="BV414" s="44"/>
      <c r="BW414" s="44"/>
      <c r="BX414" s="44"/>
      <c r="BY414" s="44"/>
      <c r="BZ414" s="44"/>
      <c r="CA414" s="44"/>
      <c r="CB414" s="44"/>
      <c r="CC414" s="44"/>
      <c r="CD414" s="44"/>
      <c r="CE414" s="44"/>
      <c r="CF414" s="44"/>
      <c r="CG414" s="44"/>
      <c r="CH414" s="44"/>
      <c r="CI414" s="44"/>
      <c r="CJ414" s="44"/>
      <c r="CK414" s="44"/>
      <c r="CL414" s="44"/>
      <c r="CM414" s="44"/>
      <c r="CN414" s="44"/>
      <c r="CO414" s="44"/>
      <c r="CP414" s="44"/>
      <c r="CQ414" s="44"/>
      <c r="CR414" s="44"/>
      <c r="CS414" s="44"/>
      <c r="CT414" s="44"/>
      <c r="CU414" s="44"/>
      <c r="CV414" s="44"/>
      <c r="CW414" s="44"/>
      <c r="CX414" s="44"/>
      <c r="CY414" s="44"/>
      <c r="CZ414" s="44"/>
      <c r="DA414" s="44"/>
      <c r="DB414" s="44"/>
      <c r="DC414" s="44"/>
      <c r="DD414" s="44"/>
      <c r="DE414" s="44"/>
      <c r="DF414" s="44"/>
      <c r="DG414" s="44"/>
      <c r="DH414" s="44"/>
      <c r="DI414" s="44"/>
      <c r="DJ414" s="44"/>
      <c r="DK414" s="44"/>
      <c r="DL414" s="44"/>
      <c r="DM414" s="44"/>
      <c r="DN414" s="44"/>
      <c r="DO414" s="44"/>
      <c r="DP414" s="44"/>
      <c r="DQ414" s="44"/>
      <c r="DR414" s="44"/>
      <c r="DS414" s="44"/>
      <c r="DT414" s="44"/>
      <c r="DU414" s="44"/>
      <c r="DV414" s="44"/>
      <c r="DW414" s="44"/>
      <c r="DX414" s="44"/>
      <c r="DY414" s="44"/>
      <c r="DZ414" s="44"/>
      <c r="EA414" s="44"/>
      <c r="EB414" s="44"/>
      <c r="EC414" s="44"/>
      <c r="ED414" s="44"/>
      <c r="EE414" s="44"/>
      <c r="EF414" s="44"/>
      <c r="EG414" s="44"/>
      <c r="EH414" s="44"/>
      <c r="EI414" s="44"/>
      <c r="EJ414" s="44"/>
      <c r="EK414" s="44"/>
      <c r="EL414" s="44"/>
      <c r="EM414" s="44"/>
      <c r="EN414" s="44"/>
      <c r="EO414" s="44"/>
      <c r="EP414" s="44"/>
      <c r="EQ414" s="44"/>
      <c r="ER414" s="44"/>
      <c r="ES414" s="44"/>
      <c r="ET414" s="44"/>
      <c r="EU414" s="44"/>
    </row>
    <row r="415" ht="14.25" customHeight="1">
      <c r="A415" s="296"/>
      <c r="B415" s="44"/>
      <c r="C415" s="44"/>
      <c r="D415" s="44"/>
      <c r="E415" s="44"/>
      <c r="F415" s="44"/>
      <c r="G415" s="44"/>
      <c r="H415" s="296"/>
      <c r="I415" s="296"/>
      <c r="J415" s="296"/>
      <c r="K415" s="44"/>
      <c r="L415" s="296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4"/>
      <c r="BT415" s="44"/>
      <c r="BU415" s="44"/>
      <c r="BV415" s="44"/>
      <c r="BW415" s="44"/>
      <c r="BX415" s="44"/>
      <c r="BY415" s="44"/>
      <c r="BZ415" s="44"/>
      <c r="CA415" s="44"/>
      <c r="CB415" s="44"/>
      <c r="CC415" s="44"/>
      <c r="CD415" s="44"/>
      <c r="CE415" s="44"/>
      <c r="CF415" s="44"/>
      <c r="CG415" s="44"/>
      <c r="CH415" s="44"/>
      <c r="CI415" s="44"/>
      <c r="CJ415" s="44"/>
      <c r="CK415" s="44"/>
      <c r="CL415" s="44"/>
      <c r="CM415" s="44"/>
      <c r="CN415" s="44"/>
      <c r="CO415" s="44"/>
      <c r="CP415" s="44"/>
      <c r="CQ415" s="44"/>
      <c r="CR415" s="44"/>
      <c r="CS415" s="44"/>
      <c r="CT415" s="44"/>
      <c r="CU415" s="44"/>
      <c r="CV415" s="44"/>
      <c r="CW415" s="44"/>
      <c r="CX415" s="44"/>
      <c r="CY415" s="44"/>
      <c r="CZ415" s="44"/>
      <c r="DA415" s="44"/>
      <c r="DB415" s="44"/>
      <c r="DC415" s="44"/>
      <c r="DD415" s="44"/>
      <c r="DE415" s="44"/>
      <c r="DF415" s="44"/>
      <c r="DG415" s="44"/>
      <c r="DH415" s="44"/>
      <c r="DI415" s="44"/>
      <c r="DJ415" s="44"/>
      <c r="DK415" s="44"/>
      <c r="DL415" s="44"/>
      <c r="DM415" s="44"/>
      <c r="DN415" s="44"/>
      <c r="DO415" s="44"/>
      <c r="DP415" s="44"/>
      <c r="DQ415" s="44"/>
      <c r="DR415" s="44"/>
      <c r="DS415" s="44"/>
      <c r="DT415" s="44"/>
      <c r="DU415" s="44"/>
      <c r="DV415" s="44"/>
      <c r="DW415" s="44"/>
      <c r="DX415" s="44"/>
      <c r="DY415" s="44"/>
      <c r="DZ415" s="44"/>
      <c r="EA415" s="44"/>
      <c r="EB415" s="44"/>
      <c r="EC415" s="44"/>
      <c r="ED415" s="44"/>
      <c r="EE415" s="44"/>
      <c r="EF415" s="44"/>
      <c r="EG415" s="44"/>
      <c r="EH415" s="44"/>
      <c r="EI415" s="44"/>
      <c r="EJ415" s="44"/>
      <c r="EK415" s="44"/>
      <c r="EL415" s="44"/>
      <c r="EM415" s="44"/>
      <c r="EN415" s="44"/>
      <c r="EO415" s="44"/>
      <c r="EP415" s="44"/>
      <c r="EQ415" s="44"/>
      <c r="ER415" s="44"/>
      <c r="ES415" s="44"/>
      <c r="ET415" s="44"/>
      <c r="EU415" s="44"/>
    </row>
    <row r="416" ht="14.25" customHeight="1">
      <c r="A416" s="296"/>
      <c r="B416" s="44"/>
      <c r="C416" s="44"/>
      <c r="D416" s="44"/>
      <c r="E416" s="44"/>
      <c r="F416" s="44"/>
      <c r="G416" s="44"/>
      <c r="H416" s="296"/>
      <c r="I416" s="296"/>
      <c r="J416" s="296"/>
      <c r="K416" s="44"/>
      <c r="L416" s="296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4"/>
      <c r="BT416" s="44"/>
      <c r="BU416" s="44"/>
      <c r="BV416" s="44"/>
      <c r="BW416" s="44"/>
      <c r="BX416" s="44"/>
      <c r="BY416" s="44"/>
      <c r="BZ416" s="44"/>
      <c r="CA416" s="44"/>
      <c r="CB416" s="44"/>
      <c r="CC416" s="44"/>
      <c r="CD416" s="44"/>
      <c r="CE416" s="44"/>
      <c r="CF416" s="44"/>
      <c r="CG416" s="44"/>
      <c r="CH416" s="44"/>
      <c r="CI416" s="44"/>
      <c r="CJ416" s="44"/>
      <c r="CK416" s="44"/>
      <c r="CL416" s="44"/>
      <c r="CM416" s="44"/>
      <c r="CN416" s="44"/>
      <c r="CO416" s="44"/>
      <c r="CP416" s="44"/>
      <c r="CQ416" s="44"/>
      <c r="CR416" s="44"/>
      <c r="CS416" s="44"/>
      <c r="CT416" s="44"/>
      <c r="CU416" s="44"/>
      <c r="CV416" s="44"/>
      <c r="CW416" s="44"/>
      <c r="CX416" s="44"/>
      <c r="CY416" s="44"/>
      <c r="CZ416" s="44"/>
      <c r="DA416" s="44"/>
      <c r="DB416" s="44"/>
      <c r="DC416" s="44"/>
      <c r="DD416" s="44"/>
      <c r="DE416" s="44"/>
      <c r="DF416" s="44"/>
      <c r="DG416" s="44"/>
      <c r="DH416" s="44"/>
      <c r="DI416" s="44"/>
      <c r="DJ416" s="44"/>
      <c r="DK416" s="44"/>
      <c r="DL416" s="44"/>
      <c r="DM416" s="44"/>
      <c r="DN416" s="44"/>
      <c r="DO416" s="44"/>
      <c r="DP416" s="44"/>
      <c r="DQ416" s="44"/>
      <c r="DR416" s="44"/>
      <c r="DS416" s="44"/>
      <c r="DT416" s="44"/>
      <c r="DU416" s="44"/>
      <c r="DV416" s="44"/>
      <c r="DW416" s="44"/>
      <c r="DX416" s="44"/>
      <c r="DY416" s="44"/>
      <c r="DZ416" s="44"/>
      <c r="EA416" s="44"/>
      <c r="EB416" s="44"/>
      <c r="EC416" s="44"/>
      <c r="ED416" s="44"/>
      <c r="EE416" s="44"/>
      <c r="EF416" s="44"/>
      <c r="EG416" s="44"/>
      <c r="EH416" s="44"/>
      <c r="EI416" s="44"/>
      <c r="EJ416" s="44"/>
      <c r="EK416" s="44"/>
      <c r="EL416" s="44"/>
      <c r="EM416" s="44"/>
      <c r="EN416" s="44"/>
      <c r="EO416" s="44"/>
      <c r="EP416" s="44"/>
      <c r="EQ416" s="44"/>
      <c r="ER416" s="44"/>
      <c r="ES416" s="44"/>
      <c r="ET416" s="44"/>
      <c r="EU416" s="44"/>
    </row>
    <row r="417" ht="14.25" customHeight="1">
      <c r="A417" s="296"/>
      <c r="B417" s="44"/>
      <c r="C417" s="44"/>
      <c r="D417" s="44"/>
      <c r="E417" s="44"/>
      <c r="F417" s="44"/>
      <c r="G417" s="44"/>
      <c r="H417" s="296"/>
      <c r="I417" s="296"/>
      <c r="J417" s="296"/>
      <c r="K417" s="44"/>
      <c r="L417" s="296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4"/>
      <c r="BT417" s="44"/>
      <c r="BU417" s="44"/>
      <c r="BV417" s="44"/>
      <c r="BW417" s="44"/>
      <c r="BX417" s="44"/>
      <c r="BY417" s="44"/>
      <c r="BZ417" s="44"/>
      <c r="CA417" s="44"/>
      <c r="CB417" s="44"/>
      <c r="CC417" s="44"/>
      <c r="CD417" s="44"/>
      <c r="CE417" s="44"/>
      <c r="CF417" s="44"/>
      <c r="CG417" s="44"/>
      <c r="CH417" s="44"/>
      <c r="CI417" s="44"/>
      <c r="CJ417" s="44"/>
      <c r="CK417" s="44"/>
      <c r="CL417" s="44"/>
      <c r="CM417" s="44"/>
      <c r="CN417" s="44"/>
      <c r="CO417" s="44"/>
      <c r="CP417" s="44"/>
      <c r="CQ417" s="44"/>
      <c r="CR417" s="44"/>
      <c r="CS417" s="44"/>
      <c r="CT417" s="44"/>
      <c r="CU417" s="44"/>
      <c r="CV417" s="44"/>
      <c r="CW417" s="44"/>
      <c r="CX417" s="44"/>
      <c r="CY417" s="44"/>
      <c r="CZ417" s="44"/>
      <c r="DA417" s="44"/>
      <c r="DB417" s="44"/>
      <c r="DC417" s="44"/>
      <c r="DD417" s="44"/>
      <c r="DE417" s="44"/>
      <c r="DF417" s="44"/>
      <c r="DG417" s="44"/>
      <c r="DH417" s="44"/>
      <c r="DI417" s="44"/>
      <c r="DJ417" s="44"/>
      <c r="DK417" s="44"/>
      <c r="DL417" s="44"/>
      <c r="DM417" s="44"/>
      <c r="DN417" s="44"/>
      <c r="DO417" s="44"/>
      <c r="DP417" s="44"/>
      <c r="DQ417" s="44"/>
      <c r="DR417" s="44"/>
      <c r="DS417" s="44"/>
      <c r="DT417" s="44"/>
      <c r="DU417" s="44"/>
      <c r="DV417" s="44"/>
      <c r="DW417" s="44"/>
      <c r="DX417" s="44"/>
      <c r="DY417" s="44"/>
      <c r="DZ417" s="44"/>
      <c r="EA417" s="44"/>
      <c r="EB417" s="44"/>
      <c r="EC417" s="44"/>
      <c r="ED417" s="44"/>
      <c r="EE417" s="44"/>
      <c r="EF417" s="44"/>
      <c r="EG417" s="44"/>
      <c r="EH417" s="44"/>
      <c r="EI417" s="44"/>
      <c r="EJ417" s="44"/>
      <c r="EK417" s="44"/>
      <c r="EL417" s="44"/>
      <c r="EM417" s="44"/>
      <c r="EN417" s="44"/>
      <c r="EO417" s="44"/>
      <c r="EP417" s="44"/>
      <c r="EQ417" s="44"/>
      <c r="ER417" s="44"/>
      <c r="ES417" s="44"/>
      <c r="ET417" s="44"/>
      <c r="EU417" s="44"/>
    </row>
    <row r="418" ht="14.25" customHeight="1">
      <c r="A418" s="296"/>
      <c r="B418" s="44"/>
      <c r="C418" s="44"/>
      <c r="D418" s="44"/>
      <c r="E418" s="44"/>
      <c r="F418" s="44"/>
      <c r="G418" s="44"/>
      <c r="H418" s="296"/>
      <c r="I418" s="296"/>
      <c r="J418" s="296"/>
      <c r="K418" s="44"/>
      <c r="L418" s="296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4"/>
      <c r="BT418" s="44"/>
      <c r="BU418" s="44"/>
      <c r="BV418" s="44"/>
      <c r="BW418" s="44"/>
      <c r="BX418" s="44"/>
      <c r="BY418" s="44"/>
      <c r="BZ418" s="44"/>
      <c r="CA418" s="44"/>
      <c r="CB418" s="44"/>
      <c r="CC418" s="44"/>
      <c r="CD418" s="44"/>
      <c r="CE418" s="44"/>
      <c r="CF418" s="44"/>
      <c r="CG418" s="44"/>
      <c r="CH418" s="44"/>
      <c r="CI418" s="44"/>
      <c r="CJ418" s="44"/>
      <c r="CK418" s="44"/>
      <c r="CL418" s="44"/>
      <c r="CM418" s="44"/>
      <c r="CN418" s="44"/>
      <c r="CO418" s="44"/>
      <c r="CP418" s="44"/>
      <c r="CQ418" s="44"/>
      <c r="CR418" s="44"/>
      <c r="CS418" s="44"/>
      <c r="CT418" s="44"/>
      <c r="CU418" s="44"/>
      <c r="CV418" s="44"/>
      <c r="CW418" s="44"/>
      <c r="CX418" s="44"/>
      <c r="CY418" s="44"/>
      <c r="CZ418" s="44"/>
      <c r="DA418" s="44"/>
      <c r="DB418" s="44"/>
      <c r="DC418" s="44"/>
      <c r="DD418" s="44"/>
      <c r="DE418" s="44"/>
      <c r="DF418" s="44"/>
      <c r="DG418" s="44"/>
      <c r="DH418" s="44"/>
      <c r="DI418" s="44"/>
      <c r="DJ418" s="44"/>
      <c r="DK418" s="44"/>
      <c r="DL418" s="44"/>
      <c r="DM418" s="44"/>
      <c r="DN418" s="44"/>
      <c r="DO418" s="44"/>
      <c r="DP418" s="44"/>
      <c r="DQ418" s="44"/>
      <c r="DR418" s="44"/>
      <c r="DS418" s="44"/>
      <c r="DT418" s="44"/>
      <c r="DU418" s="44"/>
      <c r="DV418" s="44"/>
      <c r="DW418" s="44"/>
      <c r="DX418" s="44"/>
      <c r="DY418" s="44"/>
      <c r="DZ418" s="44"/>
      <c r="EA418" s="44"/>
      <c r="EB418" s="44"/>
      <c r="EC418" s="44"/>
      <c r="ED418" s="44"/>
      <c r="EE418" s="44"/>
      <c r="EF418" s="44"/>
      <c r="EG418" s="44"/>
      <c r="EH418" s="44"/>
      <c r="EI418" s="44"/>
      <c r="EJ418" s="44"/>
      <c r="EK418" s="44"/>
      <c r="EL418" s="44"/>
      <c r="EM418" s="44"/>
      <c r="EN418" s="44"/>
      <c r="EO418" s="44"/>
      <c r="EP418" s="44"/>
      <c r="EQ418" s="44"/>
      <c r="ER418" s="44"/>
      <c r="ES418" s="44"/>
      <c r="ET418" s="44"/>
      <c r="EU418" s="44"/>
    </row>
    <row r="419" ht="14.25" customHeight="1">
      <c r="A419" s="296"/>
      <c r="B419" s="44"/>
      <c r="C419" s="44"/>
      <c r="D419" s="44"/>
      <c r="E419" s="44"/>
      <c r="F419" s="44"/>
      <c r="G419" s="44"/>
      <c r="H419" s="296"/>
      <c r="I419" s="296"/>
      <c r="J419" s="296"/>
      <c r="K419" s="44"/>
      <c r="L419" s="296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4"/>
      <c r="BT419" s="44"/>
      <c r="BU419" s="44"/>
      <c r="BV419" s="44"/>
      <c r="BW419" s="44"/>
      <c r="BX419" s="44"/>
      <c r="BY419" s="44"/>
      <c r="BZ419" s="44"/>
      <c r="CA419" s="44"/>
      <c r="CB419" s="44"/>
      <c r="CC419" s="44"/>
      <c r="CD419" s="44"/>
      <c r="CE419" s="44"/>
      <c r="CF419" s="44"/>
      <c r="CG419" s="44"/>
      <c r="CH419" s="44"/>
      <c r="CI419" s="44"/>
      <c r="CJ419" s="44"/>
      <c r="CK419" s="44"/>
      <c r="CL419" s="44"/>
      <c r="CM419" s="44"/>
      <c r="CN419" s="44"/>
      <c r="CO419" s="44"/>
      <c r="CP419" s="44"/>
      <c r="CQ419" s="44"/>
      <c r="CR419" s="44"/>
      <c r="CS419" s="44"/>
      <c r="CT419" s="44"/>
      <c r="CU419" s="44"/>
      <c r="CV419" s="44"/>
      <c r="CW419" s="44"/>
      <c r="CX419" s="44"/>
      <c r="CY419" s="44"/>
      <c r="CZ419" s="44"/>
      <c r="DA419" s="44"/>
      <c r="DB419" s="44"/>
      <c r="DC419" s="44"/>
      <c r="DD419" s="44"/>
      <c r="DE419" s="44"/>
      <c r="DF419" s="44"/>
      <c r="DG419" s="44"/>
      <c r="DH419" s="44"/>
      <c r="DI419" s="44"/>
      <c r="DJ419" s="44"/>
      <c r="DK419" s="44"/>
      <c r="DL419" s="44"/>
      <c r="DM419" s="44"/>
      <c r="DN419" s="44"/>
      <c r="DO419" s="44"/>
      <c r="DP419" s="44"/>
      <c r="DQ419" s="44"/>
      <c r="DR419" s="44"/>
      <c r="DS419" s="44"/>
      <c r="DT419" s="44"/>
      <c r="DU419" s="44"/>
      <c r="DV419" s="44"/>
      <c r="DW419" s="44"/>
      <c r="DX419" s="44"/>
      <c r="DY419" s="44"/>
      <c r="DZ419" s="44"/>
      <c r="EA419" s="44"/>
      <c r="EB419" s="44"/>
      <c r="EC419" s="44"/>
      <c r="ED419" s="44"/>
      <c r="EE419" s="44"/>
      <c r="EF419" s="44"/>
      <c r="EG419" s="44"/>
      <c r="EH419" s="44"/>
      <c r="EI419" s="44"/>
      <c r="EJ419" s="44"/>
      <c r="EK419" s="44"/>
      <c r="EL419" s="44"/>
      <c r="EM419" s="44"/>
      <c r="EN419" s="44"/>
      <c r="EO419" s="44"/>
      <c r="EP419" s="44"/>
      <c r="EQ419" s="44"/>
      <c r="ER419" s="44"/>
      <c r="ES419" s="44"/>
      <c r="ET419" s="44"/>
      <c r="EU419" s="44"/>
    </row>
    <row r="420" ht="14.25" customHeight="1">
      <c r="A420" s="296"/>
      <c r="B420" s="44"/>
      <c r="C420" s="44"/>
      <c r="D420" s="44"/>
      <c r="E420" s="44"/>
      <c r="F420" s="44"/>
      <c r="G420" s="44"/>
      <c r="H420" s="296"/>
      <c r="I420" s="296"/>
      <c r="J420" s="296"/>
      <c r="K420" s="44"/>
      <c r="L420" s="296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4"/>
      <c r="BT420" s="44"/>
      <c r="BU420" s="44"/>
      <c r="BV420" s="44"/>
      <c r="BW420" s="44"/>
      <c r="BX420" s="44"/>
      <c r="BY420" s="44"/>
      <c r="BZ420" s="44"/>
      <c r="CA420" s="44"/>
      <c r="CB420" s="44"/>
      <c r="CC420" s="44"/>
      <c r="CD420" s="44"/>
      <c r="CE420" s="44"/>
      <c r="CF420" s="44"/>
      <c r="CG420" s="44"/>
      <c r="CH420" s="44"/>
      <c r="CI420" s="44"/>
      <c r="CJ420" s="44"/>
      <c r="CK420" s="44"/>
      <c r="CL420" s="44"/>
      <c r="CM420" s="44"/>
      <c r="CN420" s="44"/>
      <c r="CO420" s="44"/>
      <c r="CP420" s="44"/>
      <c r="CQ420" s="44"/>
      <c r="CR420" s="44"/>
      <c r="CS420" s="44"/>
      <c r="CT420" s="44"/>
      <c r="CU420" s="44"/>
      <c r="CV420" s="44"/>
      <c r="CW420" s="44"/>
      <c r="CX420" s="44"/>
      <c r="CY420" s="44"/>
      <c r="CZ420" s="44"/>
      <c r="DA420" s="44"/>
      <c r="DB420" s="44"/>
      <c r="DC420" s="44"/>
      <c r="DD420" s="44"/>
      <c r="DE420" s="44"/>
      <c r="DF420" s="44"/>
      <c r="DG420" s="44"/>
      <c r="DH420" s="44"/>
      <c r="DI420" s="44"/>
      <c r="DJ420" s="44"/>
      <c r="DK420" s="44"/>
      <c r="DL420" s="44"/>
      <c r="DM420" s="44"/>
      <c r="DN420" s="44"/>
      <c r="DO420" s="44"/>
      <c r="DP420" s="44"/>
      <c r="DQ420" s="44"/>
      <c r="DR420" s="44"/>
      <c r="DS420" s="44"/>
      <c r="DT420" s="44"/>
      <c r="DU420" s="44"/>
      <c r="DV420" s="44"/>
      <c r="DW420" s="44"/>
      <c r="DX420" s="44"/>
      <c r="DY420" s="44"/>
      <c r="DZ420" s="44"/>
      <c r="EA420" s="44"/>
      <c r="EB420" s="44"/>
      <c r="EC420" s="44"/>
      <c r="ED420" s="44"/>
      <c r="EE420" s="44"/>
      <c r="EF420" s="44"/>
      <c r="EG420" s="44"/>
      <c r="EH420" s="44"/>
      <c r="EI420" s="44"/>
      <c r="EJ420" s="44"/>
      <c r="EK420" s="44"/>
      <c r="EL420" s="44"/>
      <c r="EM420" s="44"/>
      <c r="EN420" s="44"/>
      <c r="EO420" s="44"/>
      <c r="EP420" s="44"/>
      <c r="EQ420" s="44"/>
      <c r="ER420" s="44"/>
      <c r="ES420" s="44"/>
      <c r="ET420" s="44"/>
      <c r="EU420" s="44"/>
    </row>
    <row r="421" ht="14.25" customHeight="1">
      <c r="A421" s="296"/>
      <c r="B421" s="44"/>
      <c r="C421" s="44"/>
      <c r="D421" s="44"/>
      <c r="E421" s="44"/>
      <c r="F421" s="44"/>
      <c r="G421" s="44"/>
      <c r="H421" s="296"/>
      <c r="I421" s="296"/>
      <c r="J421" s="296"/>
      <c r="K421" s="44"/>
      <c r="L421" s="296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4"/>
      <c r="BT421" s="44"/>
      <c r="BU421" s="44"/>
      <c r="BV421" s="44"/>
      <c r="BW421" s="44"/>
      <c r="BX421" s="44"/>
      <c r="BY421" s="44"/>
      <c r="BZ421" s="44"/>
      <c r="CA421" s="44"/>
      <c r="CB421" s="44"/>
      <c r="CC421" s="44"/>
      <c r="CD421" s="44"/>
      <c r="CE421" s="44"/>
      <c r="CF421" s="44"/>
      <c r="CG421" s="44"/>
      <c r="CH421" s="44"/>
      <c r="CI421" s="44"/>
      <c r="CJ421" s="44"/>
      <c r="CK421" s="44"/>
      <c r="CL421" s="44"/>
      <c r="CM421" s="44"/>
      <c r="CN421" s="44"/>
      <c r="CO421" s="44"/>
      <c r="CP421" s="44"/>
      <c r="CQ421" s="44"/>
      <c r="CR421" s="44"/>
      <c r="CS421" s="44"/>
      <c r="CT421" s="44"/>
      <c r="CU421" s="44"/>
      <c r="CV421" s="44"/>
      <c r="CW421" s="44"/>
      <c r="CX421" s="44"/>
      <c r="CY421" s="44"/>
      <c r="CZ421" s="44"/>
      <c r="DA421" s="44"/>
      <c r="DB421" s="44"/>
      <c r="DC421" s="44"/>
      <c r="DD421" s="44"/>
      <c r="DE421" s="44"/>
      <c r="DF421" s="44"/>
      <c r="DG421" s="44"/>
      <c r="DH421" s="44"/>
      <c r="DI421" s="44"/>
      <c r="DJ421" s="44"/>
      <c r="DK421" s="44"/>
      <c r="DL421" s="44"/>
      <c r="DM421" s="44"/>
      <c r="DN421" s="44"/>
      <c r="DO421" s="44"/>
      <c r="DP421" s="44"/>
      <c r="DQ421" s="44"/>
      <c r="DR421" s="44"/>
      <c r="DS421" s="44"/>
      <c r="DT421" s="44"/>
      <c r="DU421" s="44"/>
      <c r="DV421" s="44"/>
      <c r="DW421" s="44"/>
      <c r="DX421" s="44"/>
      <c r="DY421" s="44"/>
      <c r="DZ421" s="44"/>
      <c r="EA421" s="44"/>
      <c r="EB421" s="44"/>
      <c r="EC421" s="44"/>
      <c r="ED421" s="44"/>
      <c r="EE421" s="44"/>
      <c r="EF421" s="44"/>
      <c r="EG421" s="44"/>
      <c r="EH421" s="44"/>
      <c r="EI421" s="44"/>
      <c r="EJ421" s="44"/>
      <c r="EK421" s="44"/>
      <c r="EL421" s="44"/>
      <c r="EM421" s="44"/>
      <c r="EN421" s="44"/>
      <c r="EO421" s="44"/>
      <c r="EP421" s="44"/>
      <c r="EQ421" s="44"/>
      <c r="ER421" s="44"/>
      <c r="ES421" s="44"/>
      <c r="ET421" s="44"/>
      <c r="EU421" s="44"/>
    </row>
    <row r="422" ht="14.25" customHeight="1">
      <c r="A422" s="296"/>
      <c r="B422" s="44"/>
      <c r="C422" s="44"/>
      <c r="D422" s="44"/>
      <c r="E422" s="44"/>
      <c r="F422" s="44"/>
      <c r="G422" s="44"/>
      <c r="H422" s="296"/>
      <c r="I422" s="296"/>
      <c r="J422" s="296"/>
      <c r="K422" s="44"/>
      <c r="L422" s="296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4"/>
      <c r="BT422" s="44"/>
      <c r="BU422" s="44"/>
      <c r="BV422" s="44"/>
      <c r="BW422" s="44"/>
      <c r="BX422" s="44"/>
      <c r="BY422" s="44"/>
      <c r="BZ422" s="44"/>
      <c r="CA422" s="44"/>
      <c r="CB422" s="44"/>
      <c r="CC422" s="44"/>
      <c r="CD422" s="44"/>
      <c r="CE422" s="44"/>
      <c r="CF422" s="44"/>
      <c r="CG422" s="44"/>
      <c r="CH422" s="44"/>
      <c r="CI422" s="44"/>
      <c r="CJ422" s="44"/>
      <c r="CK422" s="44"/>
      <c r="CL422" s="44"/>
      <c r="CM422" s="44"/>
      <c r="CN422" s="44"/>
      <c r="CO422" s="44"/>
      <c r="CP422" s="44"/>
      <c r="CQ422" s="44"/>
      <c r="CR422" s="44"/>
      <c r="CS422" s="44"/>
      <c r="CT422" s="44"/>
      <c r="CU422" s="44"/>
      <c r="CV422" s="44"/>
      <c r="CW422" s="44"/>
      <c r="CX422" s="44"/>
      <c r="CY422" s="44"/>
      <c r="CZ422" s="44"/>
      <c r="DA422" s="44"/>
      <c r="DB422" s="44"/>
      <c r="DC422" s="44"/>
      <c r="DD422" s="44"/>
      <c r="DE422" s="44"/>
      <c r="DF422" s="44"/>
      <c r="DG422" s="44"/>
      <c r="DH422" s="44"/>
      <c r="DI422" s="44"/>
      <c r="DJ422" s="44"/>
      <c r="DK422" s="44"/>
      <c r="DL422" s="44"/>
      <c r="DM422" s="44"/>
      <c r="DN422" s="44"/>
      <c r="DO422" s="44"/>
      <c r="DP422" s="44"/>
      <c r="DQ422" s="44"/>
      <c r="DR422" s="44"/>
      <c r="DS422" s="44"/>
      <c r="DT422" s="44"/>
      <c r="DU422" s="44"/>
      <c r="DV422" s="44"/>
      <c r="DW422" s="44"/>
      <c r="DX422" s="44"/>
      <c r="DY422" s="44"/>
      <c r="DZ422" s="44"/>
      <c r="EA422" s="44"/>
      <c r="EB422" s="44"/>
      <c r="EC422" s="44"/>
      <c r="ED422" s="44"/>
      <c r="EE422" s="44"/>
      <c r="EF422" s="44"/>
      <c r="EG422" s="44"/>
      <c r="EH422" s="44"/>
      <c r="EI422" s="44"/>
      <c r="EJ422" s="44"/>
      <c r="EK422" s="44"/>
      <c r="EL422" s="44"/>
      <c r="EM422" s="44"/>
      <c r="EN422" s="44"/>
      <c r="EO422" s="44"/>
      <c r="EP422" s="44"/>
      <c r="EQ422" s="44"/>
      <c r="ER422" s="44"/>
      <c r="ES422" s="44"/>
      <c r="ET422" s="44"/>
      <c r="EU422" s="44"/>
    </row>
    <row r="423" ht="14.25" customHeight="1">
      <c r="A423" s="296"/>
      <c r="B423" s="44"/>
      <c r="C423" s="44"/>
      <c r="D423" s="44"/>
      <c r="E423" s="44"/>
      <c r="F423" s="44"/>
      <c r="G423" s="44"/>
      <c r="H423" s="296"/>
      <c r="I423" s="296"/>
      <c r="J423" s="296"/>
      <c r="K423" s="44"/>
      <c r="L423" s="296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4"/>
      <c r="BT423" s="44"/>
      <c r="BU423" s="44"/>
      <c r="BV423" s="44"/>
      <c r="BW423" s="44"/>
      <c r="BX423" s="44"/>
      <c r="BY423" s="44"/>
      <c r="BZ423" s="44"/>
      <c r="CA423" s="44"/>
      <c r="CB423" s="44"/>
      <c r="CC423" s="44"/>
      <c r="CD423" s="44"/>
      <c r="CE423" s="44"/>
      <c r="CF423" s="44"/>
      <c r="CG423" s="44"/>
      <c r="CH423" s="44"/>
      <c r="CI423" s="44"/>
      <c r="CJ423" s="44"/>
      <c r="CK423" s="44"/>
      <c r="CL423" s="44"/>
      <c r="CM423" s="44"/>
      <c r="CN423" s="44"/>
      <c r="CO423" s="44"/>
      <c r="CP423" s="44"/>
      <c r="CQ423" s="44"/>
      <c r="CR423" s="44"/>
      <c r="CS423" s="44"/>
      <c r="CT423" s="44"/>
      <c r="CU423" s="44"/>
      <c r="CV423" s="44"/>
      <c r="CW423" s="44"/>
      <c r="CX423" s="44"/>
      <c r="CY423" s="44"/>
      <c r="CZ423" s="44"/>
      <c r="DA423" s="44"/>
      <c r="DB423" s="44"/>
      <c r="DC423" s="44"/>
      <c r="DD423" s="44"/>
      <c r="DE423" s="44"/>
      <c r="DF423" s="44"/>
      <c r="DG423" s="44"/>
      <c r="DH423" s="44"/>
      <c r="DI423" s="44"/>
      <c r="DJ423" s="44"/>
      <c r="DK423" s="44"/>
      <c r="DL423" s="44"/>
      <c r="DM423" s="44"/>
      <c r="DN423" s="44"/>
      <c r="DO423" s="44"/>
      <c r="DP423" s="44"/>
      <c r="DQ423" s="44"/>
      <c r="DR423" s="44"/>
      <c r="DS423" s="44"/>
      <c r="DT423" s="44"/>
      <c r="DU423" s="44"/>
      <c r="DV423" s="44"/>
      <c r="DW423" s="44"/>
      <c r="DX423" s="44"/>
      <c r="DY423" s="44"/>
      <c r="DZ423" s="44"/>
      <c r="EA423" s="44"/>
      <c r="EB423" s="44"/>
      <c r="EC423" s="44"/>
      <c r="ED423" s="44"/>
      <c r="EE423" s="44"/>
      <c r="EF423" s="44"/>
      <c r="EG423" s="44"/>
      <c r="EH423" s="44"/>
      <c r="EI423" s="44"/>
      <c r="EJ423" s="44"/>
      <c r="EK423" s="44"/>
      <c r="EL423" s="44"/>
      <c r="EM423" s="44"/>
      <c r="EN423" s="44"/>
      <c r="EO423" s="44"/>
      <c r="EP423" s="44"/>
      <c r="EQ423" s="44"/>
      <c r="ER423" s="44"/>
      <c r="ES423" s="44"/>
      <c r="ET423" s="44"/>
      <c r="EU423" s="44"/>
    </row>
    <row r="424" ht="14.25" customHeight="1">
      <c r="A424" s="296"/>
      <c r="B424" s="44"/>
      <c r="C424" s="44"/>
      <c r="D424" s="44"/>
      <c r="E424" s="44"/>
      <c r="F424" s="44"/>
      <c r="G424" s="44"/>
      <c r="H424" s="296"/>
      <c r="I424" s="296"/>
      <c r="J424" s="296"/>
      <c r="K424" s="44"/>
      <c r="L424" s="296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4"/>
      <c r="BT424" s="44"/>
      <c r="BU424" s="44"/>
      <c r="BV424" s="44"/>
      <c r="BW424" s="44"/>
      <c r="BX424" s="44"/>
      <c r="BY424" s="44"/>
      <c r="BZ424" s="44"/>
      <c r="CA424" s="44"/>
      <c r="CB424" s="44"/>
      <c r="CC424" s="44"/>
      <c r="CD424" s="44"/>
      <c r="CE424" s="44"/>
      <c r="CF424" s="44"/>
      <c r="CG424" s="44"/>
      <c r="CH424" s="44"/>
      <c r="CI424" s="44"/>
      <c r="CJ424" s="44"/>
      <c r="CK424" s="44"/>
      <c r="CL424" s="44"/>
      <c r="CM424" s="44"/>
      <c r="CN424" s="44"/>
      <c r="CO424" s="44"/>
      <c r="CP424" s="44"/>
      <c r="CQ424" s="44"/>
      <c r="CR424" s="44"/>
      <c r="CS424" s="44"/>
      <c r="CT424" s="44"/>
      <c r="CU424" s="44"/>
      <c r="CV424" s="44"/>
      <c r="CW424" s="44"/>
      <c r="CX424" s="44"/>
      <c r="CY424" s="44"/>
      <c r="CZ424" s="44"/>
      <c r="DA424" s="44"/>
      <c r="DB424" s="44"/>
      <c r="DC424" s="44"/>
      <c r="DD424" s="44"/>
      <c r="DE424" s="44"/>
      <c r="DF424" s="44"/>
      <c r="DG424" s="44"/>
      <c r="DH424" s="44"/>
      <c r="DI424" s="44"/>
      <c r="DJ424" s="44"/>
      <c r="DK424" s="44"/>
      <c r="DL424" s="44"/>
      <c r="DM424" s="44"/>
      <c r="DN424" s="44"/>
      <c r="DO424" s="44"/>
      <c r="DP424" s="44"/>
      <c r="DQ424" s="44"/>
      <c r="DR424" s="44"/>
      <c r="DS424" s="44"/>
      <c r="DT424" s="44"/>
      <c r="DU424" s="44"/>
      <c r="DV424" s="44"/>
      <c r="DW424" s="44"/>
      <c r="DX424" s="44"/>
      <c r="DY424" s="44"/>
      <c r="DZ424" s="44"/>
      <c r="EA424" s="44"/>
      <c r="EB424" s="44"/>
      <c r="EC424" s="44"/>
      <c r="ED424" s="44"/>
      <c r="EE424" s="44"/>
      <c r="EF424" s="44"/>
      <c r="EG424" s="44"/>
      <c r="EH424" s="44"/>
      <c r="EI424" s="44"/>
      <c r="EJ424" s="44"/>
      <c r="EK424" s="44"/>
      <c r="EL424" s="44"/>
      <c r="EM424" s="44"/>
      <c r="EN424" s="44"/>
      <c r="EO424" s="44"/>
      <c r="EP424" s="44"/>
      <c r="EQ424" s="44"/>
      <c r="ER424" s="44"/>
      <c r="ES424" s="44"/>
      <c r="ET424" s="44"/>
      <c r="EU424" s="44"/>
    </row>
    <row r="425" ht="14.25" customHeight="1">
      <c r="A425" s="296"/>
      <c r="B425" s="44"/>
      <c r="C425" s="44"/>
      <c r="D425" s="44"/>
      <c r="E425" s="44"/>
      <c r="F425" s="44"/>
      <c r="G425" s="44"/>
      <c r="H425" s="296"/>
      <c r="I425" s="296"/>
      <c r="J425" s="296"/>
      <c r="K425" s="44"/>
      <c r="L425" s="296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4"/>
      <c r="BT425" s="44"/>
      <c r="BU425" s="44"/>
      <c r="BV425" s="44"/>
      <c r="BW425" s="44"/>
      <c r="BX425" s="44"/>
      <c r="BY425" s="44"/>
      <c r="BZ425" s="44"/>
      <c r="CA425" s="44"/>
      <c r="CB425" s="44"/>
      <c r="CC425" s="44"/>
      <c r="CD425" s="44"/>
      <c r="CE425" s="44"/>
      <c r="CF425" s="44"/>
      <c r="CG425" s="44"/>
      <c r="CH425" s="44"/>
      <c r="CI425" s="44"/>
      <c r="CJ425" s="44"/>
      <c r="CK425" s="44"/>
      <c r="CL425" s="44"/>
      <c r="CM425" s="44"/>
      <c r="CN425" s="44"/>
      <c r="CO425" s="44"/>
      <c r="CP425" s="44"/>
      <c r="CQ425" s="44"/>
      <c r="CR425" s="44"/>
      <c r="CS425" s="44"/>
      <c r="CT425" s="44"/>
      <c r="CU425" s="44"/>
      <c r="CV425" s="44"/>
      <c r="CW425" s="44"/>
      <c r="CX425" s="44"/>
      <c r="CY425" s="44"/>
      <c r="CZ425" s="44"/>
      <c r="DA425" s="44"/>
      <c r="DB425" s="44"/>
      <c r="DC425" s="44"/>
      <c r="DD425" s="44"/>
      <c r="DE425" s="44"/>
      <c r="DF425" s="44"/>
      <c r="DG425" s="44"/>
      <c r="DH425" s="44"/>
      <c r="DI425" s="44"/>
      <c r="DJ425" s="44"/>
      <c r="DK425" s="44"/>
      <c r="DL425" s="44"/>
      <c r="DM425" s="44"/>
      <c r="DN425" s="44"/>
      <c r="DO425" s="44"/>
      <c r="DP425" s="44"/>
      <c r="DQ425" s="44"/>
      <c r="DR425" s="44"/>
      <c r="DS425" s="44"/>
      <c r="DT425" s="44"/>
      <c r="DU425" s="44"/>
      <c r="DV425" s="44"/>
      <c r="DW425" s="44"/>
      <c r="DX425" s="44"/>
      <c r="DY425" s="44"/>
      <c r="DZ425" s="44"/>
      <c r="EA425" s="44"/>
      <c r="EB425" s="44"/>
      <c r="EC425" s="44"/>
      <c r="ED425" s="44"/>
      <c r="EE425" s="44"/>
      <c r="EF425" s="44"/>
      <c r="EG425" s="44"/>
      <c r="EH425" s="44"/>
      <c r="EI425" s="44"/>
      <c r="EJ425" s="44"/>
      <c r="EK425" s="44"/>
      <c r="EL425" s="44"/>
      <c r="EM425" s="44"/>
      <c r="EN425" s="44"/>
      <c r="EO425" s="44"/>
      <c r="EP425" s="44"/>
      <c r="EQ425" s="44"/>
      <c r="ER425" s="44"/>
      <c r="ES425" s="44"/>
      <c r="ET425" s="44"/>
      <c r="EU425" s="44"/>
    </row>
    <row r="426" ht="14.25" customHeight="1">
      <c r="A426" s="296"/>
      <c r="B426" s="44"/>
      <c r="C426" s="44"/>
      <c r="D426" s="44"/>
      <c r="E426" s="44"/>
      <c r="F426" s="44"/>
      <c r="G426" s="44"/>
      <c r="H426" s="296"/>
      <c r="I426" s="296"/>
      <c r="J426" s="296"/>
      <c r="K426" s="44"/>
      <c r="L426" s="296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4"/>
      <c r="BT426" s="44"/>
      <c r="BU426" s="44"/>
      <c r="BV426" s="44"/>
      <c r="BW426" s="44"/>
      <c r="BX426" s="44"/>
      <c r="BY426" s="44"/>
      <c r="BZ426" s="44"/>
      <c r="CA426" s="44"/>
      <c r="CB426" s="44"/>
      <c r="CC426" s="44"/>
      <c r="CD426" s="44"/>
      <c r="CE426" s="44"/>
      <c r="CF426" s="44"/>
      <c r="CG426" s="44"/>
      <c r="CH426" s="44"/>
      <c r="CI426" s="44"/>
      <c r="CJ426" s="44"/>
      <c r="CK426" s="44"/>
      <c r="CL426" s="44"/>
      <c r="CM426" s="44"/>
      <c r="CN426" s="44"/>
      <c r="CO426" s="44"/>
      <c r="CP426" s="44"/>
      <c r="CQ426" s="44"/>
      <c r="CR426" s="44"/>
      <c r="CS426" s="44"/>
      <c r="CT426" s="44"/>
      <c r="CU426" s="44"/>
      <c r="CV426" s="44"/>
      <c r="CW426" s="44"/>
      <c r="CX426" s="44"/>
      <c r="CY426" s="44"/>
      <c r="CZ426" s="44"/>
      <c r="DA426" s="44"/>
      <c r="DB426" s="44"/>
      <c r="DC426" s="44"/>
      <c r="DD426" s="44"/>
      <c r="DE426" s="44"/>
      <c r="DF426" s="44"/>
      <c r="DG426" s="44"/>
      <c r="DH426" s="44"/>
      <c r="DI426" s="44"/>
      <c r="DJ426" s="44"/>
      <c r="DK426" s="44"/>
      <c r="DL426" s="44"/>
      <c r="DM426" s="44"/>
      <c r="DN426" s="44"/>
      <c r="DO426" s="44"/>
      <c r="DP426" s="44"/>
      <c r="DQ426" s="44"/>
      <c r="DR426" s="44"/>
      <c r="DS426" s="44"/>
      <c r="DT426" s="44"/>
      <c r="DU426" s="44"/>
      <c r="DV426" s="44"/>
      <c r="DW426" s="44"/>
      <c r="DX426" s="44"/>
      <c r="DY426" s="44"/>
      <c r="DZ426" s="44"/>
      <c r="EA426" s="44"/>
      <c r="EB426" s="44"/>
      <c r="EC426" s="44"/>
      <c r="ED426" s="44"/>
      <c r="EE426" s="44"/>
      <c r="EF426" s="44"/>
      <c r="EG426" s="44"/>
      <c r="EH426" s="44"/>
      <c r="EI426" s="44"/>
      <c r="EJ426" s="44"/>
      <c r="EK426" s="44"/>
      <c r="EL426" s="44"/>
      <c r="EM426" s="44"/>
      <c r="EN426" s="44"/>
      <c r="EO426" s="44"/>
      <c r="EP426" s="44"/>
      <c r="EQ426" s="44"/>
      <c r="ER426" s="44"/>
      <c r="ES426" s="44"/>
      <c r="ET426" s="44"/>
      <c r="EU426" s="44"/>
    </row>
    <row r="427" ht="14.25" customHeight="1">
      <c r="A427" s="296"/>
      <c r="B427" s="44"/>
      <c r="C427" s="44"/>
      <c r="D427" s="44"/>
      <c r="E427" s="44"/>
      <c r="F427" s="44"/>
      <c r="G427" s="44"/>
      <c r="H427" s="296"/>
      <c r="I427" s="296"/>
      <c r="J427" s="296"/>
      <c r="K427" s="44"/>
      <c r="L427" s="296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4"/>
      <c r="BT427" s="44"/>
      <c r="BU427" s="44"/>
      <c r="BV427" s="44"/>
      <c r="BW427" s="44"/>
      <c r="BX427" s="44"/>
      <c r="BY427" s="44"/>
      <c r="BZ427" s="44"/>
      <c r="CA427" s="44"/>
      <c r="CB427" s="44"/>
      <c r="CC427" s="44"/>
      <c r="CD427" s="44"/>
      <c r="CE427" s="44"/>
      <c r="CF427" s="44"/>
      <c r="CG427" s="44"/>
      <c r="CH427" s="44"/>
      <c r="CI427" s="44"/>
      <c r="CJ427" s="44"/>
      <c r="CK427" s="44"/>
      <c r="CL427" s="44"/>
      <c r="CM427" s="44"/>
      <c r="CN427" s="44"/>
      <c r="CO427" s="44"/>
      <c r="CP427" s="44"/>
      <c r="CQ427" s="44"/>
      <c r="CR427" s="44"/>
      <c r="CS427" s="44"/>
      <c r="CT427" s="44"/>
      <c r="CU427" s="44"/>
      <c r="CV427" s="44"/>
      <c r="CW427" s="44"/>
      <c r="CX427" s="44"/>
      <c r="CY427" s="44"/>
      <c r="CZ427" s="44"/>
      <c r="DA427" s="44"/>
      <c r="DB427" s="44"/>
      <c r="DC427" s="44"/>
      <c r="DD427" s="44"/>
      <c r="DE427" s="44"/>
      <c r="DF427" s="44"/>
      <c r="DG427" s="44"/>
      <c r="DH427" s="44"/>
      <c r="DI427" s="44"/>
      <c r="DJ427" s="44"/>
      <c r="DK427" s="44"/>
      <c r="DL427" s="44"/>
      <c r="DM427" s="44"/>
      <c r="DN427" s="44"/>
      <c r="DO427" s="44"/>
      <c r="DP427" s="44"/>
      <c r="DQ427" s="44"/>
      <c r="DR427" s="44"/>
      <c r="DS427" s="44"/>
      <c r="DT427" s="44"/>
      <c r="DU427" s="44"/>
      <c r="DV427" s="44"/>
      <c r="DW427" s="44"/>
      <c r="DX427" s="44"/>
      <c r="DY427" s="44"/>
      <c r="DZ427" s="44"/>
      <c r="EA427" s="44"/>
      <c r="EB427" s="44"/>
      <c r="EC427" s="44"/>
      <c r="ED427" s="44"/>
      <c r="EE427" s="44"/>
      <c r="EF427" s="44"/>
      <c r="EG427" s="44"/>
      <c r="EH427" s="44"/>
      <c r="EI427" s="44"/>
      <c r="EJ427" s="44"/>
      <c r="EK427" s="44"/>
      <c r="EL427" s="44"/>
      <c r="EM427" s="44"/>
      <c r="EN427" s="44"/>
      <c r="EO427" s="44"/>
      <c r="EP427" s="44"/>
      <c r="EQ427" s="44"/>
      <c r="ER427" s="44"/>
      <c r="ES427" s="44"/>
      <c r="ET427" s="44"/>
      <c r="EU427" s="44"/>
    </row>
    <row r="428" ht="14.25" customHeight="1">
      <c r="A428" s="296"/>
      <c r="B428" s="44"/>
      <c r="C428" s="44"/>
      <c r="D428" s="44"/>
      <c r="E428" s="44"/>
      <c r="F428" s="44"/>
      <c r="G428" s="44"/>
      <c r="H428" s="296"/>
      <c r="I428" s="296"/>
      <c r="J428" s="296"/>
      <c r="K428" s="44"/>
      <c r="L428" s="296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4"/>
      <c r="BT428" s="44"/>
      <c r="BU428" s="44"/>
      <c r="BV428" s="44"/>
      <c r="BW428" s="44"/>
      <c r="BX428" s="44"/>
      <c r="BY428" s="44"/>
      <c r="BZ428" s="44"/>
      <c r="CA428" s="44"/>
      <c r="CB428" s="44"/>
      <c r="CC428" s="44"/>
      <c r="CD428" s="44"/>
      <c r="CE428" s="44"/>
      <c r="CF428" s="44"/>
      <c r="CG428" s="44"/>
      <c r="CH428" s="44"/>
      <c r="CI428" s="44"/>
      <c r="CJ428" s="44"/>
      <c r="CK428" s="44"/>
      <c r="CL428" s="44"/>
      <c r="CM428" s="44"/>
      <c r="CN428" s="44"/>
      <c r="CO428" s="44"/>
      <c r="CP428" s="44"/>
      <c r="CQ428" s="44"/>
      <c r="CR428" s="44"/>
      <c r="CS428" s="44"/>
      <c r="CT428" s="44"/>
      <c r="CU428" s="44"/>
      <c r="CV428" s="44"/>
      <c r="CW428" s="44"/>
      <c r="CX428" s="44"/>
      <c r="CY428" s="44"/>
      <c r="CZ428" s="44"/>
      <c r="DA428" s="44"/>
      <c r="DB428" s="44"/>
      <c r="DC428" s="44"/>
      <c r="DD428" s="44"/>
      <c r="DE428" s="44"/>
      <c r="DF428" s="44"/>
      <c r="DG428" s="44"/>
      <c r="DH428" s="44"/>
      <c r="DI428" s="44"/>
      <c r="DJ428" s="44"/>
      <c r="DK428" s="44"/>
      <c r="DL428" s="44"/>
      <c r="DM428" s="44"/>
      <c r="DN428" s="44"/>
      <c r="DO428" s="44"/>
      <c r="DP428" s="44"/>
      <c r="DQ428" s="44"/>
      <c r="DR428" s="44"/>
      <c r="DS428" s="44"/>
      <c r="DT428" s="44"/>
      <c r="DU428" s="44"/>
      <c r="DV428" s="44"/>
      <c r="DW428" s="44"/>
      <c r="DX428" s="44"/>
      <c r="DY428" s="44"/>
      <c r="DZ428" s="44"/>
      <c r="EA428" s="44"/>
      <c r="EB428" s="44"/>
      <c r="EC428" s="44"/>
      <c r="ED428" s="44"/>
      <c r="EE428" s="44"/>
      <c r="EF428" s="44"/>
      <c r="EG428" s="44"/>
      <c r="EH428" s="44"/>
      <c r="EI428" s="44"/>
      <c r="EJ428" s="44"/>
      <c r="EK428" s="44"/>
      <c r="EL428" s="44"/>
      <c r="EM428" s="44"/>
      <c r="EN428" s="44"/>
      <c r="EO428" s="44"/>
      <c r="EP428" s="44"/>
      <c r="EQ428" s="44"/>
      <c r="ER428" s="44"/>
      <c r="ES428" s="44"/>
      <c r="ET428" s="44"/>
      <c r="EU428" s="44"/>
    </row>
    <row r="429" ht="14.25" customHeight="1">
      <c r="A429" s="296"/>
      <c r="B429" s="44"/>
      <c r="C429" s="44"/>
      <c r="D429" s="44"/>
      <c r="E429" s="44"/>
      <c r="F429" s="44"/>
      <c r="G429" s="44"/>
      <c r="H429" s="296"/>
      <c r="I429" s="296"/>
      <c r="J429" s="296"/>
      <c r="K429" s="44"/>
      <c r="L429" s="296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4"/>
      <c r="BT429" s="44"/>
      <c r="BU429" s="44"/>
      <c r="BV429" s="44"/>
      <c r="BW429" s="44"/>
      <c r="BX429" s="44"/>
      <c r="BY429" s="44"/>
      <c r="BZ429" s="44"/>
      <c r="CA429" s="44"/>
      <c r="CB429" s="44"/>
      <c r="CC429" s="44"/>
      <c r="CD429" s="44"/>
      <c r="CE429" s="44"/>
      <c r="CF429" s="44"/>
      <c r="CG429" s="44"/>
      <c r="CH429" s="44"/>
      <c r="CI429" s="44"/>
      <c r="CJ429" s="44"/>
      <c r="CK429" s="44"/>
      <c r="CL429" s="44"/>
      <c r="CM429" s="44"/>
      <c r="CN429" s="44"/>
      <c r="CO429" s="44"/>
      <c r="CP429" s="44"/>
      <c r="CQ429" s="44"/>
      <c r="CR429" s="44"/>
      <c r="CS429" s="44"/>
      <c r="CT429" s="44"/>
      <c r="CU429" s="44"/>
      <c r="CV429" s="44"/>
      <c r="CW429" s="44"/>
      <c r="CX429" s="44"/>
      <c r="CY429" s="44"/>
      <c r="CZ429" s="44"/>
      <c r="DA429" s="44"/>
      <c r="DB429" s="44"/>
      <c r="DC429" s="44"/>
      <c r="DD429" s="44"/>
      <c r="DE429" s="44"/>
      <c r="DF429" s="44"/>
      <c r="DG429" s="44"/>
      <c r="DH429" s="44"/>
      <c r="DI429" s="44"/>
      <c r="DJ429" s="44"/>
      <c r="DK429" s="44"/>
      <c r="DL429" s="44"/>
      <c r="DM429" s="44"/>
      <c r="DN429" s="44"/>
      <c r="DO429" s="44"/>
      <c r="DP429" s="44"/>
      <c r="DQ429" s="44"/>
      <c r="DR429" s="44"/>
      <c r="DS429" s="44"/>
      <c r="DT429" s="44"/>
      <c r="DU429" s="44"/>
      <c r="DV429" s="44"/>
      <c r="DW429" s="44"/>
      <c r="DX429" s="44"/>
      <c r="DY429" s="44"/>
      <c r="DZ429" s="44"/>
      <c r="EA429" s="44"/>
      <c r="EB429" s="44"/>
      <c r="EC429" s="44"/>
      <c r="ED429" s="44"/>
      <c r="EE429" s="44"/>
      <c r="EF429" s="44"/>
      <c r="EG429" s="44"/>
      <c r="EH429" s="44"/>
      <c r="EI429" s="44"/>
      <c r="EJ429" s="44"/>
      <c r="EK429" s="44"/>
      <c r="EL429" s="44"/>
      <c r="EM429" s="44"/>
      <c r="EN429" s="44"/>
      <c r="EO429" s="44"/>
      <c r="EP429" s="44"/>
      <c r="EQ429" s="44"/>
      <c r="ER429" s="44"/>
      <c r="ES429" s="44"/>
      <c r="ET429" s="44"/>
      <c r="EU429" s="44"/>
    </row>
    <row r="430" ht="14.25" customHeight="1">
      <c r="A430" s="296"/>
      <c r="B430" s="44"/>
      <c r="C430" s="44"/>
      <c r="D430" s="44"/>
      <c r="E430" s="44"/>
      <c r="F430" s="44"/>
      <c r="G430" s="44"/>
      <c r="H430" s="296"/>
      <c r="I430" s="296"/>
      <c r="J430" s="296"/>
      <c r="K430" s="44"/>
      <c r="L430" s="296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  <c r="BK430" s="44"/>
      <c r="BL430" s="44"/>
      <c r="BM430" s="44"/>
      <c r="BN430" s="44"/>
      <c r="BO430" s="44"/>
      <c r="BP430" s="44"/>
      <c r="BQ430" s="44"/>
      <c r="BR430" s="44"/>
      <c r="BS430" s="44"/>
      <c r="BT430" s="44"/>
      <c r="BU430" s="44"/>
      <c r="BV430" s="44"/>
      <c r="BW430" s="44"/>
      <c r="BX430" s="44"/>
      <c r="BY430" s="44"/>
      <c r="BZ430" s="44"/>
      <c r="CA430" s="44"/>
      <c r="CB430" s="44"/>
      <c r="CC430" s="44"/>
      <c r="CD430" s="44"/>
      <c r="CE430" s="44"/>
      <c r="CF430" s="44"/>
      <c r="CG430" s="44"/>
      <c r="CH430" s="44"/>
      <c r="CI430" s="44"/>
      <c r="CJ430" s="44"/>
      <c r="CK430" s="44"/>
      <c r="CL430" s="44"/>
      <c r="CM430" s="44"/>
      <c r="CN430" s="44"/>
      <c r="CO430" s="44"/>
      <c r="CP430" s="44"/>
      <c r="CQ430" s="44"/>
      <c r="CR430" s="44"/>
      <c r="CS430" s="44"/>
      <c r="CT430" s="44"/>
      <c r="CU430" s="44"/>
      <c r="CV430" s="44"/>
      <c r="CW430" s="44"/>
      <c r="CX430" s="44"/>
      <c r="CY430" s="44"/>
      <c r="CZ430" s="44"/>
      <c r="DA430" s="44"/>
      <c r="DB430" s="44"/>
      <c r="DC430" s="44"/>
      <c r="DD430" s="44"/>
      <c r="DE430" s="44"/>
      <c r="DF430" s="44"/>
      <c r="DG430" s="44"/>
      <c r="DH430" s="44"/>
      <c r="DI430" s="44"/>
      <c r="DJ430" s="44"/>
      <c r="DK430" s="44"/>
      <c r="DL430" s="44"/>
      <c r="DM430" s="44"/>
      <c r="DN430" s="44"/>
      <c r="DO430" s="44"/>
      <c r="DP430" s="44"/>
      <c r="DQ430" s="44"/>
      <c r="DR430" s="44"/>
      <c r="DS430" s="44"/>
      <c r="DT430" s="44"/>
      <c r="DU430" s="44"/>
      <c r="DV430" s="44"/>
      <c r="DW430" s="44"/>
      <c r="DX430" s="44"/>
      <c r="DY430" s="44"/>
      <c r="DZ430" s="44"/>
      <c r="EA430" s="44"/>
      <c r="EB430" s="44"/>
      <c r="EC430" s="44"/>
      <c r="ED430" s="44"/>
      <c r="EE430" s="44"/>
      <c r="EF430" s="44"/>
      <c r="EG430" s="44"/>
      <c r="EH430" s="44"/>
      <c r="EI430" s="44"/>
      <c r="EJ430" s="44"/>
      <c r="EK430" s="44"/>
      <c r="EL430" s="44"/>
      <c r="EM430" s="44"/>
      <c r="EN430" s="44"/>
      <c r="EO430" s="44"/>
      <c r="EP430" s="44"/>
      <c r="EQ430" s="44"/>
      <c r="ER430" s="44"/>
      <c r="ES430" s="44"/>
      <c r="ET430" s="44"/>
      <c r="EU430" s="44"/>
    </row>
    <row r="431" ht="14.25" customHeight="1">
      <c r="A431" s="296"/>
      <c r="B431" s="44"/>
      <c r="C431" s="44"/>
      <c r="D431" s="44"/>
      <c r="E431" s="44"/>
      <c r="F431" s="44"/>
      <c r="G431" s="44"/>
      <c r="H431" s="296"/>
      <c r="I431" s="296"/>
      <c r="J431" s="296"/>
      <c r="K431" s="44"/>
      <c r="L431" s="296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4"/>
      <c r="BT431" s="44"/>
      <c r="BU431" s="44"/>
      <c r="BV431" s="44"/>
      <c r="BW431" s="44"/>
      <c r="BX431" s="44"/>
      <c r="BY431" s="44"/>
      <c r="BZ431" s="44"/>
      <c r="CA431" s="44"/>
      <c r="CB431" s="44"/>
      <c r="CC431" s="44"/>
      <c r="CD431" s="44"/>
      <c r="CE431" s="44"/>
      <c r="CF431" s="44"/>
      <c r="CG431" s="44"/>
      <c r="CH431" s="44"/>
      <c r="CI431" s="44"/>
      <c r="CJ431" s="44"/>
      <c r="CK431" s="44"/>
      <c r="CL431" s="44"/>
      <c r="CM431" s="44"/>
      <c r="CN431" s="44"/>
      <c r="CO431" s="44"/>
      <c r="CP431" s="44"/>
      <c r="CQ431" s="44"/>
      <c r="CR431" s="44"/>
      <c r="CS431" s="44"/>
      <c r="CT431" s="44"/>
      <c r="CU431" s="44"/>
      <c r="CV431" s="44"/>
      <c r="CW431" s="44"/>
      <c r="CX431" s="44"/>
      <c r="CY431" s="44"/>
      <c r="CZ431" s="44"/>
      <c r="DA431" s="44"/>
      <c r="DB431" s="44"/>
      <c r="DC431" s="44"/>
      <c r="DD431" s="44"/>
      <c r="DE431" s="44"/>
      <c r="DF431" s="44"/>
      <c r="DG431" s="44"/>
      <c r="DH431" s="44"/>
      <c r="DI431" s="44"/>
      <c r="DJ431" s="44"/>
      <c r="DK431" s="44"/>
      <c r="DL431" s="44"/>
      <c r="DM431" s="44"/>
      <c r="DN431" s="44"/>
      <c r="DO431" s="44"/>
      <c r="DP431" s="44"/>
      <c r="DQ431" s="44"/>
      <c r="DR431" s="44"/>
      <c r="DS431" s="44"/>
      <c r="DT431" s="44"/>
      <c r="DU431" s="44"/>
      <c r="DV431" s="44"/>
      <c r="DW431" s="44"/>
      <c r="DX431" s="44"/>
      <c r="DY431" s="44"/>
      <c r="DZ431" s="44"/>
      <c r="EA431" s="44"/>
      <c r="EB431" s="44"/>
      <c r="EC431" s="44"/>
      <c r="ED431" s="44"/>
      <c r="EE431" s="44"/>
      <c r="EF431" s="44"/>
      <c r="EG431" s="44"/>
      <c r="EH431" s="44"/>
      <c r="EI431" s="44"/>
      <c r="EJ431" s="44"/>
      <c r="EK431" s="44"/>
      <c r="EL431" s="44"/>
      <c r="EM431" s="44"/>
      <c r="EN431" s="44"/>
      <c r="EO431" s="44"/>
      <c r="EP431" s="44"/>
      <c r="EQ431" s="44"/>
      <c r="ER431" s="44"/>
      <c r="ES431" s="44"/>
      <c r="ET431" s="44"/>
      <c r="EU431" s="44"/>
    </row>
    <row r="432" ht="14.25" customHeight="1">
      <c r="A432" s="296"/>
      <c r="B432" s="44"/>
      <c r="C432" s="44"/>
      <c r="D432" s="44"/>
      <c r="E432" s="44"/>
      <c r="F432" s="44"/>
      <c r="G432" s="44"/>
      <c r="H432" s="296"/>
      <c r="I432" s="296"/>
      <c r="J432" s="296"/>
      <c r="K432" s="44"/>
      <c r="L432" s="296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4"/>
      <c r="BT432" s="44"/>
      <c r="BU432" s="44"/>
      <c r="BV432" s="44"/>
      <c r="BW432" s="44"/>
      <c r="BX432" s="44"/>
      <c r="BY432" s="44"/>
      <c r="BZ432" s="44"/>
      <c r="CA432" s="44"/>
      <c r="CB432" s="44"/>
      <c r="CC432" s="44"/>
      <c r="CD432" s="44"/>
      <c r="CE432" s="44"/>
      <c r="CF432" s="44"/>
      <c r="CG432" s="44"/>
      <c r="CH432" s="44"/>
      <c r="CI432" s="44"/>
      <c r="CJ432" s="44"/>
      <c r="CK432" s="44"/>
      <c r="CL432" s="44"/>
      <c r="CM432" s="44"/>
      <c r="CN432" s="44"/>
      <c r="CO432" s="44"/>
      <c r="CP432" s="44"/>
      <c r="CQ432" s="44"/>
      <c r="CR432" s="44"/>
      <c r="CS432" s="44"/>
      <c r="CT432" s="44"/>
      <c r="CU432" s="44"/>
      <c r="CV432" s="44"/>
      <c r="CW432" s="44"/>
      <c r="CX432" s="44"/>
      <c r="CY432" s="44"/>
      <c r="CZ432" s="44"/>
      <c r="DA432" s="44"/>
      <c r="DB432" s="44"/>
      <c r="DC432" s="44"/>
      <c r="DD432" s="44"/>
      <c r="DE432" s="44"/>
      <c r="DF432" s="44"/>
      <c r="DG432" s="44"/>
      <c r="DH432" s="44"/>
      <c r="DI432" s="44"/>
      <c r="DJ432" s="44"/>
      <c r="DK432" s="44"/>
      <c r="DL432" s="44"/>
      <c r="DM432" s="44"/>
      <c r="DN432" s="44"/>
      <c r="DO432" s="44"/>
      <c r="DP432" s="44"/>
      <c r="DQ432" s="44"/>
      <c r="DR432" s="44"/>
      <c r="DS432" s="44"/>
      <c r="DT432" s="44"/>
      <c r="DU432" s="44"/>
      <c r="DV432" s="44"/>
      <c r="DW432" s="44"/>
      <c r="DX432" s="44"/>
      <c r="DY432" s="44"/>
      <c r="DZ432" s="44"/>
      <c r="EA432" s="44"/>
      <c r="EB432" s="44"/>
      <c r="EC432" s="44"/>
      <c r="ED432" s="44"/>
      <c r="EE432" s="44"/>
      <c r="EF432" s="44"/>
      <c r="EG432" s="44"/>
      <c r="EH432" s="44"/>
      <c r="EI432" s="44"/>
      <c r="EJ432" s="44"/>
      <c r="EK432" s="44"/>
      <c r="EL432" s="44"/>
      <c r="EM432" s="44"/>
      <c r="EN432" s="44"/>
      <c r="EO432" s="44"/>
      <c r="EP432" s="44"/>
      <c r="EQ432" s="44"/>
      <c r="ER432" s="44"/>
      <c r="ES432" s="44"/>
      <c r="ET432" s="44"/>
      <c r="EU432" s="44"/>
    </row>
    <row r="433" ht="14.25" customHeight="1">
      <c r="A433" s="296"/>
      <c r="B433" s="44"/>
      <c r="C433" s="44"/>
      <c r="D433" s="44"/>
      <c r="E433" s="44"/>
      <c r="F433" s="44"/>
      <c r="G433" s="44"/>
      <c r="H433" s="296"/>
      <c r="I433" s="296"/>
      <c r="J433" s="296"/>
      <c r="K433" s="44"/>
      <c r="L433" s="296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4"/>
      <c r="BT433" s="44"/>
      <c r="BU433" s="44"/>
      <c r="BV433" s="44"/>
      <c r="BW433" s="44"/>
      <c r="BX433" s="44"/>
      <c r="BY433" s="44"/>
      <c r="BZ433" s="44"/>
      <c r="CA433" s="44"/>
      <c r="CB433" s="44"/>
      <c r="CC433" s="44"/>
      <c r="CD433" s="44"/>
      <c r="CE433" s="44"/>
      <c r="CF433" s="44"/>
      <c r="CG433" s="44"/>
      <c r="CH433" s="44"/>
      <c r="CI433" s="44"/>
      <c r="CJ433" s="44"/>
      <c r="CK433" s="44"/>
      <c r="CL433" s="44"/>
      <c r="CM433" s="44"/>
      <c r="CN433" s="44"/>
      <c r="CO433" s="44"/>
      <c r="CP433" s="44"/>
      <c r="CQ433" s="44"/>
      <c r="CR433" s="44"/>
      <c r="CS433" s="44"/>
      <c r="CT433" s="44"/>
      <c r="CU433" s="44"/>
      <c r="CV433" s="44"/>
      <c r="CW433" s="44"/>
      <c r="CX433" s="44"/>
      <c r="CY433" s="44"/>
      <c r="CZ433" s="44"/>
      <c r="DA433" s="44"/>
      <c r="DB433" s="44"/>
      <c r="DC433" s="44"/>
      <c r="DD433" s="44"/>
      <c r="DE433" s="44"/>
      <c r="DF433" s="44"/>
      <c r="DG433" s="44"/>
      <c r="DH433" s="44"/>
      <c r="DI433" s="44"/>
      <c r="DJ433" s="44"/>
      <c r="DK433" s="44"/>
      <c r="DL433" s="44"/>
      <c r="DM433" s="44"/>
      <c r="DN433" s="44"/>
      <c r="DO433" s="44"/>
      <c r="DP433" s="44"/>
      <c r="DQ433" s="44"/>
      <c r="DR433" s="44"/>
      <c r="DS433" s="44"/>
      <c r="DT433" s="44"/>
      <c r="DU433" s="44"/>
      <c r="DV433" s="44"/>
      <c r="DW433" s="44"/>
      <c r="DX433" s="44"/>
      <c r="DY433" s="44"/>
      <c r="DZ433" s="44"/>
      <c r="EA433" s="44"/>
      <c r="EB433" s="44"/>
      <c r="EC433" s="44"/>
      <c r="ED433" s="44"/>
      <c r="EE433" s="44"/>
      <c r="EF433" s="44"/>
      <c r="EG433" s="44"/>
      <c r="EH433" s="44"/>
      <c r="EI433" s="44"/>
      <c r="EJ433" s="44"/>
      <c r="EK433" s="44"/>
      <c r="EL433" s="44"/>
      <c r="EM433" s="44"/>
      <c r="EN433" s="44"/>
      <c r="EO433" s="44"/>
      <c r="EP433" s="44"/>
      <c r="EQ433" s="44"/>
      <c r="ER433" s="44"/>
      <c r="ES433" s="44"/>
      <c r="ET433" s="44"/>
      <c r="EU433" s="44"/>
    </row>
    <row r="434" ht="14.25" customHeight="1">
      <c r="A434" s="296"/>
      <c r="B434" s="44"/>
      <c r="C434" s="44"/>
      <c r="D434" s="44"/>
      <c r="E434" s="44"/>
      <c r="F434" s="44"/>
      <c r="G434" s="44"/>
      <c r="H434" s="296"/>
      <c r="I434" s="296"/>
      <c r="J434" s="296"/>
      <c r="K434" s="44"/>
      <c r="L434" s="296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4"/>
      <c r="BT434" s="44"/>
      <c r="BU434" s="44"/>
      <c r="BV434" s="44"/>
      <c r="BW434" s="44"/>
      <c r="BX434" s="44"/>
      <c r="BY434" s="44"/>
      <c r="BZ434" s="44"/>
      <c r="CA434" s="44"/>
      <c r="CB434" s="44"/>
      <c r="CC434" s="44"/>
      <c r="CD434" s="44"/>
      <c r="CE434" s="44"/>
      <c r="CF434" s="44"/>
      <c r="CG434" s="44"/>
      <c r="CH434" s="44"/>
      <c r="CI434" s="44"/>
      <c r="CJ434" s="44"/>
      <c r="CK434" s="44"/>
      <c r="CL434" s="44"/>
      <c r="CM434" s="44"/>
      <c r="CN434" s="44"/>
      <c r="CO434" s="44"/>
      <c r="CP434" s="44"/>
      <c r="CQ434" s="44"/>
      <c r="CR434" s="44"/>
      <c r="CS434" s="44"/>
      <c r="CT434" s="44"/>
      <c r="CU434" s="44"/>
      <c r="CV434" s="44"/>
      <c r="CW434" s="44"/>
      <c r="CX434" s="44"/>
      <c r="CY434" s="44"/>
      <c r="CZ434" s="44"/>
      <c r="DA434" s="44"/>
      <c r="DB434" s="44"/>
      <c r="DC434" s="44"/>
      <c r="DD434" s="44"/>
      <c r="DE434" s="44"/>
      <c r="DF434" s="44"/>
      <c r="DG434" s="44"/>
      <c r="DH434" s="44"/>
      <c r="DI434" s="44"/>
      <c r="DJ434" s="44"/>
      <c r="DK434" s="44"/>
      <c r="DL434" s="44"/>
      <c r="DM434" s="44"/>
      <c r="DN434" s="44"/>
      <c r="DO434" s="44"/>
      <c r="DP434" s="44"/>
      <c r="DQ434" s="44"/>
      <c r="DR434" s="44"/>
      <c r="DS434" s="44"/>
      <c r="DT434" s="44"/>
      <c r="DU434" s="44"/>
      <c r="DV434" s="44"/>
      <c r="DW434" s="44"/>
      <c r="DX434" s="44"/>
      <c r="DY434" s="44"/>
      <c r="DZ434" s="44"/>
      <c r="EA434" s="44"/>
      <c r="EB434" s="44"/>
      <c r="EC434" s="44"/>
      <c r="ED434" s="44"/>
      <c r="EE434" s="44"/>
      <c r="EF434" s="44"/>
      <c r="EG434" s="44"/>
      <c r="EH434" s="44"/>
      <c r="EI434" s="44"/>
      <c r="EJ434" s="44"/>
      <c r="EK434" s="44"/>
      <c r="EL434" s="44"/>
      <c r="EM434" s="44"/>
      <c r="EN434" s="44"/>
      <c r="EO434" s="44"/>
      <c r="EP434" s="44"/>
      <c r="EQ434" s="44"/>
      <c r="ER434" s="44"/>
      <c r="ES434" s="44"/>
      <c r="ET434" s="44"/>
      <c r="EU434" s="44"/>
    </row>
    <row r="435" ht="14.25" customHeight="1">
      <c r="A435" s="296"/>
      <c r="B435" s="44"/>
      <c r="C435" s="44"/>
      <c r="D435" s="44"/>
      <c r="E435" s="44"/>
      <c r="F435" s="44"/>
      <c r="G435" s="44"/>
      <c r="H435" s="296"/>
      <c r="I435" s="296"/>
      <c r="J435" s="296"/>
      <c r="K435" s="44"/>
      <c r="L435" s="296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4"/>
      <c r="BT435" s="44"/>
      <c r="BU435" s="44"/>
      <c r="BV435" s="44"/>
      <c r="BW435" s="44"/>
      <c r="BX435" s="44"/>
      <c r="BY435" s="44"/>
      <c r="BZ435" s="44"/>
      <c r="CA435" s="44"/>
      <c r="CB435" s="44"/>
      <c r="CC435" s="44"/>
      <c r="CD435" s="44"/>
      <c r="CE435" s="44"/>
      <c r="CF435" s="44"/>
      <c r="CG435" s="44"/>
      <c r="CH435" s="44"/>
      <c r="CI435" s="44"/>
      <c r="CJ435" s="44"/>
      <c r="CK435" s="44"/>
      <c r="CL435" s="44"/>
      <c r="CM435" s="44"/>
      <c r="CN435" s="44"/>
      <c r="CO435" s="44"/>
      <c r="CP435" s="44"/>
      <c r="CQ435" s="44"/>
      <c r="CR435" s="44"/>
      <c r="CS435" s="44"/>
      <c r="CT435" s="44"/>
      <c r="CU435" s="44"/>
      <c r="CV435" s="44"/>
      <c r="CW435" s="44"/>
      <c r="CX435" s="44"/>
      <c r="CY435" s="44"/>
      <c r="CZ435" s="44"/>
      <c r="DA435" s="44"/>
      <c r="DB435" s="44"/>
      <c r="DC435" s="44"/>
      <c r="DD435" s="44"/>
      <c r="DE435" s="44"/>
      <c r="DF435" s="44"/>
      <c r="DG435" s="44"/>
      <c r="DH435" s="44"/>
      <c r="DI435" s="44"/>
      <c r="DJ435" s="44"/>
      <c r="DK435" s="44"/>
      <c r="DL435" s="44"/>
      <c r="DM435" s="44"/>
      <c r="DN435" s="44"/>
      <c r="DO435" s="44"/>
      <c r="DP435" s="44"/>
      <c r="DQ435" s="44"/>
      <c r="DR435" s="44"/>
      <c r="DS435" s="44"/>
      <c r="DT435" s="44"/>
      <c r="DU435" s="44"/>
      <c r="DV435" s="44"/>
      <c r="DW435" s="44"/>
      <c r="DX435" s="44"/>
      <c r="DY435" s="44"/>
      <c r="DZ435" s="44"/>
      <c r="EA435" s="44"/>
      <c r="EB435" s="44"/>
      <c r="EC435" s="44"/>
      <c r="ED435" s="44"/>
      <c r="EE435" s="44"/>
      <c r="EF435" s="44"/>
      <c r="EG435" s="44"/>
      <c r="EH435" s="44"/>
      <c r="EI435" s="44"/>
      <c r="EJ435" s="44"/>
      <c r="EK435" s="44"/>
      <c r="EL435" s="44"/>
      <c r="EM435" s="44"/>
      <c r="EN435" s="44"/>
      <c r="EO435" s="44"/>
      <c r="EP435" s="44"/>
      <c r="EQ435" s="44"/>
      <c r="ER435" s="44"/>
      <c r="ES435" s="44"/>
      <c r="ET435" s="44"/>
      <c r="EU435" s="44"/>
    </row>
    <row r="436" ht="14.25" customHeight="1">
      <c r="A436" s="296"/>
      <c r="B436" s="44"/>
      <c r="C436" s="44"/>
      <c r="D436" s="44"/>
      <c r="E436" s="44"/>
      <c r="F436" s="44"/>
      <c r="G436" s="44"/>
      <c r="H436" s="296"/>
      <c r="I436" s="296"/>
      <c r="J436" s="296"/>
      <c r="K436" s="44"/>
      <c r="L436" s="296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4"/>
      <c r="BT436" s="44"/>
      <c r="BU436" s="44"/>
      <c r="BV436" s="44"/>
      <c r="BW436" s="44"/>
      <c r="BX436" s="44"/>
      <c r="BY436" s="44"/>
      <c r="BZ436" s="44"/>
      <c r="CA436" s="44"/>
      <c r="CB436" s="44"/>
      <c r="CC436" s="44"/>
      <c r="CD436" s="44"/>
      <c r="CE436" s="44"/>
      <c r="CF436" s="44"/>
      <c r="CG436" s="44"/>
      <c r="CH436" s="44"/>
      <c r="CI436" s="44"/>
      <c r="CJ436" s="44"/>
      <c r="CK436" s="44"/>
      <c r="CL436" s="44"/>
      <c r="CM436" s="44"/>
      <c r="CN436" s="44"/>
      <c r="CO436" s="44"/>
      <c r="CP436" s="44"/>
      <c r="CQ436" s="44"/>
      <c r="CR436" s="44"/>
      <c r="CS436" s="44"/>
      <c r="CT436" s="44"/>
      <c r="CU436" s="44"/>
      <c r="CV436" s="44"/>
      <c r="CW436" s="44"/>
      <c r="CX436" s="44"/>
      <c r="CY436" s="44"/>
      <c r="CZ436" s="44"/>
      <c r="DA436" s="44"/>
      <c r="DB436" s="44"/>
      <c r="DC436" s="44"/>
      <c r="DD436" s="44"/>
      <c r="DE436" s="44"/>
      <c r="DF436" s="44"/>
      <c r="DG436" s="44"/>
      <c r="DH436" s="44"/>
      <c r="DI436" s="44"/>
      <c r="DJ436" s="44"/>
      <c r="DK436" s="44"/>
      <c r="DL436" s="44"/>
      <c r="DM436" s="44"/>
      <c r="DN436" s="44"/>
      <c r="DO436" s="44"/>
      <c r="DP436" s="44"/>
      <c r="DQ436" s="44"/>
      <c r="DR436" s="44"/>
      <c r="DS436" s="44"/>
      <c r="DT436" s="44"/>
      <c r="DU436" s="44"/>
      <c r="DV436" s="44"/>
      <c r="DW436" s="44"/>
      <c r="DX436" s="44"/>
      <c r="DY436" s="44"/>
      <c r="DZ436" s="44"/>
      <c r="EA436" s="44"/>
      <c r="EB436" s="44"/>
      <c r="EC436" s="44"/>
      <c r="ED436" s="44"/>
      <c r="EE436" s="44"/>
      <c r="EF436" s="44"/>
      <c r="EG436" s="44"/>
      <c r="EH436" s="44"/>
      <c r="EI436" s="44"/>
      <c r="EJ436" s="44"/>
      <c r="EK436" s="44"/>
      <c r="EL436" s="44"/>
      <c r="EM436" s="44"/>
      <c r="EN436" s="44"/>
      <c r="EO436" s="44"/>
      <c r="EP436" s="44"/>
      <c r="EQ436" s="44"/>
      <c r="ER436" s="44"/>
      <c r="ES436" s="44"/>
      <c r="ET436" s="44"/>
      <c r="EU436" s="44"/>
    </row>
    <row r="437" ht="14.25" customHeight="1">
      <c r="A437" s="296"/>
      <c r="B437" s="44"/>
      <c r="C437" s="44"/>
      <c r="D437" s="44"/>
      <c r="E437" s="44"/>
      <c r="F437" s="44"/>
      <c r="G437" s="44"/>
      <c r="H437" s="296"/>
      <c r="I437" s="296"/>
      <c r="J437" s="296"/>
      <c r="K437" s="44"/>
      <c r="L437" s="296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4"/>
      <c r="CD437" s="44"/>
      <c r="CE437" s="44"/>
      <c r="CF437" s="44"/>
      <c r="CG437" s="44"/>
      <c r="CH437" s="44"/>
      <c r="CI437" s="44"/>
      <c r="CJ437" s="44"/>
      <c r="CK437" s="44"/>
      <c r="CL437" s="44"/>
      <c r="CM437" s="44"/>
      <c r="CN437" s="44"/>
      <c r="CO437" s="44"/>
      <c r="CP437" s="44"/>
      <c r="CQ437" s="44"/>
      <c r="CR437" s="44"/>
      <c r="CS437" s="44"/>
      <c r="CT437" s="44"/>
      <c r="CU437" s="44"/>
      <c r="CV437" s="44"/>
      <c r="CW437" s="44"/>
      <c r="CX437" s="44"/>
      <c r="CY437" s="44"/>
      <c r="CZ437" s="44"/>
      <c r="DA437" s="44"/>
      <c r="DB437" s="44"/>
      <c r="DC437" s="44"/>
      <c r="DD437" s="44"/>
      <c r="DE437" s="44"/>
      <c r="DF437" s="44"/>
      <c r="DG437" s="44"/>
      <c r="DH437" s="44"/>
      <c r="DI437" s="44"/>
      <c r="DJ437" s="44"/>
      <c r="DK437" s="44"/>
      <c r="DL437" s="44"/>
      <c r="DM437" s="44"/>
      <c r="DN437" s="44"/>
      <c r="DO437" s="44"/>
      <c r="DP437" s="44"/>
      <c r="DQ437" s="44"/>
      <c r="DR437" s="44"/>
      <c r="DS437" s="44"/>
      <c r="DT437" s="44"/>
      <c r="DU437" s="44"/>
      <c r="DV437" s="44"/>
      <c r="DW437" s="44"/>
      <c r="DX437" s="44"/>
      <c r="DY437" s="44"/>
      <c r="DZ437" s="44"/>
      <c r="EA437" s="44"/>
      <c r="EB437" s="44"/>
      <c r="EC437" s="44"/>
      <c r="ED437" s="44"/>
      <c r="EE437" s="44"/>
      <c r="EF437" s="44"/>
      <c r="EG437" s="44"/>
      <c r="EH437" s="44"/>
      <c r="EI437" s="44"/>
      <c r="EJ437" s="44"/>
      <c r="EK437" s="44"/>
      <c r="EL437" s="44"/>
      <c r="EM437" s="44"/>
      <c r="EN437" s="44"/>
      <c r="EO437" s="44"/>
      <c r="EP437" s="44"/>
      <c r="EQ437" s="44"/>
      <c r="ER437" s="44"/>
      <c r="ES437" s="44"/>
      <c r="ET437" s="44"/>
      <c r="EU437" s="44"/>
    </row>
    <row r="438" ht="14.25" customHeight="1">
      <c r="A438" s="296"/>
      <c r="B438" s="44"/>
      <c r="C438" s="44"/>
      <c r="D438" s="44"/>
      <c r="E438" s="44"/>
      <c r="F438" s="44"/>
      <c r="G438" s="44"/>
      <c r="H438" s="296"/>
      <c r="I438" s="296"/>
      <c r="J438" s="296"/>
      <c r="K438" s="44"/>
      <c r="L438" s="296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4"/>
      <c r="BT438" s="44"/>
      <c r="BU438" s="44"/>
      <c r="BV438" s="44"/>
      <c r="BW438" s="44"/>
      <c r="BX438" s="44"/>
      <c r="BY438" s="44"/>
      <c r="BZ438" s="44"/>
      <c r="CA438" s="44"/>
      <c r="CB438" s="44"/>
      <c r="CC438" s="44"/>
      <c r="CD438" s="44"/>
      <c r="CE438" s="44"/>
      <c r="CF438" s="44"/>
      <c r="CG438" s="44"/>
      <c r="CH438" s="44"/>
      <c r="CI438" s="44"/>
      <c r="CJ438" s="44"/>
      <c r="CK438" s="44"/>
      <c r="CL438" s="44"/>
      <c r="CM438" s="44"/>
      <c r="CN438" s="44"/>
      <c r="CO438" s="44"/>
      <c r="CP438" s="44"/>
      <c r="CQ438" s="44"/>
      <c r="CR438" s="44"/>
      <c r="CS438" s="44"/>
      <c r="CT438" s="44"/>
      <c r="CU438" s="44"/>
      <c r="CV438" s="44"/>
      <c r="CW438" s="44"/>
      <c r="CX438" s="44"/>
      <c r="CY438" s="44"/>
      <c r="CZ438" s="44"/>
      <c r="DA438" s="44"/>
      <c r="DB438" s="44"/>
      <c r="DC438" s="44"/>
      <c r="DD438" s="44"/>
      <c r="DE438" s="44"/>
      <c r="DF438" s="44"/>
      <c r="DG438" s="44"/>
      <c r="DH438" s="44"/>
      <c r="DI438" s="44"/>
      <c r="DJ438" s="44"/>
      <c r="DK438" s="44"/>
      <c r="DL438" s="44"/>
      <c r="DM438" s="44"/>
      <c r="DN438" s="44"/>
      <c r="DO438" s="44"/>
      <c r="DP438" s="44"/>
      <c r="DQ438" s="44"/>
      <c r="DR438" s="44"/>
      <c r="DS438" s="44"/>
      <c r="DT438" s="44"/>
      <c r="DU438" s="44"/>
      <c r="DV438" s="44"/>
      <c r="DW438" s="44"/>
      <c r="DX438" s="44"/>
      <c r="DY438" s="44"/>
      <c r="DZ438" s="44"/>
      <c r="EA438" s="44"/>
      <c r="EB438" s="44"/>
      <c r="EC438" s="44"/>
      <c r="ED438" s="44"/>
      <c r="EE438" s="44"/>
      <c r="EF438" s="44"/>
      <c r="EG438" s="44"/>
      <c r="EH438" s="44"/>
      <c r="EI438" s="44"/>
      <c r="EJ438" s="44"/>
      <c r="EK438" s="44"/>
      <c r="EL438" s="44"/>
      <c r="EM438" s="44"/>
      <c r="EN438" s="44"/>
      <c r="EO438" s="44"/>
      <c r="EP438" s="44"/>
      <c r="EQ438" s="44"/>
      <c r="ER438" s="44"/>
      <c r="ES438" s="44"/>
      <c r="ET438" s="44"/>
      <c r="EU438" s="44"/>
    </row>
    <row r="439" ht="14.25" customHeight="1">
      <c r="A439" s="296"/>
      <c r="B439" s="44"/>
      <c r="C439" s="44"/>
      <c r="D439" s="44"/>
      <c r="E439" s="44"/>
      <c r="F439" s="44"/>
      <c r="G439" s="44"/>
      <c r="H439" s="296"/>
      <c r="I439" s="296"/>
      <c r="J439" s="296"/>
      <c r="K439" s="44"/>
      <c r="L439" s="296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4"/>
      <c r="BT439" s="44"/>
      <c r="BU439" s="44"/>
      <c r="BV439" s="44"/>
      <c r="BW439" s="44"/>
      <c r="BX439" s="44"/>
      <c r="BY439" s="44"/>
      <c r="BZ439" s="44"/>
      <c r="CA439" s="44"/>
      <c r="CB439" s="44"/>
      <c r="CC439" s="44"/>
      <c r="CD439" s="44"/>
      <c r="CE439" s="44"/>
      <c r="CF439" s="44"/>
      <c r="CG439" s="44"/>
      <c r="CH439" s="44"/>
      <c r="CI439" s="44"/>
      <c r="CJ439" s="44"/>
      <c r="CK439" s="44"/>
      <c r="CL439" s="44"/>
      <c r="CM439" s="44"/>
      <c r="CN439" s="44"/>
      <c r="CO439" s="44"/>
      <c r="CP439" s="44"/>
      <c r="CQ439" s="44"/>
      <c r="CR439" s="44"/>
      <c r="CS439" s="44"/>
      <c r="CT439" s="44"/>
      <c r="CU439" s="44"/>
      <c r="CV439" s="44"/>
      <c r="CW439" s="44"/>
      <c r="CX439" s="44"/>
      <c r="CY439" s="44"/>
      <c r="CZ439" s="44"/>
      <c r="DA439" s="44"/>
      <c r="DB439" s="44"/>
      <c r="DC439" s="44"/>
      <c r="DD439" s="44"/>
      <c r="DE439" s="44"/>
      <c r="DF439" s="44"/>
      <c r="DG439" s="44"/>
      <c r="DH439" s="44"/>
      <c r="DI439" s="44"/>
      <c r="DJ439" s="44"/>
      <c r="DK439" s="44"/>
      <c r="DL439" s="44"/>
      <c r="DM439" s="44"/>
      <c r="DN439" s="44"/>
      <c r="DO439" s="44"/>
      <c r="DP439" s="44"/>
      <c r="DQ439" s="44"/>
      <c r="DR439" s="44"/>
      <c r="DS439" s="44"/>
      <c r="DT439" s="44"/>
      <c r="DU439" s="44"/>
      <c r="DV439" s="44"/>
      <c r="DW439" s="44"/>
      <c r="DX439" s="44"/>
      <c r="DY439" s="44"/>
      <c r="DZ439" s="44"/>
      <c r="EA439" s="44"/>
      <c r="EB439" s="44"/>
      <c r="EC439" s="44"/>
      <c r="ED439" s="44"/>
      <c r="EE439" s="44"/>
      <c r="EF439" s="44"/>
      <c r="EG439" s="44"/>
      <c r="EH439" s="44"/>
      <c r="EI439" s="44"/>
      <c r="EJ439" s="44"/>
      <c r="EK439" s="44"/>
      <c r="EL439" s="44"/>
      <c r="EM439" s="44"/>
      <c r="EN439" s="44"/>
      <c r="EO439" s="44"/>
      <c r="EP439" s="44"/>
      <c r="EQ439" s="44"/>
      <c r="ER439" s="44"/>
      <c r="ES439" s="44"/>
      <c r="ET439" s="44"/>
      <c r="EU439" s="44"/>
    </row>
    <row r="440" ht="14.25" customHeight="1">
      <c r="A440" s="296"/>
      <c r="B440" s="44"/>
      <c r="C440" s="44"/>
      <c r="D440" s="44"/>
      <c r="E440" s="44"/>
      <c r="F440" s="44"/>
      <c r="G440" s="44"/>
      <c r="H440" s="296"/>
      <c r="I440" s="296"/>
      <c r="J440" s="296"/>
      <c r="K440" s="44"/>
      <c r="L440" s="296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4"/>
      <c r="BT440" s="44"/>
      <c r="BU440" s="44"/>
      <c r="BV440" s="44"/>
      <c r="BW440" s="44"/>
      <c r="BX440" s="44"/>
      <c r="BY440" s="44"/>
      <c r="BZ440" s="44"/>
      <c r="CA440" s="44"/>
      <c r="CB440" s="44"/>
      <c r="CC440" s="44"/>
      <c r="CD440" s="44"/>
      <c r="CE440" s="44"/>
      <c r="CF440" s="44"/>
      <c r="CG440" s="44"/>
      <c r="CH440" s="44"/>
      <c r="CI440" s="44"/>
      <c r="CJ440" s="44"/>
      <c r="CK440" s="44"/>
      <c r="CL440" s="44"/>
      <c r="CM440" s="44"/>
      <c r="CN440" s="44"/>
      <c r="CO440" s="44"/>
      <c r="CP440" s="44"/>
      <c r="CQ440" s="44"/>
      <c r="CR440" s="44"/>
      <c r="CS440" s="44"/>
      <c r="CT440" s="44"/>
      <c r="CU440" s="44"/>
      <c r="CV440" s="44"/>
      <c r="CW440" s="44"/>
      <c r="CX440" s="44"/>
      <c r="CY440" s="44"/>
      <c r="CZ440" s="44"/>
      <c r="DA440" s="44"/>
      <c r="DB440" s="44"/>
      <c r="DC440" s="44"/>
      <c r="DD440" s="44"/>
      <c r="DE440" s="44"/>
      <c r="DF440" s="44"/>
      <c r="DG440" s="44"/>
      <c r="DH440" s="44"/>
      <c r="DI440" s="44"/>
      <c r="DJ440" s="44"/>
      <c r="DK440" s="44"/>
      <c r="DL440" s="44"/>
      <c r="DM440" s="44"/>
      <c r="DN440" s="44"/>
      <c r="DO440" s="44"/>
      <c r="DP440" s="44"/>
      <c r="DQ440" s="44"/>
      <c r="DR440" s="44"/>
      <c r="DS440" s="44"/>
      <c r="DT440" s="44"/>
      <c r="DU440" s="44"/>
      <c r="DV440" s="44"/>
      <c r="DW440" s="44"/>
      <c r="DX440" s="44"/>
      <c r="DY440" s="44"/>
      <c r="DZ440" s="44"/>
      <c r="EA440" s="44"/>
      <c r="EB440" s="44"/>
      <c r="EC440" s="44"/>
      <c r="ED440" s="44"/>
      <c r="EE440" s="44"/>
      <c r="EF440" s="44"/>
      <c r="EG440" s="44"/>
      <c r="EH440" s="44"/>
      <c r="EI440" s="44"/>
      <c r="EJ440" s="44"/>
      <c r="EK440" s="44"/>
      <c r="EL440" s="44"/>
      <c r="EM440" s="44"/>
      <c r="EN440" s="44"/>
      <c r="EO440" s="44"/>
      <c r="EP440" s="44"/>
      <c r="EQ440" s="44"/>
      <c r="ER440" s="44"/>
      <c r="ES440" s="44"/>
      <c r="ET440" s="44"/>
      <c r="EU440" s="44"/>
    </row>
    <row r="441" ht="14.25" customHeight="1">
      <c r="A441" s="296"/>
      <c r="B441" s="44"/>
      <c r="C441" s="44"/>
      <c r="D441" s="44"/>
      <c r="E441" s="44"/>
      <c r="F441" s="44"/>
      <c r="G441" s="44"/>
      <c r="H441" s="296"/>
      <c r="I441" s="296"/>
      <c r="J441" s="296"/>
      <c r="K441" s="44"/>
      <c r="L441" s="296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4"/>
      <c r="BT441" s="44"/>
      <c r="BU441" s="44"/>
      <c r="BV441" s="44"/>
      <c r="BW441" s="44"/>
      <c r="BX441" s="44"/>
      <c r="BY441" s="44"/>
      <c r="BZ441" s="44"/>
      <c r="CA441" s="44"/>
      <c r="CB441" s="44"/>
      <c r="CC441" s="44"/>
      <c r="CD441" s="44"/>
      <c r="CE441" s="44"/>
      <c r="CF441" s="44"/>
      <c r="CG441" s="44"/>
      <c r="CH441" s="44"/>
      <c r="CI441" s="44"/>
      <c r="CJ441" s="44"/>
      <c r="CK441" s="44"/>
      <c r="CL441" s="44"/>
      <c r="CM441" s="44"/>
      <c r="CN441" s="44"/>
      <c r="CO441" s="44"/>
      <c r="CP441" s="44"/>
      <c r="CQ441" s="44"/>
      <c r="CR441" s="44"/>
      <c r="CS441" s="44"/>
      <c r="CT441" s="44"/>
      <c r="CU441" s="44"/>
      <c r="CV441" s="44"/>
      <c r="CW441" s="44"/>
      <c r="CX441" s="44"/>
      <c r="CY441" s="44"/>
      <c r="CZ441" s="44"/>
      <c r="DA441" s="44"/>
      <c r="DB441" s="44"/>
      <c r="DC441" s="44"/>
      <c r="DD441" s="44"/>
      <c r="DE441" s="44"/>
      <c r="DF441" s="44"/>
      <c r="DG441" s="44"/>
      <c r="DH441" s="44"/>
      <c r="DI441" s="44"/>
      <c r="DJ441" s="44"/>
      <c r="DK441" s="44"/>
      <c r="DL441" s="44"/>
      <c r="DM441" s="44"/>
      <c r="DN441" s="44"/>
      <c r="DO441" s="44"/>
      <c r="DP441" s="44"/>
      <c r="DQ441" s="44"/>
      <c r="DR441" s="44"/>
      <c r="DS441" s="44"/>
      <c r="DT441" s="44"/>
      <c r="DU441" s="44"/>
      <c r="DV441" s="44"/>
      <c r="DW441" s="44"/>
      <c r="DX441" s="44"/>
      <c r="DY441" s="44"/>
      <c r="DZ441" s="44"/>
      <c r="EA441" s="44"/>
      <c r="EB441" s="44"/>
      <c r="EC441" s="44"/>
      <c r="ED441" s="44"/>
      <c r="EE441" s="44"/>
      <c r="EF441" s="44"/>
      <c r="EG441" s="44"/>
      <c r="EH441" s="44"/>
      <c r="EI441" s="44"/>
      <c r="EJ441" s="44"/>
      <c r="EK441" s="44"/>
      <c r="EL441" s="44"/>
      <c r="EM441" s="44"/>
      <c r="EN441" s="44"/>
      <c r="EO441" s="44"/>
      <c r="EP441" s="44"/>
      <c r="EQ441" s="44"/>
      <c r="ER441" s="44"/>
      <c r="ES441" s="44"/>
      <c r="ET441" s="44"/>
      <c r="EU441" s="44"/>
    </row>
    <row r="442" ht="14.25" customHeight="1">
      <c r="A442" s="296"/>
      <c r="B442" s="44"/>
      <c r="C442" s="44"/>
      <c r="D442" s="44"/>
      <c r="E442" s="44"/>
      <c r="F442" s="44"/>
      <c r="G442" s="44"/>
      <c r="H442" s="296"/>
      <c r="I442" s="296"/>
      <c r="J442" s="296"/>
      <c r="K442" s="44"/>
      <c r="L442" s="296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4"/>
      <c r="BT442" s="44"/>
      <c r="BU442" s="44"/>
      <c r="BV442" s="44"/>
      <c r="BW442" s="44"/>
      <c r="BX442" s="44"/>
      <c r="BY442" s="44"/>
      <c r="BZ442" s="44"/>
      <c r="CA442" s="44"/>
      <c r="CB442" s="44"/>
      <c r="CC442" s="44"/>
      <c r="CD442" s="44"/>
      <c r="CE442" s="44"/>
      <c r="CF442" s="44"/>
      <c r="CG442" s="44"/>
      <c r="CH442" s="44"/>
      <c r="CI442" s="44"/>
      <c r="CJ442" s="44"/>
      <c r="CK442" s="44"/>
      <c r="CL442" s="44"/>
      <c r="CM442" s="44"/>
      <c r="CN442" s="44"/>
      <c r="CO442" s="44"/>
      <c r="CP442" s="44"/>
      <c r="CQ442" s="44"/>
      <c r="CR442" s="44"/>
      <c r="CS442" s="44"/>
      <c r="CT442" s="44"/>
      <c r="CU442" s="44"/>
      <c r="CV442" s="44"/>
      <c r="CW442" s="44"/>
      <c r="CX442" s="44"/>
      <c r="CY442" s="44"/>
      <c r="CZ442" s="44"/>
      <c r="DA442" s="44"/>
      <c r="DB442" s="44"/>
      <c r="DC442" s="44"/>
      <c r="DD442" s="44"/>
      <c r="DE442" s="44"/>
      <c r="DF442" s="44"/>
      <c r="DG442" s="44"/>
      <c r="DH442" s="44"/>
      <c r="DI442" s="44"/>
      <c r="DJ442" s="44"/>
      <c r="DK442" s="44"/>
      <c r="DL442" s="44"/>
      <c r="DM442" s="44"/>
      <c r="DN442" s="44"/>
      <c r="DO442" s="44"/>
      <c r="DP442" s="44"/>
      <c r="DQ442" s="44"/>
      <c r="DR442" s="44"/>
      <c r="DS442" s="44"/>
      <c r="DT442" s="44"/>
      <c r="DU442" s="44"/>
      <c r="DV442" s="44"/>
      <c r="DW442" s="44"/>
      <c r="DX442" s="44"/>
      <c r="DY442" s="44"/>
      <c r="DZ442" s="44"/>
      <c r="EA442" s="44"/>
      <c r="EB442" s="44"/>
      <c r="EC442" s="44"/>
      <c r="ED442" s="44"/>
      <c r="EE442" s="44"/>
      <c r="EF442" s="44"/>
      <c r="EG442" s="44"/>
      <c r="EH442" s="44"/>
      <c r="EI442" s="44"/>
      <c r="EJ442" s="44"/>
      <c r="EK442" s="44"/>
      <c r="EL442" s="44"/>
      <c r="EM442" s="44"/>
      <c r="EN442" s="44"/>
      <c r="EO442" s="44"/>
      <c r="EP442" s="44"/>
      <c r="EQ442" s="44"/>
      <c r="ER442" s="44"/>
      <c r="ES442" s="44"/>
      <c r="ET442" s="44"/>
      <c r="EU442" s="44"/>
    </row>
    <row r="443" ht="14.25" customHeight="1">
      <c r="A443" s="296"/>
      <c r="B443" s="44"/>
      <c r="C443" s="44"/>
      <c r="D443" s="44"/>
      <c r="E443" s="44"/>
      <c r="F443" s="44"/>
      <c r="G443" s="44"/>
      <c r="H443" s="296"/>
      <c r="I443" s="296"/>
      <c r="J443" s="296"/>
      <c r="K443" s="44"/>
      <c r="L443" s="296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4"/>
      <c r="BT443" s="44"/>
      <c r="BU443" s="44"/>
      <c r="BV443" s="44"/>
      <c r="BW443" s="44"/>
      <c r="BX443" s="44"/>
      <c r="BY443" s="44"/>
      <c r="BZ443" s="44"/>
      <c r="CA443" s="44"/>
      <c r="CB443" s="44"/>
      <c r="CC443" s="44"/>
      <c r="CD443" s="44"/>
      <c r="CE443" s="44"/>
      <c r="CF443" s="44"/>
      <c r="CG443" s="44"/>
      <c r="CH443" s="44"/>
      <c r="CI443" s="44"/>
      <c r="CJ443" s="44"/>
      <c r="CK443" s="44"/>
      <c r="CL443" s="44"/>
      <c r="CM443" s="44"/>
      <c r="CN443" s="44"/>
      <c r="CO443" s="44"/>
      <c r="CP443" s="44"/>
      <c r="CQ443" s="44"/>
      <c r="CR443" s="44"/>
      <c r="CS443" s="44"/>
      <c r="CT443" s="44"/>
      <c r="CU443" s="44"/>
      <c r="CV443" s="44"/>
      <c r="CW443" s="44"/>
      <c r="CX443" s="44"/>
      <c r="CY443" s="44"/>
      <c r="CZ443" s="44"/>
      <c r="DA443" s="44"/>
      <c r="DB443" s="44"/>
      <c r="DC443" s="44"/>
      <c r="DD443" s="44"/>
      <c r="DE443" s="44"/>
      <c r="DF443" s="44"/>
      <c r="DG443" s="44"/>
      <c r="DH443" s="44"/>
      <c r="DI443" s="44"/>
      <c r="DJ443" s="44"/>
      <c r="DK443" s="44"/>
      <c r="DL443" s="44"/>
      <c r="DM443" s="44"/>
      <c r="DN443" s="44"/>
      <c r="DO443" s="44"/>
      <c r="DP443" s="44"/>
      <c r="DQ443" s="44"/>
      <c r="DR443" s="44"/>
      <c r="DS443" s="44"/>
      <c r="DT443" s="44"/>
      <c r="DU443" s="44"/>
      <c r="DV443" s="44"/>
      <c r="DW443" s="44"/>
      <c r="DX443" s="44"/>
      <c r="DY443" s="44"/>
      <c r="DZ443" s="44"/>
      <c r="EA443" s="44"/>
      <c r="EB443" s="44"/>
      <c r="EC443" s="44"/>
      <c r="ED443" s="44"/>
      <c r="EE443" s="44"/>
      <c r="EF443" s="44"/>
      <c r="EG443" s="44"/>
      <c r="EH443" s="44"/>
      <c r="EI443" s="44"/>
      <c r="EJ443" s="44"/>
      <c r="EK443" s="44"/>
      <c r="EL443" s="44"/>
      <c r="EM443" s="44"/>
      <c r="EN443" s="44"/>
      <c r="EO443" s="44"/>
      <c r="EP443" s="44"/>
      <c r="EQ443" s="44"/>
      <c r="ER443" s="44"/>
      <c r="ES443" s="44"/>
      <c r="ET443" s="44"/>
      <c r="EU443" s="44"/>
    </row>
    <row r="444" ht="14.25" customHeight="1">
      <c r="A444" s="296"/>
      <c r="B444" s="44"/>
      <c r="C444" s="44"/>
      <c r="D444" s="44"/>
      <c r="E444" s="44"/>
      <c r="F444" s="44"/>
      <c r="G444" s="44"/>
      <c r="H444" s="296"/>
      <c r="I444" s="296"/>
      <c r="J444" s="296"/>
      <c r="K444" s="44"/>
      <c r="L444" s="296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4"/>
      <c r="BT444" s="44"/>
      <c r="BU444" s="44"/>
      <c r="BV444" s="44"/>
      <c r="BW444" s="44"/>
      <c r="BX444" s="44"/>
      <c r="BY444" s="44"/>
      <c r="BZ444" s="44"/>
      <c r="CA444" s="44"/>
      <c r="CB444" s="44"/>
      <c r="CC444" s="44"/>
      <c r="CD444" s="44"/>
      <c r="CE444" s="44"/>
      <c r="CF444" s="44"/>
      <c r="CG444" s="44"/>
      <c r="CH444" s="44"/>
      <c r="CI444" s="44"/>
      <c r="CJ444" s="44"/>
      <c r="CK444" s="44"/>
      <c r="CL444" s="44"/>
      <c r="CM444" s="44"/>
      <c r="CN444" s="44"/>
      <c r="CO444" s="44"/>
      <c r="CP444" s="44"/>
      <c r="CQ444" s="44"/>
      <c r="CR444" s="44"/>
      <c r="CS444" s="44"/>
      <c r="CT444" s="44"/>
      <c r="CU444" s="44"/>
      <c r="CV444" s="44"/>
      <c r="CW444" s="44"/>
      <c r="CX444" s="44"/>
      <c r="CY444" s="44"/>
      <c r="CZ444" s="44"/>
      <c r="DA444" s="44"/>
      <c r="DB444" s="44"/>
      <c r="DC444" s="44"/>
      <c r="DD444" s="44"/>
      <c r="DE444" s="44"/>
      <c r="DF444" s="44"/>
      <c r="DG444" s="44"/>
      <c r="DH444" s="44"/>
      <c r="DI444" s="44"/>
      <c r="DJ444" s="44"/>
      <c r="DK444" s="44"/>
      <c r="DL444" s="44"/>
      <c r="DM444" s="44"/>
      <c r="DN444" s="44"/>
      <c r="DO444" s="44"/>
      <c r="DP444" s="44"/>
      <c r="DQ444" s="44"/>
      <c r="DR444" s="44"/>
      <c r="DS444" s="44"/>
      <c r="DT444" s="44"/>
      <c r="DU444" s="44"/>
      <c r="DV444" s="44"/>
      <c r="DW444" s="44"/>
      <c r="DX444" s="44"/>
      <c r="DY444" s="44"/>
      <c r="DZ444" s="44"/>
      <c r="EA444" s="44"/>
      <c r="EB444" s="44"/>
      <c r="EC444" s="44"/>
      <c r="ED444" s="44"/>
      <c r="EE444" s="44"/>
      <c r="EF444" s="44"/>
      <c r="EG444" s="44"/>
      <c r="EH444" s="44"/>
      <c r="EI444" s="44"/>
      <c r="EJ444" s="44"/>
      <c r="EK444" s="44"/>
      <c r="EL444" s="44"/>
      <c r="EM444" s="44"/>
      <c r="EN444" s="44"/>
      <c r="EO444" s="44"/>
      <c r="EP444" s="44"/>
      <c r="EQ444" s="44"/>
      <c r="ER444" s="44"/>
      <c r="ES444" s="44"/>
      <c r="ET444" s="44"/>
      <c r="EU444" s="44"/>
    </row>
    <row r="445" ht="14.25" customHeight="1">
      <c r="A445" s="296"/>
      <c r="B445" s="44"/>
      <c r="C445" s="44"/>
      <c r="D445" s="44"/>
      <c r="E445" s="44"/>
      <c r="F445" s="44"/>
      <c r="G445" s="44"/>
      <c r="H445" s="296"/>
      <c r="I445" s="296"/>
      <c r="J445" s="296"/>
      <c r="K445" s="44"/>
      <c r="L445" s="296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4"/>
      <c r="BT445" s="44"/>
      <c r="BU445" s="44"/>
      <c r="BV445" s="44"/>
      <c r="BW445" s="44"/>
      <c r="BX445" s="44"/>
      <c r="BY445" s="44"/>
      <c r="BZ445" s="44"/>
      <c r="CA445" s="44"/>
      <c r="CB445" s="44"/>
      <c r="CC445" s="44"/>
      <c r="CD445" s="44"/>
      <c r="CE445" s="44"/>
      <c r="CF445" s="44"/>
      <c r="CG445" s="44"/>
      <c r="CH445" s="44"/>
      <c r="CI445" s="44"/>
      <c r="CJ445" s="44"/>
      <c r="CK445" s="44"/>
      <c r="CL445" s="44"/>
      <c r="CM445" s="44"/>
      <c r="CN445" s="44"/>
      <c r="CO445" s="44"/>
      <c r="CP445" s="44"/>
      <c r="CQ445" s="44"/>
      <c r="CR445" s="44"/>
      <c r="CS445" s="44"/>
      <c r="CT445" s="44"/>
      <c r="CU445" s="44"/>
      <c r="CV445" s="44"/>
      <c r="CW445" s="44"/>
      <c r="CX445" s="44"/>
      <c r="CY445" s="44"/>
      <c r="CZ445" s="44"/>
      <c r="DA445" s="44"/>
      <c r="DB445" s="44"/>
      <c r="DC445" s="44"/>
      <c r="DD445" s="44"/>
      <c r="DE445" s="44"/>
      <c r="DF445" s="44"/>
      <c r="DG445" s="44"/>
      <c r="DH445" s="44"/>
      <c r="DI445" s="44"/>
      <c r="DJ445" s="44"/>
      <c r="DK445" s="44"/>
      <c r="DL445" s="44"/>
      <c r="DM445" s="44"/>
      <c r="DN445" s="44"/>
      <c r="DO445" s="44"/>
      <c r="DP445" s="44"/>
      <c r="DQ445" s="44"/>
      <c r="DR445" s="44"/>
      <c r="DS445" s="44"/>
      <c r="DT445" s="44"/>
      <c r="DU445" s="44"/>
      <c r="DV445" s="44"/>
      <c r="DW445" s="44"/>
      <c r="DX445" s="44"/>
      <c r="DY445" s="44"/>
      <c r="DZ445" s="44"/>
      <c r="EA445" s="44"/>
      <c r="EB445" s="44"/>
      <c r="EC445" s="44"/>
      <c r="ED445" s="44"/>
      <c r="EE445" s="44"/>
      <c r="EF445" s="44"/>
      <c r="EG445" s="44"/>
      <c r="EH445" s="44"/>
      <c r="EI445" s="44"/>
      <c r="EJ445" s="44"/>
      <c r="EK445" s="44"/>
      <c r="EL445" s="44"/>
      <c r="EM445" s="44"/>
      <c r="EN445" s="44"/>
      <c r="EO445" s="44"/>
      <c r="EP445" s="44"/>
      <c r="EQ445" s="44"/>
      <c r="ER445" s="44"/>
      <c r="ES445" s="44"/>
      <c r="ET445" s="44"/>
      <c r="EU445" s="44"/>
    </row>
    <row r="446" ht="14.25" customHeight="1">
      <c r="A446" s="296"/>
      <c r="B446" s="44"/>
      <c r="C446" s="44"/>
      <c r="D446" s="44"/>
      <c r="E446" s="44"/>
      <c r="F446" s="44"/>
      <c r="G446" s="44"/>
      <c r="H446" s="296"/>
      <c r="I446" s="296"/>
      <c r="J446" s="296"/>
      <c r="K446" s="44"/>
      <c r="L446" s="296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4"/>
      <c r="BT446" s="44"/>
      <c r="BU446" s="44"/>
      <c r="BV446" s="44"/>
      <c r="BW446" s="44"/>
      <c r="BX446" s="44"/>
      <c r="BY446" s="44"/>
      <c r="BZ446" s="44"/>
      <c r="CA446" s="44"/>
      <c r="CB446" s="44"/>
      <c r="CC446" s="44"/>
      <c r="CD446" s="44"/>
      <c r="CE446" s="44"/>
      <c r="CF446" s="44"/>
      <c r="CG446" s="44"/>
      <c r="CH446" s="44"/>
      <c r="CI446" s="44"/>
      <c r="CJ446" s="44"/>
      <c r="CK446" s="44"/>
      <c r="CL446" s="44"/>
      <c r="CM446" s="44"/>
      <c r="CN446" s="44"/>
      <c r="CO446" s="44"/>
      <c r="CP446" s="44"/>
      <c r="CQ446" s="44"/>
      <c r="CR446" s="44"/>
      <c r="CS446" s="44"/>
      <c r="CT446" s="44"/>
      <c r="CU446" s="44"/>
      <c r="CV446" s="44"/>
      <c r="CW446" s="44"/>
      <c r="CX446" s="44"/>
      <c r="CY446" s="44"/>
      <c r="CZ446" s="44"/>
      <c r="DA446" s="44"/>
      <c r="DB446" s="44"/>
      <c r="DC446" s="44"/>
      <c r="DD446" s="44"/>
      <c r="DE446" s="44"/>
      <c r="DF446" s="44"/>
      <c r="DG446" s="44"/>
      <c r="DH446" s="44"/>
      <c r="DI446" s="44"/>
      <c r="DJ446" s="44"/>
      <c r="DK446" s="44"/>
      <c r="DL446" s="44"/>
      <c r="DM446" s="44"/>
      <c r="DN446" s="44"/>
      <c r="DO446" s="44"/>
      <c r="DP446" s="44"/>
      <c r="DQ446" s="44"/>
      <c r="DR446" s="44"/>
      <c r="DS446" s="44"/>
      <c r="DT446" s="44"/>
      <c r="DU446" s="44"/>
      <c r="DV446" s="44"/>
      <c r="DW446" s="44"/>
      <c r="DX446" s="44"/>
      <c r="DY446" s="44"/>
      <c r="DZ446" s="44"/>
      <c r="EA446" s="44"/>
      <c r="EB446" s="44"/>
      <c r="EC446" s="44"/>
      <c r="ED446" s="44"/>
      <c r="EE446" s="44"/>
      <c r="EF446" s="44"/>
      <c r="EG446" s="44"/>
      <c r="EH446" s="44"/>
      <c r="EI446" s="44"/>
      <c r="EJ446" s="44"/>
      <c r="EK446" s="44"/>
      <c r="EL446" s="44"/>
      <c r="EM446" s="44"/>
      <c r="EN446" s="44"/>
      <c r="EO446" s="44"/>
      <c r="EP446" s="44"/>
      <c r="EQ446" s="44"/>
      <c r="ER446" s="44"/>
      <c r="ES446" s="44"/>
      <c r="ET446" s="44"/>
      <c r="EU446" s="44"/>
    </row>
    <row r="447" ht="14.25" customHeight="1">
      <c r="A447" s="296"/>
      <c r="B447" s="44"/>
      <c r="C447" s="44"/>
      <c r="D447" s="44"/>
      <c r="E447" s="44"/>
      <c r="F447" s="44"/>
      <c r="G447" s="44"/>
      <c r="H447" s="296"/>
      <c r="I447" s="296"/>
      <c r="J447" s="296"/>
      <c r="K447" s="44"/>
      <c r="L447" s="296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4"/>
      <c r="BT447" s="44"/>
      <c r="BU447" s="44"/>
      <c r="BV447" s="44"/>
      <c r="BW447" s="44"/>
      <c r="BX447" s="44"/>
      <c r="BY447" s="44"/>
      <c r="BZ447" s="44"/>
      <c r="CA447" s="44"/>
      <c r="CB447" s="44"/>
      <c r="CC447" s="44"/>
      <c r="CD447" s="44"/>
      <c r="CE447" s="44"/>
      <c r="CF447" s="44"/>
      <c r="CG447" s="44"/>
      <c r="CH447" s="44"/>
      <c r="CI447" s="44"/>
      <c r="CJ447" s="44"/>
      <c r="CK447" s="44"/>
      <c r="CL447" s="44"/>
      <c r="CM447" s="44"/>
      <c r="CN447" s="44"/>
      <c r="CO447" s="44"/>
      <c r="CP447" s="44"/>
      <c r="CQ447" s="44"/>
      <c r="CR447" s="44"/>
      <c r="CS447" s="44"/>
      <c r="CT447" s="44"/>
      <c r="CU447" s="44"/>
      <c r="CV447" s="44"/>
      <c r="CW447" s="44"/>
      <c r="CX447" s="44"/>
      <c r="CY447" s="44"/>
      <c r="CZ447" s="44"/>
      <c r="DA447" s="44"/>
      <c r="DB447" s="44"/>
      <c r="DC447" s="44"/>
      <c r="DD447" s="44"/>
      <c r="DE447" s="44"/>
      <c r="DF447" s="44"/>
      <c r="DG447" s="44"/>
      <c r="DH447" s="44"/>
      <c r="DI447" s="44"/>
      <c r="DJ447" s="44"/>
      <c r="DK447" s="44"/>
      <c r="DL447" s="44"/>
      <c r="DM447" s="44"/>
      <c r="DN447" s="44"/>
      <c r="DO447" s="44"/>
      <c r="DP447" s="44"/>
      <c r="DQ447" s="44"/>
      <c r="DR447" s="44"/>
      <c r="DS447" s="44"/>
      <c r="DT447" s="44"/>
      <c r="DU447" s="44"/>
      <c r="DV447" s="44"/>
      <c r="DW447" s="44"/>
      <c r="DX447" s="44"/>
      <c r="DY447" s="44"/>
      <c r="DZ447" s="44"/>
      <c r="EA447" s="44"/>
      <c r="EB447" s="44"/>
      <c r="EC447" s="44"/>
      <c r="ED447" s="44"/>
      <c r="EE447" s="44"/>
      <c r="EF447" s="44"/>
      <c r="EG447" s="44"/>
      <c r="EH447" s="44"/>
      <c r="EI447" s="44"/>
      <c r="EJ447" s="44"/>
      <c r="EK447" s="44"/>
      <c r="EL447" s="44"/>
      <c r="EM447" s="44"/>
      <c r="EN447" s="44"/>
      <c r="EO447" s="44"/>
      <c r="EP447" s="44"/>
      <c r="EQ447" s="44"/>
      <c r="ER447" s="44"/>
      <c r="ES447" s="44"/>
      <c r="ET447" s="44"/>
      <c r="EU447" s="44"/>
    </row>
    <row r="448" ht="14.25" customHeight="1">
      <c r="A448" s="296"/>
      <c r="B448" s="44"/>
      <c r="C448" s="44"/>
      <c r="D448" s="44"/>
      <c r="E448" s="44"/>
      <c r="F448" s="44"/>
      <c r="G448" s="44"/>
      <c r="H448" s="296"/>
      <c r="I448" s="296"/>
      <c r="J448" s="296"/>
      <c r="K448" s="44"/>
      <c r="L448" s="296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4"/>
      <c r="BT448" s="44"/>
      <c r="BU448" s="44"/>
      <c r="BV448" s="44"/>
      <c r="BW448" s="44"/>
      <c r="BX448" s="44"/>
      <c r="BY448" s="44"/>
      <c r="BZ448" s="44"/>
      <c r="CA448" s="44"/>
      <c r="CB448" s="44"/>
      <c r="CC448" s="44"/>
      <c r="CD448" s="44"/>
      <c r="CE448" s="44"/>
      <c r="CF448" s="44"/>
      <c r="CG448" s="44"/>
      <c r="CH448" s="44"/>
      <c r="CI448" s="44"/>
      <c r="CJ448" s="44"/>
      <c r="CK448" s="44"/>
      <c r="CL448" s="44"/>
      <c r="CM448" s="44"/>
      <c r="CN448" s="44"/>
      <c r="CO448" s="44"/>
      <c r="CP448" s="44"/>
      <c r="CQ448" s="44"/>
      <c r="CR448" s="44"/>
      <c r="CS448" s="44"/>
      <c r="CT448" s="44"/>
      <c r="CU448" s="44"/>
      <c r="CV448" s="44"/>
      <c r="CW448" s="44"/>
      <c r="CX448" s="44"/>
      <c r="CY448" s="44"/>
      <c r="CZ448" s="44"/>
      <c r="DA448" s="44"/>
      <c r="DB448" s="44"/>
      <c r="DC448" s="44"/>
      <c r="DD448" s="44"/>
      <c r="DE448" s="44"/>
      <c r="DF448" s="44"/>
      <c r="DG448" s="44"/>
      <c r="DH448" s="44"/>
      <c r="DI448" s="44"/>
      <c r="DJ448" s="44"/>
      <c r="DK448" s="44"/>
      <c r="DL448" s="44"/>
      <c r="DM448" s="44"/>
      <c r="DN448" s="44"/>
      <c r="DO448" s="44"/>
      <c r="DP448" s="44"/>
      <c r="DQ448" s="44"/>
      <c r="DR448" s="44"/>
      <c r="DS448" s="44"/>
      <c r="DT448" s="44"/>
      <c r="DU448" s="44"/>
      <c r="DV448" s="44"/>
      <c r="DW448" s="44"/>
      <c r="DX448" s="44"/>
      <c r="DY448" s="44"/>
      <c r="DZ448" s="44"/>
      <c r="EA448" s="44"/>
      <c r="EB448" s="44"/>
      <c r="EC448" s="44"/>
      <c r="ED448" s="44"/>
      <c r="EE448" s="44"/>
      <c r="EF448" s="44"/>
      <c r="EG448" s="44"/>
      <c r="EH448" s="44"/>
      <c r="EI448" s="44"/>
      <c r="EJ448" s="44"/>
      <c r="EK448" s="44"/>
      <c r="EL448" s="44"/>
      <c r="EM448" s="44"/>
      <c r="EN448" s="44"/>
      <c r="EO448" s="44"/>
      <c r="EP448" s="44"/>
      <c r="EQ448" s="44"/>
      <c r="ER448" s="44"/>
      <c r="ES448" s="44"/>
      <c r="ET448" s="44"/>
      <c r="EU448" s="44"/>
    </row>
    <row r="449" ht="14.25" customHeight="1">
      <c r="A449" s="296"/>
      <c r="B449" s="44"/>
      <c r="C449" s="44"/>
      <c r="D449" s="44"/>
      <c r="E449" s="44"/>
      <c r="F449" s="44"/>
      <c r="G449" s="44"/>
      <c r="H449" s="296"/>
      <c r="I449" s="296"/>
      <c r="J449" s="296"/>
      <c r="K449" s="44"/>
      <c r="L449" s="296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4"/>
      <c r="BT449" s="44"/>
      <c r="BU449" s="44"/>
      <c r="BV449" s="44"/>
      <c r="BW449" s="44"/>
      <c r="BX449" s="44"/>
      <c r="BY449" s="44"/>
      <c r="BZ449" s="44"/>
      <c r="CA449" s="44"/>
      <c r="CB449" s="44"/>
      <c r="CC449" s="44"/>
      <c r="CD449" s="44"/>
      <c r="CE449" s="44"/>
      <c r="CF449" s="44"/>
      <c r="CG449" s="44"/>
      <c r="CH449" s="44"/>
      <c r="CI449" s="44"/>
      <c r="CJ449" s="44"/>
      <c r="CK449" s="44"/>
      <c r="CL449" s="44"/>
      <c r="CM449" s="44"/>
      <c r="CN449" s="44"/>
      <c r="CO449" s="44"/>
      <c r="CP449" s="44"/>
      <c r="CQ449" s="44"/>
      <c r="CR449" s="44"/>
      <c r="CS449" s="44"/>
      <c r="CT449" s="44"/>
      <c r="CU449" s="44"/>
      <c r="CV449" s="44"/>
      <c r="CW449" s="44"/>
      <c r="CX449" s="44"/>
      <c r="CY449" s="44"/>
      <c r="CZ449" s="44"/>
      <c r="DA449" s="44"/>
      <c r="DB449" s="44"/>
      <c r="DC449" s="44"/>
      <c r="DD449" s="44"/>
      <c r="DE449" s="44"/>
      <c r="DF449" s="44"/>
      <c r="DG449" s="44"/>
      <c r="DH449" s="44"/>
      <c r="DI449" s="44"/>
      <c r="DJ449" s="44"/>
      <c r="DK449" s="44"/>
      <c r="DL449" s="44"/>
      <c r="DM449" s="44"/>
      <c r="DN449" s="44"/>
      <c r="DO449" s="44"/>
      <c r="DP449" s="44"/>
      <c r="DQ449" s="44"/>
      <c r="DR449" s="44"/>
      <c r="DS449" s="44"/>
      <c r="DT449" s="44"/>
      <c r="DU449" s="44"/>
      <c r="DV449" s="44"/>
      <c r="DW449" s="44"/>
      <c r="DX449" s="44"/>
      <c r="DY449" s="44"/>
      <c r="DZ449" s="44"/>
      <c r="EA449" s="44"/>
      <c r="EB449" s="44"/>
      <c r="EC449" s="44"/>
      <c r="ED449" s="44"/>
      <c r="EE449" s="44"/>
      <c r="EF449" s="44"/>
      <c r="EG449" s="44"/>
      <c r="EH449" s="44"/>
      <c r="EI449" s="44"/>
      <c r="EJ449" s="44"/>
      <c r="EK449" s="44"/>
      <c r="EL449" s="44"/>
      <c r="EM449" s="44"/>
      <c r="EN449" s="44"/>
      <c r="EO449" s="44"/>
      <c r="EP449" s="44"/>
      <c r="EQ449" s="44"/>
      <c r="ER449" s="44"/>
      <c r="ES449" s="44"/>
      <c r="ET449" s="44"/>
      <c r="EU449" s="44"/>
    </row>
    <row r="450" ht="14.25" customHeight="1">
      <c r="A450" s="296"/>
      <c r="B450" s="44"/>
      <c r="C450" s="44"/>
      <c r="D450" s="44"/>
      <c r="E450" s="44"/>
      <c r="F450" s="44"/>
      <c r="G450" s="44"/>
      <c r="H450" s="296"/>
      <c r="I450" s="296"/>
      <c r="J450" s="296"/>
      <c r="K450" s="44"/>
      <c r="L450" s="296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4"/>
      <c r="BT450" s="44"/>
      <c r="BU450" s="44"/>
      <c r="BV450" s="44"/>
      <c r="BW450" s="44"/>
      <c r="BX450" s="44"/>
      <c r="BY450" s="44"/>
      <c r="BZ450" s="44"/>
      <c r="CA450" s="44"/>
      <c r="CB450" s="44"/>
      <c r="CC450" s="44"/>
      <c r="CD450" s="44"/>
      <c r="CE450" s="44"/>
      <c r="CF450" s="44"/>
      <c r="CG450" s="44"/>
      <c r="CH450" s="44"/>
      <c r="CI450" s="44"/>
      <c r="CJ450" s="44"/>
      <c r="CK450" s="44"/>
      <c r="CL450" s="44"/>
      <c r="CM450" s="44"/>
      <c r="CN450" s="44"/>
      <c r="CO450" s="44"/>
      <c r="CP450" s="44"/>
      <c r="CQ450" s="44"/>
      <c r="CR450" s="44"/>
      <c r="CS450" s="44"/>
      <c r="CT450" s="44"/>
      <c r="CU450" s="44"/>
      <c r="CV450" s="44"/>
      <c r="CW450" s="44"/>
      <c r="CX450" s="44"/>
      <c r="CY450" s="44"/>
      <c r="CZ450" s="44"/>
      <c r="DA450" s="44"/>
      <c r="DB450" s="44"/>
      <c r="DC450" s="44"/>
      <c r="DD450" s="44"/>
      <c r="DE450" s="44"/>
      <c r="DF450" s="44"/>
      <c r="DG450" s="44"/>
      <c r="DH450" s="44"/>
      <c r="DI450" s="44"/>
      <c r="DJ450" s="44"/>
      <c r="DK450" s="44"/>
      <c r="DL450" s="44"/>
      <c r="DM450" s="44"/>
      <c r="DN450" s="44"/>
      <c r="DO450" s="44"/>
      <c r="DP450" s="44"/>
      <c r="DQ450" s="44"/>
      <c r="DR450" s="44"/>
      <c r="DS450" s="44"/>
      <c r="DT450" s="44"/>
      <c r="DU450" s="44"/>
      <c r="DV450" s="44"/>
      <c r="DW450" s="44"/>
      <c r="DX450" s="44"/>
      <c r="DY450" s="44"/>
      <c r="DZ450" s="44"/>
      <c r="EA450" s="44"/>
      <c r="EB450" s="44"/>
      <c r="EC450" s="44"/>
      <c r="ED450" s="44"/>
      <c r="EE450" s="44"/>
      <c r="EF450" s="44"/>
      <c r="EG450" s="44"/>
      <c r="EH450" s="44"/>
      <c r="EI450" s="44"/>
      <c r="EJ450" s="44"/>
      <c r="EK450" s="44"/>
      <c r="EL450" s="44"/>
      <c r="EM450" s="44"/>
      <c r="EN450" s="44"/>
      <c r="EO450" s="44"/>
      <c r="EP450" s="44"/>
      <c r="EQ450" s="44"/>
      <c r="ER450" s="44"/>
      <c r="ES450" s="44"/>
      <c r="ET450" s="44"/>
      <c r="EU450" s="44"/>
    </row>
    <row r="451" ht="14.25" customHeight="1">
      <c r="A451" s="296"/>
      <c r="B451" s="44"/>
      <c r="C451" s="44"/>
      <c r="D451" s="44"/>
      <c r="E451" s="44"/>
      <c r="F451" s="44"/>
      <c r="G451" s="44"/>
      <c r="H451" s="296"/>
      <c r="I451" s="296"/>
      <c r="J451" s="296"/>
      <c r="K451" s="44"/>
      <c r="L451" s="296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4"/>
      <c r="BT451" s="44"/>
      <c r="BU451" s="44"/>
      <c r="BV451" s="44"/>
      <c r="BW451" s="44"/>
      <c r="BX451" s="44"/>
      <c r="BY451" s="44"/>
      <c r="BZ451" s="44"/>
      <c r="CA451" s="44"/>
      <c r="CB451" s="44"/>
      <c r="CC451" s="44"/>
      <c r="CD451" s="44"/>
      <c r="CE451" s="44"/>
      <c r="CF451" s="44"/>
      <c r="CG451" s="44"/>
      <c r="CH451" s="44"/>
      <c r="CI451" s="44"/>
      <c r="CJ451" s="44"/>
      <c r="CK451" s="44"/>
      <c r="CL451" s="44"/>
      <c r="CM451" s="44"/>
      <c r="CN451" s="44"/>
      <c r="CO451" s="44"/>
      <c r="CP451" s="44"/>
      <c r="CQ451" s="44"/>
      <c r="CR451" s="44"/>
      <c r="CS451" s="44"/>
      <c r="CT451" s="44"/>
      <c r="CU451" s="44"/>
      <c r="CV451" s="44"/>
      <c r="CW451" s="44"/>
      <c r="CX451" s="44"/>
      <c r="CY451" s="44"/>
      <c r="CZ451" s="44"/>
      <c r="DA451" s="44"/>
      <c r="DB451" s="44"/>
      <c r="DC451" s="44"/>
      <c r="DD451" s="44"/>
      <c r="DE451" s="44"/>
      <c r="DF451" s="44"/>
      <c r="DG451" s="44"/>
      <c r="DH451" s="44"/>
      <c r="DI451" s="44"/>
      <c r="DJ451" s="44"/>
      <c r="DK451" s="44"/>
      <c r="DL451" s="44"/>
      <c r="DM451" s="44"/>
      <c r="DN451" s="44"/>
      <c r="DO451" s="44"/>
      <c r="DP451" s="44"/>
      <c r="DQ451" s="44"/>
      <c r="DR451" s="44"/>
      <c r="DS451" s="44"/>
      <c r="DT451" s="44"/>
      <c r="DU451" s="44"/>
      <c r="DV451" s="44"/>
      <c r="DW451" s="44"/>
      <c r="DX451" s="44"/>
      <c r="DY451" s="44"/>
      <c r="DZ451" s="44"/>
      <c r="EA451" s="44"/>
      <c r="EB451" s="44"/>
      <c r="EC451" s="44"/>
      <c r="ED451" s="44"/>
      <c r="EE451" s="44"/>
      <c r="EF451" s="44"/>
      <c r="EG451" s="44"/>
      <c r="EH451" s="44"/>
      <c r="EI451" s="44"/>
      <c r="EJ451" s="44"/>
      <c r="EK451" s="44"/>
      <c r="EL451" s="44"/>
      <c r="EM451" s="44"/>
      <c r="EN451" s="44"/>
      <c r="EO451" s="44"/>
      <c r="EP451" s="44"/>
      <c r="EQ451" s="44"/>
      <c r="ER451" s="44"/>
      <c r="ES451" s="44"/>
      <c r="ET451" s="44"/>
      <c r="EU451" s="44"/>
    </row>
    <row r="452" ht="14.25" customHeight="1">
      <c r="A452" s="296"/>
      <c r="B452" s="44"/>
      <c r="C452" s="44"/>
      <c r="D452" s="44"/>
      <c r="E452" s="44"/>
      <c r="F452" s="44"/>
      <c r="G452" s="44"/>
      <c r="H452" s="296"/>
      <c r="I452" s="296"/>
      <c r="J452" s="296"/>
      <c r="K452" s="44"/>
      <c r="L452" s="296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4"/>
      <c r="CD452" s="44"/>
      <c r="CE452" s="44"/>
      <c r="CF452" s="44"/>
      <c r="CG452" s="44"/>
      <c r="CH452" s="44"/>
      <c r="CI452" s="44"/>
      <c r="CJ452" s="44"/>
      <c r="CK452" s="44"/>
      <c r="CL452" s="44"/>
      <c r="CM452" s="44"/>
      <c r="CN452" s="44"/>
      <c r="CO452" s="44"/>
      <c r="CP452" s="44"/>
      <c r="CQ452" s="44"/>
      <c r="CR452" s="44"/>
      <c r="CS452" s="44"/>
      <c r="CT452" s="44"/>
      <c r="CU452" s="44"/>
      <c r="CV452" s="44"/>
      <c r="CW452" s="44"/>
      <c r="CX452" s="44"/>
      <c r="CY452" s="44"/>
      <c r="CZ452" s="44"/>
      <c r="DA452" s="44"/>
      <c r="DB452" s="44"/>
      <c r="DC452" s="44"/>
      <c r="DD452" s="44"/>
      <c r="DE452" s="44"/>
      <c r="DF452" s="44"/>
      <c r="DG452" s="44"/>
      <c r="DH452" s="44"/>
      <c r="DI452" s="44"/>
      <c r="DJ452" s="44"/>
      <c r="DK452" s="44"/>
      <c r="DL452" s="44"/>
      <c r="DM452" s="44"/>
      <c r="DN452" s="44"/>
      <c r="DO452" s="44"/>
      <c r="DP452" s="44"/>
      <c r="DQ452" s="44"/>
      <c r="DR452" s="44"/>
      <c r="DS452" s="44"/>
      <c r="DT452" s="44"/>
      <c r="DU452" s="44"/>
      <c r="DV452" s="44"/>
      <c r="DW452" s="44"/>
      <c r="DX452" s="44"/>
      <c r="DY452" s="44"/>
      <c r="DZ452" s="44"/>
      <c r="EA452" s="44"/>
      <c r="EB452" s="44"/>
      <c r="EC452" s="44"/>
      <c r="ED452" s="44"/>
      <c r="EE452" s="44"/>
      <c r="EF452" s="44"/>
      <c r="EG452" s="44"/>
      <c r="EH452" s="44"/>
      <c r="EI452" s="44"/>
      <c r="EJ452" s="44"/>
      <c r="EK452" s="44"/>
      <c r="EL452" s="44"/>
      <c r="EM452" s="44"/>
      <c r="EN452" s="44"/>
      <c r="EO452" s="44"/>
      <c r="EP452" s="44"/>
      <c r="EQ452" s="44"/>
      <c r="ER452" s="44"/>
      <c r="ES452" s="44"/>
      <c r="ET452" s="44"/>
      <c r="EU452" s="44"/>
    </row>
    <row r="453" ht="14.25" customHeight="1">
      <c r="A453" s="296"/>
      <c r="B453" s="44"/>
      <c r="C453" s="44"/>
      <c r="D453" s="44"/>
      <c r="E453" s="44"/>
      <c r="F453" s="44"/>
      <c r="G453" s="44"/>
      <c r="H453" s="296"/>
      <c r="I453" s="296"/>
      <c r="J453" s="296"/>
      <c r="K453" s="44"/>
      <c r="L453" s="296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4"/>
      <c r="CD453" s="44"/>
      <c r="CE453" s="44"/>
      <c r="CF453" s="44"/>
      <c r="CG453" s="44"/>
      <c r="CH453" s="44"/>
      <c r="CI453" s="44"/>
      <c r="CJ453" s="44"/>
      <c r="CK453" s="44"/>
      <c r="CL453" s="44"/>
      <c r="CM453" s="44"/>
      <c r="CN453" s="44"/>
      <c r="CO453" s="44"/>
      <c r="CP453" s="44"/>
      <c r="CQ453" s="44"/>
      <c r="CR453" s="44"/>
      <c r="CS453" s="44"/>
      <c r="CT453" s="44"/>
      <c r="CU453" s="44"/>
      <c r="CV453" s="44"/>
      <c r="CW453" s="44"/>
      <c r="CX453" s="44"/>
      <c r="CY453" s="44"/>
      <c r="CZ453" s="44"/>
      <c r="DA453" s="44"/>
      <c r="DB453" s="44"/>
      <c r="DC453" s="44"/>
      <c r="DD453" s="44"/>
      <c r="DE453" s="44"/>
      <c r="DF453" s="44"/>
      <c r="DG453" s="44"/>
      <c r="DH453" s="44"/>
      <c r="DI453" s="44"/>
      <c r="DJ453" s="44"/>
      <c r="DK453" s="44"/>
      <c r="DL453" s="44"/>
      <c r="DM453" s="44"/>
      <c r="DN453" s="44"/>
      <c r="DO453" s="44"/>
      <c r="DP453" s="44"/>
      <c r="DQ453" s="44"/>
      <c r="DR453" s="44"/>
      <c r="DS453" s="44"/>
      <c r="DT453" s="44"/>
      <c r="DU453" s="44"/>
      <c r="DV453" s="44"/>
      <c r="DW453" s="44"/>
      <c r="DX453" s="44"/>
      <c r="DY453" s="44"/>
      <c r="DZ453" s="44"/>
      <c r="EA453" s="44"/>
      <c r="EB453" s="44"/>
      <c r="EC453" s="44"/>
      <c r="ED453" s="44"/>
      <c r="EE453" s="44"/>
      <c r="EF453" s="44"/>
      <c r="EG453" s="44"/>
      <c r="EH453" s="44"/>
      <c r="EI453" s="44"/>
      <c r="EJ453" s="44"/>
      <c r="EK453" s="44"/>
      <c r="EL453" s="44"/>
      <c r="EM453" s="44"/>
      <c r="EN453" s="44"/>
      <c r="EO453" s="44"/>
      <c r="EP453" s="44"/>
      <c r="EQ453" s="44"/>
      <c r="ER453" s="44"/>
      <c r="ES453" s="44"/>
      <c r="ET453" s="44"/>
      <c r="EU453" s="44"/>
    </row>
    <row r="454" ht="14.25" customHeight="1">
      <c r="A454" s="296"/>
      <c r="B454" s="44"/>
      <c r="C454" s="44"/>
      <c r="D454" s="44"/>
      <c r="E454" s="44"/>
      <c r="F454" s="44"/>
      <c r="G454" s="44"/>
      <c r="H454" s="296"/>
      <c r="I454" s="296"/>
      <c r="J454" s="296"/>
      <c r="K454" s="44"/>
      <c r="L454" s="296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4"/>
      <c r="CE454" s="44"/>
      <c r="CF454" s="44"/>
      <c r="CG454" s="44"/>
      <c r="CH454" s="44"/>
      <c r="CI454" s="44"/>
      <c r="CJ454" s="44"/>
      <c r="CK454" s="44"/>
      <c r="CL454" s="44"/>
      <c r="CM454" s="44"/>
      <c r="CN454" s="44"/>
      <c r="CO454" s="44"/>
      <c r="CP454" s="44"/>
      <c r="CQ454" s="44"/>
      <c r="CR454" s="44"/>
      <c r="CS454" s="44"/>
      <c r="CT454" s="44"/>
      <c r="CU454" s="44"/>
      <c r="CV454" s="44"/>
      <c r="CW454" s="44"/>
      <c r="CX454" s="44"/>
      <c r="CY454" s="44"/>
      <c r="CZ454" s="44"/>
      <c r="DA454" s="44"/>
      <c r="DB454" s="44"/>
      <c r="DC454" s="44"/>
      <c r="DD454" s="44"/>
      <c r="DE454" s="44"/>
      <c r="DF454" s="44"/>
      <c r="DG454" s="44"/>
      <c r="DH454" s="44"/>
      <c r="DI454" s="44"/>
      <c r="DJ454" s="44"/>
      <c r="DK454" s="44"/>
      <c r="DL454" s="44"/>
      <c r="DM454" s="44"/>
      <c r="DN454" s="44"/>
      <c r="DO454" s="44"/>
      <c r="DP454" s="44"/>
      <c r="DQ454" s="44"/>
      <c r="DR454" s="44"/>
      <c r="DS454" s="44"/>
      <c r="DT454" s="44"/>
      <c r="DU454" s="44"/>
      <c r="DV454" s="44"/>
      <c r="DW454" s="44"/>
      <c r="DX454" s="44"/>
      <c r="DY454" s="44"/>
      <c r="DZ454" s="44"/>
      <c r="EA454" s="44"/>
      <c r="EB454" s="44"/>
      <c r="EC454" s="44"/>
      <c r="ED454" s="44"/>
      <c r="EE454" s="44"/>
      <c r="EF454" s="44"/>
      <c r="EG454" s="44"/>
      <c r="EH454" s="44"/>
      <c r="EI454" s="44"/>
      <c r="EJ454" s="44"/>
      <c r="EK454" s="44"/>
      <c r="EL454" s="44"/>
      <c r="EM454" s="44"/>
      <c r="EN454" s="44"/>
      <c r="EO454" s="44"/>
      <c r="EP454" s="44"/>
      <c r="EQ454" s="44"/>
      <c r="ER454" s="44"/>
      <c r="ES454" s="44"/>
      <c r="ET454" s="44"/>
      <c r="EU454" s="44"/>
    </row>
    <row r="455" ht="14.25" customHeight="1">
      <c r="A455" s="296"/>
      <c r="B455" s="44"/>
      <c r="C455" s="44"/>
      <c r="D455" s="44"/>
      <c r="E455" s="44"/>
      <c r="F455" s="44"/>
      <c r="G455" s="44"/>
      <c r="H455" s="296"/>
      <c r="I455" s="296"/>
      <c r="J455" s="296"/>
      <c r="K455" s="44"/>
      <c r="L455" s="296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4"/>
      <c r="CD455" s="44"/>
      <c r="CE455" s="44"/>
      <c r="CF455" s="44"/>
      <c r="CG455" s="44"/>
      <c r="CH455" s="44"/>
      <c r="CI455" s="44"/>
      <c r="CJ455" s="44"/>
      <c r="CK455" s="44"/>
      <c r="CL455" s="44"/>
      <c r="CM455" s="44"/>
      <c r="CN455" s="44"/>
      <c r="CO455" s="44"/>
      <c r="CP455" s="44"/>
      <c r="CQ455" s="44"/>
      <c r="CR455" s="44"/>
      <c r="CS455" s="44"/>
      <c r="CT455" s="44"/>
      <c r="CU455" s="44"/>
      <c r="CV455" s="44"/>
      <c r="CW455" s="44"/>
      <c r="CX455" s="44"/>
      <c r="CY455" s="44"/>
      <c r="CZ455" s="44"/>
      <c r="DA455" s="44"/>
      <c r="DB455" s="44"/>
      <c r="DC455" s="44"/>
      <c r="DD455" s="44"/>
      <c r="DE455" s="44"/>
      <c r="DF455" s="44"/>
      <c r="DG455" s="44"/>
      <c r="DH455" s="44"/>
      <c r="DI455" s="44"/>
      <c r="DJ455" s="44"/>
      <c r="DK455" s="44"/>
      <c r="DL455" s="44"/>
      <c r="DM455" s="44"/>
      <c r="DN455" s="44"/>
      <c r="DO455" s="44"/>
      <c r="DP455" s="44"/>
      <c r="DQ455" s="44"/>
      <c r="DR455" s="44"/>
      <c r="DS455" s="44"/>
      <c r="DT455" s="44"/>
      <c r="DU455" s="44"/>
      <c r="DV455" s="44"/>
      <c r="DW455" s="44"/>
      <c r="DX455" s="44"/>
      <c r="DY455" s="44"/>
      <c r="DZ455" s="44"/>
      <c r="EA455" s="44"/>
      <c r="EB455" s="44"/>
      <c r="EC455" s="44"/>
      <c r="ED455" s="44"/>
      <c r="EE455" s="44"/>
      <c r="EF455" s="44"/>
      <c r="EG455" s="44"/>
      <c r="EH455" s="44"/>
      <c r="EI455" s="44"/>
      <c r="EJ455" s="44"/>
      <c r="EK455" s="44"/>
      <c r="EL455" s="44"/>
      <c r="EM455" s="44"/>
      <c r="EN455" s="44"/>
      <c r="EO455" s="44"/>
      <c r="EP455" s="44"/>
      <c r="EQ455" s="44"/>
      <c r="ER455" s="44"/>
      <c r="ES455" s="44"/>
      <c r="ET455" s="44"/>
      <c r="EU455" s="44"/>
    </row>
    <row r="456" ht="14.25" customHeight="1">
      <c r="A456" s="296"/>
      <c r="B456" s="44"/>
      <c r="C456" s="44"/>
      <c r="D456" s="44"/>
      <c r="E456" s="44"/>
      <c r="F456" s="44"/>
      <c r="G456" s="44"/>
      <c r="H456" s="296"/>
      <c r="I456" s="296"/>
      <c r="J456" s="296"/>
      <c r="K456" s="44"/>
      <c r="L456" s="296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  <c r="CP456" s="44"/>
      <c r="CQ456" s="44"/>
      <c r="CR456" s="44"/>
      <c r="CS456" s="44"/>
      <c r="CT456" s="44"/>
      <c r="CU456" s="44"/>
      <c r="CV456" s="44"/>
      <c r="CW456" s="44"/>
      <c r="CX456" s="44"/>
      <c r="CY456" s="44"/>
      <c r="CZ456" s="44"/>
      <c r="DA456" s="44"/>
      <c r="DB456" s="44"/>
      <c r="DC456" s="44"/>
      <c r="DD456" s="44"/>
      <c r="DE456" s="44"/>
      <c r="DF456" s="44"/>
      <c r="DG456" s="44"/>
      <c r="DH456" s="44"/>
      <c r="DI456" s="44"/>
      <c r="DJ456" s="44"/>
      <c r="DK456" s="44"/>
      <c r="DL456" s="44"/>
      <c r="DM456" s="44"/>
      <c r="DN456" s="44"/>
      <c r="DO456" s="44"/>
      <c r="DP456" s="44"/>
      <c r="DQ456" s="44"/>
      <c r="DR456" s="44"/>
      <c r="DS456" s="44"/>
      <c r="DT456" s="44"/>
      <c r="DU456" s="44"/>
      <c r="DV456" s="44"/>
      <c r="DW456" s="44"/>
      <c r="DX456" s="44"/>
      <c r="DY456" s="44"/>
      <c r="DZ456" s="44"/>
      <c r="EA456" s="44"/>
      <c r="EB456" s="44"/>
      <c r="EC456" s="44"/>
      <c r="ED456" s="44"/>
      <c r="EE456" s="44"/>
      <c r="EF456" s="44"/>
      <c r="EG456" s="44"/>
      <c r="EH456" s="44"/>
      <c r="EI456" s="44"/>
      <c r="EJ456" s="44"/>
      <c r="EK456" s="44"/>
      <c r="EL456" s="44"/>
      <c r="EM456" s="44"/>
      <c r="EN456" s="44"/>
      <c r="EO456" s="44"/>
      <c r="EP456" s="44"/>
      <c r="EQ456" s="44"/>
      <c r="ER456" s="44"/>
      <c r="ES456" s="44"/>
      <c r="ET456" s="44"/>
      <c r="EU456" s="44"/>
    </row>
    <row r="457" ht="14.25" customHeight="1">
      <c r="A457" s="296"/>
      <c r="B457" s="44"/>
      <c r="C457" s="44"/>
      <c r="D457" s="44"/>
      <c r="E457" s="44"/>
      <c r="F457" s="44"/>
      <c r="G457" s="44"/>
      <c r="H457" s="296"/>
      <c r="I457" s="296"/>
      <c r="J457" s="296"/>
      <c r="K457" s="44"/>
      <c r="L457" s="296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  <c r="CP457" s="44"/>
      <c r="CQ457" s="44"/>
      <c r="CR457" s="44"/>
      <c r="CS457" s="44"/>
      <c r="CT457" s="44"/>
      <c r="CU457" s="44"/>
      <c r="CV457" s="44"/>
      <c r="CW457" s="44"/>
      <c r="CX457" s="44"/>
      <c r="CY457" s="44"/>
      <c r="CZ457" s="44"/>
      <c r="DA457" s="44"/>
      <c r="DB457" s="44"/>
      <c r="DC457" s="44"/>
      <c r="DD457" s="44"/>
      <c r="DE457" s="44"/>
      <c r="DF457" s="44"/>
      <c r="DG457" s="44"/>
      <c r="DH457" s="44"/>
      <c r="DI457" s="44"/>
      <c r="DJ457" s="44"/>
      <c r="DK457" s="44"/>
      <c r="DL457" s="44"/>
      <c r="DM457" s="44"/>
      <c r="DN457" s="44"/>
      <c r="DO457" s="44"/>
      <c r="DP457" s="44"/>
      <c r="DQ457" s="44"/>
      <c r="DR457" s="44"/>
      <c r="DS457" s="44"/>
      <c r="DT457" s="44"/>
      <c r="DU457" s="44"/>
      <c r="DV457" s="44"/>
      <c r="DW457" s="44"/>
      <c r="DX457" s="44"/>
      <c r="DY457" s="44"/>
      <c r="DZ457" s="44"/>
      <c r="EA457" s="44"/>
      <c r="EB457" s="44"/>
      <c r="EC457" s="44"/>
      <c r="ED457" s="44"/>
      <c r="EE457" s="44"/>
      <c r="EF457" s="44"/>
      <c r="EG457" s="44"/>
      <c r="EH457" s="44"/>
      <c r="EI457" s="44"/>
      <c r="EJ457" s="44"/>
      <c r="EK457" s="44"/>
      <c r="EL457" s="44"/>
      <c r="EM457" s="44"/>
      <c r="EN457" s="44"/>
      <c r="EO457" s="44"/>
      <c r="EP457" s="44"/>
      <c r="EQ457" s="44"/>
      <c r="ER457" s="44"/>
      <c r="ES457" s="44"/>
      <c r="ET457" s="44"/>
      <c r="EU457" s="44"/>
    </row>
    <row r="458" ht="14.25" customHeight="1">
      <c r="A458" s="296"/>
      <c r="B458" s="44"/>
      <c r="C458" s="44"/>
      <c r="D458" s="44"/>
      <c r="E458" s="44"/>
      <c r="F458" s="44"/>
      <c r="G458" s="44"/>
      <c r="H458" s="296"/>
      <c r="I458" s="296"/>
      <c r="J458" s="296"/>
      <c r="K458" s="44"/>
      <c r="L458" s="296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4"/>
      <c r="BT458" s="44"/>
      <c r="BU458" s="44"/>
      <c r="BV458" s="44"/>
      <c r="BW458" s="44"/>
      <c r="BX458" s="44"/>
      <c r="BY458" s="44"/>
      <c r="BZ458" s="44"/>
      <c r="CA458" s="44"/>
      <c r="CB458" s="44"/>
      <c r="CC458" s="44"/>
      <c r="CD458" s="44"/>
      <c r="CE458" s="44"/>
      <c r="CF458" s="44"/>
      <c r="CG458" s="44"/>
      <c r="CH458" s="44"/>
      <c r="CI458" s="44"/>
      <c r="CJ458" s="44"/>
      <c r="CK458" s="44"/>
      <c r="CL458" s="44"/>
      <c r="CM458" s="44"/>
      <c r="CN458" s="44"/>
      <c r="CO458" s="44"/>
      <c r="CP458" s="44"/>
      <c r="CQ458" s="44"/>
      <c r="CR458" s="44"/>
      <c r="CS458" s="44"/>
      <c r="CT458" s="44"/>
      <c r="CU458" s="44"/>
      <c r="CV458" s="44"/>
      <c r="CW458" s="44"/>
      <c r="CX458" s="44"/>
      <c r="CY458" s="44"/>
      <c r="CZ458" s="44"/>
      <c r="DA458" s="44"/>
      <c r="DB458" s="44"/>
      <c r="DC458" s="44"/>
      <c r="DD458" s="44"/>
      <c r="DE458" s="44"/>
      <c r="DF458" s="44"/>
      <c r="DG458" s="44"/>
      <c r="DH458" s="44"/>
      <c r="DI458" s="44"/>
      <c r="DJ458" s="44"/>
      <c r="DK458" s="44"/>
      <c r="DL458" s="44"/>
      <c r="DM458" s="44"/>
      <c r="DN458" s="44"/>
      <c r="DO458" s="44"/>
      <c r="DP458" s="44"/>
      <c r="DQ458" s="44"/>
      <c r="DR458" s="44"/>
      <c r="DS458" s="44"/>
      <c r="DT458" s="44"/>
      <c r="DU458" s="44"/>
      <c r="DV458" s="44"/>
      <c r="DW458" s="44"/>
      <c r="DX458" s="44"/>
      <c r="DY458" s="44"/>
      <c r="DZ458" s="44"/>
      <c r="EA458" s="44"/>
      <c r="EB458" s="44"/>
      <c r="EC458" s="44"/>
      <c r="ED458" s="44"/>
      <c r="EE458" s="44"/>
      <c r="EF458" s="44"/>
      <c r="EG458" s="44"/>
      <c r="EH458" s="44"/>
      <c r="EI458" s="44"/>
      <c r="EJ458" s="44"/>
      <c r="EK458" s="44"/>
      <c r="EL458" s="44"/>
      <c r="EM458" s="44"/>
      <c r="EN458" s="44"/>
      <c r="EO458" s="44"/>
      <c r="EP458" s="44"/>
      <c r="EQ458" s="44"/>
      <c r="ER458" s="44"/>
      <c r="ES458" s="44"/>
      <c r="ET458" s="44"/>
      <c r="EU458" s="44"/>
    </row>
    <row r="459" ht="14.25" customHeight="1">
      <c r="A459" s="296"/>
      <c r="B459" s="44"/>
      <c r="C459" s="44"/>
      <c r="D459" s="44"/>
      <c r="E459" s="44"/>
      <c r="F459" s="44"/>
      <c r="G459" s="44"/>
      <c r="H459" s="296"/>
      <c r="I459" s="296"/>
      <c r="J459" s="296"/>
      <c r="K459" s="44"/>
      <c r="L459" s="296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4"/>
      <c r="BT459" s="44"/>
      <c r="BU459" s="44"/>
      <c r="BV459" s="44"/>
      <c r="BW459" s="44"/>
      <c r="BX459" s="44"/>
      <c r="BY459" s="44"/>
      <c r="BZ459" s="44"/>
      <c r="CA459" s="44"/>
      <c r="CB459" s="44"/>
      <c r="CC459" s="44"/>
      <c r="CD459" s="44"/>
      <c r="CE459" s="44"/>
      <c r="CF459" s="44"/>
      <c r="CG459" s="44"/>
      <c r="CH459" s="44"/>
      <c r="CI459" s="44"/>
      <c r="CJ459" s="44"/>
      <c r="CK459" s="44"/>
      <c r="CL459" s="44"/>
      <c r="CM459" s="44"/>
      <c r="CN459" s="44"/>
      <c r="CO459" s="44"/>
      <c r="CP459" s="44"/>
      <c r="CQ459" s="44"/>
      <c r="CR459" s="44"/>
      <c r="CS459" s="44"/>
      <c r="CT459" s="44"/>
      <c r="CU459" s="44"/>
      <c r="CV459" s="44"/>
      <c r="CW459" s="44"/>
      <c r="CX459" s="44"/>
      <c r="CY459" s="44"/>
      <c r="CZ459" s="44"/>
      <c r="DA459" s="44"/>
      <c r="DB459" s="44"/>
      <c r="DC459" s="44"/>
      <c r="DD459" s="44"/>
      <c r="DE459" s="44"/>
      <c r="DF459" s="44"/>
      <c r="DG459" s="44"/>
      <c r="DH459" s="44"/>
      <c r="DI459" s="44"/>
      <c r="DJ459" s="44"/>
      <c r="DK459" s="44"/>
      <c r="DL459" s="44"/>
      <c r="DM459" s="44"/>
      <c r="DN459" s="44"/>
      <c r="DO459" s="44"/>
      <c r="DP459" s="44"/>
      <c r="DQ459" s="44"/>
      <c r="DR459" s="44"/>
      <c r="DS459" s="44"/>
      <c r="DT459" s="44"/>
      <c r="DU459" s="44"/>
      <c r="DV459" s="44"/>
      <c r="DW459" s="44"/>
      <c r="DX459" s="44"/>
      <c r="DY459" s="44"/>
      <c r="DZ459" s="44"/>
      <c r="EA459" s="44"/>
      <c r="EB459" s="44"/>
      <c r="EC459" s="44"/>
      <c r="ED459" s="44"/>
      <c r="EE459" s="44"/>
      <c r="EF459" s="44"/>
      <c r="EG459" s="44"/>
      <c r="EH459" s="44"/>
      <c r="EI459" s="44"/>
      <c r="EJ459" s="44"/>
      <c r="EK459" s="44"/>
      <c r="EL459" s="44"/>
      <c r="EM459" s="44"/>
      <c r="EN459" s="44"/>
      <c r="EO459" s="44"/>
      <c r="EP459" s="44"/>
      <c r="EQ459" s="44"/>
      <c r="ER459" s="44"/>
      <c r="ES459" s="44"/>
      <c r="ET459" s="44"/>
      <c r="EU459" s="44"/>
    </row>
    <row r="460" ht="14.25" customHeight="1">
      <c r="A460" s="296"/>
      <c r="B460" s="44"/>
      <c r="C460" s="44"/>
      <c r="D460" s="44"/>
      <c r="E460" s="44"/>
      <c r="F460" s="44"/>
      <c r="G460" s="44"/>
      <c r="H460" s="296"/>
      <c r="I460" s="296"/>
      <c r="J460" s="296"/>
      <c r="K460" s="44"/>
      <c r="L460" s="296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4"/>
      <c r="CD460" s="44"/>
      <c r="CE460" s="44"/>
      <c r="CF460" s="44"/>
      <c r="CG460" s="44"/>
      <c r="CH460" s="44"/>
      <c r="CI460" s="44"/>
      <c r="CJ460" s="44"/>
      <c r="CK460" s="44"/>
      <c r="CL460" s="44"/>
      <c r="CM460" s="44"/>
      <c r="CN460" s="44"/>
      <c r="CO460" s="44"/>
      <c r="CP460" s="44"/>
      <c r="CQ460" s="44"/>
      <c r="CR460" s="44"/>
      <c r="CS460" s="44"/>
      <c r="CT460" s="44"/>
      <c r="CU460" s="44"/>
      <c r="CV460" s="44"/>
      <c r="CW460" s="44"/>
      <c r="CX460" s="44"/>
      <c r="CY460" s="44"/>
      <c r="CZ460" s="44"/>
      <c r="DA460" s="44"/>
      <c r="DB460" s="44"/>
      <c r="DC460" s="44"/>
      <c r="DD460" s="44"/>
      <c r="DE460" s="44"/>
      <c r="DF460" s="44"/>
      <c r="DG460" s="44"/>
      <c r="DH460" s="44"/>
      <c r="DI460" s="44"/>
      <c r="DJ460" s="44"/>
      <c r="DK460" s="44"/>
      <c r="DL460" s="44"/>
      <c r="DM460" s="44"/>
      <c r="DN460" s="44"/>
      <c r="DO460" s="44"/>
      <c r="DP460" s="44"/>
      <c r="DQ460" s="44"/>
      <c r="DR460" s="44"/>
      <c r="DS460" s="44"/>
      <c r="DT460" s="44"/>
      <c r="DU460" s="44"/>
      <c r="DV460" s="44"/>
      <c r="DW460" s="44"/>
      <c r="DX460" s="44"/>
      <c r="DY460" s="44"/>
      <c r="DZ460" s="44"/>
      <c r="EA460" s="44"/>
      <c r="EB460" s="44"/>
      <c r="EC460" s="44"/>
      <c r="ED460" s="44"/>
      <c r="EE460" s="44"/>
      <c r="EF460" s="44"/>
      <c r="EG460" s="44"/>
      <c r="EH460" s="44"/>
      <c r="EI460" s="44"/>
      <c r="EJ460" s="44"/>
      <c r="EK460" s="44"/>
      <c r="EL460" s="44"/>
      <c r="EM460" s="44"/>
      <c r="EN460" s="44"/>
      <c r="EO460" s="44"/>
      <c r="EP460" s="44"/>
      <c r="EQ460" s="44"/>
      <c r="ER460" s="44"/>
      <c r="ES460" s="44"/>
      <c r="ET460" s="44"/>
      <c r="EU460" s="44"/>
    </row>
    <row r="461" ht="14.25" customHeight="1">
      <c r="A461" s="296"/>
      <c r="B461" s="44"/>
      <c r="C461" s="44"/>
      <c r="D461" s="44"/>
      <c r="E461" s="44"/>
      <c r="F461" s="44"/>
      <c r="G461" s="44"/>
      <c r="H461" s="296"/>
      <c r="I461" s="296"/>
      <c r="J461" s="296"/>
      <c r="K461" s="44"/>
      <c r="L461" s="296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4"/>
      <c r="CD461" s="44"/>
      <c r="CE461" s="44"/>
      <c r="CF461" s="44"/>
      <c r="CG461" s="44"/>
      <c r="CH461" s="44"/>
      <c r="CI461" s="44"/>
      <c r="CJ461" s="44"/>
      <c r="CK461" s="44"/>
      <c r="CL461" s="44"/>
      <c r="CM461" s="44"/>
      <c r="CN461" s="44"/>
      <c r="CO461" s="44"/>
      <c r="CP461" s="44"/>
      <c r="CQ461" s="44"/>
      <c r="CR461" s="44"/>
      <c r="CS461" s="44"/>
      <c r="CT461" s="44"/>
      <c r="CU461" s="44"/>
      <c r="CV461" s="44"/>
      <c r="CW461" s="44"/>
      <c r="CX461" s="44"/>
      <c r="CY461" s="44"/>
      <c r="CZ461" s="44"/>
      <c r="DA461" s="44"/>
      <c r="DB461" s="44"/>
      <c r="DC461" s="44"/>
      <c r="DD461" s="44"/>
      <c r="DE461" s="44"/>
      <c r="DF461" s="44"/>
      <c r="DG461" s="44"/>
      <c r="DH461" s="44"/>
      <c r="DI461" s="44"/>
      <c r="DJ461" s="44"/>
      <c r="DK461" s="44"/>
      <c r="DL461" s="44"/>
      <c r="DM461" s="44"/>
      <c r="DN461" s="44"/>
      <c r="DO461" s="44"/>
      <c r="DP461" s="44"/>
      <c r="DQ461" s="44"/>
      <c r="DR461" s="44"/>
      <c r="DS461" s="44"/>
      <c r="DT461" s="44"/>
      <c r="DU461" s="44"/>
      <c r="DV461" s="44"/>
      <c r="DW461" s="44"/>
      <c r="DX461" s="44"/>
      <c r="DY461" s="44"/>
      <c r="DZ461" s="44"/>
      <c r="EA461" s="44"/>
      <c r="EB461" s="44"/>
      <c r="EC461" s="44"/>
      <c r="ED461" s="44"/>
      <c r="EE461" s="44"/>
      <c r="EF461" s="44"/>
      <c r="EG461" s="44"/>
      <c r="EH461" s="44"/>
      <c r="EI461" s="44"/>
      <c r="EJ461" s="44"/>
      <c r="EK461" s="44"/>
      <c r="EL461" s="44"/>
      <c r="EM461" s="44"/>
      <c r="EN461" s="44"/>
      <c r="EO461" s="44"/>
      <c r="EP461" s="44"/>
      <c r="EQ461" s="44"/>
      <c r="ER461" s="44"/>
      <c r="ES461" s="44"/>
      <c r="ET461" s="44"/>
      <c r="EU461" s="44"/>
    </row>
    <row r="462" ht="14.25" customHeight="1">
      <c r="A462" s="296"/>
      <c r="B462" s="44"/>
      <c r="C462" s="44"/>
      <c r="D462" s="44"/>
      <c r="E462" s="44"/>
      <c r="F462" s="44"/>
      <c r="G462" s="44"/>
      <c r="H462" s="296"/>
      <c r="I462" s="296"/>
      <c r="J462" s="296"/>
      <c r="K462" s="44"/>
      <c r="L462" s="296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4"/>
      <c r="BT462" s="44"/>
      <c r="BU462" s="44"/>
      <c r="BV462" s="44"/>
      <c r="BW462" s="44"/>
      <c r="BX462" s="44"/>
      <c r="BY462" s="44"/>
      <c r="BZ462" s="44"/>
      <c r="CA462" s="44"/>
      <c r="CB462" s="44"/>
      <c r="CC462" s="44"/>
      <c r="CD462" s="44"/>
      <c r="CE462" s="44"/>
      <c r="CF462" s="44"/>
      <c r="CG462" s="44"/>
      <c r="CH462" s="44"/>
      <c r="CI462" s="44"/>
      <c r="CJ462" s="44"/>
      <c r="CK462" s="44"/>
      <c r="CL462" s="44"/>
      <c r="CM462" s="44"/>
      <c r="CN462" s="44"/>
      <c r="CO462" s="44"/>
      <c r="CP462" s="44"/>
      <c r="CQ462" s="44"/>
      <c r="CR462" s="44"/>
      <c r="CS462" s="44"/>
      <c r="CT462" s="44"/>
      <c r="CU462" s="44"/>
      <c r="CV462" s="44"/>
      <c r="CW462" s="44"/>
      <c r="CX462" s="44"/>
      <c r="CY462" s="44"/>
      <c r="CZ462" s="44"/>
      <c r="DA462" s="44"/>
      <c r="DB462" s="44"/>
      <c r="DC462" s="44"/>
      <c r="DD462" s="44"/>
      <c r="DE462" s="44"/>
      <c r="DF462" s="44"/>
      <c r="DG462" s="44"/>
      <c r="DH462" s="44"/>
      <c r="DI462" s="44"/>
      <c r="DJ462" s="44"/>
      <c r="DK462" s="44"/>
      <c r="DL462" s="44"/>
      <c r="DM462" s="44"/>
      <c r="DN462" s="44"/>
      <c r="DO462" s="44"/>
      <c r="DP462" s="44"/>
      <c r="DQ462" s="44"/>
      <c r="DR462" s="44"/>
      <c r="DS462" s="44"/>
      <c r="DT462" s="44"/>
      <c r="DU462" s="44"/>
      <c r="DV462" s="44"/>
      <c r="DW462" s="44"/>
      <c r="DX462" s="44"/>
      <c r="DY462" s="44"/>
      <c r="DZ462" s="44"/>
      <c r="EA462" s="44"/>
      <c r="EB462" s="44"/>
      <c r="EC462" s="44"/>
      <c r="ED462" s="44"/>
      <c r="EE462" s="44"/>
      <c r="EF462" s="44"/>
      <c r="EG462" s="44"/>
      <c r="EH462" s="44"/>
      <c r="EI462" s="44"/>
      <c r="EJ462" s="44"/>
      <c r="EK462" s="44"/>
      <c r="EL462" s="44"/>
      <c r="EM462" s="44"/>
      <c r="EN462" s="44"/>
      <c r="EO462" s="44"/>
      <c r="EP462" s="44"/>
      <c r="EQ462" s="44"/>
      <c r="ER462" s="44"/>
      <c r="ES462" s="44"/>
      <c r="ET462" s="44"/>
      <c r="EU462" s="44"/>
    </row>
    <row r="463" ht="14.25" customHeight="1">
      <c r="A463" s="296"/>
      <c r="B463" s="44"/>
      <c r="C463" s="44"/>
      <c r="D463" s="44"/>
      <c r="E463" s="44"/>
      <c r="F463" s="44"/>
      <c r="G463" s="44"/>
      <c r="H463" s="296"/>
      <c r="I463" s="296"/>
      <c r="J463" s="296"/>
      <c r="K463" s="44"/>
      <c r="L463" s="296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4"/>
      <c r="CB463" s="44"/>
      <c r="CC463" s="44"/>
      <c r="CD463" s="44"/>
      <c r="CE463" s="44"/>
      <c r="CF463" s="44"/>
      <c r="CG463" s="44"/>
      <c r="CH463" s="44"/>
      <c r="CI463" s="44"/>
      <c r="CJ463" s="44"/>
      <c r="CK463" s="44"/>
      <c r="CL463" s="44"/>
      <c r="CM463" s="44"/>
      <c r="CN463" s="44"/>
      <c r="CO463" s="44"/>
      <c r="CP463" s="44"/>
      <c r="CQ463" s="44"/>
      <c r="CR463" s="44"/>
      <c r="CS463" s="44"/>
      <c r="CT463" s="44"/>
      <c r="CU463" s="44"/>
      <c r="CV463" s="44"/>
      <c r="CW463" s="44"/>
      <c r="CX463" s="44"/>
      <c r="CY463" s="44"/>
      <c r="CZ463" s="44"/>
      <c r="DA463" s="44"/>
      <c r="DB463" s="44"/>
      <c r="DC463" s="44"/>
      <c r="DD463" s="44"/>
      <c r="DE463" s="44"/>
      <c r="DF463" s="44"/>
      <c r="DG463" s="44"/>
      <c r="DH463" s="44"/>
      <c r="DI463" s="44"/>
      <c r="DJ463" s="44"/>
      <c r="DK463" s="44"/>
      <c r="DL463" s="44"/>
      <c r="DM463" s="44"/>
      <c r="DN463" s="44"/>
      <c r="DO463" s="44"/>
      <c r="DP463" s="44"/>
      <c r="DQ463" s="44"/>
      <c r="DR463" s="44"/>
      <c r="DS463" s="44"/>
      <c r="DT463" s="44"/>
      <c r="DU463" s="44"/>
      <c r="DV463" s="44"/>
      <c r="DW463" s="44"/>
      <c r="DX463" s="44"/>
      <c r="DY463" s="44"/>
      <c r="DZ463" s="44"/>
      <c r="EA463" s="44"/>
      <c r="EB463" s="44"/>
      <c r="EC463" s="44"/>
      <c r="ED463" s="44"/>
      <c r="EE463" s="44"/>
      <c r="EF463" s="44"/>
      <c r="EG463" s="44"/>
      <c r="EH463" s="44"/>
      <c r="EI463" s="44"/>
      <c r="EJ463" s="44"/>
      <c r="EK463" s="44"/>
      <c r="EL463" s="44"/>
      <c r="EM463" s="44"/>
      <c r="EN463" s="44"/>
      <c r="EO463" s="44"/>
      <c r="EP463" s="44"/>
      <c r="EQ463" s="44"/>
      <c r="ER463" s="44"/>
      <c r="ES463" s="44"/>
      <c r="ET463" s="44"/>
      <c r="EU463" s="44"/>
    </row>
    <row r="464" ht="14.25" customHeight="1">
      <c r="A464" s="296"/>
      <c r="B464" s="44"/>
      <c r="C464" s="44"/>
      <c r="D464" s="44"/>
      <c r="E464" s="44"/>
      <c r="F464" s="44"/>
      <c r="G464" s="44"/>
      <c r="H464" s="296"/>
      <c r="I464" s="296"/>
      <c r="J464" s="296"/>
      <c r="K464" s="44"/>
      <c r="L464" s="296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4"/>
      <c r="CD464" s="44"/>
      <c r="CE464" s="44"/>
      <c r="CF464" s="44"/>
      <c r="CG464" s="44"/>
      <c r="CH464" s="44"/>
      <c r="CI464" s="44"/>
      <c r="CJ464" s="44"/>
      <c r="CK464" s="44"/>
      <c r="CL464" s="44"/>
      <c r="CM464" s="44"/>
      <c r="CN464" s="44"/>
      <c r="CO464" s="44"/>
      <c r="CP464" s="44"/>
      <c r="CQ464" s="44"/>
      <c r="CR464" s="44"/>
      <c r="CS464" s="44"/>
      <c r="CT464" s="44"/>
      <c r="CU464" s="44"/>
      <c r="CV464" s="44"/>
      <c r="CW464" s="44"/>
      <c r="CX464" s="44"/>
      <c r="CY464" s="44"/>
      <c r="CZ464" s="44"/>
      <c r="DA464" s="44"/>
      <c r="DB464" s="44"/>
      <c r="DC464" s="44"/>
      <c r="DD464" s="44"/>
      <c r="DE464" s="44"/>
      <c r="DF464" s="44"/>
      <c r="DG464" s="44"/>
      <c r="DH464" s="44"/>
      <c r="DI464" s="44"/>
      <c r="DJ464" s="44"/>
      <c r="DK464" s="44"/>
      <c r="DL464" s="44"/>
      <c r="DM464" s="44"/>
      <c r="DN464" s="44"/>
      <c r="DO464" s="44"/>
      <c r="DP464" s="44"/>
      <c r="DQ464" s="44"/>
      <c r="DR464" s="44"/>
      <c r="DS464" s="44"/>
      <c r="DT464" s="44"/>
      <c r="DU464" s="44"/>
      <c r="DV464" s="44"/>
      <c r="DW464" s="44"/>
      <c r="DX464" s="44"/>
      <c r="DY464" s="44"/>
      <c r="DZ464" s="44"/>
      <c r="EA464" s="44"/>
      <c r="EB464" s="44"/>
      <c r="EC464" s="44"/>
      <c r="ED464" s="44"/>
      <c r="EE464" s="44"/>
      <c r="EF464" s="44"/>
      <c r="EG464" s="44"/>
      <c r="EH464" s="44"/>
      <c r="EI464" s="44"/>
      <c r="EJ464" s="44"/>
      <c r="EK464" s="44"/>
      <c r="EL464" s="44"/>
      <c r="EM464" s="44"/>
      <c r="EN464" s="44"/>
      <c r="EO464" s="44"/>
      <c r="EP464" s="44"/>
      <c r="EQ464" s="44"/>
      <c r="ER464" s="44"/>
      <c r="ES464" s="44"/>
      <c r="ET464" s="44"/>
      <c r="EU464" s="44"/>
    </row>
    <row r="465" ht="14.25" customHeight="1">
      <c r="A465" s="296"/>
      <c r="B465" s="44"/>
      <c r="C465" s="44"/>
      <c r="D465" s="44"/>
      <c r="E465" s="44"/>
      <c r="F465" s="44"/>
      <c r="G465" s="44"/>
      <c r="H465" s="296"/>
      <c r="I465" s="296"/>
      <c r="J465" s="296"/>
      <c r="K465" s="44"/>
      <c r="L465" s="296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4"/>
      <c r="CD465" s="44"/>
      <c r="CE465" s="44"/>
      <c r="CF465" s="44"/>
      <c r="CG465" s="44"/>
      <c r="CH465" s="44"/>
      <c r="CI465" s="44"/>
      <c r="CJ465" s="44"/>
      <c r="CK465" s="44"/>
      <c r="CL465" s="44"/>
      <c r="CM465" s="44"/>
      <c r="CN465" s="44"/>
      <c r="CO465" s="44"/>
      <c r="CP465" s="44"/>
      <c r="CQ465" s="44"/>
      <c r="CR465" s="44"/>
      <c r="CS465" s="44"/>
      <c r="CT465" s="44"/>
      <c r="CU465" s="44"/>
      <c r="CV465" s="44"/>
      <c r="CW465" s="44"/>
      <c r="CX465" s="44"/>
      <c r="CY465" s="44"/>
      <c r="CZ465" s="44"/>
      <c r="DA465" s="44"/>
      <c r="DB465" s="44"/>
      <c r="DC465" s="44"/>
      <c r="DD465" s="44"/>
      <c r="DE465" s="44"/>
      <c r="DF465" s="44"/>
      <c r="DG465" s="44"/>
      <c r="DH465" s="44"/>
      <c r="DI465" s="44"/>
      <c r="DJ465" s="44"/>
      <c r="DK465" s="44"/>
      <c r="DL465" s="44"/>
      <c r="DM465" s="44"/>
      <c r="DN465" s="44"/>
      <c r="DO465" s="44"/>
      <c r="DP465" s="44"/>
      <c r="DQ465" s="44"/>
      <c r="DR465" s="44"/>
      <c r="DS465" s="44"/>
      <c r="DT465" s="44"/>
      <c r="DU465" s="44"/>
      <c r="DV465" s="44"/>
      <c r="DW465" s="44"/>
      <c r="DX465" s="44"/>
      <c r="DY465" s="44"/>
      <c r="DZ465" s="44"/>
      <c r="EA465" s="44"/>
      <c r="EB465" s="44"/>
      <c r="EC465" s="44"/>
      <c r="ED465" s="44"/>
      <c r="EE465" s="44"/>
      <c r="EF465" s="44"/>
      <c r="EG465" s="44"/>
      <c r="EH465" s="44"/>
      <c r="EI465" s="44"/>
      <c r="EJ465" s="44"/>
      <c r="EK465" s="44"/>
      <c r="EL465" s="44"/>
      <c r="EM465" s="44"/>
      <c r="EN465" s="44"/>
      <c r="EO465" s="44"/>
      <c r="EP465" s="44"/>
      <c r="EQ465" s="44"/>
      <c r="ER465" s="44"/>
      <c r="ES465" s="44"/>
      <c r="ET465" s="44"/>
      <c r="EU465" s="44"/>
    </row>
    <row r="466" ht="14.25" customHeight="1">
      <c r="A466" s="296"/>
      <c r="B466" s="44"/>
      <c r="C466" s="44"/>
      <c r="D466" s="44"/>
      <c r="E466" s="44"/>
      <c r="F466" s="44"/>
      <c r="G466" s="44"/>
      <c r="H466" s="296"/>
      <c r="I466" s="296"/>
      <c r="J466" s="296"/>
      <c r="K466" s="44"/>
      <c r="L466" s="296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  <c r="CP466" s="44"/>
      <c r="CQ466" s="44"/>
      <c r="CR466" s="44"/>
      <c r="CS466" s="44"/>
      <c r="CT466" s="44"/>
      <c r="CU466" s="44"/>
      <c r="CV466" s="44"/>
      <c r="CW466" s="44"/>
      <c r="CX466" s="44"/>
      <c r="CY466" s="44"/>
      <c r="CZ466" s="44"/>
      <c r="DA466" s="44"/>
      <c r="DB466" s="44"/>
      <c r="DC466" s="44"/>
      <c r="DD466" s="44"/>
      <c r="DE466" s="44"/>
      <c r="DF466" s="44"/>
      <c r="DG466" s="44"/>
      <c r="DH466" s="44"/>
      <c r="DI466" s="44"/>
      <c r="DJ466" s="44"/>
      <c r="DK466" s="44"/>
      <c r="DL466" s="44"/>
      <c r="DM466" s="44"/>
      <c r="DN466" s="44"/>
      <c r="DO466" s="44"/>
      <c r="DP466" s="44"/>
      <c r="DQ466" s="44"/>
      <c r="DR466" s="44"/>
      <c r="DS466" s="44"/>
      <c r="DT466" s="44"/>
      <c r="DU466" s="44"/>
      <c r="DV466" s="44"/>
      <c r="DW466" s="44"/>
      <c r="DX466" s="44"/>
      <c r="DY466" s="44"/>
      <c r="DZ466" s="44"/>
      <c r="EA466" s="44"/>
      <c r="EB466" s="44"/>
      <c r="EC466" s="44"/>
      <c r="ED466" s="44"/>
      <c r="EE466" s="44"/>
      <c r="EF466" s="44"/>
      <c r="EG466" s="44"/>
      <c r="EH466" s="44"/>
      <c r="EI466" s="44"/>
      <c r="EJ466" s="44"/>
      <c r="EK466" s="44"/>
      <c r="EL466" s="44"/>
      <c r="EM466" s="44"/>
      <c r="EN466" s="44"/>
      <c r="EO466" s="44"/>
      <c r="EP466" s="44"/>
      <c r="EQ466" s="44"/>
      <c r="ER466" s="44"/>
      <c r="ES466" s="44"/>
      <c r="ET466" s="44"/>
      <c r="EU466" s="44"/>
    </row>
    <row r="467" ht="14.25" customHeight="1">
      <c r="A467" s="296"/>
      <c r="B467" s="44"/>
      <c r="C467" s="44"/>
      <c r="D467" s="44"/>
      <c r="E467" s="44"/>
      <c r="F467" s="44"/>
      <c r="G467" s="44"/>
      <c r="H467" s="296"/>
      <c r="I467" s="296"/>
      <c r="J467" s="296"/>
      <c r="K467" s="44"/>
      <c r="L467" s="296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  <c r="CP467" s="44"/>
      <c r="CQ467" s="44"/>
      <c r="CR467" s="44"/>
      <c r="CS467" s="44"/>
      <c r="CT467" s="44"/>
      <c r="CU467" s="44"/>
      <c r="CV467" s="44"/>
      <c r="CW467" s="44"/>
      <c r="CX467" s="44"/>
      <c r="CY467" s="44"/>
      <c r="CZ467" s="44"/>
      <c r="DA467" s="44"/>
      <c r="DB467" s="44"/>
      <c r="DC467" s="44"/>
      <c r="DD467" s="44"/>
      <c r="DE467" s="44"/>
      <c r="DF467" s="44"/>
      <c r="DG467" s="44"/>
      <c r="DH467" s="44"/>
      <c r="DI467" s="44"/>
      <c r="DJ467" s="44"/>
      <c r="DK467" s="44"/>
      <c r="DL467" s="44"/>
      <c r="DM467" s="44"/>
      <c r="DN467" s="44"/>
      <c r="DO467" s="44"/>
      <c r="DP467" s="44"/>
      <c r="DQ467" s="44"/>
      <c r="DR467" s="44"/>
      <c r="DS467" s="44"/>
      <c r="DT467" s="44"/>
      <c r="DU467" s="44"/>
      <c r="DV467" s="44"/>
      <c r="DW467" s="44"/>
      <c r="DX467" s="44"/>
      <c r="DY467" s="44"/>
      <c r="DZ467" s="44"/>
      <c r="EA467" s="44"/>
      <c r="EB467" s="44"/>
      <c r="EC467" s="44"/>
      <c r="ED467" s="44"/>
      <c r="EE467" s="44"/>
      <c r="EF467" s="44"/>
      <c r="EG467" s="44"/>
      <c r="EH467" s="44"/>
      <c r="EI467" s="44"/>
      <c r="EJ467" s="44"/>
      <c r="EK467" s="44"/>
      <c r="EL467" s="44"/>
      <c r="EM467" s="44"/>
      <c r="EN467" s="44"/>
      <c r="EO467" s="44"/>
      <c r="EP467" s="44"/>
      <c r="EQ467" s="44"/>
      <c r="ER467" s="44"/>
      <c r="ES467" s="44"/>
      <c r="ET467" s="44"/>
      <c r="EU467" s="44"/>
    </row>
    <row r="468" ht="14.25" customHeight="1">
      <c r="A468" s="296"/>
      <c r="B468" s="44"/>
      <c r="C468" s="44"/>
      <c r="D468" s="44"/>
      <c r="E468" s="44"/>
      <c r="F468" s="44"/>
      <c r="G468" s="44"/>
      <c r="H468" s="296"/>
      <c r="I468" s="296"/>
      <c r="J468" s="296"/>
      <c r="K468" s="44"/>
      <c r="L468" s="296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4"/>
      <c r="CD468" s="44"/>
      <c r="CE468" s="44"/>
      <c r="CF468" s="44"/>
      <c r="CG468" s="44"/>
      <c r="CH468" s="44"/>
      <c r="CI468" s="44"/>
      <c r="CJ468" s="44"/>
      <c r="CK468" s="44"/>
      <c r="CL468" s="44"/>
      <c r="CM468" s="44"/>
      <c r="CN468" s="44"/>
      <c r="CO468" s="44"/>
      <c r="CP468" s="44"/>
      <c r="CQ468" s="44"/>
      <c r="CR468" s="44"/>
      <c r="CS468" s="44"/>
      <c r="CT468" s="44"/>
      <c r="CU468" s="44"/>
      <c r="CV468" s="44"/>
      <c r="CW468" s="44"/>
      <c r="CX468" s="44"/>
      <c r="CY468" s="44"/>
      <c r="CZ468" s="44"/>
      <c r="DA468" s="44"/>
      <c r="DB468" s="44"/>
      <c r="DC468" s="44"/>
      <c r="DD468" s="44"/>
      <c r="DE468" s="44"/>
      <c r="DF468" s="44"/>
      <c r="DG468" s="44"/>
      <c r="DH468" s="44"/>
      <c r="DI468" s="44"/>
      <c r="DJ468" s="44"/>
      <c r="DK468" s="44"/>
      <c r="DL468" s="44"/>
      <c r="DM468" s="44"/>
      <c r="DN468" s="44"/>
      <c r="DO468" s="44"/>
      <c r="DP468" s="44"/>
      <c r="DQ468" s="44"/>
      <c r="DR468" s="44"/>
      <c r="DS468" s="44"/>
      <c r="DT468" s="44"/>
      <c r="DU468" s="44"/>
      <c r="DV468" s="44"/>
      <c r="DW468" s="44"/>
      <c r="DX468" s="44"/>
      <c r="DY468" s="44"/>
      <c r="DZ468" s="44"/>
      <c r="EA468" s="44"/>
      <c r="EB468" s="44"/>
      <c r="EC468" s="44"/>
      <c r="ED468" s="44"/>
      <c r="EE468" s="44"/>
      <c r="EF468" s="44"/>
      <c r="EG468" s="44"/>
      <c r="EH468" s="44"/>
      <c r="EI468" s="44"/>
      <c r="EJ468" s="44"/>
      <c r="EK468" s="44"/>
      <c r="EL468" s="44"/>
      <c r="EM468" s="44"/>
      <c r="EN468" s="44"/>
      <c r="EO468" s="44"/>
      <c r="EP468" s="44"/>
      <c r="EQ468" s="44"/>
      <c r="ER468" s="44"/>
      <c r="ES468" s="44"/>
      <c r="ET468" s="44"/>
      <c r="EU468" s="44"/>
    </row>
    <row r="469" ht="14.25" customHeight="1">
      <c r="A469" s="296"/>
      <c r="B469" s="44"/>
      <c r="C469" s="44"/>
      <c r="D469" s="44"/>
      <c r="E469" s="44"/>
      <c r="F469" s="44"/>
      <c r="G469" s="44"/>
      <c r="H469" s="296"/>
      <c r="I469" s="296"/>
      <c r="J469" s="296"/>
      <c r="K469" s="44"/>
      <c r="L469" s="296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4"/>
      <c r="CD469" s="44"/>
      <c r="CE469" s="44"/>
      <c r="CF469" s="44"/>
      <c r="CG469" s="44"/>
      <c r="CH469" s="44"/>
      <c r="CI469" s="44"/>
      <c r="CJ469" s="44"/>
      <c r="CK469" s="44"/>
      <c r="CL469" s="44"/>
      <c r="CM469" s="44"/>
      <c r="CN469" s="44"/>
      <c r="CO469" s="44"/>
      <c r="CP469" s="44"/>
      <c r="CQ469" s="44"/>
      <c r="CR469" s="44"/>
      <c r="CS469" s="44"/>
      <c r="CT469" s="44"/>
      <c r="CU469" s="44"/>
      <c r="CV469" s="44"/>
      <c r="CW469" s="44"/>
      <c r="CX469" s="44"/>
      <c r="CY469" s="44"/>
      <c r="CZ469" s="44"/>
      <c r="DA469" s="44"/>
      <c r="DB469" s="44"/>
      <c r="DC469" s="44"/>
      <c r="DD469" s="44"/>
      <c r="DE469" s="44"/>
      <c r="DF469" s="44"/>
      <c r="DG469" s="44"/>
      <c r="DH469" s="44"/>
      <c r="DI469" s="44"/>
      <c r="DJ469" s="44"/>
      <c r="DK469" s="44"/>
      <c r="DL469" s="44"/>
      <c r="DM469" s="44"/>
      <c r="DN469" s="44"/>
      <c r="DO469" s="44"/>
      <c r="DP469" s="44"/>
      <c r="DQ469" s="44"/>
      <c r="DR469" s="44"/>
      <c r="DS469" s="44"/>
      <c r="DT469" s="44"/>
      <c r="DU469" s="44"/>
      <c r="DV469" s="44"/>
      <c r="DW469" s="44"/>
      <c r="DX469" s="44"/>
      <c r="DY469" s="44"/>
      <c r="DZ469" s="44"/>
      <c r="EA469" s="44"/>
      <c r="EB469" s="44"/>
      <c r="EC469" s="44"/>
      <c r="ED469" s="44"/>
      <c r="EE469" s="44"/>
      <c r="EF469" s="44"/>
      <c r="EG469" s="44"/>
      <c r="EH469" s="44"/>
      <c r="EI469" s="44"/>
      <c r="EJ469" s="44"/>
      <c r="EK469" s="44"/>
      <c r="EL469" s="44"/>
      <c r="EM469" s="44"/>
      <c r="EN469" s="44"/>
      <c r="EO469" s="44"/>
      <c r="EP469" s="44"/>
      <c r="EQ469" s="44"/>
      <c r="ER469" s="44"/>
      <c r="ES469" s="44"/>
      <c r="ET469" s="44"/>
      <c r="EU469" s="44"/>
    </row>
    <row r="470" ht="14.25" customHeight="1">
      <c r="A470" s="296"/>
      <c r="B470" s="44"/>
      <c r="C470" s="44"/>
      <c r="D470" s="44"/>
      <c r="E470" s="44"/>
      <c r="F470" s="44"/>
      <c r="G470" s="44"/>
      <c r="H470" s="296"/>
      <c r="I470" s="296"/>
      <c r="J470" s="296"/>
      <c r="K470" s="44"/>
      <c r="L470" s="296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4"/>
      <c r="CD470" s="44"/>
      <c r="CE470" s="44"/>
      <c r="CF470" s="44"/>
      <c r="CG470" s="44"/>
      <c r="CH470" s="44"/>
      <c r="CI470" s="44"/>
      <c r="CJ470" s="44"/>
      <c r="CK470" s="44"/>
      <c r="CL470" s="44"/>
      <c r="CM470" s="44"/>
      <c r="CN470" s="44"/>
      <c r="CO470" s="44"/>
      <c r="CP470" s="44"/>
      <c r="CQ470" s="44"/>
      <c r="CR470" s="44"/>
      <c r="CS470" s="44"/>
      <c r="CT470" s="44"/>
      <c r="CU470" s="44"/>
      <c r="CV470" s="44"/>
      <c r="CW470" s="44"/>
      <c r="CX470" s="44"/>
      <c r="CY470" s="44"/>
      <c r="CZ470" s="44"/>
      <c r="DA470" s="44"/>
      <c r="DB470" s="44"/>
      <c r="DC470" s="44"/>
      <c r="DD470" s="44"/>
      <c r="DE470" s="44"/>
      <c r="DF470" s="44"/>
      <c r="DG470" s="44"/>
      <c r="DH470" s="44"/>
      <c r="DI470" s="44"/>
      <c r="DJ470" s="44"/>
      <c r="DK470" s="44"/>
      <c r="DL470" s="44"/>
      <c r="DM470" s="44"/>
      <c r="DN470" s="44"/>
      <c r="DO470" s="44"/>
      <c r="DP470" s="44"/>
      <c r="DQ470" s="44"/>
      <c r="DR470" s="44"/>
      <c r="DS470" s="44"/>
      <c r="DT470" s="44"/>
      <c r="DU470" s="44"/>
      <c r="DV470" s="44"/>
      <c r="DW470" s="44"/>
      <c r="DX470" s="44"/>
      <c r="DY470" s="44"/>
      <c r="DZ470" s="44"/>
      <c r="EA470" s="44"/>
      <c r="EB470" s="44"/>
      <c r="EC470" s="44"/>
      <c r="ED470" s="44"/>
      <c r="EE470" s="44"/>
      <c r="EF470" s="44"/>
      <c r="EG470" s="44"/>
      <c r="EH470" s="44"/>
      <c r="EI470" s="44"/>
      <c r="EJ470" s="44"/>
      <c r="EK470" s="44"/>
      <c r="EL470" s="44"/>
      <c r="EM470" s="44"/>
      <c r="EN470" s="44"/>
      <c r="EO470" s="44"/>
      <c r="EP470" s="44"/>
      <c r="EQ470" s="44"/>
      <c r="ER470" s="44"/>
      <c r="ES470" s="44"/>
      <c r="ET470" s="44"/>
      <c r="EU470" s="44"/>
    </row>
    <row r="471" ht="14.25" customHeight="1">
      <c r="A471" s="296"/>
      <c r="B471" s="44"/>
      <c r="C471" s="44"/>
      <c r="D471" s="44"/>
      <c r="E471" s="44"/>
      <c r="F471" s="44"/>
      <c r="G471" s="44"/>
      <c r="H471" s="296"/>
      <c r="I471" s="296"/>
      <c r="J471" s="296"/>
      <c r="K471" s="44"/>
      <c r="L471" s="296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4"/>
      <c r="CD471" s="44"/>
      <c r="CE471" s="44"/>
      <c r="CF471" s="44"/>
      <c r="CG471" s="44"/>
      <c r="CH471" s="44"/>
      <c r="CI471" s="44"/>
      <c r="CJ471" s="44"/>
      <c r="CK471" s="44"/>
      <c r="CL471" s="44"/>
      <c r="CM471" s="44"/>
      <c r="CN471" s="44"/>
      <c r="CO471" s="44"/>
      <c r="CP471" s="44"/>
      <c r="CQ471" s="44"/>
      <c r="CR471" s="44"/>
      <c r="CS471" s="44"/>
      <c r="CT471" s="44"/>
      <c r="CU471" s="44"/>
      <c r="CV471" s="44"/>
      <c r="CW471" s="44"/>
      <c r="CX471" s="44"/>
      <c r="CY471" s="44"/>
      <c r="CZ471" s="44"/>
      <c r="DA471" s="44"/>
      <c r="DB471" s="44"/>
      <c r="DC471" s="44"/>
      <c r="DD471" s="44"/>
      <c r="DE471" s="44"/>
      <c r="DF471" s="44"/>
      <c r="DG471" s="44"/>
      <c r="DH471" s="44"/>
      <c r="DI471" s="44"/>
      <c r="DJ471" s="44"/>
      <c r="DK471" s="44"/>
      <c r="DL471" s="44"/>
      <c r="DM471" s="44"/>
      <c r="DN471" s="44"/>
      <c r="DO471" s="44"/>
      <c r="DP471" s="44"/>
      <c r="DQ471" s="44"/>
      <c r="DR471" s="44"/>
      <c r="DS471" s="44"/>
      <c r="DT471" s="44"/>
      <c r="DU471" s="44"/>
      <c r="DV471" s="44"/>
      <c r="DW471" s="44"/>
      <c r="DX471" s="44"/>
      <c r="DY471" s="44"/>
      <c r="DZ471" s="44"/>
      <c r="EA471" s="44"/>
      <c r="EB471" s="44"/>
      <c r="EC471" s="44"/>
      <c r="ED471" s="44"/>
      <c r="EE471" s="44"/>
      <c r="EF471" s="44"/>
      <c r="EG471" s="44"/>
      <c r="EH471" s="44"/>
      <c r="EI471" s="44"/>
      <c r="EJ471" s="44"/>
      <c r="EK471" s="44"/>
      <c r="EL471" s="44"/>
      <c r="EM471" s="44"/>
      <c r="EN471" s="44"/>
      <c r="EO471" s="44"/>
      <c r="EP471" s="44"/>
      <c r="EQ471" s="44"/>
      <c r="ER471" s="44"/>
      <c r="ES471" s="44"/>
      <c r="ET471" s="44"/>
      <c r="EU471" s="44"/>
    </row>
    <row r="472" ht="14.25" customHeight="1">
      <c r="A472" s="296"/>
      <c r="B472" s="44"/>
      <c r="C472" s="44"/>
      <c r="D472" s="44"/>
      <c r="E472" s="44"/>
      <c r="F472" s="44"/>
      <c r="G472" s="44"/>
      <c r="H472" s="296"/>
      <c r="I472" s="296"/>
      <c r="J472" s="296"/>
      <c r="K472" s="44"/>
      <c r="L472" s="296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4"/>
      <c r="CE472" s="44"/>
      <c r="CF472" s="44"/>
      <c r="CG472" s="44"/>
      <c r="CH472" s="44"/>
      <c r="CI472" s="44"/>
      <c r="CJ472" s="44"/>
      <c r="CK472" s="44"/>
      <c r="CL472" s="44"/>
      <c r="CM472" s="44"/>
      <c r="CN472" s="44"/>
      <c r="CO472" s="44"/>
      <c r="CP472" s="44"/>
      <c r="CQ472" s="44"/>
      <c r="CR472" s="44"/>
      <c r="CS472" s="44"/>
      <c r="CT472" s="44"/>
      <c r="CU472" s="44"/>
      <c r="CV472" s="44"/>
      <c r="CW472" s="44"/>
      <c r="CX472" s="44"/>
      <c r="CY472" s="44"/>
      <c r="CZ472" s="44"/>
      <c r="DA472" s="44"/>
      <c r="DB472" s="44"/>
      <c r="DC472" s="44"/>
      <c r="DD472" s="44"/>
      <c r="DE472" s="44"/>
      <c r="DF472" s="44"/>
      <c r="DG472" s="44"/>
      <c r="DH472" s="44"/>
      <c r="DI472" s="44"/>
      <c r="DJ472" s="44"/>
      <c r="DK472" s="44"/>
      <c r="DL472" s="44"/>
      <c r="DM472" s="44"/>
      <c r="DN472" s="44"/>
      <c r="DO472" s="44"/>
      <c r="DP472" s="44"/>
      <c r="DQ472" s="44"/>
      <c r="DR472" s="44"/>
      <c r="DS472" s="44"/>
      <c r="DT472" s="44"/>
      <c r="DU472" s="44"/>
      <c r="DV472" s="44"/>
      <c r="DW472" s="44"/>
      <c r="DX472" s="44"/>
      <c r="DY472" s="44"/>
      <c r="DZ472" s="44"/>
      <c r="EA472" s="44"/>
      <c r="EB472" s="44"/>
      <c r="EC472" s="44"/>
      <c r="ED472" s="44"/>
      <c r="EE472" s="44"/>
      <c r="EF472" s="44"/>
      <c r="EG472" s="44"/>
      <c r="EH472" s="44"/>
      <c r="EI472" s="44"/>
      <c r="EJ472" s="44"/>
      <c r="EK472" s="44"/>
      <c r="EL472" s="44"/>
      <c r="EM472" s="44"/>
      <c r="EN472" s="44"/>
      <c r="EO472" s="44"/>
      <c r="EP472" s="44"/>
      <c r="EQ472" s="44"/>
      <c r="ER472" s="44"/>
      <c r="ES472" s="44"/>
      <c r="ET472" s="44"/>
      <c r="EU472" s="44"/>
    </row>
    <row r="473" ht="14.25" customHeight="1">
      <c r="A473" s="296"/>
      <c r="B473" s="44"/>
      <c r="C473" s="44"/>
      <c r="D473" s="44"/>
      <c r="E473" s="44"/>
      <c r="F473" s="44"/>
      <c r="G473" s="44"/>
      <c r="H473" s="296"/>
      <c r="I473" s="296"/>
      <c r="J473" s="296"/>
      <c r="K473" s="44"/>
      <c r="L473" s="296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4"/>
      <c r="CD473" s="44"/>
      <c r="CE473" s="44"/>
      <c r="CF473" s="44"/>
      <c r="CG473" s="44"/>
      <c r="CH473" s="44"/>
      <c r="CI473" s="44"/>
      <c r="CJ473" s="44"/>
      <c r="CK473" s="44"/>
      <c r="CL473" s="44"/>
      <c r="CM473" s="44"/>
      <c r="CN473" s="44"/>
      <c r="CO473" s="44"/>
      <c r="CP473" s="44"/>
      <c r="CQ473" s="44"/>
      <c r="CR473" s="44"/>
      <c r="CS473" s="44"/>
      <c r="CT473" s="44"/>
      <c r="CU473" s="44"/>
      <c r="CV473" s="44"/>
      <c r="CW473" s="44"/>
      <c r="CX473" s="44"/>
      <c r="CY473" s="44"/>
      <c r="CZ473" s="44"/>
      <c r="DA473" s="44"/>
      <c r="DB473" s="44"/>
      <c r="DC473" s="44"/>
      <c r="DD473" s="44"/>
      <c r="DE473" s="44"/>
      <c r="DF473" s="44"/>
      <c r="DG473" s="44"/>
      <c r="DH473" s="44"/>
      <c r="DI473" s="44"/>
      <c r="DJ473" s="44"/>
      <c r="DK473" s="44"/>
      <c r="DL473" s="44"/>
      <c r="DM473" s="44"/>
      <c r="DN473" s="44"/>
      <c r="DO473" s="44"/>
      <c r="DP473" s="44"/>
      <c r="DQ473" s="44"/>
      <c r="DR473" s="44"/>
      <c r="DS473" s="44"/>
      <c r="DT473" s="44"/>
      <c r="DU473" s="44"/>
      <c r="DV473" s="44"/>
      <c r="DW473" s="44"/>
      <c r="DX473" s="44"/>
      <c r="DY473" s="44"/>
      <c r="DZ473" s="44"/>
      <c r="EA473" s="44"/>
      <c r="EB473" s="44"/>
      <c r="EC473" s="44"/>
      <c r="ED473" s="44"/>
      <c r="EE473" s="44"/>
      <c r="EF473" s="44"/>
      <c r="EG473" s="44"/>
      <c r="EH473" s="44"/>
      <c r="EI473" s="44"/>
      <c r="EJ473" s="44"/>
      <c r="EK473" s="44"/>
      <c r="EL473" s="44"/>
      <c r="EM473" s="44"/>
      <c r="EN473" s="44"/>
      <c r="EO473" s="44"/>
      <c r="EP473" s="44"/>
      <c r="EQ473" s="44"/>
      <c r="ER473" s="44"/>
      <c r="ES473" s="44"/>
      <c r="ET473" s="44"/>
      <c r="EU473" s="44"/>
    </row>
    <row r="474" ht="14.25" customHeight="1">
      <c r="A474" s="296"/>
      <c r="B474" s="44"/>
      <c r="C474" s="44"/>
      <c r="D474" s="44"/>
      <c r="E474" s="44"/>
      <c r="F474" s="44"/>
      <c r="G474" s="44"/>
      <c r="H474" s="296"/>
      <c r="I474" s="296"/>
      <c r="J474" s="296"/>
      <c r="K474" s="44"/>
      <c r="L474" s="296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4"/>
      <c r="CD474" s="44"/>
      <c r="CE474" s="44"/>
      <c r="CF474" s="44"/>
      <c r="CG474" s="44"/>
      <c r="CH474" s="44"/>
      <c r="CI474" s="44"/>
      <c r="CJ474" s="44"/>
      <c r="CK474" s="44"/>
      <c r="CL474" s="44"/>
      <c r="CM474" s="44"/>
      <c r="CN474" s="44"/>
      <c r="CO474" s="44"/>
      <c r="CP474" s="44"/>
      <c r="CQ474" s="44"/>
      <c r="CR474" s="44"/>
      <c r="CS474" s="44"/>
      <c r="CT474" s="44"/>
      <c r="CU474" s="44"/>
      <c r="CV474" s="44"/>
      <c r="CW474" s="44"/>
      <c r="CX474" s="44"/>
      <c r="CY474" s="44"/>
      <c r="CZ474" s="44"/>
      <c r="DA474" s="44"/>
      <c r="DB474" s="44"/>
      <c r="DC474" s="44"/>
      <c r="DD474" s="44"/>
      <c r="DE474" s="44"/>
      <c r="DF474" s="44"/>
      <c r="DG474" s="44"/>
      <c r="DH474" s="44"/>
      <c r="DI474" s="44"/>
      <c r="DJ474" s="44"/>
      <c r="DK474" s="44"/>
      <c r="DL474" s="44"/>
      <c r="DM474" s="44"/>
      <c r="DN474" s="44"/>
      <c r="DO474" s="44"/>
      <c r="DP474" s="44"/>
      <c r="DQ474" s="44"/>
      <c r="DR474" s="44"/>
      <c r="DS474" s="44"/>
      <c r="DT474" s="44"/>
      <c r="DU474" s="44"/>
      <c r="DV474" s="44"/>
      <c r="DW474" s="44"/>
      <c r="DX474" s="44"/>
      <c r="DY474" s="44"/>
      <c r="DZ474" s="44"/>
      <c r="EA474" s="44"/>
      <c r="EB474" s="44"/>
      <c r="EC474" s="44"/>
      <c r="ED474" s="44"/>
      <c r="EE474" s="44"/>
      <c r="EF474" s="44"/>
      <c r="EG474" s="44"/>
      <c r="EH474" s="44"/>
      <c r="EI474" s="44"/>
      <c r="EJ474" s="44"/>
      <c r="EK474" s="44"/>
      <c r="EL474" s="44"/>
      <c r="EM474" s="44"/>
      <c r="EN474" s="44"/>
      <c r="EO474" s="44"/>
      <c r="EP474" s="44"/>
      <c r="EQ474" s="44"/>
      <c r="ER474" s="44"/>
      <c r="ES474" s="44"/>
      <c r="ET474" s="44"/>
      <c r="EU474" s="44"/>
    </row>
    <row r="475" ht="14.25" customHeight="1">
      <c r="A475" s="296"/>
      <c r="B475" s="44"/>
      <c r="C475" s="44"/>
      <c r="D475" s="44"/>
      <c r="E475" s="44"/>
      <c r="F475" s="44"/>
      <c r="G475" s="44"/>
      <c r="H475" s="296"/>
      <c r="I475" s="296"/>
      <c r="J475" s="296"/>
      <c r="K475" s="44"/>
      <c r="L475" s="296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4"/>
      <c r="CD475" s="44"/>
      <c r="CE475" s="44"/>
      <c r="CF475" s="44"/>
      <c r="CG475" s="44"/>
      <c r="CH475" s="44"/>
      <c r="CI475" s="44"/>
      <c r="CJ475" s="44"/>
      <c r="CK475" s="44"/>
      <c r="CL475" s="44"/>
      <c r="CM475" s="44"/>
      <c r="CN475" s="44"/>
      <c r="CO475" s="44"/>
      <c r="CP475" s="44"/>
      <c r="CQ475" s="44"/>
      <c r="CR475" s="44"/>
      <c r="CS475" s="44"/>
      <c r="CT475" s="44"/>
      <c r="CU475" s="44"/>
      <c r="CV475" s="44"/>
      <c r="CW475" s="44"/>
      <c r="CX475" s="44"/>
      <c r="CY475" s="44"/>
      <c r="CZ475" s="44"/>
      <c r="DA475" s="44"/>
      <c r="DB475" s="44"/>
      <c r="DC475" s="44"/>
      <c r="DD475" s="44"/>
      <c r="DE475" s="44"/>
      <c r="DF475" s="44"/>
      <c r="DG475" s="44"/>
      <c r="DH475" s="44"/>
      <c r="DI475" s="44"/>
      <c r="DJ475" s="44"/>
      <c r="DK475" s="44"/>
      <c r="DL475" s="44"/>
      <c r="DM475" s="44"/>
      <c r="DN475" s="44"/>
      <c r="DO475" s="44"/>
      <c r="DP475" s="44"/>
      <c r="DQ475" s="44"/>
      <c r="DR475" s="44"/>
      <c r="DS475" s="44"/>
      <c r="DT475" s="44"/>
      <c r="DU475" s="44"/>
      <c r="DV475" s="44"/>
      <c r="DW475" s="44"/>
      <c r="DX475" s="44"/>
      <c r="DY475" s="44"/>
      <c r="DZ475" s="44"/>
      <c r="EA475" s="44"/>
      <c r="EB475" s="44"/>
      <c r="EC475" s="44"/>
      <c r="ED475" s="44"/>
      <c r="EE475" s="44"/>
      <c r="EF475" s="44"/>
      <c r="EG475" s="44"/>
      <c r="EH475" s="44"/>
      <c r="EI475" s="44"/>
      <c r="EJ475" s="44"/>
      <c r="EK475" s="44"/>
      <c r="EL475" s="44"/>
      <c r="EM475" s="44"/>
      <c r="EN475" s="44"/>
      <c r="EO475" s="44"/>
      <c r="EP475" s="44"/>
      <c r="EQ475" s="44"/>
      <c r="ER475" s="44"/>
      <c r="ES475" s="44"/>
      <c r="ET475" s="44"/>
      <c r="EU475" s="44"/>
    </row>
    <row r="476" ht="14.25" customHeight="1">
      <c r="A476" s="296"/>
      <c r="B476" s="44"/>
      <c r="C476" s="44"/>
      <c r="D476" s="44"/>
      <c r="E476" s="44"/>
      <c r="F476" s="44"/>
      <c r="G476" s="44"/>
      <c r="H476" s="296"/>
      <c r="I476" s="296"/>
      <c r="J476" s="296"/>
      <c r="K476" s="44"/>
      <c r="L476" s="296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4"/>
      <c r="BT476" s="44"/>
      <c r="BU476" s="44"/>
      <c r="BV476" s="44"/>
      <c r="BW476" s="44"/>
      <c r="BX476" s="44"/>
      <c r="BY476" s="44"/>
      <c r="BZ476" s="44"/>
      <c r="CA476" s="44"/>
      <c r="CB476" s="44"/>
      <c r="CC476" s="44"/>
      <c r="CD476" s="44"/>
      <c r="CE476" s="44"/>
      <c r="CF476" s="44"/>
      <c r="CG476" s="44"/>
      <c r="CH476" s="44"/>
      <c r="CI476" s="44"/>
      <c r="CJ476" s="44"/>
      <c r="CK476" s="44"/>
      <c r="CL476" s="44"/>
      <c r="CM476" s="44"/>
      <c r="CN476" s="44"/>
      <c r="CO476" s="44"/>
      <c r="CP476" s="44"/>
      <c r="CQ476" s="44"/>
      <c r="CR476" s="44"/>
      <c r="CS476" s="44"/>
      <c r="CT476" s="44"/>
      <c r="CU476" s="44"/>
      <c r="CV476" s="44"/>
      <c r="CW476" s="44"/>
      <c r="CX476" s="44"/>
      <c r="CY476" s="44"/>
      <c r="CZ476" s="44"/>
      <c r="DA476" s="44"/>
      <c r="DB476" s="44"/>
      <c r="DC476" s="44"/>
      <c r="DD476" s="44"/>
      <c r="DE476" s="44"/>
      <c r="DF476" s="44"/>
      <c r="DG476" s="44"/>
      <c r="DH476" s="44"/>
      <c r="DI476" s="44"/>
      <c r="DJ476" s="44"/>
      <c r="DK476" s="44"/>
      <c r="DL476" s="44"/>
      <c r="DM476" s="44"/>
      <c r="DN476" s="44"/>
      <c r="DO476" s="44"/>
      <c r="DP476" s="44"/>
      <c r="DQ476" s="44"/>
      <c r="DR476" s="44"/>
      <c r="DS476" s="44"/>
      <c r="DT476" s="44"/>
      <c r="DU476" s="44"/>
      <c r="DV476" s="44"/>
      <c r="DW476" s="44"/>
      <c r="DX476" s="44"/>
      <c r="DY476" s="44"/>
      <c r="DZ476" s="44"/>
      <c r="EA476" s="44"/>
      <c r="EB476" s="44"/>
      <c r="EC476" s="44"/>
      <c r="ED476" s="44"/>
      <c r="EE476" s="44"/>
      <c r="EF476" s="44"/>
      <c r="EG476" s="44"/>
      <c r="EH476" s="44"/>
      <c r="EI476" s="44"/>
      <c r="EJ476" s="44"/>
      <c r="EK476" s="44"/>
      <c r="EL476" s="44"/>
      <c r="EM476" s="44"/>
      <c r="EN476" s="44"/>
      <c r="EO476" s="44"/>
      <c r="EP476" s="44"/>
      <c r="EQ476" s="44"/>
      <c r="ER476" s="44"/>
      <c r="ES476" s="44"/>
      <c r="ET476" s="44"/>
      <c r="EU476" s="44"/>
    </row>
    <row r="477" ht="14.25" customHeight="1">
      <c r="A477" s="296"/>
      <c r="B477" s="44"/>
      <c r="C477" s="44"/>
      <c r="D477" s="44"/>
      <c r="E477" s="44"/>
      <c r="F477" s="44"/>
      <c r="G477" s="44"/>
      <c r="H477" s="296"/>
      <c r="I477" s="296"/>
      <c r="J477" s="296"/>
      <c r="K477" s="44"/>
      <c r="L477" s="296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4"/>
      <c r="BT477" s="44"/>
      <c r="BU477" s="44"/>
      <c r="BV477" s="44"/>
      <c r="BW477" s="44"/>
      <c r="BX477" s="44"/>
      <c r="BY477" s="44"/>
      <c r="BZ477" s="44"/>
      <c r="CA477" s="44"/>
      <c r="CB477" s="44"/>
      <c r="CC477" s="44"/>
      <c r="CD477" s="44"/>
      <c r="CE477" s="44"/>
      <c r="CF477" s="44"/>
      <c r="CG477" s="44"/>
      <c r="CH477" s="44"/>
      <c r="CI477" s="44"/>
      <c r="CJ477" s="44"/>
      <c r="CK477" s="44"/>
      <c r="CL477" s="44"/>
      <c r="CM477" s="44"/>
      <c r="CN477" s="44"/>
      <c r="CO477" s="44"/>
      <c r="CP477" s="44"/>
      <c r="CQ477" s="44"/>
      <c r="CR477" s="44"/>
      <c r="CS477" s="44"/>
      <c r="CT477" s="44"/>
      <c r="CU477" s="44"/>
      <c r="CV477" s="44"/>
      <c r="CW477" s="44"/>
      <c r="CX477" s="44"/>
      <c r="CY477" s="44"/>
      <c r="CZ477" s="44"/>
      <c r="DA477" s="44"/>
      <c r="DB477" s="44"/>
      <c r="DC477" s="44"/>
      <c r="DD477" s="44"/>
      <c r="DE477" s="44"/>
      <c r="DF477" s="44"/>
      <c r="DG477" s="44"/>
      <c r="DH477" s="44"/>
      <c r="DI477" s="44"/>
      <c r="DJ477" s="44"/>
      <c r="DK477" s="44"/>
      <c r="DL477" s="44"/>
      <c r="DM477" s="44"/>
      <c r="DN477" s="44"/>
      <c r="DO477" s="44"/>
      <c r="DP477" s="44"/>
      <c r="DQ477" s="44"/>
      <c r="DR477" s="44"/>
      <c r="DS477" s="44"/>
      <c r="DT477" s="44"/>
      <c r="DU477" s="44"/>
      <c r="DV477" s="44"/>
      <c r="DW477" s="44"/>
      <c r="DX477" s="44"/>
      <c r="DY477" s="44"/>
      <c r="DZ477" s="44"/>
      <c r="EA477" s="44"/>
      <c r="EB477" s="44"/>
      <c r="EC477" s="44"/>
      <c r="ED477" s="44"/>
      <c r="EE477" s="44"/>
      <c r="EF477" s="44"/>
      <c r="EG477" s="44"/>
      <c r="EH477" s="44"/>
      <c r="EI477" s="44"/>
      <c r="EJ477" s="44"/>
      <c r="EK477" s="44"/>
      <c r="EL477" s="44"/>
      <c r="EM477" s="44"/>
      <c r="EN477" s="44"/>
      <c r="EO477" s="44"/>
      <c r="EP477" s="44"/>
      <c r="EQ477" s="44"/>
      <c r="ER477" s="44"/>
      <c r="ES477" s="44"/>
      <c r="ET477" s="44"/>
      <c r="EU477" s="44"/>
    </row>
    <row r="478" ht="14.25" customHeight="1">
      <c r="A478" s="296"/>
      <c r="B478" s="44"/>
      <c r="C478" s="44"/>
      <c r="D478" s="44"/>
      <c r="E478" s="44"/>
      <c r="F478" s="44"/>
      <c r="G478" s="44"/>
      <c r="H478" s="296"/>
      <c r="I478" s="296"/>
      <c r="J478" s="296"/>
      <c r="K478" s="44"/>
      <c r="L478" s="296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4"/>
      <c r="BT478" s="44"/>
      <c r="BU478" s="44"/>
      <c r="BV478" s="44"/>
      <c r="BW478" s="44"/>
      <c r="BX478" s="44"/>
      <c r="BY478" s="44"/>
      <c r="BZ478" s="44"/>
      <c r="CA478" s="44"/>
      <c r="CB478" s="44"/>
      <c r="CC478" s="44"/>
      <c r="CD478" s="44"/>
      <c r="CE478" s="44"/>
      <c r="CF478" s="44"/>
      <c r="CG478" s="44"/>
      <c r="CH478" s="44"/>
      <c r="CI478" s="44"/>
      <c r="CJ478" s="44"/>
      <c r="CK478" s="44"/>
      <c r="CL478" s="44"/>
      <c r="CM478" s="44"/>
      <c r="CN478" s="44"/>
      <c r="CO478" s="44"/>
      <c r="CP478" s="44"/>
      <c r="CQ478" s="44"/>
      <c r="CR478" s="44"/>
      <c r="CS478" s="44"/>
      <c r="CT478" s="44"/>
      <c r="CU478" s="44"/>
      <c r="CV478" s="44"/>
      <c r="CW478" s="44"/>
      <c r="CX478" s="44"/>
      <c r="CY478" s="44"/>
      <c r="CZ478" s="44"/>
      <c r="DA478" s="44"/>
      <c r="DB478" s="44"/>
      <c r="DC478" s="44"/>
      <c r="DD478" s="44"/>
      <c r="DE478" s="44"/>
      <c r="DF478" s="44"/>
      <c r="DG478" s="44"/>
      <c r="DH478" s="44"/>
      <c r="DI478" s="44"/>
      <c r="DJ478" s="44"/>
      <c r="DK478" s="44"/>
      <c r="DL478" s="44"/>
      <c r="DM478" s="44"/>
      <c r="DN478" s="44"/>
      <c r="DO478" s="44"/>
      <c r="DP478" s="44"/>
      <c r="DQ478" s="44"/>
      <c r="DR478" s="44"/>
      <c r="DS478" s="44"/>
      <c r="DT478" s="44"/>
      <c r="DU478" s="44"/>
      <c r="DV478" s="44"/>
      <c r="DW478" s="44"/>
      <c r="DX478" s="44"/>
      <c r="DY478" s="44"/>
      <c r="DZ478" s="44"/>
      <c r="EA478" s="44"/>
      <c r="EB478" s="44"/>
      <c r="EC478" s="44"/>
      <c r="ED478" s="44"/>
      <c r="EE478" s="44"/>
      <c r="EF478" s="44"/>
      <c r="EG478" s="44"/>
      <c r="EH478" s="44"/>
      <c r="EI478" s="44"/>
      <c r="EJ478" s="44"/>
      <c r="EK478" s="44"/>
      <c r="EL478" s="44"/>
      <c r="EM478" s="44"/>
      <c r="EN478" s="44"/>
      <c r="EO478" s="44"/>
      <c r="EP478" s="44"/>
      <c r="EQ478" s="44"/>
      <c r="ER478" s="44"/>
      <c r="ES478" s="44"/>
      <c r="ET478" s="44"/>
      <c r="EU478" s="44"/>
    </row>
    <row r="479" ht="14.25" customHeight="1">
      <c r="A479" s="296"/>
      <c r="B479" s="44"/>
      <c r="C479" s="44"/>
      <c r="D479" s="44"/>
      <c r="E479" s="44"/>
      <c r="F479" s="44"/>
      <c r="G479" s="44"/>
      <c r="H479" s="296"/>
      <c r="I479" s="296"/>
      <c r="J479" s="296"/>
      <c r="K479" s="44"/>
      <c r="L479" s="296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4"/>
      <c r="BT479" s="44"/>
      <c r="BU479" s="44"/>
      <c r="BV479" s="44"/>
      <c r="BW479" s="44"/>
      <c r="BX479" s="44"/>
      <c r="BY479" s="44"/>
      <c r="BZ479" s="44"/>
      <c r="CA479" s="44"/>
      <c r="CB479" s="44"/>
      <c r="CC479" s="44"/>
      <c r="CD479" s="44"/>
      <c r="CE479" s="44"/>
      <c r="CF479" s="44"/>
      <c r="CG479" s="44"/>
      <c r="CH479" s="44"/>
      <c r="CI479" s="44"/>
      <c r="CJ479" s="44"/>
      <c r="CK479" s="44"/>
      <c r="CL479" s="44"/>
      <c r="CM479" s="44"/>
      <c r="CN479" s="44"/>
      <c r="CO479" s="44"/>
      <c r="CP479" s="44"/>
      <c r="CQ479" s="44"/>
      <c r="CR479" s="44"/>
      <c r="CS479" s="44"/>
      <c r="CT479" s="44"/>
      <c r="CU479" s="44"/>
      <c r="CV479" s="44"/>
      <c r="CW479" s="44"/>
      <c r="CX479" s="44"/>
      <c r="CY479" s="44"/>
      <c r="CZ479" s="44"/>
      <c r="DA479" s="44"/>
      <c r="DB479" s="44"/>
      <c r="DC479" s="44"/>
      <c r="DD479" s="44"/>
      <c r="DE479" s="44"/>
      <c r="DF479" s="44"/>
      <c r="DG479" s="44"/>
      <c r="DH479" s="44"/>
      <c r="DI479" s="44"/>
      <c r="DJ479" s="44"/>
      <c r="DK479" s="44"/>
      <c r="DL479" s="44"/>
      <c r="DM479" s="44"/>
      <c r="DN479" s="44"/>
      <c r="DO479" s="44"/>
      <c r="DP479" s="44"/>
      <c r="DQ479" s="44"/>
      <c r="DR479" s="44"/>
      <c r="DS479" s="44"/>
      <c r="DT479" s="44"/>
      <c r="DU479" s="44"/>
      <c r="DV479" s="44"/>
      <c r="DW479" s="44"/>
      <c r="DX479" s="44"/>
      <c r="DY479" s="44"/>
      <c r="DZ479" s="44"/>
      <c r="EA479" s="44"/>
      <c r="EB479" s="44"/>
      <c r="EC479" s="44"/>
      <c r="ED479" s="44"/>
      <c r="EE479" s="44"/>
      <c r="EF479" s="44"/>
      <c r="EG479" s="44"/>
      <c r="EH479" s="44"/>
      <c r="EI479" s="44"/>
      <c r="EJ479" s="44"/>
      <c r="EK479" s="44"/>
      <c r="EL479" s="44"/>
      <c r="EM479" s="44"/>
      <c r="EN479" s="44"/>
      <c r="EO479" s="44"/>
      <c r="EP479" s="44"/>
      <c r="EQ479" s="44"/>
      <c r="ER479" s="44"/>
      <c r="ES479" s="44"/>
      <c r="ET479" s="44"/>
      <c r="EU479" s="44"/>
    </row>
    <row r="480" ht="14.25" customHeight="1">
      <c r="A480" s="296"/>
      <c r="B480" s="44"/>
      <c r="C480" s="44"/>
      <c r="D480" s="44"/>
      <c r="E480" s="44"/>
      <c r="F480" s="44"/>
      <c r="G480" s="44"/>
      <c r="H480" s="296"/>
      <c r="I480" s="296"/>
      <c r="J480" s="296"/>
      <c r="K480" s="44"/>
      <c r="L480" s="296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4"/>
      <c r="BT480" s="44"/>
      <c r="BU480" s="44"/>
      <c r="BV480" s="44"/>
      <c r="BW480" s="44"/>
      <c r="BX480" s="44"/>
      <c r="BY480" s="44"/>
      <c r="BZ480" s="44"/>
      <c r="CA480" s="44"/>
      <c r="CB480" s="44"/>
      <c r="CC480" s="44"/>
      <c r="CD480" s="44"/>
      <c r="CE480" s="44"/>
      <c r="CF480" s="44"/>
      <c r="CG480" s="44"/>
      <c r="CH480" s="44"/>
      <c r="CI480" s="44"/>
      <c r="CJ480" s="44"/>
      <c r="CK480" s="44"/>
      <c r="CL480" s="44"/>
      <c r="CM480" s="44"/>
      <c r="CN480" s="44"/>
      <c r="CO480" s="44"/>
      <c r="CP480" s="44"/>
      <c r="CQ480" s="44"/>
      <c r="CR480" s="44"/>
      <c r="CS480" s="44"/>
      <c r="CT480" s="44"/>
      <c r="CU480" s="44"/>
      <c r="CV480" s="44"/>
      <c r="CW480" s="44"/>
      <c r="CX480" s="44"/>
      <c r="CY480" s="44"/>
      <c r="CZ480" s="44"/>
      <c r="DA480" s="44"/>
      <c r="DB480" s="44"/>
      <c r="DC480" s="44"/>
      <c r="DD480" s="44"/>
      <c r="DE480" s="44"/>
      <c r="DF480" s="44"/>
      <c r="DG480" s="44"/>
      <c r="DH480" s="44"/>
      <c r="DI480" s="44"/>
      <c r="DJ480" s="44"/>
      <c r="DK480" s="44"/>
      <c r="DL480" s="44"/>
      <c r="DM480" s="44"/>
      <c r="DN480" s="44"/>
      <c r="DO480" s="44"/>
      <c r="DP480" s="44"/>
      <c r="DQ480" s="44"/>
      <c r="DR480" s="44"/>
      <c r="DS480" s="44"/>
      <c r="DT480" s="44"/>
      <c r="DU480" s="44"/>
      <c r="DV480" s="44"/>
      <c r="DW480" s="44"/>
      <c r="DX480" s="44"/>
      <c r="DY480" s="44"/>
      <c r="DZ480" s="44"/>
      <c r="EA480" s="44"/>
      <c r="EB480" s="44"/>
      <c r="EC480" s="44"/>
      <c r="ED480" s="44"/>
      <c r="EE480" s="44"/>
      <c r="EF480" s="44"/>
      <c r="EG480" s="44"/>
      <c r="EH480" s="44"/>
      <c r="EI480" s="44"/>
      <c r="EJ480" s="44"/>
      <c r="EK480" s="44"/>
      <c r="EL480" s="44"/>
      <c r="EM480" s="44"/>
      <c r="EN480" s="44"/>
      <c r="EO480" s="44"/>
      <c r="EP480" s="44"/>
      <c r="EQ480" s="44"/>
      <c r="ER480" s="44"/>
      <c r="ES480" s="44"/>
      <c r="ET480" s="44"/>
      <c r="EU480" s="44"/>
    </row>
    <row r="481" ht="14.25" customHeight="1">
      <c r="A481" s="296"/>
      <c r="B481" s="44"/>
      <c r="C481" s="44"/>
      <c r="D481" s="44"/>
      <c r="E481" s="44"/>
      <c r="F481" s="44"/>
      <c r="G481" s="44"/>
      <c r="H481" s="296"/>
      <c r="I481" s="296"/>
      <c r="J481" s="296"/>
      <c r="K481" s="44"/>
      <c r="L481" s="296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4"/>
      <c r="BT481" s="44"/>
      <c r="BU481" s="44"/>
      <c r="BV481" s="44"/>
      <c r="BW481" s="44"/>
      <c r="BX481" s="44"/>
      <c r="BY481" s="44"/>
      <c r="BZ481" s="44"/>
      <c r="CA481" s="44"/>
      <c r="CB481" s="44"/>
      <c r="CC481" s="44"/>
      <c r="CD481" s="44"/>
      <c r="CE481" s="44"/>
      <c r="CF481" s="44"/>
      <c r="CG481" s="44"/>
      <c r="CH481" s="44"/>
      <c r="CI481" s="44"/>
      <c r="CJ481" s="44"/>
      <c r="CK481" s="44"/>
      <c r="CL481" s="44"/>
      <c r="CM481" s="44"/>
      <c r="CN481" s="44"/>
      <c r="CO481" s="44"/>
      <c r="CP481" s="44"/>
      <c r="CQ481" s="44"/>
      <c r="CR481" s="44"/>
      <c r="CS481" s="44"/>
      <c r="CT481" s="44"/>
      <c r="CU481" s="44"/>
      <c r="CV481" s="44"/>
      <c r="CW481" s="44"/>
      <c r="CX481" s="44"/>
      <c r="CY481" s="44"/>
      <c r="CZ481" s="44"/>
      <c r="DA481" s="44"/>
      <c r="DB481" s="44"/>
      <c r="DC481" s="44"/>
      <c r="DD481" s="44"/>
      <c r="DE481" s="44"/>
      <c r="DF481" s="44"/>
      <c r="DG481" s="44"/>
      <c r="DH481" s="44"/>
      <c r="DI481" s="44"/>
      <c r="DJ481" s="44"/>
      <c r="DK481" s="44"/>
      <c r="DL481" s="44"/>
      <c r="DM481" s="44"/>
      <c r="DN481" s="44"/>
      <c r="DO481" s="44"/>
      <c r="DP481" s="44"/>
      <c r="DQ481" s="44"/>
      <c r="DR481" s="44"/>
      <c r="DS481" s="44"/>
      <c r="DT481" s="44"/>
      <c r="DU481" s="44"/>
      <c r="DV481" s="44"/>
      <c r="DW481" s="44"/>
      <c r="DX481" s="44"/>
      <c r="DY481" s="44"/>
      <c r="DZ481" s="44"/>
      <c r="EA481" s="44"/>
      <c r="EB481" s="44"/>
      <c r="EC481" s="44"/>
      <c r="ED481" s="44"/>
      <c r="EE481" s="44"/>
      <c r="EF481" s="44"/>
      <c r="EG481" s="44"/>
      <c r="EH481" s="44"/>
      <c r="EI481" s="44"/>
      <c r="EJ481" s="44"/>
      <c r="EK481" s="44"/>
      <c r="EL481" s="44"/>
      <c r="EM481" s="44"/>
      <c r="EN481" s="44"/>
      <c r="EO481" s="44"/>
      <c r="EP481" s="44"/>
      <c r="EQ481" s="44"/>
      <c r="ER481" s="44"/>
      <c r="ES481" s="44"/>
      <c r="ET481" s="44"/>
      <c r="EU481" s="44"/>
    </row>
    <row r="482" ht="14.25" customHeight="1">
      <c r="A482" s="296"/>
      <c r="B482" s="44"/>
      <c r="C482" s="44"/>
      <c r="D482" s="44"/>
      <c r="E482" s="44"/>
      <c r="F482" s="44"/>
      <c r="G482" s="44"/>
      <c r="H482" s="296"/>
      <c r="I482" s="296"/>
      <c r="J482" s="296"/>
      <c r="K482" s="44"/>
      <c r="L482" s="296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4"/>
      <c r="BT482" s="44"/>
      <c r="BU482" s="44"/>
      <c r="BV482" s="44"/>
      <c r="BW482" s="44"/>
      <c r="BX482" s="44"/>
      <c r="BY482" s="44"/>
      <c r="BZ482" s="44"/>
      <c r="CA482" s="44"/>
      <c r="CB482" s="44"/>
      <c r="CC482" s="44"/>
      <c r="CD482" s="44"/>
      <c r="CE482" s="44"/>
      <c r="CF482" s="44"/>
      <c r="CG482" s="44"/>
      <c r="CH482" s="44"/>
      <c r="CI482" s="44"/>
      <c r="CJ482" s="44"/>
      <c r="CK482" s="44"/>
      <c r="CL482" s="44"/>
      <c r="CM482" s="44"/>
      <c r="CN482" s="44"/>
      <c r="CO482" s="44"/>
      <c r="CP482" s="44"/>
      <c r="CQ482" s="44"/>
      <c r="CR482" s="44"/>
      <c r="CS482" s="44"/>
      <c r="CT482" s="44"/>
      <c r="CU482" s="44"/>
      <c r="CV482" s="44"/>
      <c r="CW482" s="44"/>
      <c r="CX482" s="44"/>
      <c r="CY482" s="44"/>
      <c r="CZ482" s="44"/>
      <c r="DA482" s="44"/>
      <c r="DB482" s="44"/>
      <c r="DC482" s="44"/>
      <c r="DD482" s="44"/>
      <c r="DE482" s="44"/>
      <c r="DF482" s="44"/>
      <c r="DG482" s="44"/>
      <c r="DH482" s="44"/>
      <c r="DI482" s="44"/>
      <c r="DJ482" s="44"/>
      <c r="DK482" s="44"/>
      <c r="DL482" s="44"/>
      <c r="DM482" s="44"/>
      <c r="DN482" s="44"/>
      <c r="DO482" s="44"/>
      <c r="DP482" s="44"/>
      <c r="DQ482" s="44"/>
      <c r="DR482" s="44"/>
      <c r="DS482" s="44"/>
      <c r="DT482" s="44"/>
      <c r="DU482" s="44"/>
      <c r="DV482" s="44"/>
      <c r="DW482" s="44"/>
      <c r="DX482" s="44"/>
      <c r="DY482" s="44"/>
      <c r="DZ482" s="44"/>
      <c r="EA482" s="44"/>
      <c r="EB482" s="44"/>
      <c r="EC482" s="44"/>
      <c r="ED482" s="44"/>
      <c r="EE482" s="44"/>
      <c r="EF482" s="44"/>
      <c r="EG482" s="44"/>
      <c r="EH482" s="44"/>
      <c r="EI482" s="44"/>
      <c r="EJ482" s="44"/>
      <c r="EK482" s="44"/>
      <c r="EL482" s="44"/>
      <c r="EM482" s="44"/>
      <c r="EN482" s="44"/>
      <c r="EO482" s="44"/>
      <c r="EP482" s="44"/>
      <c r="EQ482" s="44"/>
      <c r="ER482" s="44"/>
      <c r="ES482" s="44"/>
      <c r="ET482" s="44"/>
      <c r="EU482" s="44"/>
    </row>
    <row r="483" ht="14.25" customHeight="1">
      <c r="A483" s="296"/>
      <c r="B483" s="44"/>
      <c r="C483" s="44"/>
      <c r="D483" s="44"/>
      <c r="E483" s="44"/>
      <c r="F483" s="44"/>
      <c r="G483" s="44"/>
      <c r="H483" s="296"/>
      <c r="I483" s="296"/>
      <c r="J483" s="296"/>
      <c r="K483" s="44"/>
      <c r="L483" s="296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4"/>
      <c r="BT483" s="44"/>
      <c r="BU483" s="44"/>
      <c r="BV483" s="44"/>
      <c r="BW483" s="44"/>
      <c r="BX483" s="44"/>
      <c r="BY483" s="44"/>
      <c r="BZ483" s="44"/>
      <c r="CA483" s="44"/>
      <c r="CB483" s="44"/>
      <c r="CC483" s="44"/>
      <c r="CD483" s="44"/>
      <c r="CE483" s="44"/>
      <c r="CF483" s="44"/>
      <c r="CG483" s="44"/>
      <c r="CH483" s="44"/>
      <c r="CI483" s="44"/>
      <c r="CJ483" s="44"/>
      <c r="CK483" s="44"/>
      <c r="CL483" s="44"/>
      <c r="CM483" s="44"/>
      <c r="CN483" s="44"/>
      <c r="CO483" s="44"/>
      <c r="CP483" s="44"/>
      <c r="CQ483" s="44"/>
      <c r="CR483" s="44"/>
      <c r="CS483" s="44"/>
      <c r="CT483" s="44"/>
      <c r="CU483" s="44"/>
      <c r="CV483" s="44"/>
      <c r="CW483" s="44"/>
      <c r="CX483" s="44"/>
      <c r="CY483" s="44"/>
      <c r="CZ483" s="44"/>
      <c r="DA483" s="44"/>
      <c r="DB483" s="44"/>
      <c r="DC483" s="44"/>
      <c r="DD483" s="44"/>
      <c r="DE483" s="44"/>
      <c r="DF483" s="44"/>
      <c r="DG483" s="44"/>
      <c r="DH483" s="44"/>
      <c r="DI483" s="44"/>
      <c r="DJ483" s="44"/>
      <c r="DK483" s="44"/>
      <c r="DL483" s="44"/>
      <c r="DM483" s="44"/>
      <c r="DN483" s="44"/>
      <c r="DO483" s="44"/>
      <c r="DP483" s="44"/>
      <c r="DQ483" s="44"/>
      <c r="DR483" s="44"/>
      <c r="DS483" s="44"/>
      <c r="DT483" s="44"/>
      <c r="DU483" s="44"/>
      <c r="DV483" s="44"/>
      <c r="DW483" s="44"/>
      <c r="DX483" s="44"/>
      <c r="DY483" s="44"/>
      <c r="DZ483" s="44"/>
      <c r="EA483" s="44"/>
      <c r="EB483" s="44"/>
      <c r="EC483" s="44"/>
      <c r="ED483" s="44"/>
      <c r="EE483" s="44"/>
      <c r="EF483" s="44"/>
      <c r="EG483" s="44"/>
      <c r="EH483" s="44"/>
      <c r="EI483" s="44"/>
      <c r="EJ483" s="44"/>
      <c r="EK483" s="44"/>
      <c r="EL483" s="44"/>
      <c r="EM483" s="44"/>
      <c r="EN483" s="44"/>
      <c r="EO483" s="44"/>
      <c r="EP483" s="44"/>
      <c r="EQ483" s="44"/>
      <c r="ER483" s="44"/>
      <c r="ES483" s="44"/>
      <c r="ET483" s="44"/>
      <c r="EU483" s="44"/>
    </row>
    <row r="484" ht="14.25" customHeight="1">
      <c r="A484" s="296"/>
      <c r="B484" s="44"/>
      <c r="C484" s="44"/>
      <c r="D484" s="44"/>
      <c r="E484" s="44"/>
      <c r="F484" s="44"/>
      <c r="G484" s="44"/>
      <c r="H484" s="296"/>
      <c r="I484" s="296"/>
      <c r="J484" s="296"/>
      <c r="K484" s="44"/>
      <c r="L484" s="296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4"/>
      <c r="BT484" s="44"/>
      <c r="BU484" s="44"/>
      <c r="BV484" s="44"/>
      <c r="BW484" s="44"/>
      <c r="BX484" s="44"/>
      <c r="BY484" s="44"/>
      <c r="BZ484" s="44"/>
      <c r="CA484" s="44"/>
      <c r="CB484" s="44"/>
      <c r="CC484" s="44"/>
      <c r="CD484" s="44"/>
      <c r="CE484" s="44"/>
      <c r="CF484" s="44"/>
      <c r="CG484" s="44"/>
      <c r="CH484" s="44"/>
      <c r="CI484" s="44"/>
      <c r="CJ484" s="44"/>
      <c r="CK484" s="44"/>
      <c r="CL484" s="44"/>
      <c r="CM484" s="44"/>
      <c r="CN484" s="44"/>
      <c r="CO484" s="44"/>
      <c r="CP484" s="44"/>
      <c r="CQ484" s="44"/>
      <c r="CR484" s="44"/>
      <c r="CS484" s="44"/>
      <c r="CT484" s="44"/>
      <c r="CU484" s="44"/>
      <c r="CV484" s="44"/>
      <c r="CW484" s="44"/>
      <c r="CX484" s="44"/>
      <c r="CY484" s="44"/>
      <c r="CZ484" s="44"/>
      <c r="DA484" s="44"/>
      <c r="DB484" s="44"/>
      <c r="DC484" s="44"/>
      <c r="DD484" s="44"/>
      <c r="DE484" s="44"/>
      <c r="DF484" s="44"/>
      <c r="DG484" s="44"/>
      <c r="DH484" s="44"/>
      <c r="DI484" s="44"/>
      <c r="DJ484" s="44"/>
      <c r="DK484" s="44"/>
      <c r="DL484" s="44"/>
      <c r="DM484" s="44"/>
      <c r="DN484" s="44"/>
      <c r="DO484" s="44"/>
      <c r="DP484" s="44"/>
      <c r="DQ484" s="44"/>
      <c r="DR484" s="44"/>
      <c r="DS484" s="44"/>
      <c r="DT484" s="44"/>
      <c r="DU484" s="44"/>
      <c r="DV484" s="44"/>
      <c r="DW484" s="44"/>
      <c r="DX484" s="44"/>
      <c r="DY484" s="44"/>
      <c r="DZ484" s="44"/>
      <c r="EA484" s="44"/>
      <c r="EB484" s="44"/>
      <c r="EC484" s="44"/>
      <c r="ED484" s="44"/>
      <c r="EE484" s="44"/>
      <c r="EF484" s="44"/>
      <c r="EG484" s="44"/>
      <c r="EH484" s="44"/>
      <c r="EI484" s="44"/>
      <c r="EJ484" s="44"/>
      <c r="EK484" s="44"/>
      <c r="EL484" s="44"/>
      <c r="EM484" s="44"/>
      <c r="EN484" s="44"/>
      <c r="EO484" s="44"/>
      <c r="EP484" s="44"/>
      <c r="EQ484" s="44"/>
      <c r="ER484" s="44"/>
      <c r="ES484" s="44"/>
      <c r="ET484" s="44"/>
      <c r="EU484" s="44"/>
    </row>
    <row r="485" ht="14.25" customHeight="1">
      <c r="A485" s="296"/>
      <c r="B485" s="44"/>
      <c r="C485" s="44"/>
      <c r="D485" s="44"/>
      <c r="E485" s="44"/>
      <c r="F485" s="44"/>
      <c r="G485" s="44"/>
      <c r="H485" s="296"/>
      <c r="I485" s="296"/>
      <c r="J485" s="296"/>
      <c r="K485" s="44"/>
      <c r="L485" s="296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4"/>
      <c r="BT485" s="44"/>
      <c r="BU485" s="44"/>
      <c r="BV485" s="44"/>
      <c r="BW485" s="44"/>
      <c r="BX485" s="44"/>
      <c r="BY485" s="44"/>
      <c r="BZ485" s="44"/>
      <c r="CA485" s="44"/>
      <c r="CB485" s="44"/>
      <c r="CC485" s="44"/>
      <c r="CD485" s="44"/>
      <c r="CE485" s="44"/>
      <c r="CF485" s="44"/>
      <c r="CG485" s="44"/>
      <c r="CH485" s="44"/>
      <c r="CI485" s="44"/>
      <c r="CJ485" s="44"/>
      <c r="CK485" s="44"/>
      <c r="CL485" s="44"/>
      <c r="CM485" s="44"/>
      <c r="CN485" s="44"/>
      <c r="CO485" s="44"/>
      <c r="CP485" s="44"/>
      <c r="CQ485" s="44"/>
      <c r="CR485" s="44"/>
      <c r="CS485" s="44"/>
      <c r="CT485" s="44"/>
      <c r="CU485" s="44"/>
      <c r="CV485" s="44"/>
      <c r="CW485" s="44"/>
      <c r="CX485" s="44"/>
      <c r="CY485" s="44"/>
      <c r="CZ485" s="44"/>
      <c r="DA485" s="44"/>
      <c r="DB485" s="44"/>
      <c r="DC485" s="44"/>
      <c r="DD485" s="44"/>
      <c r="DE485" s="44"/>
      <c r="DF485" s="44"/>
      <c r="DG485" s="44"/>
      <c r="DH485" s="44"/>
      <c r="DI485" s="44"/>
      <c r="DJ485" s="44"/>
      <c r="DK485" s="44"/>
      <c r="DL485" s="44"/>
      <c r="DM485" s="44"/>
      <c r="DN485" s="44"/>
      <c r="DO485" s="44"/>
      <c r="DP485" s="44"/>
      <c r="DQ485" s="44"/>
      <c r="DR485" s="44"/>
      <c r="DS485" s="44"/>
      <c r="DT485" s="44"/>
      <c r="DU485" s="44"/>
      <c r="DV485" s="44"/>
      <c r="DW485" s="44"/>
      <c r="DX485" s="44"/>
      <c r="DY485" s="44"/>
      <c r="DZ485" s="44"/>
      <c r="EA485" s="44"/>
      <c r="EB485" s="44"/>
      <c r="EC485" s="44"/>
      <c r="ED485" s="44"/>
      <c r="EE485" s="44"/>
      <c r="EF485" s="44"/>
      <c r="EG485" s="44"/>
      <c r="EH485" s="44"/>
      <c r="EI485" s="44"/>
      <c r="EJ485" s="44"/>
      <c r="EK485" s="44"/>
      <c r="EL485" s="44"/>
      <c r="EM485" s="44"/>
      <c r="EN485" s="44"/>
      <c r="EO485" s="44"/>
      <c r="EP485" s="44"/>
      <c r="EQ485" s="44"/>
      <c r="ER485" s="44"/>
      <c r="ES485" s="44"/>
      <c r="ET485" s="44"/>
      <c r="EU485" s="44"/>
    </row>
    <row r="486" ht="14.25" customHeight="1">
      <c r="A486" s="296"/>
      <c r="B486" s="44"/>
      <c r="C486" s="44"/>
      <c r="D486" s="44"/>
      <c r="E486" s="44"/>
      <c r="F486" s="44"/>
      <c r="G486" s="44"/>
      <c r="H486" s="296"/>
      <c r="I486" s="296"/>
      <c r="J486" s="296"/>
      <c r="K486" s="44"/>
      <c r="L486" s="296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4"/>
      <c r="BT486" s="44"/>
      <c r="BU486" s="44"/>
      <c r="BV486" s="44"/>
      <c r="BW486" s="44"/>
      <c r="BX486" s="44"/>
      <c r="BY486" s="44"/>
      <c r="BZ486" s="44"/>
      <c r="CA486" s="44"/>
      <c r="CB486" s="44"/>
      <c r="CC486" s="44"/>
      <c r="CD486" s="44"/>
      <c r="CE486" s="44"/>
      <c r="CF486" s="44"/>
      <c r="CG486" s="44"/>
      <c r="CH486" s="44"/>
      <c r="CI486" s="44"/>
      <c r="CJ486" s="44"/>
      <c r="CK486" s="44"/>
      <c r="CL486" s="44"/>
      <c r="CM486" s="44"/>
      <c r="CN486" s="44"/>
      <c r="CO486" s="44"/>
      <c r="CP486" s="44"/>
      <c r="CQ486" s="44"/>
      <c r="CR486" s="44"/>
      <c r="CS486" s="44"/>
      <c r="CT486" s="44"/>
      <c r="CU486" s="44"/>
      <c r="CV486" s="44"/>
      <c r="CW486" s="44"/>
      <c r="CX486" s="44"/>
      <c r="CY486" s="44"/>
      <c r="CZ486" s="44"/>
      <c r="DA486" s="44"/>
      <c r="DB486" s="44"/>
      <c r="DC486" s="44"/>
      <c r="DD486" s="44"/>
      <c r="DE486" s="44"/>
      <c r="DF486" s="44"/>
      <c r="DG486" s="44"/>
      <c r="DH486" s="44"/>
      <c r="DI486" s="44"/>
      <c r="DJ486" s="44"/>
      <c r="DK486" s="44"/>
      <c r="DL486" s="44"/>
      <c r="DM486" s="44"/>
      <c r="DN486" s="44"/>
      <c r="DO486" s="44"/>
      <c r="DP486" s="44"/>
      <c r="DQ486" s="44"/>
      <c r="DR486" s="44"/>
      <c r="DS486" s="44"/>
      <c r="DT486" s="44"/>
      <c r="DU486" s="44"/>
      <c r="DV486" s="44"/>
      <c r="DW486" s="44"/>
      <c r="DX486" s="44"/>
      <c r="DY486" s="44"/>
      <c r="DZ486" s="44"/>
      <c r="EA486" s="44"/>
      <c r="EB486" s="44"/>
      <c r="EC486" s="44"/>
      <c r="ED486" s="44"/>
      <c r="EE486" s="44"/>
      <c r="EF486" s="44"/>
      <c r="EG486" s="44"/>
      <c r="EH486" s="44"/>
      <c r="EI486" s="44"/>
      <c r="EJ486" s="44"/>
      <c r="EK486" s="44"/>
      <c r="EL486" s="44"/>
      <c r="EM486" s="44"/>
      <c r="EN486" s="44"/>
      <c r="EO486" s="44"/>
      <c r="EP486" s="44"/>
      <c r="EQ486" s="44"/>
      <c r="ER486" s="44"/>
      <c r="ES486" s="44"/>
      <c r="ET486" s="44"/>
      <c r="EU486" s="44"/>
    </row>
    <row r="487" ht="14.25" customHeight="1">
      <c r="A487" s="296"/>
      <c r="B487" s="44"/>
      <c r="C487" s="44"/>
      <c r="D487" s="44"/>
      <c r="E487" s="44"/>
      <c r="F487" s="44"/>
      <c r="G487" s="44"/>
      <c r="H487" s="296"/>
      <c r="I487" s="296"/>
      <c r="J487" s="296"/>
      <c r="K487" s="44"/>
      <c r="L487" s="296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4"/>
      <c r="BT487" s="44"/>
      <c r="BU487" s="44"/>
      <c r="BV487" s="44"/>
      <c r="BW487" s="44"/>
      <c r="BX487" s="44"/>
      <c r="BY487" s="44"/>
      <c r="BZ487" s="44"/>
      <c r="CA487" s="44"/>
      <c r="CB487" s="44"/>
      <c r="CC487" s="44"/>
      <c r="CD487" s="44"/>
      <c r="CE487" s="44"/>
      <c r="CF487" s="44"/>
      <c r="CG487" s="44"/>
      <c r="CH487" s="44"/>
      <c r="CI487" s="44"/>
      <c r="CJ487" s="44"/>
      <c r="CK487" s="44"/>
      <c r="CL487" s="44"/>
      <c r="CM487" s="44"/>
      <c r="CN487" s="44"/>
      <c r="CO487" s="44"/>
      <c r="CP487" s="44"/>
      <c r="CQ487" s="44"/>
      <c r="CR487" s="44"/>
      <c r="CS487" s="44"/>
      <c r="CT487" s="44"/>
      <c r="CU487" s="44"/>
      <c r="CV487" s="44"/>
      <c r="CW487" s="44"/>
      <c r="CX487" s="44"/>
      <c r="CY487" s="44"/>
      <c r="CZ487" s="44"/>
      <c r="DA487" s="44"/>
      <c r="DB487" s="44"/>
      <c r="DC487" s="44"/>
      <c r="DD487" s="44"/>
      <c r="DE487" s="44"/>
      <c r="DF487" s="44"/>
      <c r="DG487" s="44"/>
      <c r="DH487" s="44"/>
      <c r="DI487" s="44"/>
      <c r="DJ487" s="44"/>
      <c r="DK487" s="44"/>
      <c r="DL487" s="44"/>
      <c r="DM487" s="44"/>
      <c r="DN487" s="44"/>
      <c r="DO487" s="44"/>
      <c r="DP487" s="44"/>
      <c r="DQ487" s="44"/>
      <c r="DR487" s="44"/>
      <c r="DS487" s="44"/>
      <c r="DT487" s="44"/>
      <c r="DU487" s="44"/>
      <c r="DV487" s="44"/>
      <c r="DW487" s="44"/>
      <c r="DX487" s="44"/>
      <c r="DY487" s="44"/>
      <c r="DZ487" s="44"/>
      <c r="EA487" s="44"/>
      <c r="EB487" s="44"/>
      <c r="EC487" s="44"/>
      <c r="ED487" s="44"/>
      <c r="EE487" s="44"/>
      <c r="EF487" s="44"/>
      <c r="EG487" s="44"/>
      <c r="EH487" s="44"/>
      <c r="EI487" s="44"/>
      <c r="EJ487" s="44"/>
      <c r="EK487" s="44"/>
      <c r="EL487" s="44"/>
      <c r="EM487" s="44"/>
      <c r="EN487" s="44"/>
      <c r="EO487" s="44"/>
      <c r="EP487" s="44"/>
      <c r="EQ487" s="44"/>
      <c r="ER487" s="44"/>
      <c r="ES487" s="44"/>
      <c r="ET487" s="44"/>
      <c r="EU487" s="44"/>
    </row>
    <row r="488" ht="14.25" customHeight="1">
      <c r="A488" s="296"/>
      <c r="B488" s="44"/>
      <c r="C488" s="44"/>
      <c r="D488" s="44"/>
      <c r="E488" s="44"/>
      <c r="F488" s="44"/>
      <c r="G488" s="44"/>
      <c r="H488" s="296"/>
      <c r="I488" s="296"/>
      <c r="J488" s="296"/>
      <c r="K488" s="44"/>
      <c r="L488" s="296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4"/>
      <c r="BT488" s="44"/>
      <c r="BU488" s="44"/>
      <c r="BV488" s="44"/>
      <c r="BW488" s="44"/>
      <c r="BX488" s="44"/>
      <c r="BY488" s="44"/>
      <c r="BZ488" s="44"/>
      <c r="CA488" s="44"/>
      <c r="CB488" s="44"/>
      <c r="CC488" s="44"/>
      <c r="CD488" s="44"/>
      <c r="CE488" s="44"/>
      <c r="CF488" s="44"/>
      <c r="CG488" s="44"/>
      <c r="CH488" s="44"/>
      <c r="CI488" s="44"/>
      <c r="CJ488" s="44"/>
      <c r="CK488" s="44"/>
      <c r="CL488" s="44"/>
      <c r="CM488" s="44"/>
      <c r="CN488" s="44"/>
      <c r="CO488" s="44"/>
      <c r="CP488" s="44"/>
      <c r="CQ488" s="44"/>
      <c r="CR488" s="44"/>
      <c r="CS488" s="44"/>
      <c r="CT488" s="44"/>
      <c r="CU488" s="44"/>
      <c r="CV488" s="44"/>
      <c r="CW488" s="44"/>
      <c r="CX488" s="44"/>
      <c r="CY488" s="44"/>
      <c r="CZ488" s="44"/>
      <c r="DA488" s="44"/>
      <c r="DB488" s="44"/>
      <c r="DC488" s="44"/>
      <c r="DD488" s="44"/>
      <c r="DE488" s="44"/>
      <c r="DF488" s="44"/>
      <c r="DG488" s="44"/>
      <c r="DH488" s="44"/>
      <c r="DI488" s="44"/>
      <c r="DJ488" s="44"/>
      <c r="DK488" s="44"/>
      <c r="DL488" s="44"/>
      <c r="DM488" s="44"/>
      <c r="DN488" s="44"/>
      <c r="DO488" s="44"/>
      <c r="DP488" s="44"/>
      <c r="DQ488" s="44"/>
      <c r="DR488" s="44"/>
      <c r="DS488" s="44"/>
      <c r="DT488" s="44"/>
      <c r="DU488" s="44"/>
      <c r="DV488" s="44"/>
      <c r="DW488" s="44"/>
      <c r="DX488" s="44"/>
      <c r="DY488" s="44"/>
      <c r="DZ488" s="44"/>
      <c r="EA488" s="44"/>
      <c r="EB488" s="44"/>
      <c r="EC488" s="44"/>
      <c r="ED488" s="44"/>
      <c r="EE488" s="44"/>
      <c r="EF488" s="44"/>
      <c r="EG488" s="44"/>
      <c r="EH488" s="44"/>
      <c r="EI488" s="44"/>
      <c r="EJ488" s="44"/>
      <c r="EK488" s="44"/>
      <c r="EL488" s="44"/>
      <c r="EM488" s="44"/>
      <c r="EN488" s="44"/>
      <c r="EO488" s="44"/>
      <c r="EP488" s="44"/>
      <c r="EQ488" s="44"/>
      <c r="ER488" s="44"/>
      <c r="ES488" s="44"/>
      <c r="ET488" s="44"/>
      <c r="EU488" s="44"/>
    </row>
    <row r="489" ht="14.25" customHeight="1">
      <c r="A489" s="296"/>
      <c r="B489" s="44"/>
      <c r="C489" s="44"/>
      <c r="D489" s="44"/>
      <c r="E489" s="44"/>
      <c r="F489" s="44"/>
      <c r="G489" s="44"/>
      <c r="H489" s="296"/>
      <c r="I489" s="296"/>
      <c r="J489" s="296"/>
      <c r="K489" s="44"/>
      <c r="L489" s="296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4"/>
      <c r="BT489" s="44"/>
      <c r="BU489" s="44"/>
      <c r="BV489" s="44"/>
      <c r="BW489" s="44"/>
      <c r="BX489" s="44"/>
      <c r="BY489" s="44"/>
      <c r="BZ489" s="44"/>
      <c r="CA489" s="44"/>
      <c r="CB489" s="44"/>
      <c r="CC489" s="44"/>
      <c r="CD489" s="44"/>
      <c r="CE489" s="44"/>
      <c r="CF489" s="44"/>
      <c r="CG489" s="44"/>
      <c r="CH489" s="44"/>
      <c r="CI489" s="44"/>
      <c r="CJ489" s="44"/>
      <c r="CK489" s="44"/>
      <c r="CL489" s="44"/>
      <c r="CM489" s="44"/>
      <c r="CN489" s="44"/>
      <c r="CO489" s="44"/>
      <c r="CP489" s="44"/>
      <c r="CQ489" s="44"/>
      <c r="CR489" s="44"/>
      <c r="CS489" s="44"/>
      <c r="CT489" s="44"/>
      <c r="CU489" s="44"/>
      <c r="CV489" s="44"/>
      <c r="CW489" s="44"/>
      <c r="CX489" s="44"/>
      <c r="CY489" s="44"/>
      <c r="CZ489" s="44"/>
      <c r="DA489" s="44"/>
      <c r="DB489" s="44"/>
      <c r="DC489" s="44"/>
      <c r="DD489" s="44"/>
      <c r="DE489" s="44"/>
      <c r="DF489" s="44"/>
      <c r="DG489" s="44"/>
      <c r="DH489" s="44"/>
      <c r="DI489" s="44"/>
      <c r="DJ489" s="44"/>
      <c r="DK489" s="44"/>
      <c r="DL489" s="44"/>
      <c r="DM489" s="44"/>
      <c r="DN489" s="44"/>
      <c r="DO489" s="44"/>
      <c r="DP489" s="44"/>
      <c r="DQ489" s="44"/>
      <c r="DR489" s="44"/>
      <c r="DS489" s="44"/>
      <c r="DT489" s="44"/>
      <c r="DU489" s="44"/>
      <c r="DV489" s="44"/>
      <c r="DW489" s="44"/>
      <c r="DX489" s="44"/>
      <c r="DY489" s="44"/>
      <c r="DZ489" s="44"/>
      <c r="EA489" s="44"/>
      <c r="EB489" s="44"/>
      <c r="EC489" s="44"/>
      <c r="ED489" s="44"/>
      <c r="EE489" s="44"/>
      <c r="EF489" s="44"/>
      <c r="EG489" s="44"/>
      <c r="EH489" s="44"/>
      <c r="EI489" s="44"/>
      <c r="EJ489" s="44"/>
      <c r="EK489" s="44"/>
      <c r="EL489" s="44"/>
      <c r="EM489" s="44"/>
      <c r="EN489" s="44"/>
      <c r="EO489" s="44"/>
      <c r="EP489" s="44"/>
      <c r="EQ489" s="44"/>
      <c r="ER489" s="44"/>
      <c r="ES489" s="44"/>
      <c r="ET489" s="44"/>
      <c r="EU489" s="44"/>
    </row>
    <row r="490" ht="14.25" customHeight="1">
      <c r="A490" s="296"/>
      <c r="B490" s="44"/>
      <c r="C490" s="44"/>
      <c r="D490" s="44"/>
      <c r="E490" s="44"/>
      <c r="F490" s="44"/>
      <c r="G490" s="44"/>
      <c r="H490" s="296"/>
      <c r="I490" s="296"/>
      <c r="J490" s="296"/>
      <c r="K490" s="44"/>
      <c r="L490" s="296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4"/>
      <c r="BT490" s="44"/>
      <c r="BU490" s="44"/>
      <c r="BV490" s="44"/>
      <c r="BW490" s="44"/>
      <c r="BX490" s="44"/>
      <c r="BY490" s="44"/>
      <c r="BZ490" s="44"/>
      <c r="CA490" s="44"/>
      <c r="CB490" s="44"/>
      <c r="CC490" s="44"/>
      <c r="CD490" s="44"/>
      <c r="CE490" s="44"/>
      <c r="CF490" s="44"/>
      <c r="CG490" s="44"/>
      <c r="CH490" s="44"/>
      <c r="CI490" s="44"/>
      <c r="CJ490" s="44"/>
      <c r="CK490" s="44"/>
      <c r="CL490" s="44"/>
      <c r="CM490" s="44"/>
      <c r="CN490" s="44"/>
      <c r="CO490" s="44"/>
      <c r="CP490" s="44"/>
      <c r="CQ490" s="44"/>
      <c r="CR490" s="44"/>
      <c r="CS490" s="44"/>
      <c r="CT490" s="44"/>
      <c r="CU490" s="44"/>
      <c r="CV490" s="44"/>
      <c r="CW490" s="44"/>
      <c r="CX490" s="44"/>
      <c r="CY490" s="44"/>
      <c r="CZ490" s="44"/>
      <c r="DA490" s="44"/>
      <c r="DB490" s="44"/>
      <c r="DC490" s="44"/>
      <c r="DD490" s="44"/>
      <c r="DE490" s="44"/>
      <c r="DF490" s="44"/>
      <c r="DG490" s="44"/>
      <c r="DH490" s="44"/>
      <c r="DI490" s="44"/>
      <c r="DJ490" s="44"/>
      <c r="DK490" s="44"/>
      <c r="DL490" s="44"/>
      <c r="DM490" s="44"/>
      <c r="DN490" s="44"/>
      <c r="DO490" s="44"/>
      <c r="DP490" s="44"/>
      <c r="DQ490" s="44"/>
      <c r="DR490" s="44"/>
      <c r="DS490" s="44"/>
      <c r="DT490" s="44"/>
      <c r="DU490" s="44"/>
      <c r="DV490" s="44"/>
      <c r="DW490" s="44"/>
      <c r="DX490" s="44"/>
      <c r="DY490" s="44"/>
      <c r="DZ490" s="44"/>
      <c r="EA490" s="44"/>
      <c r="EB490" s="44"/>
      <c r="EC490" s="44"/>
      <c r="ED490" s="44"/>
      <c r="EE490" s="44"/>
      <c r="EF490" s="44"/>
      <c r="EG490" s="44"/>
      <c r="EH490" s="44"/>
      <c r="EI490" s="44"/>
      <c r="EJ490" s="44"/>
      <c r="EK490" s="44"/>
      <c r="EL490" s="44"/>
      <c r="EM490" s="44"/>
      <c r="EN490" s="44"/>
      <c r="EO490" s="44"/>
      <c r="EP490" s="44"/>
      <c r="EQ490" s="44"/>
      <c r="ER490" s="44"/>
      <c r="ES490" s="44"/>
      <c r="ET490" s="44"/>
      <c r="EU490" s="44"/>
    </row>
    <row r="491" ht="14.25" customHeight="1">
      <c r="A491" s="296"/>
      <c r="B491" s="44"/>
      <c r="C491" s="44"/>
      <c r="D491" s="44"/>
      <c r="E491" s="44"/>
      <c r="F491" s="44"/>
      <c r="G491" s="44"/>
      <c r="H491" s="296"/>
      <c r="I491" s="296"/>
      <c r="J491" s="296"/>
      <c r="K491" s="44"/>
      <c r="L491" s="296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4"/>
      <c r="BT491" s="44"/>
      <c r="BU491" s="44"/>
      <c r="BV491" s="44"/>
      <c r="BW491" s="44"/>
      <c r="BX491" s="44"/>
      <c r="BY491" s="44"/>
      <c r="BZ491" s="44"/>
      <c r="CA491" s="44"/>
      <c r="CB491" s="44"/>
      <c r="CC491" s="44"/>
      <c r="CD491" s="44"/>
      <c r="CE491" s="44"/>
      <c r="CF491" s="44"/>
      <c r="CG491" s="44"/>
      <c r="CH491" s="44"/>
      <c r="CI491" s="44"/>
      <c r="CJ491" s="44"/>
      <c r="CK491" s="44"/>
      <c r="CL491" s="44"/>
      <c r="CM491" s="44"/>
      <c r="CN491" s="44"/>
      <c r="CO491" s="44"/>
      <c r="CP491" s="44"/>
      <c r="CQ491" s="44"/>
      <c r="CR491" s="44"/>
      <c r="CS491" s="44"/>
      <c r="CT491" s="44"/>
      <c r="CU491" s="44"/>
      <c r="CV491" s="44"/>
      <c r="CW491" s="44"/>
      <c r="CX491" s="44"/>
      <c r="CY491" s="44"/>
      <c r="CZ491" s="44"/>
      <c r="DA491" s="44"/>
      <c r="DB491" s="44"/>
      <c r="DC491" s="44"/>
      <c r="DD491" s="44"/>
      <c r="DE491" s="44"/>
      <c r="DF491" s="44"/>
      <c r="DG491" s="44"/>
      <c r="DH491" s="44"/>
      <c r="DI491" s="44"/>
      <c r="DJ491" s="44"/>
      <c r="DK491" s="44"/>
      <c r="DL491" s="44"/>
      <c r="DM491" s="44"/>
      <c r="DN491" s="44"/>
      <c r="DO491" s="44"/>
      <c r="DP491" s="44"/>
      <c r="DQ491" s="44"/>
      <c r="DR491" s="44"/>
      <c r="DS491" s="44"/>
      <c r="DT491" s="44"/>
      <c r="DU491" s="44"/>
      <c r="DV491" s="44"/>
      <c r="DW491" s="44"/>
      <c r="DX491" s="44"/>
      <c r="DY491" s="44"/>
      <c r="DZ491" s="44"/>
      <c r="EA491" s="44"/>
      <c r="EB491" s="44"/>
      <c r="EC491" s="44"/>
      <c r="ED491" s="44"/>
      <c r="EE491" s="44"/>
      <c r="EF491" s="44"/>
      <c r="EG491" s="44"/>
      <c r="EH491" s="44"/>
      <c r="EI491" s="44"/>
      <c r="EJ491" s="44"/>
      <c r="EK491" s="44"/>
      <c r="EL491" s="44"/>
      <c r="EM491" s="44"/>
      <c r="EN491" s="44"/>
      <c r="EO491" s="44"/>
      <c r="EP491" s="44"/>
      <c r="EQ491" s="44"/>
      <c r="ER491" s="44"/>
      <c r="ES491" s="44"/>
      <c r="ET491" s="44"/>
      <c r="EU491" s="44"/>
    </row>
    <row r="492" ht="14.25" customHeight="1">
      <c r="A492" s="296"/>
      <c r="B492" s="44"/>
      <c r="C492" s="44"/>
      <c r="D492" s="44"/>
      <c r="E492" s="44"/>
      <c r="F492" s="44"/>
      <c r="G492" s="44"/>
      <c r="H492" s="296"/>
      <c r="I492" s="296"/>
      <c r="J492" s="296"/>
      <c r="K492" s="44"/>
      <c r="L492" s="296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4"/>
      <c r="BT492" s="44"/>
      <c r="BU492" s="44"/>
      <c r="BV492" s="44"/>
      <c r="BW492" s="44"/>
      <c r="BX492" s="44"/>
      <c r="BY492" s="44"/>
      <c r="BZ492" s="44"/>
      <c r="CA492" s="44"/>
      <c r="CB492" s="44"/>
      <c r="CC492" s="44"/>
      <c r="CD492" s="44"/>
      <c r="CE492" s="44"/>
      <c r="CF492" s="44"/>
      <c r="CG492" s="44"/>
      <c r="CH492" s="44"/>
      <c r="CI492" s="44"/>
      <c r="CJ492" s="44"/>
      <c r="CK492" s="44"/>
      <c r="CL492" s="44"/>
      <c r="CM492" s="44"/>
      <c r="CN492" s="44"/>
      <c r="CO492" s="44"/>
      <c r="CP492" s="44"/>
      <c r="CQ492" s="44"/>
      <c r="CR492" s="44"/>
      <c r="CS492" s="44"/>
      <c r="CT492" s="44"/>
      <c r="CU492" s="44"/>
      <c r="CV492" s="44"/>
      <c r="CW492" s="44"/>
      <c r="CX492" s="44"/>
      <c r="CY492" s="44"/>
      <c r="CZ492" s="44"/>
      <c r="DA492" s="44"/>
      <c r="DB492" s="44"/>
      <c r="DC492" s="44"/>
      <c r="DD492" s="44"/>
      <c r="DE492" s="44"/>
      <c r="DF492" s="44"/>
      <c r="DG492" s="44"/>
      <c r="DH492" s="44"/>
      <c r="DI492" s="44"/>
      <c r="DJ492" s="44"/>
      <c r="DK492" s="44"/>
      <c r="DL492" s="44"/>
      <c r="DM492" s="44"/>
      <c r="DN492" s="44"/>
      <c r="DO492" s="44"/>
      <c r="DP492" s="44"/>
      <c r="DQ492" s="44"/>
      <c r="DR492" s="44"/>
      <c r="DS492" s="44"/>
      <c r="DT492" s="44"/>
      <c r="DU492" s="44"/>
      <c r="DV492" s="44"/>
      <c r="DW492" s="44"/>
      <c r="DX492" s="44"/>
      <c r="DY492" s="44"/>
      <c r="DZ492" s="44"/>
      <c r="EA492" s="44"/>
      <c r="EB492" s="44"/>
      <c r="EC492" s="44"/>
      <c r="ED492" s="44"/>
      <c r="EE492" s="44"/>
      <c r="EF492" s="44"/>
      <c r="EG492" s="44"/>
      <c r="EH492" s="44"/>
      <c r="EI492" s="44"/>
      <c r="EJ492" s="44"/>
      <c r="EK492" s="44"/>
      <c r="EL492" s="44"/>
      <c r="EM492" s="44"/>
      <c r="EN492" s="44"/>
      <c r="EO492" s="44"/>
      <c r="EP492" s="44"/>
      <c r="EQ492" s="44"/>
      <c r="ER492" s="44"/>
      <c r="ES492" s="44"/>
      <c r="ET492" s="44"/>
      <c r="EU492" s="44"/>
    </row>
    <row r="493" ht="14.25" customHeight="1">
      <c r="A493" s="296"/>
      <c r="B493" s="44"/>
      <c r="C493" s="44"/>
      <c r="D493" s="44"/>
      <c r="E493" s="44"/>
      <c r="F493" s="44"/>
      <c r="G493" s="44"/>
      <c r="H493" s="296"/>
      <c r="I493" s="296"/>
      <c r="J493" s="296"/>
      <c r="K493" s="44"/>
      <c r="L493" s="296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4"/>
      <c r="BT493" s="44"/>
      <c r="BU493" s="44"/>
      <c r="BV493" s="44"/>
      <c r="BW493" s="44"/>
      <c r="BX493" s="44"/>
      <c r="BY493" s="44"/>
      <c r="BZ493" s="44"/>
      <c r="CA493" s="44"/>
      <c r="CB493" s="44"/>
      <c r="CC493" s="44"/>
      <c r="CD493" s="44"/>
      <c r="CE493" s="44"/>
      <c r="CF493" s="44"/>
      <c r="CG493" s="44"/>
      <c r="CH493" s="44"/>
      <c r="CI493" s="44"/>
      <c r="CJ493" s="44"/>
      <c r="CK493" s="44"/>
      <c r="CL493" s="44"/>
      <c r="CM493" s="44"/>
      <c r="CN493" s="44"/>
      <c r="CO493" s="44"/>
      <c r="CP493" s="44"/>
      <c r="CQ493" s="44"/>
      <c r="CR493" s="44"/>
      <c r="CS493" s="44"/>
      <c r="CT493" s="44"/>
      <c r="CU493" s="44"/>
      <c r="CV493" s="44"/>
      <c r="CW493" s="44"/>
      <c r="CX493" s="44"/>
      <c r="CY493" s="44"/>
      <c r="CZ493" s="44"/>
      <c r="DA493" s="44"/>
      <c r="DB493" s="44"/>
      <c r="DC493" s="44"/>
      <c r="DD493" s="44"/>
      <c r="DE493" s="44"/>
      <c r="DF493" s="44"/>
      <c r="DG493" s="44"/>
      <c r="DH493" s="44"/>
      <c r="DI493" s="44"/>
      <c r="DJ493" s="44"/>
      <c r="DK493" s="44"/>
      <c r="DL493" s="44"/>
      <c r="DM493" s="44"/>
      <c r="DN493" s="44"/>
      <c r="DO493" s="44"/>
      <c r="DP493" s="44"/>
      <c r="DQ493" s="44"/>
      <c r="DR493" s="44"/>
      <c r="DS493" s="44"/>
      <c r="DT493" s="44"/>
      <c r="DU493" s="44"/>
      <c r="DV493" s="44"/>
      <c r="DW493" s="44"/>
      <c r="DX493" s="44"/>
      <c r="DY493" s="44"/>
      <c r="DZ493" s="44"/>
      <c r="EA493" s="44"/>
      <c r="EB493" s="44"/>
      <c r="EC493" s="44"/>
      <c r="ED493" s="44"/>
      <c r="EE493" s="44"/>
      <c r="EF493" s="44"/>
      <c r="EG493" s="44"/>
      <c r="EH493" s="44"/>
      <c r="EI493" s="44"/>
      <c r="EJ493" s="44"/>
      <c r="EK493" s="44"/>
      <c r="EL493" s="44"/>
      <c r="EM493" s="44"/>
      <c r="EN493" s="44"/>
      <c r="EO493" s="44"/>
      <c r="EP493" s="44"/>
      <c r="EQ493" s="44"/>
      <c r="ER493" s="44"/>
      <c r="ES493" s="44"/>
      <c r="ET493" s="44"/>
      <c r="EU493" s="44"/>
    </row>
    <row r="494" ht="14.25" customHeight="1">
      <c r="A494" s="296"/>
      <c r="B494" s="44"/>
      <c r="C494" s="44"/>
      <c r="D494" s="44"/>
      <c r="E494" s="44"/>
      <c r="F494" s="44"/>
      <c r="G494" s="44"/>
      <c r="H494" s="296"/>
      <c r="I494" s="296"/>
      <c r="J494" s="296"/>
      <c r="K494" s="44"/>
      <c r="L494" s="296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4"/>
      <c r="BT494" s="44"/>
      <c r="BU494" s="44"/>
      <c r="BV494" s="44"/>
      <c r="BW494" s="44"/>
      <c r="BX494" s="44"/>
      <c r="BY494" s="44"/>
      <c r="BZ494" s="44"/>
      <c r="CA494" s="44"/>
      <c r="CB494" s="44"/>
      <c r="CC494" s="44"/>
      <c r="CD494" s="44"/>
      <c r="CE494" s="44"/>
      <c r="CF494" s="44"/>
      <c r="CG494" s="44"/>
      <c r="CH494" s="44"/>
      <c r="CI494" s="44"/>
      <c r="CJ494" s="44"/>
      <c r="CK494" s="44"/>
      <c r="CL494" s="44"/>
      <c r="CM494" s="44"/>
      <c r="CN494" s="44"/>
      <c r="CO494" s="44"/>
      <c r="CP494" s="44"/>
      <c r="CQ494" s="44"/>
      <c r="CR494" s="44"/>
      <c r="CS494" s="44"/>
      <c r="CT494" s="44"/>
      <c r="CU494" s="44"/>
      <c r="CV494" s="44"/>
      <c r="CW494" s="44"/>
      <c r="CX494" s="44"/>
      <c r="CY494" s="44"/>
      <c r="CZ494" s="44"/>
      <c r="DA494" s="44"/>
      <c r="DB494" s="44"/>
      <c r="DC494" s="44"/>
      <c r="DD494" s="44"/>
      <c r="DE494" s="44"/>
      <c r="DF494" s="44"/>
      <c r="DG494" s="44"/>
      <c r="DH494" s="44"/>
      <c r="DI494" s="44"/>
      <c r="DJ494" s="44"/>
      <c r="DK494" s="44"/>
      <c r="DL494" s="44"/>
      <c r="DM494" s="44"/>
      <c r="DN494" s="44"/>
      <c r="DO494" s="44"/>
      <c r="DP494" s="44"/>
      <c r="DQ494" s="44"/>
      <c r="DR494" s="44"/>
      <c r="DS494" s="44"/>
      <c r="DT494" s="44"/>
      <c r="DU494" s="44"/>
      <c r="DV494" s="44"/>
      <c r="DW494" s="44"/>
      <c r="DX494" s="44"/>
      <c r="DY494" s="44"/>
      <c r="DZ494" s="44"/>
      <c r="EA494" s="44"/>
      <c r="EB494" s="44"/>
      <c r="EC494" s="44"/>
      <c r="ED494" s="44"/>
      <c r="EE494" s="44"/>
      <c r="EF494" s="44"/>
      <c r="EG494" s="44"/>
      <c r="EH494" s="44"/>
      <c r="EI494" s="44"/>
      <c r="EJ494" s="44"/>
      <c r="EK494" s="44"/>
      <c r="EL494" s="44"/>
      <c r="EM494" s="44"/>
      <c r="EN494" s="44"/>
      <c r="EO494" s="44"/>
      <c r="EP494" s="44"/>
      <c r="EQ494" s="44"/>
      <c r="ER494" s="44"/>
      <c r="ES494" s="44"/>
      <c r="ET494" s="44"/>
      <c r="EU494" s="44"/>
    </row>
    <row r="495" ht="14.25" customHeight="1">
      <c r="A495" s="296"/>
      <c r="B495" s="44"/>
      <c r="C495" s="44"/>
      <c r="D495" s="44"/>
      <c r="E495" s="44"/>
      <c r="F495" s="44"/>
      <c r="G495" s="44"/>
      <c r="H495" s="296"/>
      <c r="I495" s="296"/>
      <c r="J495" s="296"/>
      <c r="K495" s="44"/>
      <c r="L495" s="296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4"/>
      <c r="BT495" s="44"/>
      <c r="BU495" s="44"/>
      <c r="BV495" s="44"/>
      <c r="BW495" s="44"/>
      <c r="BX495" s="44"/>
      <c r="BY495" s="44"/>
      <c r="BZ495" s="44"/>
      <c r="CA495" s="44"/>
      <c r="CB495" s="44"/>
      <c r="CC495" s="44"/>
      <c r="CD495" s="44"/>
      <c r="CE495" s="44"/>
      <c r="CF495" s="44"/>
      <c r="CG495" s="44"/>
      <c r="CH495" s="44"/>
      <c r="CI495" s="44"/>
      <c r="CJ495" s="44"/>
      <c r="CK495" s="44"/>
      <c r="CL495" s="44"/>
      <c r="CM495" s="44"/>
      <c r="CN495" s="44"/>
      <c r="CO495" s="44"/>
      <c r="CP495" s="44"/>
      <c r="CQ495" s="44"/>
      <c r="CR495" s="44"/>
      <c r="CS495" s="44"/>
      <c r="CT495" s="44"/>
      <c r="CU495" s="44"/>
      <c r="CV495" s="44"/>
      <c r="CW495" s="44"/>
      <c r="CX495" s="44"/>
      <c r="CY495" s="44"/>
      <c r="CZ495" s="44"/>
      <c r="DA495" s="44"/>
      <c r="DB495" s="44"/>
      <c r="DC495" s="44"/>
      <c r="DD495" s="44"/>
      <c r="DE495" s="44"/>
      <c r="DF495" s="44"/>
      <c r="DG495" s="44"/>
      <c r="DH495" s="44"/>
      <c r="DI495" s="44"/>
      <c r="DJ495" s="44"/>
      <c r="DK495" s="44"/>
      <c r="DL495" s="44"/>
      <c r="DM495" s="44"/>
      <c r="DN495" s="44"/>
      <c r="DO495" s="44"/>
      <c r="DP495" s="44"/>
      <c r="DQ495" s="44"/>
      <c r="DR495" s="44"/>
      <c r="DS495" s="44"/>
      <c r="DT495" s="44"/>
      <c r="DU495" s="44"/>
      <c r="DV495" s="44"/>
      <c r="DW495" s="44"/>
      <c r="DX495" s="44"/>
      <c r="DY495" s="44"/>
      <c r="DZ495" s="44"/>
      <c r="EA495" s="44"/>
      <c r="EB495" s="44"/>
      <c r="EC495" s="44"/>
      <c r="ED495" s="44"/>
      <c r="EE495" s="44"/>
      <c r="EF495" s="44"/>
      <c r="EG495" s="44"/>
      <c r="EH495" s="44"/>
      <c r="EI495" s="44"/>
      <c r="EJ495" s="44"/>
      <c r="EK495" s="44"/>
      <c r="EL495" s="44"/>
      <c r="EM495" s="44"/>
      <c r="EN495" s="44"/>
      <c r="EO495" s="44"/>
      <c r="EP495" s="44"/>
      <c r="EQ495" s="44"/>
      <c r="ER495" s="44"/>
      <c r="ES495" s="44"/>
      <c r="ET495" s="44"/>
      <c r="EU495" s="44"/>
    </row>
    <row r="496" ht="14.25" customHeight="1">
      <c r="A496" s="296"/>
      <c r="B496" s="44"/>
      <c r="C496" s="44"/>
      <c r="D496" s="44"/>
      <c r="E496" s="44"/>
      <c r="F496" s="44"/>
      <c r="G496" s="44"/>
      <c r="H496" s="296"/>
      <c r="I496" s="296"/>
      <c r="J496" s="296"/>
      <c r="K496" s="44"/>
      <c r="L496" s="296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4"/>
      <c r="BT496" s="44"/>
      <c r="BU496" s="44"/>
      <c r="BV496" s="44"/>
      <c r="BW496" s="44"/>
      <c r="BX496" s="44"/>
      <c r="BY496" s="44"/>
      <c r="BZ496" s="44"/>
      <c r="CA496" s="44"/>
      <c r="CB496" s="44"/>
      <c r="CC496" s="44"/>
      <c r="CD496" s="44"/>
      <c r="CE496" s="44"/>
      <c r="CF496" s="44"/>
      <c r="CG496" s="44"/>
      <c r="CH496" s="44"/>
      <c r="CI496" s="44"/>
      <c r="CJ496" s="44"/>
      <c r="CK496" s="44"/>
      <c r="CL496" s="44"/>
      <c r="CM496" s="44"/>
      <c r="CN496" s="44"/>
      <c r="CO496" s="44"/>
      <c r="CP496" s="44"/>
      <c r="CQ496" s="44"/>
      <c r="CR496" s="44"/>
      <c r="CS496" s="44"/>
      <c r="CT496" s="44"/>
      <c r="CU496" s="44"/>
      <c r="CV496" s="44"/>
      <c r="CW496" s="44"/>
      <c r="CX496" s="44"/>
      <c r="CY496" s="44"/>
      <c r="CZ496" s="44"/>
      <c r="DA496" s="44"/>
      <c r="DB496" s="44"/>
      <c r="DC496" s="44"/>
      <c r="DD496" s="44"/>
      <c r="DE496" s="44"/>
      <c r="DF496" s="44"/>
      <c r="DG496" s="44"/>
      <c r="DH496" s="44"/>
      <c r="DI496" s="44"/>
      <c r="DJ496" s="44"/>
      <c r="DK496" s="44"/>
      <c r="DL496" s="44"/>
      <c r="DM496" s="44"/>
      <c r="DN496" s="44"/>
      <c r="DO496" s="44"/>
      <c r="DP496" s="44"/>
      <c r="DQ496" s="44"/>
      <c r="DR496" s="44"/>
      <c r="DS496" s="44"/>
      <c r="DT496" s="44"/>
      <c r="DU496" s="44"/>
      <c r="DV496" s="44"/>
      <c r="DW496" s="44"/>
      <c r="DX496" s="44"/>
      <c r="DY496" s="44"/>
      <c r="DZ496" s="44"/>
      <c r="EA496" s="44"/>
      <c r="EB496" s="44"/>
      <c r="EC496" s="44"/>
      <c r="ED496" s="44"/>
      <c r="EE496" s="44"/>
      <c r="EF496" s="44"/>
      <c r="EG496" s="44"/>
      <c r="EH496" s="44"/>
      <c r="EI496" s="44"/>
      <c r="EJ496" s="44"/>
      <c r="EK496" s="44"/>
      <c r="EL496" s="44"/>
      <c r="EM496" s="44"/>
      <c r="EN496" s="44"/>
      <c r="EO496" s="44"/>
      <c r="EP496" s="44"/>
      <c r="EQ496" s="44"/>
      <c r="ER496" s="44"/>
      <c r="ES496" s="44"/>
      <c r="ET496" s="44"/>
      <c r="EU496" s="44"/>
    </row>
    <row r="497" ht="14.25" customHeight="1">
      <c r="A497" s="296"/>
      <c r="B497" s="44"/>
      <c r="C497" s="44"/>
      <c r="D497" s="44"/>
      <c r="E497" s="44"/>
      <c r="F497" s="44"/>
      <c r="G497" s="44"/>
      <c r="H497" s="296"/>
      <c r="I497" s="296"/>
      <c r="J497" s="296"/>
      <c r="K497" s="44"/>
      <c r="L497" s="296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4"/>
      <c r="BT497" s="44"/>
      <c r="BU497" s="44"/>
      <c r="BV497" s="44"/>
      <c r="BW497" s="44"/>
      <c r="BX497" s="44"/>
      <c r="BY497" s="44"/>
      <c r="BZ497" s="44"/>
      <c r="CA497" s="44"/>
      <c r="CB497" s="44"/>
      <c r="CC497" s="44"/>
      <c r="CD497" s="44"/>
      <c r="CE497" s="44"/>
      <c r="CF497" s="44"/>
      <c r="CG497" s="44"/>
      <c r="CH497" s="44"/>
      <c r="CI497" s="44"/>
      <c r="CJ497" s="44"/>
      <c r="CK497" s="44"/>
      <c r="CL497" s="44"/>
      <c r="CM497" s="44"/>
      <c r="CN497" s="44"/>
      <c r="CO497" s="44"/>
      <c r="CP497" s="44"/>
      <c r="CQ497" s="44"/>
      <c r="CR497" s="44"/>
      <c r="CS497" s="44"/>
      <c r="CT497" s="44"/>
      <c r="CU497" s="44"/>
      <c r="CV497" s="44"/>
      <c r="CW497" s="44"/>
      <c r="CX497" s="44"/>
      <c r="CY497" s="44"/>
      <c r="CZ497" s="44"/>
      <c r="DA497" s="44"/>
      <c r="DB497" s="44"/>
      <c r="DC497" s="44"/>
      <c r="DD497" s="44"/>
      <c r="DE497" s="44"/>
      <c r="DF497" s="44"/>
      <c r="DG497" s="44"/>
      <c r="DH497" s="44"/>
      <c r="DI497" s="44"/>
      <c r="DJ497" s="44"/>
      <c r="DK497" s="44"/>
      <c r="DL497" s="44"/>
      <c r="DM497" s="44"/>
      <c r="DN497" s="44"/>
      <c r="DO497" s="44"/>
      <c r="DP497" s="44"/>
      <c r="DQ497" s="44"/>
      <c r="DR497" s="44"/>
      <c r="DS497" s="44"/>
      <c r="DT497" s="44"/>
      <c r="DU497" s="44"/>
      <c r="DV497" s="44"/>
      <c r="DW497" s="44"/>
      <c r="DX497" s="44"/>
      <c r="DY497" s="44"/>
      <c r="DZ497" s="44"/>
      <c r="EA497" s="44"/>
      <c r="EB497" s="44"/>
      <c r="EC497" s="44"/>
      <c r="ED497" s="44"/>
      <c r="EE497" s="44"/>
      <c r="EF497" s="44"/>
      <c r="EG497" s="44"/>
      <c r="EH497" s="44"/>
      <c r="EI497" s="44"/>
      <c r="EJ497" s="44"/>
      <c r="EK497" s="44"/>
      <c r="EL497" s="44"/>
      <c r="EM497" s="44"/>
      <c r="EN497" s="44"/>
      <c r="EO497" s="44"/>
      <c r="EP497" s="44"/>
      <c r="EQ497" s="44"/>
      <c r="ER497" s="44"/>
      <c r="ES497" s="44"/>
      <c r="ET497" s="44"/>
      <c r="EU497" s="44"/>
    </row>
    <row r="498" ht="14.25" customHeight="1">
      <c r="A498" s="296"/>
      <c r="B498" s="44"/>
      <c r="C498" s="44"/>
      <c r="D498" s="44"/>
      <c r="E498" s="44"/>
      <c r="F498" s="44"/>
      <c r="G498" s="44"/>
      <c r="H498" s="296"/>
      <c r="I498" s="296"/>
      <c r="J498" s="296"/>
      <c r="K498" s="44"/>
      <c r="L498" s="296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4"/>
      <c r="BT498" s="44"/>
      <c r="BU498" s="44"/>
      <c r="BV498" s="44"/>
      <c r="BW498" s="44"/>
      <c r="BX498" s="44"/>
      <c r="BY498" s="44"/>
      <c r="BZ498" s="44"/>
      <c r="CA498" s="44"/>
      <c r="CB498" s="44"/>
      <c r="CC498" s="44"/>
      <c r="CD498" s="44"/>
      <c r="CE498" s="44"/>
      <c r="CF498" s="44"/>
      <c r="CG498" s="44"/>
      <c r="CH498" s="44"/>
      <c r="CI498" s="44"/>
      <c r="CJ498" s="44"/>
      <c r="CK498" s="44"/>
      <c r="CL498" s="44"/>
      <c r="CM498" s="44"/>
      <c r="CN498" s="44"/>
      <c r="CO498" s="44"/>
      <c r="CP498" s="44"/>
      <c r="CQ498" s="44"/>
      <c r="CR498" s="44"/>
      <c r="CS498" s="44"/>
      <c r="CT498" s="44"/>
      <c r="CU498" s="44"/>
      <c r="CV498" s="44"/>
      <c r="CW498" s="44"/>
      <c r="CX498" s="44"/>
      <c r="CY498" s="44"/>
      <c r="CZ498" s="44"/>
      <c r="DA498" s="44"/>
      <c r="DB498" s="44"/>
      <c r="DC498" s="44"/>
      <c r="DD498" s="44"/>
      <c r="DE498" s="44"/>
      <c r="DF498" s="44"/>
      <c r="DG498" s="44"/>
      <c r="DH498" s="44"/>
      <c r="DI498" s="44"/>
      <c r="DJ498" s="44"/>
      <c r="DK498" s="44"/>
      <c r="DL498" s="44"/>
      <c r="DM498" s="44"/>
      <c r="DN498" s="44"/>
      <c r="DO498" s="44"/>
      <c r="DP498" s="44"/>
      <c r="DQ498" s="44"/>
      <c r="DR498" s="44"/>
      <c r="DS498" s="44"/>
      <c r="DT498" s="44"/>
      <c r="DU498" s="44"/>
      <c r="DV498" s="44"/>
      <c r="DW498" s="44"/>
      <c r="DX498" s="44"/>
      <c r="DY498" s="44"/>
      <c r="DZ498" s="44"/>
      <c r="EA498" s="44"/>
      <c r="EB498" s="44"/>
      <c r="EC498" s="44"/>
      <c r="ED498" s="44"/>
      <c r="EE498" s="44"/>
      <c r="EF498" s="44"/>
      <c r="EG498" s="44"/>
      <c r="EH498" s="44"/>
      <c r="EI498" s="44"/>
      <c r="EJ498" s="44"/>
      <c r="EK498" s="44"/>
      <c r="EL498" s="44"/>
      <c r="EM498" s="44"/>
      <c r="EN498" s="44"/>
      <c r="EO498" s="44"/>
      <c r="EP498" s="44"/>
      <c r="EQ498" s="44"/>
      <c r="ER498" s="44"/>
      <c r="ES498" s="44"/>
      <c r="ET498" s="44"/>
      <c r="EU498" s="44"/>
    </row>
    <row r="499" ht="14.25" customHeight="1">
      <c r="A499" s="296"/>
      <c r="B499" s="44"/>
      <c r="C499" s="44"/>
      <c r="D499" s="44"/>
      <c r="E499" s="44"/>
      <c r="F499" s="44"/>
      <c r="G499" s="44"/>
      <c r="H499" s="296"/>
      <c r="I499" s="296"/>
      <c r="J499" s="296"/>
      <c r="K499" s="44"/>
      <c r="L499" s="296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4"/>
      <c r="BT499" s="44"/>
      <c r="BU499" s="44"/>
      <c r="BV499" s="44"/>
      <c r="BW499" s="44"/>
      <c r="BX499" s="44"/>
      <c r="BY499" s="44"/>
      <c r="BZ499" s="44"/>
      <c r="CA499" s="44"/>
      <c r="CB499" s="44"/>
      <c r="CC499" s="44"/>
      <c r="CD499" s="44"/>
      <c r="CE499" s="44"/>
      <c r="CF499" s="44"/>
      <c r="CG499" s="44"/>
      <c r="CH499" s="44"/>
      <c r="CI499" s="44"/>
      <c r="CJ499" s="44"/>
      <c r="CK499" s="44"/>
      <c r="CL499" s="44"/>
      <c r="CM499" s="44"/>
      <c r="CN499" s="44"/>
      <c r="CO499" s="44"/>
      <c r="CP499" s="44"/>
      <c r="CQ499" s="44"/>
      <c r="CR499" s="44"/>
      <c r="CS499" s="44"/>
      <c r="CT499" s="44"/>
      <c r="CU499" s="44"/>
      <c r="CV499" s="44"/>
      <c r="CW499" s="44"/>
      <c r="CX499" s="44"/>
      <c r="CY499" s="44"/>
      <c r="CZ499" s="44"/>
      <c r="DA499" s="44"/>
      <c r="DB499" s="44"/>
      <c r="DC499" s="44"/>
      <c r="DD499" s="44"/>
      <c r="DE499" s="44"/>
      <c r="DF499" s="44"/>
      <c r="DG499" s="44"/>
      <c r="DH499" s="44"/>
      <c r="DI499" s="44"/>
      <c r="DJ499" s="44"/>
      <c r="DK499" s="44"/>
      <c r="DL499" s="44"/>
      <c r="DM499" s="44"/>
      <c r="DN499" s="44"/>
      <c r="DO499" s="44"/>
      <c r="DP499" s="44"/>
      <c r="DQ499" s="44"/>
      <c r="DR499" s="44"/>
      <c r="DS499" s="44"/>
      <c r="DT499" s="44"/>
      <c r="DU499" s="44"/>
      <c r="DV499" s="44"/>
      <c r="DW499" s="44"/>
      <c r="DX499" s="44"/>
      <c r="DY499" s="44"/>
      <c r="DZ499" s="44"/>
      <c r="EA499" s="44"/>
      <c r="EB499" s="44"/>
      <c r="EC499" s="44"/>
      <c r="ED499" s="44"/>
      <c r="EE499" s="44"/>
      <c r="EF499" s="44"/>
      <c r="EG499" s="44"/>
      <c r="EH499" s="44"/>
      <c r="EI499" s="44"/>
      <c r="EJ499" s="44"/>
      <c r="EK499" s="44"/>
      <c r="EL499" s="44"/>
      <c r="EM499" s="44"/>
      <c r="EN499" s="44"/>
      <c r="EO499" s="44"/>
      <c r="EP499" s="44"/>
      <c r="EQ499" s="44"/>
      <c r="ER499" s="44"/>
      <c r="ES499" s="44"/>
      <c r="ET499" s="44"/>
      <c r="EU499" s="44"/>
    </row>
    <row r="500" ht="14.25" customHeight="1">
      <c r="A500" s="296"/>
      <c r="B500" s="44"/>
      <c r="C500" s="44"/>
      <c r="D500" s="44"/>
      <c r="E500" s="44"/>
      <c r="F500" s="44"/>
      <c r="G500" s="44"/>
      <c r="H500" s="296"/>
      <c r="I500" s="296"/>
      <c r="J500" s="296"/>
      <c r="K500" s="44"/>
      <c r="L500" s="296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4"/>
      <c r="BT500" s="44"/>
      <c r="BU500" s="44"/>
      <c r="BV500" s="44"/>
      <c r="BW500" s="44"/>
      <c r="BX500" s="44"/>
      <c r="BY500" s="44"/>
      <c r="BZ500" s="44"/>
      <c r="CA500" s="44"/>
      <c r="CB500" s="44"/>
      <c r="CC500" s="44"/>
      <c r="CD500" s="44"/>
      <c r="CE500" s="44"/>
      <c r="CF500" s="44"/>
      <c r="CG500" s="44"/>
      <c r="CH500" s="44"/>
      <c r="CI500" s="44"/>
      <c r="CJ500" s="44"/>
      <c r="CK500" s="44"/>
      <c r="CL500" s="44"/>
      <c r="CM500" s="44"/>
      <c r="CN500" s="44"/>
      <c r="CO500" s="44"/>
      <c r="CP500" s="44"/>
      <c r="CQ500" s="44"/>
      <c r="CR500" s="44"/>
      <c r="CS500" s="44"/>
      <c r="CT500" s="44"/>
      <c r="CU500" s="44"/>
      <c r="CV500" s="44"/>
      <c r="CW500" s="44"/>
      <c r="CX500" s="44"/>
      <c r="CY500" s="44"/>
      <c r="CZ500" s="44"/>
      <c r="DA500" s="44"/>
      <c r="DB500" s="44"/>
      <c r="DC500" s="44"/>
      <c r="DD500" s="44"/>
      <c r="DE500" s="44"/>
      <c r="DF500" s="44"/>
      <c r="DG500" s="44"/>
      <c r="DH500" s="44"/>
      <c r="DI500" s="44"/>
      <c r="DJ500" s="44"/>
      <c r="DK500" s="44"/>
      <c r="DL500" s="44"/>
      <c r="DM500" s="44"/>
      <c r="DN500" s="44"/>
      <c r="DO500" s="44"/>
      <c r="DP500" s="44"/>
      <c r="DQ500" s="44"/>
      <c r="DR500" s="44"/>
      <c r="DS500" s="44"/>
      <c r="DT500" s="44"/>
      <c r="DU500" s="44"/>
      <c r="DV500" s="44"/>
      <c r="DW500" s="44"/>
      <c r="DX500" s="44"/>
      <c r="DY500" s="44"/>
      <c r="DZ500" s="44"/>
      <c r="EA500" s="44"/>
      <c r="EB500" s="44"/>
      <c r="EC500" s="44"/>
      <c r="ED500" s="44"/>
      <c r="EE500" s="44"/>
      <c r="EF500" s="44"/>
      <c r="EG500" s="44"/>
      <c r="EH500" s="44"/>
      <c r="EI500" s="44"/>
      <c r="EJ500" s="44"/>
      <c r="EK500" s="44"/>
      <c r="EL500" s="44"/>
      <c r="EM500" s="44"/>
      <c r="EN500" s="44"/>
      <c r="EO500" s="44"/>
      <c r="EP500" s="44"/>
      <c r="EQ500" s="44"/>
      <c r="ER500" s="44"/>
      <c r="ES500" s="44"/>
      <c r="ET500" s="44"/>
      <c r="EU500" s="44"/>
    </row>
    <row r="501" ht="14.25" customHeight="1">
      <c r="A501" s="296"/>
      <c r="B501" s="44"/>
      <c r="C501" s="44"/>
      <c r="D501" s="44"/>
      <c r="E501" s="44"/>
      <c r="F501" s="44"/>
      <c r="G501" s="44"/>
      <c r="H501" s="296"/>
      <c r="I501" s="296"/>
      <c r="J501" s="296"/>
      <c r="K501" s="44"/>
      <c r="L501" s="296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4"/>
      <c r="BT501" s="44"/>
      <c r="BU501" s="44"/>
      <c r="BV501" s="44"/>
      <c r="BW501" s="44"/>
      <c r="BX501" s="44"/>
      <c r="BY501" s="44"/>
      <c r="BZ501" s="44"/>
      <c r="CA501" s="44"/>
      <c r="CB501" s="44"/>
      <c r="CC501" s="44"/>
      <c r="CD501" s="44"/>
      <c r="CE501" s="44"/>
      <c r="CF501" s="44"/>
      <c r="CG501" s="44"/>
      <c r="CH501" s="44"/>
      <c r="CI501" s="44"/>
      <c r="CJ501" s="44"/>
      <c r="CK501" s="44"/>
      <c r="CL501" s="44"/>
      <c r="CM501" s="44"/>
      <c r="CN501" s="44"/>
      <c r="CO501" s="44"/>
      <c r="CP501" s="44"/>
      <c r="CQ501" s="44"/>
      <c r="CR501" s="44"/>
      <c r="CS501" s="44"/>
      <c r="CT501" s="44"/>
      <c r="CU501" s="44"/>
      <c r="CV501" s="44"/>
      <c r="CW501" s="44"/>
      <c r="CX501" s="44"/>
      <c r="CY501" s="44"/>
      <c r="CZ501" s="44"/>
      <c r="DA501" s="44"/>
      <c r="DB501" s="44"/>
      <c r="DC501" s="44"/>
      <c r="DD501" s="44"/>
      <c r="DE501" s="44"/>
      <c r="DF501" s="44"/>
      <c r="DG501" s="44"/>
      <c r="DH501" s="44"/>
      <c r="DI501" s="44"/>
      <c r="DJ501" s="44"/>
      <c r="DK501" s="44"/>
      <c r="DL501" s="44"/>
      <c r="DM501" s="44"/>
      <c r="DN501" s="44"/>
      <c r="DO501" s="44"/>
      <c r="DP501" s="44"/>
      <c r="DQ501" s="44"/>
      <c r="DR501" s="44"/>
      <c r="DS501" s="44"/>
      <c r="DT501" s="44"/>
      <c r="DU501" s="44"/>
      <c r="DV501" s="44"/>
      <c r="DW501" s="44"/>
      <c r="DX501" s="44"/>
      <c r="DY501" s="44"/>
      <c r="DZ501" s="44"/>
      <c r="EA501" s="44"/>
      <c r="EB501" s="44"/>
      <c r="EC501" s="44"/>
      <c r="ED501" s="44"/>
      <c r="EE501" s="44"/>
      <c r="EF501" s="44"/>
      <c r="EG501" s="44"/>
      <c r="EH501" s="44"/>
      <c r="EI501" s="44"/>
      <c r="EJ501" s="44"/>
      <c r="EK501" s="44"/>
      <c r="EL501" s="44"/>
      <c r="EM501" s="44"/>
      <c r="EN501" s="44"/>
      <c r="EO501" s="44"/>
      <c r="EP501" s="44"/>
      <c r="EQ501" s="44"/>
      <c r="ER501" s="44"/>
      <c r="ES501" s="44"/>
      <c r="ET501" s="44"/>
      <c r="EU501" s="44"/>
    </row>
    <row r="502" ht="14.25" customHeight="1">
      <c r="A502" s="296"/>
      <c r="B502" s="44"/>
      <c r="C502" s="44"/>
      <c r="D502" s="44"/>
      <c r="E502" s="44"/>
      <c r="F502" s="44"/>
      <c r="G502" s="44"/>
      <c r="H502" s="296"/>
      <c r="I502" s="296"/>
      <c r="J502" s="296"/>
      <c r="K502" s="44"/>
      <c r="L502" s="296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4"/>
      <c r="BT502" s="44"/>
      <c r="BU502" s="44"/>
      <c r="BV502" s="44"/>
      <c r="BW502" s="44"/>
      <c r="BX502" s="44"/>
      <c r="BY502" s="44"/>
      <c r="BZ502" s="44"/>
      <c r="CA502" s="44"/>
      <c r="CB502" s="44"/>
      <c r="CC502" s="44"/>
      <c r="CD502" s="44"/>
      <c r="CE502" s="44"/>
      <c r="CF502" s="44"/>
      <c r="CG502" s="44"/>
      <c r="CH502" s="44"/>
      <c r="CI502" s="44"/>
      <c r="CJ502" s="44"/>
      <c r="CK502" s="44"/>
      <c r="CL502" s="44"/>
      <c r="CM502" s="44"/>
      <c r="CN502" s="44"/>
      <c r="CO502" s="44"/>
      <c r="CP502" s="44"/>
      <c r="CQ502" s="44"/>
      <c r="CR502" s="44"/>
      <c r="CS502" s="44"/>
      <c r="CT502" s="44"/>
      <c r="CU502" s="44"/>
      <c r="CV502" s="44"/>
      <c r="CW502" s="44"/>
      <c r="CX502" s="44"/>
      <c r="CY502" s="44"/>
      <c r="CZ502" s="44"/>
      <c r="DA502" s="44"/>
      <c r="DB502" s="44"/>
      <c r="DC502" s="44"/>
      <c r="DD502" s="44"/>
      <c r="DE502" s="44"/>
      <c r="DF502" s="44"/>
      <c r="DG502" s="44"/>
      <c r="DH502" s="44"/>
      <c r="DI502" s="44"/>
      <c r="DJ502" s="44"/>
      <c r="DK502" s="44"/>
      <c r="DL502" s="44"/>
      <c r="DM502" s="44"/>
      <c r="DN502" s="44"/>
      <c r="DO502" s="44"/>
      <c r="DP502" s="44"/>
      <c r="DQ502" s="44"/>
      <c r="DR502" s="44"/>
      <c r="DS502" s="44"/>
      <c r="DT502" s="44"/>
      <c r="DU502" s="44"/>
      <c r="DV502" s="44"/>
      <c r="DW502" s="44"/>
      <c r="DX502" s="44"/>
      <c r="DY502" s="44"/>
      <c r="DZ502" s="44"/>
      <c r="EA502" s="44"/>
      <c r="EB502" s="44"/>
      <c r="EC502" s="44"/>
      <c r="ED502" s="44"/>
      <c r="EE502" s="44"/>
      <c r="EF502" s="44"/>
      <c r="EG502" s="44"/>
      <c r="EH502" s="44"/>
      <c r="EI502" s="44"/>
      <c r="EJ502" s="44"/>
      <c r="EK502" s="44"/>
      <c r="EL502" s="44"/>
      <c r="EM502" s="44"/>
      <c r="EN502" s="44"/>
      <c r="EO502" s="44"/>
      <c r="EP502" s="44"/>
      <c r="EQ502" s="44"/>
      <c r="ER502" s="44"/>
      <c r="ES502" s="44"/>
      <c r="ET502" s="44"/>
      <c r="EU502" s="44"/>
    </row>
    <row r="503" ht="14.25" customHeight="1">
      <c r="A503" s="296"/>
      <c r="B503" s="44"/>
      <c r="C503" s="44"/>
      <c r="D503" s="44"/>
      <c r="E503" s="44"/>
      <c r="F503" s="44"/>
      <c r="G503" s="44"/>
      <c r="H503" s="296"/>
      <c r="I503" s="296"/>
      <c r="J503" s="296"/>
      <c r="K503" s="44"/>
      <c r="L503" s="296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4"/>
      <c r="BT503" s="44"/>
      <c r="BU503" s="44"/>
      <c r="BV503" s="44"/>
      <c r="BW503" s="44"/>
      <c r="BX503" s="44"/>
      <c r="BY503" s="44"/>
      <c r="BZ503" s="44"/>
      <c r="CA503" s="44"/>
      <c r="CB503" s="44"/>
      <c r="CC503" s="44"/>
      <c r="CD503" s="44"/>
      <c r="CE503" s="44"/>
      <c r="CF503" s="44"/>
      <c r="CG503" s="44"/>
      <c r="CH503" s="44"/>
      <c r="CI503" s="44"/>
      <c r="CJ503" s="44"/>
      <c r="CK503" s="44"/>
      <c r="CL503" s="44"/>
      <c r="CM503" s="44"/>
      <c r="CN503" s="44"/>
      <c r="CO503" s="44"/>
      <c r="CP503" s="44"/>
      <c r="CQ503" s="44"/>
      <c r="CR503" s="44"/>
      <c r="CS503" s="44"/>
      <c r="CT503" s="44"/>
      <c r="CU503" s="44"/>
      <c r="CV503" s="44"/>
      <c r="CW503" s="44"/>
      <c r="CX503" s="44"/>
      <c r="CY503" s="44"/>
      <c r="CZ503" s="44"/>
      <c r="DA503" s="44"/>
      <c r="DB503" s="44"/>
      <c r="DC503" s="44"/>
      <c r="DD503" s="44"/>
      <c r="DE503" s="44"/>
      <c r="DF503" s="44"/>
      <c r="DG503" s="44"/>
      <c r="DH503" s="44"/>
      <c r="DI503" s="44"/>
      <c r="DJ503" s="44"/>
      <c r="DK503" s="44"/>
      <c r="DL503" s="44"/>
      <c r="DM503" s="44"/>
      <c r="DN503" s="44"/>
      <c r="DO503" s="44"/>
      <c r="DP503" s="44"/>
      <c r="DQ503" s="44"/>
      <c r="DR503" s="44"/>
      <c r="DS503" s="44"/>
      <c r="DT503" s="44"/>
      <c r="DU503" s="44"/>
      <c r="DV503" s="44"/>
      <c r="DW503" s="44"/>
      <c r="DX503" s="44"/>
      <c r="DY503" s="44"/>
      <c r="DZ503" s="44"/>
      <c r="EA503" s="44"/>
      <c r="EB503" s="44"/>
      <c r="EC503" s="44"/>
      <c r="ED503" s="44"/>
      <c r="EE503" s="44"/>
      <c r="EF503" s="44"/>
      <c r="EG503" s="44"/>
      <c r="EH503" s="44"/>
      <c r="EI503" s="44"/>
      <c r="EJ503" s="44"/>
      <c r="EK503" s="44"/>
      <c r="EL503" s="44"/>
      <c r="EM503" s="44"/>
      <c r="EN503" s="44"/>
      <c r="EO503" s="44"/>
      <c r="EP503" s="44"/>
      <c r="EQ503" s="44"/>
      <c r="ER503" s="44"/>
      <c r="ES503" s="44"/>
      <c r="ET503" s="44"/>
      <c r="EU503" s="44"/>
    </row>
    <row r="504" ht="14.25" customHeight="1">
      <c r="A504" s="296"/>
      <c r="B504" s="44"/>
      <c r="C504" s="44"/>
      <c r="D504" s="44"/>
      <c r="E504" s="44"/>
      <c r="F504" s="44"/>
      <c r="G504" s="44"/>
      <c r="H504" s="296"/>
      <c r="I504" s="296"/>
      <c r="J504" s="296"/>
      <c r="K504" s="44"/>
      <c r="L504" s="296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4"/>
      <c r="BT504" s="44"/>
      <c r="BU504" s="44"/>
      <c r="BV504" s="44"/>
      <c r="BW504" s="44"/>
      <c r="BX504" s="44"/>
      <c r="BY504" s="44"/>
      <c r="BZ504" s="44"/>
      <c r="CA504" s="44"/>
      <c r="CB504" s="44"/>
      <c r="CC504" s="44"/>
      <c r="CD504" s="44"/>
      <c r="CE504" s="44"/>
      <c r="CF504" s="44"/>
      <c r="CG504" s="44"/>
      <c r="CH504" s="44"/>
      <c r="CI504" s="44"/>
      <c r="CJ504" s="44"/>
      <c r="CK504" s="44"/>
      <c r="CL504" s="44"/>
      <c r="CM504" s="44"/>
      <c r="CN504" s="44"/>
      <c r="CO504" s="44"/>
      <c r="CP504" s="44"/>
      <c r="CQ504" s="44"/>
      <c r="CR504" s="44"/>
      <c r="CS504" s="44"/>
      <c r="CT504" s="44"/>
      <c r="CU504" s="44"/>
      <c r="CV504" s="44"/>
      <c r="CW504" s="44"/>
      <c r="CX504" s="44"/>
      <c r="CY504" s="44"/>
      <c r="CZ504" s="44"/>
      <c r="DA504" s="44"/>
      <c r="DB504" s="44"/>
      <c r="DC504" s="44"/>
      <c r="DD504" s="44"/>
      <c r="DE504" s="44"/>
      <c r="DF504" s="44"/>
      <c r="DG504" s="44"/>
      <c r="DH504" s="44"/>
      <c r="DI504" s="44"/>
      <c r="DJ504" s="44"/>
      <c r="DK504" s="44"/>
      <c r="DL504" s="44"/>
      <c r="DM504" s="44"/>
      <c r="DN504" s="44"/>
      <c r="DO504" s="44"/>
      <c r="DP504" s="44"/>
      <c r="DQ504" s="44"/>
      <c r="DR504" s="44"/>
      <c r="DS504" s="44"/>
      <c r="DT504" s="44"/>
      <c r="DU504" s="44"/>
      <c r="DV504" s="44"/>
      <c r="DW504" s="44"/>
      <c r="DX504" s="44"/>
      <c r="DY504" s="44"/>
      <c r="DZ504" s="44"/>
      <c r="EA504" s="44"/>
      <c r="EB504" s="44"/>
      <c r="EC504" s="44"/>
      <c r="ED504" s="44"/>
      <c r="EE504" s="44"/>
      <c r="EF504" s="44"/>
      <c r="EG504" s="44"/>
      <c r="EH504" s="44"/>
      <c r="EI504" s="44"/>
      <c r="EJ504" s="44"/>
      <c r="EK504" s="44"/>
      <c r="EL504" s="44"/>
      <c r="EM504" s="44"/>
      <c r="EN504" s="44"/>
      <c r="EO504" s="44"/>
      <c r="EP504" s="44"/>
      <c r="EQ504" s="44"/>
      <c r="ER504" s="44"/>
      <c r="ES504" s="44"/>
      <c r="ET504" s="44"/>
      <c r="EU504" s="44"/>
    </row>
    <row r="505" ht="14.25" customHeight="1">
      <c r="A505" s="296"/>
      <c r="B505" s="44"/>
      <c r="C505" s="44"/>
      <c r="D505" s="44"/>
      <c r="E505" s="44"/>
      <c r="F505" s="44"/>
      <c r="G505" s="44"/>
      <c r="H505" s="296"/>
      <c r="I505" s="296"/>
      <c r="J505" s="296"/>
      <c r="K505" s="44"/>
      <c r="L505" s="296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4"/>
      <c r="BT505" s="44"/>
      <c r="BU505" s="44"/>
      <c r="BV505" s="44"/>
      <c r="BW505" s="44"/>
      <c r="BX505" s="44"/>
      <c r="BY505" s="44"/>
      <c r="BZ505" s="44"/>
      <c r="CA505" s="44"/>
      <c r="CB505" s="44"/>
      <c r="CC505" s="44"/>
      <c r="CD505" s="44"/>
      <c r="CE505" s="44"/>
      <c r="CF505" s="44"/>
      <c r="CG505" s="44"/>
      <c r="CH505" s="44"/>
      <c r="CI505" s="44"/>
      <c r="CJ505" s="44"/>
      <c r="CK505" s="44"/>
      <c r="CL505" s="44"/>
      <c r="CM505" s="44"/>
      <c r="CN505" s="44"/>
      <c r="CO505" s="44"/>
      <c r="CP505" s="44"/>
      <c r="CQ505" s="44"/>
      <c r="CR505" s="44"/>
      <c r="CS505" s="44"/>
      <c r="CT505" s="44"/>
      <c r="CU505" s="44"/>
      <c r="CV505" s="44"/>
      <c r="CW505" s="44"/>
      <c r="CX505" s="44"/>
      <c r="CY505" s="44"/>
      <c r="CZ505" s="44"/>
      <c r="DA505" s="44"/>
      <c r="DB505" s="44"/>
      <c r="DC505" s="44"/>
      <c r="DD505" s="44"/>
      <c r="DE505" s="44"/>
      <c r="DF505" s="44"/>
      <c r="DG505" s="44"/>
      <c r="DH505" s="44"/>
      <c r="DI505" s="44"/>
      <c r="DJ505" s="44"/>
      <c r="DK505" s="44"/>
      <c r="DL505" s="44"/>
      <c r="DM505" s="44"/>
      <c r="DN505" s="44"/>
      <c r="DO505" s="44"/>
      <c r="DP505" s="44"/>
      <c r="DQ505" s="44"/>
      <c r="DR505" s="44"/>
      <c r="DS505" s="44"/>
      <c r="DT505" s="44"/>
      <c r="DU505" s="44"/>
      <c r="DV505" s="44"/>
      <c r="DW505" s="44"/>
      <c r="DX505" s="44"/>
      <c r="DY505" s="44"/>
      <c r="DZ505" s="44"/>
      <c r="EA505" s="44"/>
      <c r="EB505" s="44"/>
      <c r="EC505" s="44"/>
      <c r="ED505" s="44"/>
      <c r="EE505" s="44"/>
      <c r="EF505" s="44"/>
      <c r="EG505" s="44"/>
      <c r="EH505" s="44"/>
      <c r="EI505" s="44"/>
      <c r="EJ505" s="44"/>
      <c r="EK505" s="44"/>
      <c r="EL505" s="44"/>
      <c r="EM505" s="44"/>
      <c r="EN505" s="44"/>
      <c r="EO505" s="44"/>
      <c r="EP505" s="44"/>
      <c r="EQ505" s="44"/>
      <c r="ER505" s="44"/>
      <c r="ES505" s="44"/>
      <c r="ET505" s="44"/>
      <c r="EU505" s="44"/>
    </row>
    <row r="506" ht="14.25" customHeight="1">
      <c r="A506" s="296"/>
      <c r="B506" s="44"/>
      <c r="C506" s="44"/>
      <c r="D506" s="44"/>
      <c r="E506" s="44"/>
      <c r="F506" s="44"/>
      <c r="G506" s="44"/>
      <c r="H506" s="296"/>
      <c r="I506" s="296"/>
      <c r="J506" s="296"/>
      <c r="K506" s="44"/>
      <c r="L506" s="296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4"/>
      <c r="BT506" s="44"/>
      <c r="BU506" s="44"/>
      <c r="BV506" s="44"/>
      <c r="BW506" s="44"/>
      <c r="BX506" s="44"/>
      <c r="BY506" s="44"/>
      <c r="BZ506" s="44"/>
      <c r="CA506" s="44"/>
      <c r="CB506" s="44"/>
      <c r="CC506" s="44"/>
      <c r="CD506" s="44"/>
      <c r="CE506" s="44"/>
      <c r="CF506" s="44"/>
      <c r="CG506" s="44"/>
      <c r="CH506" s="44"/>
      <c r="CI506" s="44"/>
      <c r="CJ506" s="44"/>
      <c r="CK506" s="44"/>
      <c r="CL506" s="44"/>
      <c r="CM506" s="44"/>
      <c r="CN506" s="44"/>
      <c r="CO506" s="44"/>
      <c r="CP506" s="44"/>
      <c r="CQ506" s="44"/>
      <c r="CR506" s="44"/>
      <c r="CS506" s="44"/>
      <c r="CT506" s="44"/>
      <c r="CU506" s="44"/>
      <c r="CV506" s="44"/>
      <c r="CW506" s="44"/>
      <c r="CX506" s="44"/>
      <c r="CY506" s="44"/>
      <c r="CZ506" s="44"/>
      <c r="DA506" s="44"/>
      <c r="DB506" s="44"/>
      <c r="DC506" s="44"/>
      <c r="DD506" s="44"/>
      <c r="DE506" s="44"/>
      <c r="DF506" s="44"/>
      <c r="DG506" s="44"/>
      <c r="DH506" s="44"/>
      <c r="DI506" s="44"/>
      <c r="DJ506" s="44"/>
      <c r="DK506" s="44"/>
      <c r="DL506" s="44"/>
      <c r="DM506" s="44"/>
      <c r="DN506" s="44"/>
      <c r="DO506" s="44"/>
      <c r="DP506" s="44"/>
      <c r="DQ506" s="44"/>
      <c r="DR506" s="44"/>
      <c r="DS506" s="44"/>
      <c r="DT506" s="44"/>
      <c r="DU506" s="44"/>
      <c r="DV506" s="44"/>
      <c r="DW506" s="44"/>
      <c r="DX506" s="44"/>
      <c r="DY506" s="44"/>
      <c r="DZ506" s="44"/>
      <c r="EA506" s="44"/>
      <c r="EB506" s="44"/>
      <c r="EC506" s="44"/>
      <c r="ED506" s="44"/>
      <c r="EE506" s="44"/>
      <c r="EF506" s="44"/>
      <c r="EG506" s="44"/>
      <c r="EH506" s="44"/>
      <c r="EI506" s="44"/>
      <c r="EJ506" s="44"/>
      <c r="EK506" s="44"/>
      <c r="EL506" s="44"/>
      <c r="EM506" s="44"/>
      <c r="EN506" s="44"/>
      <c r="EO506" s="44"/>
      <c r="EP506" s="44"/>
      <c r="EQ506" s="44"/>
      <c r="ER506" s="44"/>
      <c r="ES506" s="44"/>
      <c r="ET506" s="44"/>
      <c r="EU506" s="44"/>
    </row>
    <row r="507" ht="14.25" customHeight="1">
      <c r="A507" s="296"/>
      <c r="B507" s="44"/>
      <c r="C507" s="44"/>
      <c r="D507" s="44"/>
      <c r="E507" s="44"/>
      <c r="F507" s="44"/>
      <c r="G507" s="44"/>
      <c r="H507" s="296"/>
      <c r="I507" s="296"/>
      <c r="J507" s="296"/>
      <c r="K507" s="44"/>
      <c r="L507" s="296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4"/>
      <c r="BT507" s="44"/>
      <c r="BU507" s="44"/>
      <c r="BV507" s="44"/>
      <c r="BW507" s="44"/>
      <c r="BX507" s="44"/>
      <c r="BY507" s="44"/>
      <c r="BZ507" s="44"/>
      <c r="CA507" s="44"/>
      <c r="CB507" s="44"/>
      <c r="CC507" s="44"/>
      <c r="CD507" s="44"/>
      <c r="CE507" s="44"/>
      <c r="CF507" s="44"/>
      <c r="CG507" s="44"/>
      <c r="CH507" s="44"/>
      <c r="CI507" s="44"/>
      <c r="CJ507" s="44"/>
      <c r="CK507" s="44"/>
      <c r="CL507" s="44"/>
      <c r="CM507" s="44"/>
      <c r="CN507" s="44"/>
      <c r="CO507" s="44"/>
      <c r="CP507" s="44"/>
      <c r="CQ507" s="44"/>
      <c r="CR507" s="44"/>
      <c r="CS507" s="44"/>
      <c r="CT507" s="44"/>
      <c r="CU507" s="44"/>
      <c r="CV507" s="44"/>
      <c r="CW507" s="44"/>
      <c r="CX507" s="44"/>
      <c r="CY507" s="44"/>
      <c r="CZ507" s="44"/>
      <c r="DA507" s="44"/>
      <c r="DB507" s="44"/>
      <c r="DC507" s="44"/>
      <c r="DD507" s="44"/>
      <c r="DE507" s="44"/>
      <c r="DF507" s="44"/>
      <c r="DG507" s="44"/>
      <c r="DH507" s="44"/>
      <c r="DI507" s="44"/>
      <c r="DJ507" s="44"/>
      <c r="DK507" s="44"/>
      <c r="DL507" s="44"/>
      <c r="DM507" s="44"/>
      <c r="DN507" s="44"/>
      <c r="DO507" s="44"/>
      <c r="DP507" s="44"/>
      <c r="DQ507" s="44"/>
      <c r="DR507" s="44"/>
      <c r="DS507" s="44"/>
      <c r="DT507" s="44"/>
      <c r="DU507" s="44"/>
      <c r="DV507" s="44"/>
      <c r="DW507" s="44"/>
      <c r="DX507" s="44"/>
      <c r="DY507" s="44"/>
      <c r="DZ507" s="44"/>
      <c r="EA507" s="44"/>
      <c r="EB507" s="44"/>
      <c r="EC507" s="44"/>
      <c r="ED507" s="44"/>
      <c r="EE507" s="44"/>
      <c r="EF507" s="44"/>
      <c r="EG507" s="44"/>
      <c r="EH507" s="44"/>
      <c r="EI507" s="44"/>
      <c r="EJ507" s="44"/>
      <c r="EK507" s="44"/>
      <c r="EL507" s="44"/>
      <c r="EM507" s="44"/>
      <c r="EN507" s="44"/>
      <c r="EO507" s="44"/>
      <c r="EP507" s="44"/>
      <c r="EQ507" s="44"/>
      <c r="ER507" s="44"/>
      <c r="ES507" s="44"/>
      <c r="ET507" s="44"/>
      <c r="EU507" s="44"/>
    </row>
    <row r="508" ht="14.25" customHeight="1">
      <c r="A508" s="296"/>
      <c r="B508" s="44"/>
      <c r="C508" s="44"/>
      <c r="D508" s="44"/>
      <c r="E508" s="44"/>
      <c r="F508" s="44"/>
      <c r="G508" s="44"/>
      <c r="H508" s="296"/>
      <c r="I508" s="296"/>
      <c r="J508" s="296"/>
      <c r="K508" s="44"/>
      <c r="L508" s="296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4"/>
      <c r="BT508" s="44"/>
      <c r="BU508" s="44"/>
      <c r="BV508" s="44"/>
      <c r="BW508" s="44"/>
      <c r="BX508" s="44"/>
      <c r="BY508" s="44"/>
      <c r="BZ508" s="44"/>
      <c r="CA508" s="44"/>
      <c r="CB508" s="44"/>
      <c r="CC508" s="44"/>
      <c r="CD508" s="44"/>
      <c r="CE508" s="44"/>
      <c r="CF508" s="44"/>
      <c r="CG508" s="44"/>
      <c r="CH508" s="44"/>
      <c r="CI508" s="44"/>
      <c r="CJ508" s="44"/>
      <c r="CK508" s="44"/>
      <c r="CL508" s="44"/>
      <c r="CM508" s="44"/>
      <c r="CN508" s="44"/>
      <c r="CO508" s="44"/>
      <c r="CP508" s="44"/>
      <c r="CQ508" s="44"/>
      <c r="CR508" s="44"/>
      <c r="CS508" s="44"/>
      <c r="CT508" s="44"/>
      <c r="CU508" s="44"/>
      <c r="CV508" s="44"/>
      <c r="CW508" s="44"/>
      <c r="CX508" s="44"/>
      <c r="CY508" s="44"/>
      <c r="CZ508" s="44"/>
      <c r="DA508" s="44"/>
      <c r="DB508" s="44"/>
      <c r="DC508" s="44"/>
      <c r="DD508" s="44"/>
      <c r="DE508" s="44"/>
      <c r="DF508" s="44"/>
      <c r="DG508" s="44"/>
      <c r="DH508" s="44"/>
      <c r="DI508" s="44"/>
      <c r="DJ508" s="44"/>
      <c r="DK508" s="44"/>
      <c r="DL508" s="44"/>
      <c r="DM508" s="44"/>
      <c r="DN508" s="44"/>
      <c r="DO508" s="44"/>
      <c r="DP508" s="44"/>
      <c r="DQ508" s="44"/>
      <c r="DR508" s="44"/>
      <c r="DS508" s="44"/>
      <c r="DT508" s="44"/>
      <c r="DU508" s="44"/>
      <c r="DV508" s="44"/>
      <c r="DW508" s="44"/>
      <c r="DX508" s="44"/>
      <c r="DY508" s="44"/>
      <c r="DZ508" s="44"/>
      <c r="EA508" s="44"/>
      <c r="EB508" s="44"/>
      <c r="EC508" s="44"/>
      <c r="ED508" s="44"/>
      <c r="EE508" s="44"/>
      <c r="EF508" s="44"/>
      <c r="EG508" s="44"/>
      <c r="EH508" s="44"/>
      <c r="EI508" s="44"/>
      <c r="EJ508" s="44"/>
      <c r="EK508" s="44"/>
      <c r="EL508" s="44"/>
      <c r="EM508" s="44"/>
      <c r="EN508" s="44"/>
      <c r="EO508" s="44"/>
      <c r="EP508" s="44"/>
      <c r="EQ508" s="44"/>
      <c r="ER508" s="44"/>
      <c r="ES508" s="44"/>
      <c r="ET508" s="44"/>
      <c r="EU508" s="44"/>
    </row>
    <row r="509" ht="14.25" customHeight="1">
      <c r="A509" s="296"/>
      <c r="B509" s="44"/>
      <c r="C509" s="44"/>
      <c r="D509" s="44"/>
      <c r="E509" s="44"/>
      <c r="F509" s="44"/>
      <c r="G509" s="44"/>
      <c r="H509" s="296"/>
      <c r="I509" s="296"/>
      <c r="J509" s="296"/>
      <c r="K509" s="44"/>
      <c r="L509" s="296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4"/>
      <c r="BT509" s="44"/>
      <c r="BU509" s="44"/>
      <c r="BV509" s="44"/>
      <c r="BW509" s="44"/>
      <c r="BX509" s="44"/>
      <c r="BY509" s="44"/>
      <c r="BZ509" s="44"/>
      <c r="CA509" s="44"/>
      <c r="CB509" s="44"/>
      <c r="CC509" s="44"/>
      <c r="CD509" s="44"/>
      <c r="CE509" s="44"/>
      <c r="CF509" s="44"/>
      <c r="CG509" s="44"/>
      <c r="CH509" s="44"/>
      <c r="CI509" s="44"/>
      <c r="CJ509" s="44"/>
      <c r="CK509" s="44"/>
      <c r="CL509" s="44"/>
      <c r="CM509" s="44"/>
      <c r="CN509" s="44"/>
      <c r="CO509" s="44"/>
      <c r="CP509" s="44"/>
      <c r="CQ509" s="44"/>
      <c r="CR509" s="44"/>
      <c r="CS509" s="44"/>
      <c r="CT509" s="44"/>
      <c r="CU509" s="44"/>
      <c r="CV509" s="44"/>
      <c r="CW509" s="44"/>
      <c r="CX509" s="44"/>
      <c r="CY509" s="44"/>
      <c r="CZ509" s="44"/>
      <c r="DA509" s="44"/>
      <c r="DB509" s="44"/>
      <c r="DC509" s="44"/>
      <c r="DD509" s="44"/>
      <c r="DE509" s="44"/>
      <c r="DF509" s="44"/>
      <c r="DG509" s="44"/>
      <c r="DH509" s="44"/>
      <c r="DI509" s="44"/>
      <c r="DJ509" s="44"/>
      <c r="DK509" s="44"/>
      <c r="DL509" s="44"/>
      <c r="DM509" s="44"/>
      <c r="DN509" s="44"/>
      <c r="DO509" s="44"/>
      <c r="DP509" s="44"/>
      <c r="DQ509" s="44"/>
      <c r="DR509" s="44"/>
      <c r="DS509" s="44"/>
      <c r="DT509" s="44"/>
      <c r="DU509" s="44"/>
      <c r="DV509" s="44"/>
      <c r="DW509" s="44"/>
      <c r="DX509" s="44"/>
      <c r="DY509" s="44"/>
      <c r="DZ509" s="44"/>
      <c r="EA509" s="44"/>
      <c r="EB509" s="44"/>
      <c r="EC509" s="44"/>
      <c r="ED509" s="44"/>
      <c r="EE509" s="44"/>
      <c r="EF509" s="44"/>
      <c r="EG509" s="44"/>
      <c r="EH509" s="44"/>
      <c r="EI509" s="44"/>
      <c r="EJ509" s="44"/>
      <c r="EK509" s="44"/>
      <c r="EL509" s="44"/>
      <c r="EM509" s="44"/>
      <c r="EN509" s="44"/>
      <c r="EO509" s="44"/>
      <c r="EP509" s="44"/>
      <c r="EQ509" s="44"/>
      <c r="ER509" s="44"/>
      <c r="ES509" s="44"/>
      <c r="ET509" s="44"/>
      <c r="EU509" s="44"/>
    </row>
    <row r="510" ht="14.25" customHeight="1">
      <c r="A510" s="296"/>
      <c r="B510" s="44"/>
      <c r="C510" s="44"/>
      <c r="D510" s="44"/>
      <c r="E510" s="44"/>
      <c r="F510" s="44"/>
      <c r="G510" s="44"/>
      <c r="H510" s="296"/>
      <c r="I510" s="296"/>
      <c r="J510" s="296"/>
      <c r="K510" s="44"/>
      <c r="L510" s="296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4"/>
      <c r="BT510" s="44"/>
      <c r="BU510" s="44"/>
      <c r="BV510" s="44"/>
      <c r="BW510" s="44"/>
      <c r="BX510" s="44"/>
      <c r="BY510" s="44"/>
      <c r="BZ510" s="44"/>
      <c r="CA510" s="44"/>
      <c r="CB510" s="44"/>
      <c r="CC510" s="44"/>
      <c r="CD510" s="44"/>
      <c r="CE510" s="44"/>
      <c r="CF510" s="44"/>
      <c r="CG510" s="44"/>
      <c r="CH510" s="44"/>
      <c r="CI510" s="44"/>
      <c r="CJ510" s="44"/>
      <c r="CK510" s="44"/>
      <c r="CL510" s="44"/>
      <c r="CM510" s="44"/>
      <c r="CN510" s="44"/>
      <c r="CO510" s="44"/>
      <c r="CP510" s="44"/>
      <c r="CQ510" s="44"/>
      <c r="CR510" s="44"/>
      <c r="CS510" s="44"/>
      <c r="CT510" s="44"/>
      <c r="CU510" s="44"/>
      <c r="CV510" s="44"/>
      <c r="CW510" s="44"/>
      <c r="CX510" s="44"/>
      <c r="CY510" s="44"/>
      <c r="CZ510" s="44"/>
      <c r="DA510" s="44"/>
      <c r="DB510" s="44"/>
      <c r="DC510" s="44"/>
      <c r="DD510" s="44"/>
      <c r="DE510" s="44"/>
      <c r="DF510" s="44"/>
      <c r="DG510" s="44"/>
      <c r="DH510" s="44"/>
      <c r="DI510" s="44"/>
      <c r="DJ510" s="44"/>
      <c r="DK510" s="44"/>
      <c r="DL510" s="44"/>
      <c r="DM510" s="44"/>
      <c r="DN510" s="44"/>
      <c r="DO510" s="44"/>
      <c r="DP510" s="44"/>
      <c r="DQ510" s="44"/>
      <c r="DR510" s="44"/>
      <c r="DS510" s="44"/>
      <c r="DT510" s="44"/>
      <c r="DU510" s="44"/>
      <c r="DV510" s="44"/>
      <c r="DW510" s="44"/>
      <c r="DX510" s="44"/>
      <c r="DY510" s="44"/>
      <c r="DZ510" s="44"/>
      <c r="EA510" s="44"/>
      <c r="EB510" s="44"/>
      <c r="EC510" s="44"/>
      <c r="ED510" s="44"/>
      <c r="EE510" s="44"/>
      <c r="EF510" s="44"/>
      <c r="EG510" s="44"/>
      <c r="EH510" s="44"/>
      <c r="EI510" s="44"/>
      <c r="EJ510" s="44"/>
      <c r="EK510" s="44"/>
      <c r="EL510" s="44"/>
      <c r="EM510" s="44"/>
      <c r="EN510" s="44"/>
      <c r="EO510" s="44"/>
      <c r="EP510" s="44"/>
      <c r="EQ510" s="44"/>
      <c r="ER510" s="44"/>
      <c r="ES510" s="44"/>
      <c r="ET510" s="44"/>
      <c r="EU510" s="44"/>
    </row>
    <row r="511" ht="14.25" customHeight="1">
      <c r="A511" s="296"/>
      <c r="B511" s="44"/>
      <c r="C511" s="44"/>
      <c r="D511" s="44"/>
      <c r="E511" s="44"/>
      <c r="F511" s="44"/>
      <c r="G511" s="44"/>
      <c r="H511" s="296"/>
      <c r="I511" s="296"/>
      <c r="J511" s="296"/>
      <c r="K511" s="44"/>
      <c r="L511" s="296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4"/>
      <c r="BT511" s="44"/>
      <c r="BU511" s="44"/>
      <c r="BV511" s="44"/>
      <c r="BW511" s="44"/>
      <c r="BX511" s="44"/>
      <c r="BY511" s="44"/>
      <c r="BZ511" s="44"/>
      <c r="CA511" s="44"/>
      <c r="CB511" s="44"/>
      <c r="CC511" s="44"/>
      <c r="CD511" s="44"/>
      <c r="CE511" s="44"/>
      <c r="CF511" s="44"/>
      <c r="CG511" s="44"/>
      <c r="CH511" s="44"/>
      <c r="CI511" s="44"/>
      <c r="CJ511" s="44"/>
      <c r="CK511" s="44"/>
      <c r="CL511" s="44"/>
      <c r="CM511" s="44"/>
      <c r="CN511" s="44"/>
      <c r="CO511" s="44"/>
      <c r="CP511" s="44"/>
      <c r="CQ511" s="44"/>
      <c r="CR511" s="44"/>
      <c r="CS511" s="44"/>
      <c r="CT511" s="44"/>
      <c r="CU511" s="44"/>
      <c r="CV511" s="44"/>
      <c r="CW511" s="44"/>
      <c r="CX511" s="44"/>
      <c r="CY511" s="44"/>
      <c r="CZ511" s="44"/>
      <c r="DA511" s="44"/>
      <c r="DB511" s="44"/>
      <c r="DC511" s="44"/>
      <c r="DD511" s="44"/>
      <c r="DE511" s="44"/>
      <c r="DF511" s="44"/>
      <c r="DG511" s="44"/>
      <c r="DH511" s="44"/>
      <c r="DI511" s="44"/>
      <c r="DJ511" s="44"/>
      <c r="DK511" s="44"/>
      <c r="DL511" s="44"/>
      <c r="DM511" s="44"/>
      <c r="DN511" s="44"/>
      <c r="DO511" s="44"/>
      <c r="DP511" s="44"/>
      <c r="DQ511" s="44"/>
      <c r="DR511" s="44"/>
      <c r="DS511" s="44"/>
      <c r="DT511" s="44"/>
      <c r="DU511" s="44"/>
      <c r="DV511" s="44"/>
      <c r="DW511" s="44"/>
      <c r="DX511" s="44"/>
      <c r="DY511" s="44"/>
      <c r="DZ511" s="44"/>
      <c r="EA511" s="44"/>
      <c r="EB511" s="44"/>
      <c r="EC511" s="44"/>
      <c r="ED511" s="44"/>
      <c r="EE511" s="44"/>
      <c r="EF511" s="44"/>
      <c r="EG511" s="44"/>
      <c r="EH511" s="44"/>
      <c r="EI511" s="44"/>
      <c r="EJ511" s="44"/>
      <c r="EK511" s="44"/>
      <c r="EL511" s="44"/>
      <c r="EM511" s="44"/>
      <c r="EN511" s="44"/>
      <c r="EO511" s="44"/>
      <c r="EP511" s="44"/>
      <c r="EQ511" s="44"/>
      <c r="ER511" s="44"/>
      <c r="ES511" s="44"/>
      <c r="ET511" s="44"/>
      <c r="EU511" s="44"/>
    </row>
    <row r="512" ht="14.25" customHeight="1">
      <c r="A512" s="296"/>
      <c r="B512" s="44"/>
      <c r="C512" s="44"/>
      <c r="D512" s="44"/>
      <c r="E512" s="44"/>
      <c r="F512" s="44"/>
      <c r="G512" s="44"/>
      <c r="H512" s="296"/>
      <c r="I512" s="296"/>
      <c r="J512" s="296"/>
      <c r="K512" s="44"/>
      <c r="L512" s="296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4"/>
      <c r="BT512" s="44"/>
      <c r="BU512" s="44"/>
      <c r="BV512" s="44"/>
      <c r="BW512" s="44"/>
      <c r="BX512" s="44"/>
      <c r="BY512" s="44"/>
      <c r="BZ512" s="44"/>
      <c r="CA512" s="44"/>
      <c r="CB512" s="44"/>
      <c r="CC512" s="44"/>
      <c r="CD512" s="44"/>
      <c r="CE512" s="44"/>
      <c r="CF512" s="44"/>
      <c r="CG512" s="44"/>
      <c r="CH512" s="44"/>
      <c r="CI512" s="44"/>
      <c r="CJ512" s="44"/>
      <c r="CK512" s="44"/>
      <c r="CL512" s="44"/>
      <c r="CM512" s="44"/>
      <c r="CN512" s="44"/>
      <c r="CO512" s="44"/>
      <c r="CP512" s="44"/>
      <c r="CQ512" s="44"/>
      <c r="CR512" s="44"/>
      <c r="CS512" s="44"/>
      <c r="CT512" s="44"/>
      <c r="CU512" s="44"/>
      <c r="CV512" s="44"/>
      <c r="CW512" s="44"/>
      <c r="CX512" s="44"/>
      <c r="CY512" s="44"/>
      <c r="CZ512" s="44"/>
      <c r="DA512" s="44"/>
      <c r="DB512" s="44"/>
      <c r="DC512" s="44"/>
      <c r="DD512" s="44"/>
      <c r="DE512" s="44"/>
      <c r="DF512" s="44"/>
      <c r="DG512" s="44"/>
      <c r="DH512" s="44"/>
      <c r="DI512" s="44"/>
      <c r="DJ512" s="44"/>
      <c r="DK512" s="44"/>
      <c r="DL512" s="44"/>
      <c r="DM512" s="44"/>
      <c r="DN512" s="44"/>
      <c r="DO512" s="44"/>
      <c r="DP512" s="44"/>
      <c r="DQ512" s="44"/>
      <c r="DR512" s="44"/>
      <c r="DS512" s="44"/>
      <c r="DT512" s="44"/>
      <c r="DU512" s="44"/>
      <c r="DV512" s="44"/>
      <c r="DW512" s="44"/>
      <c r="DX512" s="44"/>
      <c r="DY512" s="44"/>
      <c r="DZ512" s="44"/>
      <c r="EA512" s="44"/>
      <c r="EB512" s="44"/>
      <c r="EC512" s="44"/>
      <c r="ED512" s="44"/>
      <c r="EE512" s="44"/>
      <c r="EF512" s="44"/>
      <c r="EG512" s="44"/>
      <c r="EH512" s="44"/>
      <c r="EI512" s="44"/>
      <c r="EJ512" s="44"/>
      <c r="EK512" s="44"/>
      <c r="EL512" s="44"/>
      <c r="EM512" s="44"/>
      <c r="EN512" s="44"/>
      <c r="EO512" s="44"/>
      <c r="EP512" s="44"/>
      <c r="EQ512" s="44"/>
      <c r="ER512" s="44"/>
      <c r="ES512" s="44"/>
      <c r="ET512" s="44"/>
      <c r="EU512" s="44"/>
    </row>
    <row r="513" ht="14.25" customHeight="1">
      <c r="A513" s="296"/>
      <c r="B513" s="44"/>
      <c r="C513" s="44"/>
      <c r="D513" s="44"/>
      <c r="E513" s="44"/>
      <c r="F513" s="44"/>
      <c r="G513" s="44"/>
      <c r="H513" s="296"/>
      <c r="I513" s="296"/>
      <c r="J513" s="296"/>
      <c r="K513" s="44"/>
      <c r="L513" s="296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4"/>
      <c r="BT513" s="44"/>
      <c r="BU513" s="44"/>
      <c r="BV513" s="44"/>
      <c r="BW513" s="44"/>
      <c r="BX513" s="44"/>
      <c r="BY513" s="44"/>
      <c r="BZ513" s="44"/>
      <c r="CA513" s="44"/>
      <c r="CB513" s="44"/>
      <c r="CC513" s="44"/>
      <c r="CD513" s="44"/>
      <c r="CE513" s="44"/>
      <c r="CF513" s="44"/>
      <c r="CG513" s="44"/>
      <c r="CH513" s="44"/>
      <c r="CI513" s="44"/>
      <c r="CJ513" s="44"/>
      <c r="CK513" s="44"/>
      <c r="CL513" s="44"/>
      <c r="CM513" s="44"/>
      <c r="CN513" s="44"/>
      <c r="CO513" s="44"/>
      <c r="CP513" s="44"/>
      <c r="CQ513" s="44"/>
      <c r="CR513" s="44"/>
      <c r="CS513" s="44"/>
      <c r="CT513" s="44"/>
      <c r="CU513" s="44"/>
      <c r="CV513" s="44"/>
      <c r="CW513" s="44"/>
      <c r="CX513" s="44"/>
      <c r="CY513" s="44"/>
      <c r="CZ513" s="44"/>
      <c r="DA513" s="44"/>
      <c r="DB513" s="44"/>
      <c r="DC513" s="44"/>
      <c r="DD513" s="44"/>
      <c r="DE513" s="44"/>
      <c r="DF513" s="44"/>
      <c r="DG513" s="44"/>
      <c r="DH513" s="44"/>
      <c r="DI513" s="44"/>
      <c r="DJ513" s="44"/>
      <c r="DK513" s="44"/>
      <c r="DL513" s="44"/>
      <c r="DM513" s="44"/>
      <c r="DN513" s="44"/>
      <c r="DO513" s="44"/>
      <c r="DP513" s="44"/>
      <c r="DQ513" s="44"/>
      <c r="DR513" s="44"/>
      <c r="DS513" s="44"/>
      <c r="DT513" s="44"/>
      <c r="DU513" s="44"/>
      <c r="DV513" s="44"/>
      <c r="DW513" s="44"/>
      <c r="DX513" s="44"/>
      <c r="DY513" s="44"/>
      <c r="DZ513" s="44"/>
      <c r="EA513" s="44"/>
      <c r="EB513" s="44"/>
      <c r="EC513" s="44"/>
      <c r="ED513" s="44"/>
      <c r="EE513" s="44"/>
      <c r="EF513" s="44"/>
      <c r="EG513" s="44"/>
      <c r="EH513" s="44"/>
      <c r="EI513" s="44"/>
      <c r="EJ513" s="44"/>
      <c r="EK513" s="44"/>
      <c r="EL513" s="44"/>
      <c r="EM513" s="44"/>
      <c r="EN513" s="44"/>
      <c r="EO513" s="44"/>
      <c r="EP513" s="44"/>
      <c r="EQ513" s="44"/>
      <c r="ER513" s="44"/>
      <c r="ES513" s="44"/>
      <c r="ET513" s="44"/>
      <c r="EU513" s="44"/>
    </row>
    <row r="514" ht="14.25" customHeight="1">
      <c r="A514" s="296"/>
      <c r="B514" s="44"/>
      <c r="C514" s="44"/>
      <c r="D514" s="44"/>
      <c r="E514" s="44"/>
      <c r="F514" s="44"/>
      <c r="G514" s="44"/>
      <c r="H514" s="296"/>
      <c r="I514" s="296"/>
      <c r="J514" s="296"/>
      <c r="K514" s="44"/>
      <c r="L514" s="296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4"/>
      <c r="BT514" s="44"/>
      <c r="BU514" s="44"/>
      <c r="BV514" s="44"/>
      <c r="BW514" s="44"/>
      <c r="BX514" s="44"/>
      <c r="BY514" s="44"/>
      <c r="BZ514" s="44"/>
      <c r="CA514" s="44"/>
      <c r="CB514" s="44"/>
      <c r="CC514" s="44"/>
      <c r="CD514" s="44"/>
      <c r="CE514" s="44"/>
      <c r="CF514" s="44"/>
      <c r="CG514" s="44"/>
      <c r="CH514" s="44"/>
      <c r="CI514" s="44"/>
      <c r="CJ514" s="44"/>
      <c r="CK514" s="44"/>
      <c r="CL514" s="44"/>
      <c r="CM514" s="44"/>
      <c r="CN514" s="44"/>
      <c r="CO514" s="44"/>
      <c r="CP514" s="44"/>
      <c r="CQ514" s="44"/>
      <c r="CR514" s="44"/>
      <c r="CS514" s="44"/>
      <c r="CT514" s="44"/>
      <c r="CU514" s="44"/>
      <c r="CV514" s="44"/>
      <c r="CW514" s="44"/>
      <c r="CX514" s="44"/>
      <c r="CY514" s="44"/>
      <c r="CZ514" s="44"/>
      <c r="DA514" s="44"/>
      <c r="DB514" s="44"/>
      <c r="DC514" s="44"/>
      <c r="DD514" s="44"/>
      <c r="DE514" s="44"/>
      <c r="DF514" s="44"/>
      <c r="DG514" s="44"/>
      <c r="DH514" s="44"/>
      <c r="DI514" s="44"/>
      <c r="DJ514" s="44"/>
      <c r="DK514" s="44"/>
      <c r="DL514" s="44"/>
      <c r="DM514" s="44"/>
      <c r="DN514" s="44"/>
      <c r="DO514" s="44"/>
      <c r="DP514" s="44"/>
      <c r="DQ514" s="44"/>
      <c r="DR514" s="44"/>
      <c r="DS514" s="44"/>
      <c r="DT514" s="44"/>
      <c r="DU514" s="44"/>
      <c r="DV514" s="44"/>
      <c r="DW514" s="44"/>
      <c r="DX514" s="44"/>
      <c r="DY514" s="44"/>
      <c r="DZ514" s="44"/>
      <c r="EA514" s="44"/>
      <c r="EB514" s="44"/>
      <c r="EC514" s="44"/>
      <c r="ED514" s="44"/>
      <c r="EE514" s="44"/>
      <c r="EF514" s="44"/>
      <c r="EG514" s="44"/>
      <c r="EH514" s="44"/>
      <c r="EI514" s="44"/>
      <c r="EJ514" s="44"/>
      <c r="EK514" s="44"/>
      <c r="EL514" s="44"/>
      <c r="EM514" s="44"/>
      <c r="EN514" s="44"/>
      <c r="EO514" s="44"/>
      <c r="EP514" s="44"/>
      <c r="EQ514" s="44"/>
      <c r="ER514" s="44"/>
      <c r="ES514" s="44"/>
      <c r="ET514" s="44"/>
      <c r="EU514" s="44"/>
    </row>
    <row r="515" ht="14.25" customHeight="1">
      <c r="A515" s="296"/>
      <c r="B515" s="44"/>
      <c r="C515" s="44"/>
      <c r="D515" s="44"/>
      <c r="E515" s="44"/>
      <c r="F515" s="44"/>
      <c r="G515" s="44"/>
      <c r="H515" s="296"/>
      <c r="I515" s="296"/>
      <c r="J515" s="296"/>
      <c r="K515" s="44"/>
      <c r="L515" s="296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4"/>
      <c r="BT515" s="44"/>
      <c r="BU515" s="44"/>
      <c r="BV515" s="44"/>
      <c r="BW515" s="44"/>
      <c r="BX515" s="44"/>
      <c r="BY515" s="44"/>
      <c r="BZ515" s="44"/>
      <c r="CA515" s="44"/>
      <c r="CB515" s="44"/>
      <c r="CC515" s="44"/>
      <c r="CD515" s="44"/>
      <c r="CE515" s="44"/>
      <c r="CF515" s="44"/>
      <c r="CG515" s="44"/>
      <c r="CH515" s="44"/>
      <c r="CI515" s="44"/>
      <c r="CJ515" s="44"/>
      <c r="CK515" s="44"/>
      <c r="CL515" s="44"/>
      <c r="CM515" s="44"/>
      <c r="CN515" s="44"/>
      <c r="CO515" s="44"/>
      <c r="CP515" s="44"/>
      <c r="CQ515" s="44"/>
      <c r="CR515" s="44"/>
      <c r="CS515" s="44"/>
      <c r="CT515" s="44"/>
      <c r="CU515" s="44"/>
      <c r="CV515" s="44"/>
      <c r="CW515" s="44"/>
      <c r="CX515" s="44"/>
      <c r="CY515" s="44"/>
      <c r="CZ515" s="44"/>
      <c r="DA515" s="44"/>
      <c r="DB515" s="44"/>
      <c r="DC515" s="44"/>
      <c r="DD515" s="44"/>
      <c r="DE515" s="44"/>
      <c r="DF515" s="44"/>
      <c r="DG515" s="44"/>
      <c r="DH515" s="44"/>
      <c r="DI515" s="44"/>
      <c r="DJ515" s="44"/>
      <c r="DK515" s="44"/>
      <c r="DL515" s="44"/>
      <c r="DM515" s="44"/>
      <c r="DN515" s="44"/>
      <c r="DO515" s="44"/>
      <c r="DP515" s="44"/>
      <c r="DQ515" s="44"/>
      <c r="DR515" s="44"/>
      <c r="DS515" s="44"/>
      <c r="DT515" s="44"/>
      <c r="DU515" s="44"/>
      <c r="DV515" s="44"/>
      <c r="DW515" s="44"/>
      <c r="DX515" s="44"/>
      <c r="DY515" s="44"/>
      <c r="DZ515" s="44"/>
      <c r="EA515" s="44"/>
      <c r="EB515" s="44"/>
      <c r="EC515" s="44"/>
      <c r="ED515" s="44"/>
      <c r="EE515" s="44"/>
      <c r="EF515" s="44"/>
      <c r="EG515" s="44"/>
      <c r="EH515" s="44"/>
      <c r="EI515" s="44"/>
      <c r="EJ515" s="44"/>
      <c r="EK515" s="44"/>
      <c r="EL515" s="44"/>
      <c r="EM515" s="44"/>
      <c r="EN515" s="44"/>
      <c r="EO515" s="44"/>
      <c r="EP515" s="44"/>
      <c r="EQ515" s="44"/>
      <c r="ER515" s="44"/>
      <c r="ES515" s="44"/>
      <c r="ET515" s="44"/>
      <c r="EU515" s="44"/>
    </row>
    <row r="516" ht="14.25" customHeight="1">
      <c r="A516" s="296"/>
      <c r="B516" s="44"/>
      <c r="C516" s="44"/>
      <c r="D516" s="44"/>
      <c r="E516" s="44"/>
      <c r="F516" s="44"/>
      <c r="G516" s="44"/>
      <c r="H516" s="296"/>
      <c r="I516" s="296"/>
      <c r="J516" s="296"/>
      <c r="K516" s="44"/>
      <c r="L516" s="296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4"/>
      <c r="BT516" s="44"/>
      <c r="BU516" s="44"/>
      <c r="BV516" s="44"/>
      <c r="BW516" s="44"/>
      <c r="BX516" s="44"/>
      <c r="BY516" s="44"/>
      <c r="BZ516" s="44"/>
      <c r="CA516" s="44"/>
      <c r="CB516" s="44"/>
      <c r="CC516" s="44"/>
      <c r="CD516" s="44"/>
      <c r="CE516" s="44"/>
      <c r="CF516" s="44"/>
      <c r="CG516" s="44"/>
      <c r="CH516" s="44"/>
      <c r="CI516" s="44"/>
      <c r="CJ516" s="44"/>
      <c r="CK516" s="44"/>
      <c r="CL516" s="44"/>
      <c r="CM516" s="44"/>
      <c r="CN516" s="44"/>
      <c r="CO516" s="44"/>
      <c r="CP516" s="44"/>
      <c r="CQ516" s="44"/>
      <c r="CR516" s="44"/>
      <c r="CS516" s="44"/>
      <c r="CT516" s="44"/>
      <c r="CU516" s="44"/>
      <c r="CV516" s="44"/>
      <c r="CW516" s="44"/>
      <c r="CX516" s="44"/>
      <c r="CY516" s="44"/>
      <c r="CZ516" s="44"/>
      <c r="DA516" s="44"/>
      <c r="DB516" s="44"/>
      <c r="DC516" s="44"/>
      <c r="DD516" s="44"/>
      <c r="DE516" s="44"/>
      <c r="DF516" s="44"/>
      <c r="DG516" s="44"/>
      <c r="DH516" s="44"/>
      <c r="DI516" s="44"/>
      <c r="DJ516" s="44"/>
      <c r="DK516" s="44"/>
      <c r="DL516" s="44"/>
      <c r="DM516" s="44"/>
      <c r="DN516" s="44"/>
      <c r="DO516" s="44"/>
      <c r="DP516" s="44"/>
      <c r="DQ516" s="44"/>
      <c r="DR516" s="44"/>
      <c r="DS516" s="44"/>
      <c r="DT516" s="44"/>
      <c r="DU516" s="44"/>
      <c r="DV516" s="44"/>
      <c r="DW516" s="44"/>
      <c r="DX516" s="44"/>
      <c r="DY516" s="44"/>
      <c r="DZ516" s="44"/>
      <c r="EA516" s="44"/>
      <c r="EB516" s="44"/>
      <c r="EC516" s="44"/>
      <c r="ED516" s="44"/>
      <c r="EE516" s="44"/>
      <c r="EF516" s="44"/>
      <c r="EG516" s="44"/>
      <c r="EH516" s="44"/>
      <c r="EI516" s="44"/>
      <c r="EJ516" s="44"/>
      <c r="EK516" s="44"/>
      <c r="EL516" s="44"/>
      <c r="EM516" s="44"/>
      <c r="EN516" s="44"/>
      <c r="EO516" s="44"/>
      <c r="EP516" s="44"/>
      <c r="EQ516" s="44"/>
      <c r="ER516" s="44"/>
      <c r="ES516" s="44"/>
      <c r="ET516" s="44"/>
      <c r="EU516" s="44"/>
    </row>
    <row r="517" ht="14.25" customHeight="1">
      <c r="A517" s="296"/>
      <c r="B517" s="44"/>
      <c r="C517" s="44"/>
      <c r="D517" s="44"/>
      <c r="E517" s="44"/>
      <c r="F517" s="44"/>
      <c r="G517" s="44"/>
      <c r="H517" s="296"/>
      <c r="I517" s="296"/>
      <c r="J517" s="296"/>
      <c r="K517" s="44"/>
      <c r="L517" s="296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4"/>
      <c r="BT517" s="44"/>
      <c r="BU517" s="44"/>
      <c r="BV517" s="44"/>
      <c r="BW517" s="44"/>
      <c r="BX517" s="44"/>
      <c r="BY517" s="44"/>
      <c r="BZ517" s="44"/>
      <c r="CA517" s="44"/>
      <c r="CB517" s="44"/>
      <c r="CC517" s="44"/>
      <c r="CD517" s="44"/>
      <c r="CE517" s="44"/>
      <c r="CF517" s="44"/>
      <c r="CG517" s="44"/>
      <c r="CH517" s="44"/>
      <c r="CI517" s="44"/>
      <c r="CJ517" s="44"/>
      <c r="CK517" s="44"/>
      <c r="CL517" s="44"/>
      <c r="CM517" s="44"/>
      <c r="CN517" s="44"/>
      <c r="CO517" s="44"/>
      <c r="CP517" s="44"/>
      <c r="CQ517" s="44"/>
      <c r="CR517" s="44"/>
      <c r="CS517" s="44"/>
      <c r="CT517" s="44"/>
      <c r="CU517" s="44"/>
      <c r="CV517" s="44"/>
      <c r="CW517" s="44"/>
      <c r="CX517" s="44"/>
      <c r="CY517" s="44"/>
      <c r="CZ517" s="44"/>
      <c r="DA517" s="44"/>
      <c r="DB517" s="44"/>
      <c r="DC517" s="44"/>
      <c r="DD517" s="44"/>
      <c r="DE517" s="44"/>
      <c r="DF517" s="44"/>
      <c r="DG517" s="44"/>
      <c r="DH517" s="44"/>
      <c r="DI517" s="44"/>
      <c r="DJ517" s="44"/>
      <c r="DK517" s="44"/>
      <c r="DL517" s="44"/>
      <c r="DM517" s="44"/>
      <c r="DN517" s="44"/>
      <c r="DO517" s="44"/>
      <c r="DP517" s="44"/>
      <c r="DQ517" s="44"/>
      <c r="DR517" s="44"/>
      <c r="DS517" s="44"/>
      <c r="DT517" s="44"/>
      <c r="DU517" s="44"/>
      <c r="DV517" s="44"/>
      <c r="DW517" s="44"/>
      <c r="DX517" s="44"/>
      <c r="DY517" s="44"/>
      <c r="DZ517" s="44"/>
      <c r="EA517" s="44"/>
      <c r="EB517" s="44"/>
      <c r="EC517" s="44"/>
      <c r="ED517" s="44"/>
      <c r="EE517" s="44"/>
      <c r="EF517" s="44"/>
      <c r="EG517" s="44"/>
      <c r="EH517" s="44"/>
      <c r="EI517" s="44"/>
      <c r="EJ517" s="44"/>
      <c r="EK517" s="44"/>
      <c r="EL517" s="44"/>
      <c r="EM517" s="44"/>
      <c r="EN517" s="44"/>
      <c r="EO517" s="44"/>
      <c r="EP517" s="44"/>
      <c r="EQ517" s="44"/>
      <c r="ER517" s="44"/>
      <c r="ES517" s="44"/>
      <c r="ET517" s="44"/>
      <c r="EU517" s="44"/>
    </row>
    <row r="518" ht="14.25" customHeight="1">
      <c r="A518" s="296"/>
      <c r="B518" s="44"/>
      <c r="C518" s="44"/>
      <c r="D518" s="44"/>
      <c r="E518" s="44"/>
      <c r="F518" s="44"/>
      <c r="G518" s="44"/>
      <c r="H518" s="296"/>
      <c r="I518" s="296"/>
      <c r="J518" s="296"/>
      <c r="K518" s="44"/>
      <c r="L518" s="296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4"/>
      <c r="BT518" s="44"/>
      <c r="BU518" s="44"/>
      <c r="BV518" s="44"/>
      <c r="BW518" s="44"/>
      <c r="BX518" s="44"/>
      <c r="BY518" s="44"/>
      <c r="BZ518" s="44"/>
      <c r="CA518" s="44"/>
      <c r="CB518" s="44"/>
      <c r="CC518" s="44"/>
      <c r="CD518" s="44"/>
      <c r="CE518" s="44"/>
      <c r="CF518" s="44"/>
      <c r="CG518" s="44"/>
      <c r="CH518" s="44"/>
      <c r="CI518" s="44"/>
      <c r="CJ518" s="44"/>
      <c r="CK518" s="44"/>
      <c r="CL518" s="44"/>
      <c r="CM518" s="44"/>
      <c r="CN518" s="44"/>
      <c r="CO518" s="44"/>
      <c r="CP518" s="44"/>
      <c r="CQ518" s="44"/>
      <c r="CR518" s="44"/>
      <c r="CS518" s="44"/>
      <c r="CT518" s="44"/>
      <c r="CU518" s="44"/>
      <c r="CV518" s="44"/>
      <c r="CW518" s="44"/>
      <c r="CX518" s="44"/>
      <c r="CY518" s="44"/>
      <c r="CZ518" s="44"/>
      <c r="DA518" s="44"/>
      <c r="DB518" s="44"/>
      <c r="DC518" s="44"/>
      <c r="DD518" s="44"/>
      <c r="DE518" s="44"/>
      <c r="DF518" s="44"/>
      <c r="DG518" s="44"/>
      <c r="DH518" s="44"/>
      <c r="DI518" s="44"/>
      <c r="DJ518" s="44"/>
      <c r="DK518" s="44"/>
      <c r="DL518" s="44"/>
      <c r="DM518" s="44"/>
      <c r="DN518" s="44"/>
      <c r="DO518" s="44"/>
      <c r="DP518" s="44"/>
      <c r="DQ518" s="44"/>
      <c r="DR518" s="44"/>
      <c r="DS518" s="44"/>
      <c r="DT518" s="44"/>
      <c r="DU518" s="44"/>
      <c r="DV518" s="44"/>
      <c r="DW518" s="44"/>
      <c r="DX518" s="44"/>
      <c r="DY518" s="44"/>
      <c r="DZ518" s="44"/>
      <c r="EA518" s="44"/>
      <c r="EB518" s="44"/>
      <c r="EC518" s="44"/>
      <c r="ED518" s="44"/>
      <c r="EE518" s="44"/>
      <c r="EF518" s="44"/>
      <c r="EG518" s="44"/>
      <c r="EH518" s="44"/>
      <c r="EI518" s="44"/>
      <c r="EJ518" s="44"/>
      <c r="EK518" s="44"/>
      <c r="EL518" s="44"/>
      <c r="EM518" s="44"/>
      <c r="EN518" s="44"/>
      <c r="EO518" s="44"/>
      <c r="EP518" s="44"/>
      <c r="EQ518" s="44"/>
      <c r="ER518" s="44"/>
      <c r="ES518" s="44"/>
      <c r="ET518" s="44"/>
      <c r="EU518" s="44"/>
    </row>
    <row r="519" ht="14.25" customHeight="1">
      <c r="A519" s="296"/>
      <c r="B519" s="44"/>
      <c r="C519" s="44"/>
      <c r="D519" s="44"/>
      <c r="E519" s="44"/>
      <c r="F519" s="44"/>
      <c r="G519" s="44"/>
      <c r="H519" s="296"/>
      <c r="I519" s="296"/>
      <c r="J519" s="296"/>
      <c r="K519" s="44"/>
      <c r="L519" s="296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4"/>
      <c r="BT519" s="44"/>
      <c r="BU519" s="44"/>
      <c r="BV519" s="44"/>
      <c r="BW519" s="44"/>
      <c r="BX519" s="44"/>
      <c r="BY519" s="44"/>
      <c r="BZ519" s="44"/>
      <c r="CA519" s="44"/>
      <c r="CB519" s="44"/>
      <c r="CC519" s="44"/>
      <c r="CD519" s="44"/>
      <c r="CE519" s="44"/>
      <c r="CF519" s="44"/>
      <c r="CG519" s="44"/>
      <c r="CH519" s="44"/>
      <c r="CI519" s="44"/>
      <c r="CJ519" s="44"/>
      <c r="CK519" s="44"/>
      <c r="CL519" s="44"/>
      <c r="CM519" s="44"/>
      <c r="CN519" s="44"/>
      <c r="CO519" s="44"/>
      <c r="CP519" s="44"/>
      <c r="CQ519" s="44"/>
      <c r="CR519" s="44"/>
      <c r="CS519" s="44"/>
      <c r="CT519" s="44"/>
      <c r="CU519" s="44"/>
      <c r="CV519" s="44"/>
      <c r="CW519" s="44"/>
      <c r="CX519" s="44"/>
      <c r="CY519" s="44"/>
      <c r="CZ519" s="44"/>
      <c r="DA519" s="44"/>
      <c r="DB519" s="44"/>
      <c r="DC519" s="44"/>
      <c r="DD519" s="44"/>
      <c r="DE519" s="44"/>
      <c r="DF519" s="44"/>
      <c r="DG519" s="44"/>
      <c r="DH519" s="44"/>
      <c r="DI519" s="44"/>
      <c r="DJ519" s="44"/>
      <c r="DK519" s="44"/>
      <c r="DL519" s="44"/>
      <c r="DM519" s="44"/>
      <c r="DN519" s="44"/>
      <c r="DO519" s="44"/>
      <c r="DP519" s="44"/>
      <c r="DQ519" s="44"/>
      <c r="DR519" s="44"/>
      <c r="DS519" s="44"/>
      <c r="DT519" s="44"/>
      <c r="DU519" s="44"/>
      <c r="DV519" s="44"/>
      <c r="DW519" s="44"/>
      <c r="DX519" s="44"/>
      <c r="DY519" s="44"/>
      <c r="DZ519" s="44"/>
      <c r="EA519" s="44"/>
      <c r="EB519" s="44"/>
      <c r="EC519" s="44"/>
      <c r="ED519" s="44"/>
      <c r="EE519" s="44"/>
      <c r="EF519" s="44"/>
      <c r="EG519" s="44"/>
      <c r="EH519" s="44"/>
      <c r="EI519" s="44"/>
      <c r="EJ519" s="44"/>
      <c r="EK519" s="44"/>
      <c r="EL519" s="44"/>
      <c r="EM519" s="44"/>
      <c r="EN519" s="44"/>
      <c r="EO519" s="44"/>
      <c r="EP519" s="44"/>
      <c r="EQ519" s="44"/>
      <c r="ER519" s="44"/>
      <c r="ES519" s="44"/>
      <c r="ET519" s="44"/>
      <c r="EU519" s="44"/>
    </row>
    <row r="520" ht="14.25" customHeight="1">
      <c r="A520" s="296"/>
      <c r="B520" s="44"/>
      <c r="C520" s="44"/>
      <c r="D520" s="44"/>
      <c r="E520" s="44"/>
      <c r="F520" s="44"/>
      <c r="G520" s="44"/>
      <c r="H520" s="296"/>
      <c r="I520" s="296"/>
      <c r="J520" s="296"/>
      <c r="K520" s="44"/>
      <c r="L520" s="296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4"/>
      <c r="BT520" s="44"/>
      <c r="BU520" s="44"/>
      <c r="BV520" s="44"/>
      <c r="BW520" s="44"/>
      <c r="BX520" s="44"/>
      <c r="BY520" s="44"/>
      <c r="BZ520" s="44"/>
      <c r="CA520" s="44"/>
      <c r="CB520" s="44"/>
      <c r="CC520" s="44"/>
      <c r="CD520" s="44"/>
      <c r="CE520" s="44"/>
      <c r="CF520" s="44"/>
      <c r="CG520" s="44"/>
      <c r="CH520" s="44"/>
      <c r="CI520" s="44"/>
      <c r="CJ520" s="44"/>
      <c r="CK520" s="44"/>
      <c r="CL520" s="44"/>
      <c r="CM520" s="44"/>
      <c r="CN520" s="44"/>
      <c r="CO520" s="44"/>
      <c r="CP520" s="44"/>
      <c r="CQ520" s="44"/>
      <c r="CR520" s="44"/>
      <c r="CS520" s="44"/>
      <c r="CT520" s="44"/>
      <c r="CU520" s="44"/>
      <c r="CV520" s="44"/>
      <c r="CW520" s="44"/>
      <c r="CX520" s="44"/>
      <c r="CY520" s="44"/>
      <c r="CZ520" s="44"/>
      <c r="DA520" s="44"/>
      <c r="DB520" s="44"/>
      <c r="DC520" s="44"/>
      <c r="DD520" s="44"/>
      <c r="DE520" s="44"/>
      <c r="DF520" s="44"/>
      <c r="DG520" s="44"/>
      <c r="DH520" s="44"/>
      <c r="DI520" s="44"/>
      <c r="DJ520" s="44"/>
      <c r="DK520" s="44"/>
      <c r="DL520" s="44"/>
      <c r="DM520" s="44"/>
      <c r="DN520" s="44"/>
      <c r="DO520" s="44"/>
      <c r="DP520" s="44"/>
      <c r="DQ520" s="44"/>
      <c r="DR520" s="44"/>
      <c r="DS520" s="44"/>
      <c r="DT520" s="44"/>
      <c r="DU520" s="44"/>
      <c r="DV520" s="44"/>
      <c r="DW520" s="44"/>
      <c r="DX520" s="44"/>
      <c r="DY520" s="44"/>
      <c r="DZ520" s="44"/>
      <c r="EA520" s="44"/>
      <c r="EB520" s="44"/>
      <c r="EC520" s="44"/>
      <c r="ED520" s="44"/>
      <c r="EE520" s="44"/>
      <c r="EF520" s="44"/>
      <c r="EG520" s="44"/>
      <c r="EH520" s="44"/>
      <c r="EI520" s="44"/>
      <c r="EJ520" s="44"/>
      <c r="EK520" s="44"/>
      <c r="EL520" s="44"/>
      <c r="EM520" s="44"/>
      <c r="EN520" s="44"/>
      <c r="EO520" s="44"/>
      <c r="EP520" s="44"/>
      <c r="EQ520" s="44"/>
      <c r="ER520" s="44"/>
      <c r="ES520" s="44"/>
      <c r="ET520" s="44"/>
      <c r="EU520" s="44"/>
    </row>
    <row r="521" ht="14.25" customHeight="1">
      <c r="A521" s="296"/>
      <c r="B521" s="44"/>
      <c r="C521" s="44"/>
      <c r="D521" s="44"/>
      <c r="E521" s="44"/>
      <c r="F521" s="44"/>
      <c r="G521" s="44"/>
      <c r="H521" s="296"/>
      <c r="I521" s="296"/>
      <c r="J521" s="296"/>
      <c r="K521" s="44"/>
      <c r="L521" s="296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4"/>
      <c r="BT521" s="44"/>
      <c r="BU521" s="44"/>
      <c r="BV521" s="44"/>
      <c r="BW521" s="44"/>
      <c r="BX521" s="44"/>
      <c r="BY521" s="44"/>
      <c r="BZ521" s="44"/>
      <c r="CA521" s="44"/>
      <c r="CB521" s="44"/>
      <c r="CC521" s="44"/>
      <c r="CD521" s="44"/>
      <c r="CE521" s="44"/>
      <c r="CF521" s="44"/>
      <c r="CG521" s="44"/>
      <c r="CH521" s="44"/>
      <c r="CI521" s="44"/>
      <c r="CJ521" s="44"/>
      <c r="CK521" s="44"/>
      <c r="CL521" s="44"/>
      <c r="CM521" s="44"/>
      <c r="CN521" s="44"/>
      <c r="CO521" s="44"/>
      <c r="CP521" s="44"/>
      <c r="CQ521" s="44"/>
      <c r="CR521" s="44"/>
      <c r="CS521" s="44"/>
      <c r="CT521" s="44"/>
      <c r="CU521" s="44"/>
      <c r="CV521" s="44"/>
      <c r="CW521" s="44"/>
      <c r="CX521" s="44"/>
      <c r="CY521" s="44"/>
      <c r="CZ521" s="44"/>
      <c r="DA521" s="44"/>
      <c r="DB521" s="44"/>
      <c r="DC521" s="44"/>
      <c r="DD521" s="44"/>
      <c r="DE521" s="44"/>
      <c r="DF521" s="44"/>
      <c r="DG521" s="44"/>
      <c r="DH521" s="44"/>
      <c r="DI521" s="44"/>
      <c r="DJ521" s="44"/>
      <c r="DK521" s="44"/>
      <c r="DL521" s="44"/>
      <c r="DM521" s="44"/>
      <c r="DN521" s="44"/>
      <c r="DO521" s="44"/>
      <c r="DP521" s="44"/>
      <c r="DQ521" s="44"/>
      <c r="DR521" s="44"/>
      <c r="DS521" s="44"/>
      <c r="DT521" s="44"/>
      <c r="DU521" s="44"/>
      <c r="DV521" s="44"/>
      <c r="DW521" s="44"/>
      <c r="DX521" s="44"/>
      <c r="DY521" s="44"/>
      <c r="DZ521" s="44"/>
      <c r="EA521" s="44"/>
      <c r="EB521" s="44"/>
      <c r="EC521" s="44"/>
      <c r="ED521" s="44"/>
      <c r="EE521" s="44"/>
      <c r="EF521" s="44"/>
      <c r="EG521" s="44"/>
      <c r="EH521" s="44"/>
      <c r="EI521" s="44"/>
      <c r="EJ521" s="44"/>
      <c r="EK521" s="44"/>
      <c r="EL521" s="44"/>
      <c r="EM521" s="44"/>
      <c r="EN521" s="44"/>
      <c r="EO521" s="44"/>
      <c r="EP521" s="44"/>
      <c r="EQ521" s="44"/>
      <c r="ER521" s="44"/>
      <c r="ES521" s="44"/>
      <c r="ET521" s="44"/>
      <c r="EU521" s="44"/>
    </row>
    <row r="522" ht="14.25" customHeight="1">
      <c r="A522" s="296"/>
      <c r="B522" s="44"/>
      <c r="C522" s="44"/>
      <c r="D522" s="44"/>
      <c r="E522" s="44"/>
      <c r="F522" s="44"/>
      <c r="G522" s="44"/>
      <c r="H522" s="296"/>
      <c r="I522" s="296"/>
      <c r="J522" s="296"/>
      <c r="K522" s="44"/>
      <c r="L522" s="296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4"/>
      <c r="BT522" s="44"/>
      <c r="BU522" s="44"/>
      <c r="BV522" s="44"/>
      <c r="BW522" s="44"/>
      <c r="BX522" s="44"/>
      <c r="BY522" s="44"/>
      <c r="BZ522" s="44"/>
      <c r="CA522" s="44"/>
      <c r="CB522" s="44"/>
      <c r="CC522" s="44"/>
      <c r="CD522" s="44"/>
      <c r="CE522" s="44"/>
      <c r="CF522" s="44"/>
      <c r="CG522" s="44"/>
      <c r="CH522" s="44"/>
      <c r="CI522" s="44"/>
      <c r="CJ522" s="44"/>
      <c r="CK522" s="44"/>
      <c r="CL522" s="44"/>
      <c r="CM522" s="44"/>
      <c r="CN522" s="44"/>
      <c r="CO522" s="44"/>
      <c r="CP522" s="44"/>
      <c r="CQ522" s="44"/>
      <c r="CR522" s="44"/>
      <c r="CS522" s="44"/>
      <c r="CT522" s="44"/>
      <c r="CU522" s="44"/>
      <c r="CV522" s="44"/>
      <c r="CW522" s="44"/>
      <c r="CX522" s="44"/>
      <c r="CY522" s="44"/>
      <c r="CZ522" s="44"/>
      <c r="DA522" s="44"/>
      <c r="DB522" s="44"/>
      <c r="DC522" s="44"/>
      <c r="DD522" s="44"/>
      <c r="DE522" s="44"/>
      <c r="DF522" s="44"/>
      <c r="DG522" s="44"/>
      <c r="DH522" s="44"/>
      <c r="DI522" s="44"/>
      <c r="DJ522" s="44"/>
      <c r="DK522" s="44"/>
      <c r="DL522" s="44"/>
      <c r="DM522" s="44"/>
      <c r="DN522" s="44"/>
      <c r="DO522" s="44"/>
      <c r="DP522" s="44"/>
      <c r="DQ522" s="44"/>
      <c r="DR522" s="44"/>
      <c r="DS522" s="44"/>
      <c r="DT522" s="44"/>
      <c r="DU522" s="44"/>
      <c r="DV522" s="44"/>
      <c r="DW522" s="44"/>
      <c r="DX522" s="44"/>
      <c r="DY522" s="44"/>
      <c r="DZ522" s="44"/>
      <c r="EA522" s="44"/>
      <c r="EB522" s="44"/>
      <c r="EC522" s="44"/>
      <c r="ED522" s="44"/>
      <c r="EE522" s="44"/>
      <c r="EF522" s="44"/>
      <c r="EG522" s="44"/>
      <c r="EH522" s="44"/>
      <c r="EI522" s="44"/>
      <c r="EJ522" s="44"/>
      <c r="EK522" s="44"/>
      <c r="EL522" s="44"/>
      <c r="EM522" s="44"/>
      <c r="EN522" s="44"/>
      <c r="EO522" s="44"/>
      <c r="EP522" s="44"/>
      <c r="EQ522" s="44"/>
      <c r="ER522" s="44"/>
      <c r="ES522" s="44"/>
      <c r="ET522" s="44"/>
      <c r="EU522" s="44"/>
    </row>
    <row r="523" ht="14.25" customHeight="1">
      <c r="A523" s="296"/>
      <c r="B523" s="44"/>
      <c r="C523" s="44"/>
      <c r="D523" s="44"/>
      <c r="E523" s="44"/>
      <c r="F523" s="44"/>
      <c r="G523" s="44"/>
      <c r="H523" s="296"/>
      <c r="I523" s="296"/>
      <c r="J523" s="296"/>
      <c r="K523" s="44"/>
      <c r="L523" s="296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4"/>
      <c r="BT523" s="44"/>
      <c r="BU523" s="44"/>
      <c r="BV523" s="44"/>
      <c r="BW523" s="44"/>
      <c r="BX523" s="44"/>
      <c r="BY523" s="44"/>
      <c r="BZ523" s="44"/>
      <c r="CA523" s="44"/>
      <c r="CB523" s="44"/>
      <c r="CC523" s="44"/>
      <c r="CD523" s="44"/>
      <c r="CE523" s="44"/>
      <c r="CF523" s="44"/>
      <c r="CG523" s="44"/>
      <c r="CH523" s="44"/>
      <c r="CI523" s="44"/>
      <c r="CJ523" s="44"/>
      <c r="CK523" s="44"/>
      <c r="CL523" s="44"/>
      <c r="CM523" s="44"/>
      <c r="CN523" s="44"/>
      <c r="CO523" s="44"/>
      <c r="CP523" s="44"/>
      <c r="CQ523" s="44"/>
      <c r="CR523" s="44"/>
      <c r="CS523" s="44"/>
      <c r="CT523" s="44"/>
      <c r="CU523" s="44"/>
      <c r="CV523" s="44"/>
      <c r="CW523" s="44"/>
      <c r="CX523" s="44"/>
      <c r="CY523" s="44"/>
      <c r="CZ523" s="44"/>
      <c r="DA523" s="44"/>
      <c r="DB523" s="44"/>
      <c r="DC523" s="44"/>
      <c r="DD523" s="44"/>
      <c r="DE523" s="44"/>
      <c r="DF523" s="44"/>
      <c r="DG523" s="44"/>
      <c r="DH523" s="44"/>
      <c r="DI523" s="44"/>
      <c r="DJ523" s="44"/>
      <c r="DK523" s="44"/>
      <c r="DL523" s="44"/>
      <c r="DM523" s="44"/>
      <c r="DN523" s="44"/>
      <c r="DO523" s="44"/>
      <c r="DP523" s="44"/>
      <c r="DQ523" s="44"/>
      <c r="DR523" s="44"/>
      <c r="DS523" s="44"/>
      <c r="DT523" s="44"/>
      <c r="DU523" s="44"/>
      <c r="DV523" s="44"/>
      <c r="DW523" s="44"/>
      <c r="DX523" s="44"/>
      <c r="DY523" s="44"/>
      <c r="DZ523" s="44"/>
      <c r="EA523" s="44"/>
      <c r="EB523" s="44"/>
      <c r="EC523" s="44"/>
      <c r="ED523" s="44"/>
      <c r="EE523" s="44"/>
      <c r="EF523" s="44"/>
      <c r="EG523" s="44"/>
      <c r="EH523" s="44"/>
      <c r="EI523" s="44"/>
      <c r="EJ523" s="44"/>
      <c r="EK523" s="44"/>
      <c r="EL523" s="44"/>
      <c r="EM523" s="44"/>
      <c r="EN523" s="44"/>
      <c r="EO523" s="44"/>
      <c r="EP523" s="44"/>
      <c r="EQ523" s="44"/>
      <c r="ER523" s="44"/>
      <c r="ES523" s="44"/>
      <c r="ET523" s="44"/>
      <c r="EU523" s="44"/>
    </row>
    <row r="524" ht="14.25" customHeight="1">
      <c r="A524" s="296"/>
      <c r="B524" s="44"/>
      <c r="C524" s="44"/>
      <c r="D524" s="44"/>
      <c r="E524" s="44"/>
      <c r="F524" s="44"/>
      <c r="G524" s="44"/>
      <c r="H524" s="296"/>
      <c r="I524" s="296"/>
      <c r="J524" s="296"/>
      <c r="K524" s="44"/>
      <c r="L524" s="296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4"/>
      <c r="BT524" s="44"/>
      <c r="BU524" s="44"/>
      <c r="BV524" s="44"/>
      <c r="BW524" s="44"/>
      <c r="BX524" s="44"/>
      <c r="BY524" s="44"/>
      <c r="BZ524" s="44"/>
      <c r="CA524" s="44"/>
      <c r="CB524" s="44"/>
      <c r="CC524" s="44"/>
      <c r="CD524" s="44"/>
      <c r="CE524" s="44"/>
      <c r="CF524" s="44"/>
      <c r="CG524" s="44"/>
      <c r="CH524" s="44"/>
      <c r="CI524" s="44"/>
      <c r="CJ524" s="44"/>
      <c r="CK524" s="44"/>
      <c r="CL524" s="44"/>
      <c r="CM524" s="44"/>
      <c r="CN524" s="44"/>
      <c r="CO524" s="44"/>
      <c r="CP524" s="44"/>
      <c r="CQ524" s="44"/>
      <c r="CR524" s="44"/>
      <c r="CS524" s="44"/>
      <c r="CT524" s="44"/>
      <c r="CU524" s="44"/>
      <c r="CV524" s="44"/>
      <c r="CW524" s="44"/>
      <c r="CX524" s="44"/>
      <c r="CY524" s="44"/>
      <c r="CZ524" s="44"/>
      <c r="DA524" s="44"/>
      <c r="DB524" s="44"/>
      <c r="DC524" s="44"/>
      <c r="DD524" s="44"/>
      <c r="DE524" s="44"/>
      <c r="DF524" s="44"/>
      <c r="DG524" s="44"/>
      <c r="DH524" s="44"/>
      <c r="DI524" s="44"/>
      <c r="DJ524" s="44"/>
      <c r="DK524" s="44"/>
      <c r="DL524" s="44"/>
      <c r="DM524" s="44"/>
      <c r="DN524" s="44"/>
      <c r="DO524" s="44"/>
      <c r="DP524" s="44"/>
      <c r="DQ524" s="44"/>
      <c r="DR524" s="44"/>
      <c r="DS524" s="44"/>
      <c r="DT524" s="44"/>
      <c r="DU524" s="44"/>
      <c r="DV524" s="44"/>
      <c r="DW524" s="44"/>
      <c r="DX524" s="44"/>
      <c r="DY524" s="44"/>
      <c r="DZ524" s="44"/>
      <c r="EA524" s="44"/>
      <c r="EB524" s="44"/>
      <c r="EC524" s="44"/>
      <c r="ED524" s="44"/>
      <c r="EE524" s="44"/>
      <c r="EF524" s="44"/>
      <c r="EG524" s="44"/>
      <c r="EH524" s="44"/>
      <c r="EI524" s="44"/>
      <c r="EJ524" s="44"/>
      <c r="EK524" s="44"/>
      <c r="EL524" s="44"/>
      <c r="EM524" s="44"/>
      <c r="EN524" s="44"/>
      <c r="EO524" s="44"/>
      <c r="EP524" s="44"/>
      <c r="EQ524" s="44"/>
      <c r="ER524" s="44"/>
      <c r="ES524" s="44"/>
      <c r="ET524" s="44"/>
      <c r="EU524" s="44"/>
    </row>
    <row r="525" ht="14.25" customHeight="1">
      <c r="A525" s="296"/>
      <c r="B525" s="44"/>
      <c r="C525" s="44"/>
      <c r="D525" s="44"/>
      <c r="E525" s="44"/>
      <c r="F525" s="44"/>
      <c r="G525" s="44"/>
      <c r="H525" s="296"/>
      <c r="I525" s="296"/>
      <c r="J525" s="296"/>
      <c r="K525" s="44"/>
      <c r="L525" s="296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4"/>
      <c r="BT525" s="44"/>
      <c r="BU525" s="44"/>
      <c r="BV525" s="44"/>
      <c r="BW525" s="44"/>
      <c r="BX525" s="44"/>
      <c r="BY525" s="44"/>
      <c r="BZ525" s="44"/>
      <c r="CA525" s="44"/>
      <c r="CB525" s="44"/>
      <c r="CC525" s="44"/>
      <c r="CD525" s="44"/>
      <c r="CE525" s="44"/>
      <c r="CF525" s="44"/>
      <c r="CG525" s="44"/>
      <c r="CH525" s="44"/>
      <c r="CI525" s="44"/>
      <c r="CJ525" s="44"/>
      <c r="CK525" s="44"/>
      <c r="CL525" s="44"/>
      <c r="CM525" s="44"/>
      <c r="CN525" s="44"/>
      <c r="CO525" s="44"/>
      <c r="CP525" s="44"/>
      <c r="CQ525" s="44"/>
      <c r="CR525" s="44"/>
      <c r="CS525" s="44"/>
      <c r="CT525" s="44"/>
      <c r="CU525" s="44"/>
      <c r="CV525" s="44"/>
      <c r="CW525" s="44"/>
      <c r="CX525" s="44"/>
      <c r="CY525" s="44"/>
      <c r="CZ525" s="44"/>
      <c r="DA525" s="44"/>
      <c r="DB525" s="44"/>
      <c r="DC525" s="44"/>
      <c r="DD525" s="44"/>
      <c r="DE525" s="44"/>
      <c r="DF525" s="44"/>
      <c r="DG525" s="44"/>
      <c r="DH525" s="44"/>
      <c r="DI525" s="44"/>
      <c r="DJ525" s="44"/>
      <c r="DK525" s="44"/>
      <c r="DL525" s="44"/>
      <c r="DM525" s="44"/>
      <c r="DN525" s="44"/>
      <c r="DO525" s="44"/>
      <c r="DP525" s="44"/>
      <c r="DQ525" s="44"/>
      <c r="DR525" s="44"/>
      <c r="DS525" s="44"/>
      <c r="DT525" s="44"/>
      <c r="DU525" s="44"/>
      <c r="DV525" s="44"/>
      <c r="DW525" s="44"/>
      <c r="DX525" s="44"/>
      <c r="DY525" s="44"/>
      <c r="DZ525" s="44"/>
      <c r="EA525" s="44"/>
      <c r="EB525" s="44"/>
      <c r="EC525" s="44"/>
      <c r="ED525" s="44"/>
      <c r="EE525" s="44"/>
      <c r="EF525" s="44"/>
      <c r="EG525" s="44"/>
      <c r="EH525" s="44"/>
      <c r="EI525" s="44"/>
      <c r="EJ525" s="44"/>
      <c r="EK525" s="44"/>
      <c r="EL525" s="44"/>
      <c r="EM525" s="44"/>
      <c r="EN525" s="44"/>
      <c r="EO525" s="44"/>
      <c r="EP525" s="44"/>
      <c r="EQ525" s="44"/>
      <c r="ER525" s="44"/>
      <c r="ES525" s="44"/>
      <c r="ET525" s="44"/>
      <c r="EU525" s="44"/>
    </row>
    <row r="526" ht="14.25" customHeight="1">
      <c r="A526" s="296"/>
      <c r="B526" s="44"/>
      <c r="C526" s="44"/>
      <c r="D526" s="44"/>
      <c r="E526" s="44"/>
      <c r="F526" s="44"/>
      <c r="G526" s="44"/>
      <c r="H526" s="296"/>
      <c r="I526" s="296"/>
      <c r="J526" s="296"/>
      <c r="K526" s="44"/>
      <c r="L526" s="296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4"/>
      <c r="BT526" s="44"/>
      <c r="BU526" s="44"/>
      <c r="BV526" s="44"/>
      <c r="BW526" s="44"/>
      <c r="BX526" s="44"/>
      <c r="BY526" s="44"/>
      <c r="BZ526" s="44"/>
      <c r="CA526" s="44"/>
      <c r="CB526" s="44"/>
      <c r="CC526" s="44"/>
      <c r="CD526" s="44"/>
      <c r="CE526" s="44"/>
      <c r="CF526" s="44"/>
      <c r="CG526" s="44"/>
      <c r="CH526" s="44"/>
      <c r="CI526" s="44"/>
      <c r="CJ526" s="44"/>
      <c r="CK526" s="44"/>
      <c r="CL526" s="44"/>
      <c r="CM526" s="44"/>
      <c r="CN526" s="44"/>
      <c r="CO526" s="44"/>
      <c r="CP526" s="44"/>
      <c r="CQ526" s="44"/>
      <c r="CR526" s="44"/>
      <c r="CS526" s="44"/>
      <c r="CT526" s="44"/>
      <c r="CU526" s="44"/>
      <c r="CV526" s="44"/>
      <c r="CW526" s="44"/>
      <c r="CX526" s="44"/>
      <c r="CY526" s="44"/>
      <c r="CZ526" s="44"/>
      <c r="DA526" s="44"/>
      <c r="DB526" s="44"/>
      <c r="DC526" s="44"/>
      <c r="DD526" s="44"/>
      <c r="DE526" s="44"/>
      <c r="DF526" s="44"/>
      <c r="DG526" s="44"/>
      <c r="DH526" s="44"/>
      <c r="DI526" s="44"/>
      <c r="DJ526" s="44"/>
      <c r="DK526" s="44"/>
      <c r="DL526" s="44"/>
      <c r="DM526" s="44"/>
      <c r="DN526" s="44"/>
      <c r="DO526" s="44"/>
      <c r="DP526" s="44"/>
      <c r="DQ526" s="44"/>
      <c r="DR526" s="44"/>
      <c r="DS526" s="44"/>
      <c r="DT526" s="44"/>
      <c r="DU526" s="44"/>
      <c r="DV526" s="44"/>
      <c r="DW526" s="44"/>
      <c r="DX526" s="44"/>
      <c r="DY526" s="44"/>
      <c r="DZ526" s="44"/>
      <c r="EA526" s="44"/>
      <c r="EB526" s="44"/>
      <c r="EC526" s="44"/>
      <c r="ED526" s="44"/>
      <c r="EE526" s="44"/>
      <c r="EF526" s="44"/>
      <c r="EG526" s="44"/>
      <c r="EH526" s="44"/>
      <c r="EI526" s="44"/>
      <c r="EJ526" s="44"/>
      <c r="EK526" s="44"/>
      <c r="EL526" s="44"/>
      <c r="EM526" s="44"/>
      <c r="EN526" s="44"/>
      <c r="EO526" s="44"/>
      <c r="EP526" s="44"/>
      <c r="EQ526" s="44"/>
      <c r="ER526" s="44"/>
      <c r="ES526" s="44"/>
      <c r="ET526" s="44"/>
      <c r="EU526" s="44"/>
    </row>
    <row r="527" ht="14.25" customHeight="1">
      <c r="A527" s="296"/>
      <c r="B527" s="44"/>
      <c r="C527" s="44"/>
      <c r="D527" s="44"/>
      <c r="E527" s="44"/>
      <c r="F527" s="44"/>
      <c r="G527" s="44"/>
      <c r="H527" s="296"/>
      <c r="I527" s="296"/>
      <c r="J527" s="296"/>
      <c r="K527" s="44"/>
      <c r="L527" s="296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4"/>
      <c r="BT527" s="44"/>
      <c r="BU527" s="44"/>
      <c r="BV527" s="44"/>
      <c r="BW527" s="44"/>
      <c r="BX527" s="44"/>
      <c r="BY527" s="44"/>
      <c r="BZ527" s="44"/>
      <c r="CA527" s="44"/>
      <c r="CB527" s="44"/>
      <c r="CC527" s="44"/>
      <c r="CD527" s="44"/>
      <c r="CE527" s="44"/>
      <c r="CF527" s="44"/>
      <c r="CG527" s="44"/>
      <c r="CH527" s="44"/>
      <c r="CI527" s="44"/>
      <c r="CJ527" s="44"/>
      <c r="CK527" s="44"/>
      <c r="CL527" s="44"/>
      <c r="CM527" s="44"/>
      <c r="CN527" s="44"/>
      <c r="CO527" s="44"/>
      <c r="CP527" s="44"/>
      <c r="CQ527" s="44"/>
      <c r="CR527" s="44"/>
      <c r="CS527" s="44"/>
      <c r="CT527" s="44"/>
      <c r="CU527" s="44"/>
      <c r="CV527" s="44"/>
      <c r="CW527" s="44"/>
      <c r="CX527" s="44"/>
      <c r="CY527" s="44"/>
      <c r="CZ527" s="44"/>
      <c r="DA527" s="44"/>
      <c r="DB527" s="44"/>
      <c r="DC527" s="44"/>
      <c r="DD527" s="44"/>
      <c r="DE527" s="44"/>
      <c r="DF527" s="44"/>
      <c r="DG527" s="44"/>
      <c r="DH527" s="44"/>
      <c r="DI527" s="44"/>
      <c r="DJ527" s="44"/>
      <c r="DK527" s="44"/>
      <c r="DL527" s="44"/>
      <c r="DM527" s="44"/>
      <c r="DN527" s="44"/>
      <c r="DO527" s="44"/>
      <c r="DP527" s="44"/>
      <c r="DQ527" s="44"/>
      <c r="DR527" s="44"/>
      <c r="DS527" s="44"/>
      <c r="DT527" s="44"/>
      <c r="DU527" s="44"/>
      <c r="DV527" s="44"/>
      <c r="DW527" s="44"/>
      <c r="DX527" s="44"/>
      <c r="DY527" s="44"/>
      <c r="DZ527" s="44"/>
      <c r="EA527" s="44"/>
      <c r="EB527" s="44"/>
      <c r="EC527" s="44"/>
      <c r="ED527" s="44"/>
      <c r="EE527" s="44"/>
      <c r="EF527" s="44"/>
      <c r="EG527" s="44"/>
      <c r="EH527" s="44"/>
      <c r="EI527" s="44"/>
      <c r="EJ527" s="44"/>
      <c r="EK527" s="44"/>
      <c r="EL527" s="44"/>
      <c r="EM527" s="44"/>
      <c r="EN527" s="44"/>
      <c r="EO527" s="44"/>
      <c r="EP527" s="44"/>
      <c r="EQ527" s="44"/>
      <c r="ER527" s="44"/>
      <c r="ES527" s="44"/>
      <c r="ET527" s="44"/>
      <c r="EU527" s="44"/>
    </row>
    <row r="528" ht="14.25" customHeight="1">
      <c r="A528" s="296"/>
      <c r="B528" s="44"/>
      <c r="C528" s="44"/>
      <c r="D528" s="44"/>
      <c r="E528" s="44"/>
      <c r="F528" s="44"/>
      <c r="G528" s="44"/>
      <c r="H528" s="296"/>
      <c r="I528" s="296"/>
      <c r="J528" s="296"/>
      <c r="K528" s="44"/>
      <c r="L528" s="296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4"/>
      <c r="BT528" s="44"/>
      <c r="BU528" s="44"/>
      <c r="BV528" s="44"/>
      <c r="BW528" s="44"/>
      <c r="BX528" s="44"/>
      <c r="BY528" s="44"/>
      <c r="BZ528" s="44"/>
      <c r="CA528" s="44"/>
      <c r="CB528" s="44"/>
      <c r="CC528" s="44"/>
      <c r="CD528" s="44"/>
      <c r="CE528" s="44"/>
      <c r="CF528" s="44"/>
      <c r="CG528" s="44"/>
      <c r="CH528" s="44"/>
      <c r="CI528" s="44"/>
      <c r="CJ528" s="44"/>
      <c r="CK528" s="44"/>
      <c r="CL528" s="44"/>
      <c r="CM528" s="44"/>
      <c r="CN528" s="44"/>
      <c r="CO528" s="44"/>
      <c r="CP528" s="44"/>
      <c r="CQ528" s="44"/>
      <c r="CR528" s="44"/>
      <c r="CS528" s="44"/>
      <c r="CT528" s="44"/>
      <c r="CU528" s="44"/>
      <c r="CV528" s="44"/>
      <c r="CW528" s="44"/>
      <c r="CX528" s="44"/>
      <c r="CY528" s="44"/>
      <c r="CZ528" s="44"/>
      <c r="DA528" s="44"/>
      <c r="DB528" s="44"/>
      <c r="DC528" s="44"/>
      <c r="DD528" s="44"/>
      <c r="DE528" s="44"/>
      <c r="DF528" s="44"/>
      <c r="DG528" s="44"/>
      <c r="DH528" s="44"/>
      <c r="DI528" s="44"/>
      <c r="DJ528" s="44"/>
      <c r="DK528" s="44"/>
      <c r="DL528" s="44"/>
      <c r="DM528" s="44"/>
      <c r="DN528" s="44"/>
      <c r="DO528" s="44"/>
      <c r="DP528" s="44"/>
      <c r="DQ528" s="44"/>
      <c r="DR528" s="44"/>
      <c r="DS528" s="44"/>
      <c r="DT528" s="44"/>
      <c r="DU528" s="44"/>
      <c r="DV528" s="44"/>
      <c r="DW528" s="44"/>
      <c r="DX528" s="44"/>
      <c r="DY528" s="44"/>
      <c r="DZ528" s="44"/>
      <c r="EA528" s="44"/>
      <c r="EB528" s="44"/>
      <c r="EC528" s="44"/>
      <c r="ED528" s="44"/>
      <c r="EE528" s="44"/>
      <c r="EF528" s="44"/>
      <c r="EG528" s="44"/>
      <c r="EH528" s="44"/>
      <c r="EI528" s="44"/>
      <c r="EJ528" s="44"/>
      <c r="EK528" s="44"/>
      <c r="EL528" s="44"/>
      <c r="EM528" s="44"/>
      <c r="EN528" s="44"/>
      <c r="EO528" s="44"/>
      <c r="EP528" s="44"/>
      <c r="EQ528" s="44"/>
      <c r="ER528" s="44"/>
      <c r="ES528" s="44"/>
      <c r="ET528" s="44"/>
      <c r="EU528" s="44"/>
    </row>
    <row r="529" ht="14.25" customHeight="1">
      <c r="A529" s="296"/>
      <c r="B529" s="44"/>
      <c r="C529" s="44"/>
      <c r="D529" s="44"/>
      <c r="E529" s="44"/>
      <c r="F529" s="44"/>
      <c r="G529" s="44"/>
      <c r="H529" s="296"/>
      <c r="I529" s="296"/>
      <c r="J529" s="296"/>
      <c r="K529" s="44"/>
      <c r="L529" s="296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4"/>
      <c r="BT529" s="44"/>
      <c r="BU529" s="44"/>
      <c r="BV529" s="44"/>
      <c r="BW529" s="44"/>
      <c r="BX529" s="44"/>
      <c r="BY529" s="44"/>
      <c r="BZ529" s="44"/>
      <c r="CA529" s="44"/>
      <c r="CB529" s="44"/>
      <c r="CC529" s="44"/>
      <c r="CD529" s="44"/>
      <c r="CE529" s="44"/>
      <c r="CF529" s="44"/>
      <c r="CG529" s="44"/>
      <c r="CH529" s="44"/>
      <c r="CI529" s="44"/>
      <c r="CJ529" s="44"/>
      <c r="CK529" s="44"/>
      <c r="CL529" s="44"/>
      <c r="CM529" s="44"/>
      <c r="CN529" s="44"/>
      <c r="CO529" s="44"/>
      <c r="CP529" s="44"/>
      <c r="CQ529" s="44"/>
      <c r="CR529" s="44"/>
      <c r="CS529" s="44"/>
      <c r="CT529" s="44"/>
      <c r="CU529" s="44"/>
      <c r="CV529" s="44"/>
      <c r="CW529" s="44"/>
      <c r="CX529" s="44"/>
      <c r="CY529" s="44"/>
      <c r="CZ529" s="44"/>
      <c r="DA529" s="44"/>
      <c r="DB529" s="44"/>
      <c r="DC529" s="44"/>
      <c r="DD529" s="44"/>
      <c r="DE529" s="44"/>
      <c r="DF529" s="44"/>
      <c r="DG529" s="44"/>
      <c r="DH529" s="44"/>
      <c r="DI529" s="44"/>
      <c r="DJ529" s="44"/>
      <c r="DK529" s="44"/>
      <c r="DL529" s="44"/>
      <c r="DM529" s="44"/>
      <c r="DN529" s="44"/>
      <c r="DO529" s="44"/>
      <c r="DP529" s="44"/>
      <c r="DQ529" s="44"/>
      <c r="DR529" s="44"/>
      <c r="DS529" s="44"/>
      <c r="DT529" s="44"/>
      <c r="DU529" s="44"/>
      <c r="DV529" s="44"/>
      <c r="DW529" s="44"/>
      <c r="DX529" s="44"/>
      <c r="DY529" s="44"/>
      <c r="DZ529" s="44"/>
      <c r="EA529" s="44"/>
      <c r="EB529" s="44"/>
      <c r="EC529" s="44"/>
      <c r="ED529" s="44"/>
      <c r="EE529" s="44"/>
      <c r="EF529" s="44"/>
      <c r="EG529" s="44"/>
      <c r="EH529" s="44"/>
      <c r="EI529" s="44"/>
      <c r="EJ529" s="44"/>
      <c r="EK529" s="44"/>
      <c r="EL529" s="44"/>
      <c r="EM529" s="44"/>
      <c r="EN529" s="44"/>
      <c r="EO529" s="44"/>
      <c r="EP529" s="44"/>
      <c r="EQ529" s="44"/>
      <c r="ER529" s="44"/>
      <c r="ES529" s="44"/>
      <c r="ET529" s="44"/>
      <c r="EU529" s="44"/>
    </row>
    <row r="530" ht="14.25" customHeight="1">
      <c r="A530" s="296"/>
      <c r="B530" s="44"/>
      <c r="C530" s="44"/>
      <c r="D530" s="44"/>
      <c r="E530" s="44"/>
      <c r="F530" s="44"/>
      <c r="G530" s="44"/>
      <c r="H530" s="296"/>
      <c r="I530" s="296"/>
      <c r="J530" s="296"/>
      <c r="K530" s="44"/>
      <c r="L530" s="296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4"/>
      <c r="BT530" s="44"/>
      <c r="BU530" s="44"/>
      <c r="BV530" s="44"/>
      <c r="BW530" s="44"/>
      <c r="BX530" s="44"/>
      <c r="BY530" s="44"/>
      <c r="BZ530" s="44"/>
      <c r="CA530" s="44"/>
      <c r="CB530" s="44"/>
      <c r="CC530" s="44"/>
      <c r="CD530" s="44"/>
      <c r="CE530" s="44"/>
      <c r="CF530" s="44"/>
      <c r="CG530" s="44"/>
      <c r="CH530" s="44"/>
      <c r="CI530" s="44"/>
      <c r="CJ530" s="44"/>
      <c r="CK530" s="44"/>
      <c r="CL530" s="44"/>
      <c r="CM530" s="44"/>
      <c r="CN530" s="44"/>
      <c r="CO530" s="44"/>
      <c r="CP530" s="44"/>
      <c r="CQ530" s="44"/>
      <c r="CR530" s="44"/>
      <c r="CS530" s="44"/>
      <c r="CT530" s="44"/>
      <c r="CU530" s="44"/>
      <c r="CV530" s="44"/>
      <c r="CW530" s="44"/>
      <c r="CX530" s="44"/>
      <c r="CY530" s="44"/>
      <c r="CZ530" s="44"/>
      <c r="DA530" s="44"/>
      <c r="DB530" s="44"/>
      <c r="DC530" s="44"/>
      <c r="DD530" s="44"/>
      <c r="DE530" s="44"/>
      <c r="DF530" s="44"/>
      <c r="DG530" s="44"/>
      <c r="DH530" s="44"/>
      <c r="DI530" s="44"/>
      <c r="DJ530" s="44"/>
      <c r="DK530" s="44"/>
      <c r="DL530" s="44"/>
      <c r="DM530" s="44"/>
      <c r="DN530" s="44"/>
      <c r="DO530" s="44"/>
      <c r="DP530" s="44"/>
      <c r="DQ530" s="44"/>
      <c r="DR530" s="44"/>
      <c r="DS530" s="44"/>
      <c r="DT530" s="44"/>
      <c r="DU530" s="44"/>
      <c r="DV530" s="44"/>
      <c r="DW530" s="44"/>
      <c r="DX530" s="44"/>
      <c r="DY530" s="44"/>
      <c r="DZ530" s="44"/>
      <c r="EA530" s="44"/>
      <c r="EB530" s="44"/>
      <c r="EC530" s="44"/>
      <c r="ED530" s="44"/>
      <c r="EE530" s="44"/>
      <c r="EF530" s="44"/>
      <c r="EG530" s="44"/>
      <c r="EH530" s="44"/>
      <c r="EI530" s="44"/>
      <c r="EJ530" s="44"/>
      <c r="EK530" s="44"/>
      <c r="EL530" s="44"/>
      <c r="EM530" s="44"/>
      <c r="EN530" s="44"/>
      <c r="EO530" s="44"/>
      <c r="EP530" s="44"/>
      <c r="EQ530" s="44"/>
      <c r="ER530" s="44"/>
      <c r="ES530" s="44"/>
      <c r="ET530" s="44"/>
      <c r="EU530" s="44"/>
    </row>
    <row r="531" ht="14.25" customHeight="1">
      <c r="A531" s="296"/>
      <c r="B531" s="44"/>
      <c r="C531" s="44"/>
      <c r="D531" s="44"/>
      <c r="E531" s="44"/>
      <c r="F531" s="44"/>
      <c r="G531" s="44"/>
      <c r="H531" s="296"/>
      <c r="I531" s="296"/>
      <c r="J531" s="296"/>
      <c r="K531" s="44"/>
      <c r="L531" s="296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4"/>
      <c r="BT531" s="44"/>
      <c r="BU531" s="44"/>
      <c r="BV531" s="44"/>
      <c r="BW531" s="44"/>
      <c r="BX531" s="44"/>
      <c r="BY531" s="44"/>
      <c r="BZ531" s="44"/>
      <c r="CA531" s="44"/>
      <c r="CB531" s="44"/>
      <c r="CC531" s="44"/>
      <c r="CD531" s="44"/>
      <c r="CE531" s="44"/>
      <c r="CF531" s="44"/>
      <c r="CG531" s="44"/>
      <c r="CH531" s="44"/>
      <c r="CI531" s="44"/>
      <c r="CJ531" s="44"/>
      <c r="CK531" s="44"/>
      <c r="CL531" s="44"/>
      <c r="CM531" s="44"/>
      <c r="CN531" s="44"/>
      <c r="CO531" s="44"/>
      <c r="CP531" s="44"/>
      <c r="CQ531" s="44"/>
      <c r="CR531" s="44"/>
      <c r="CS531" s="44"/>
      <c r="CT531" s="44"/>
      <c r="CU531" s="44"/>
      <c r="CV531" s="44"/>
      <c r="CW531" s="44"/>
      <c r="CX531" s="44"/>
      <c r="CY531" s="44"/>
      <c r="CZ531" s="44"/>
      <c r="DA531" s="44"/>
      <c r="DB531" s="44"/>
      <c r="DC531" s="44"/>
      <c r="DD531" s="44"/>
      <c r="DE531" s="44"/>
      <c r="DF531" s="44"/>
      <c r="DG531" s="44"/>
      <c r="DH531" s="44"/>
      <c r="DI531" s="44"/>
      <c r="DJ531" s="44"/>
      <c r="DK531" s="44"/>
      <c r="DL531" s="44"/>
      <c r="DM531" s="44"/>
      <c r="DN531" s="44"/>
      <c r="DO531" s="44"/>
      <c r="DP531" s="44"/>
      <c r="DQ531" s="44"/>
      <c r="DR531" s="44"/>
      <c r="DS531" s="44"/>
      <c r="DT531" s="44"/>
      <c r="DU531" s="44"/>
      <c r="DV531" s="44"/>
      <c r="DW531" s="44"/>
      <c r="DX531" s="44"/>
      <c r="DY531" s="44"/>
      <c r="DZ531" s="44"/>
      <c r="EA531" s="44"/>
      <c r="EB531" s="44"/>
      <c r="EC531" s="44"/>
      <c r="ED531" s="44"/>
      <c r="EE531" s="44"/>
      <c r="EF531" s="44"/>
      <c r="EG531" s="44"/>
      <c r="EH531" s="44"/>
      <c r="EI531" s="44"/>
      <c r="EJ531" s="44"/>
      <c r="EK531" s="44"/>
      <c r="EL531" s="44"/>
      <c r="EM531" s="44"/>
      <c r="EN531" s="44"/>
      <c r="EO531" s="44"/>
      <c r="EP531" s="44"/>
      <c r="EQ531" s="44"/>
      <c r="ER531" s="44"/>
      <c r="ES531" s="44"/>
      <c r="ET531" s="44"/>
      <c r="EU531" s="44"/>
    </row>
    <row r="532" ht="14.25" customHeight="1">
      <c r="A532" s="296"/>
      <c r="B532" s="44"/>
      <c r="C532" s="44"/>
      <c r="D532" s="44"/>
      <c r="E532" s="44"/>
      <c r="F532" s="44"/>
      <c r="G532" s="44"/>
      <c r="H532" s="296"/>
      <c r="I532" s="296"/>
      <c r="J532" s="296"/>
      <c r="K532" s="44"/>
      <c r="L532" s="296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4"/>
      <c r="BT532" s="44"/>
      <c r="BU532" s="44"/>
      <c r="BV532" s="44"/>
      <c r="BW532" s="44"/>
      <c r="BX532" s="44"/>
      <c r="BY532" s="44"/>
      <c r="BZ532" s="44"/>
      <c r="CA532" s="44"/>
      <c r="CB532" s="44"/>
      <c r="CC532" s="44"/>
      <c r="CD532" s="44"/>
      <c r="CE532" s="44"/>
      <c r="CF532" s="44"/>
      <c r="CG532" s="44"/>
      <c r="CH532" s="44"/>
      <c r="CI532" s="44"/>
      <c r="CJ532" s="44"/>
      <c r="CK532" s="44"/>
      <c r="CL532" s="44"/>
      <c r="CM532" s="44"/>
      <c r="CN532" s="44"/>
      <c r="CO532" s="44"/>
      <c r="CP532" s="44"/>
      <c r="CQ532" s="44"/>
      <c r="CR532" s="44"/>
      <c r="CS532" s="44"/>
      <c r="CT532" s="44"/>
      <c r="CU532" s="44"/>
      <c r="CV532" s="44"/>
      <c r="CW532" s="44"/>
      <c r="CX532" s="44"/>
      <c r="CY532" s="44"/>
      <c r="CZ532" s="44"/>
      <c r="DA532" s="44"/>
      <c r="DB532" s="44"/>
      <c r="DC532" s="44"/>
      <c r="DD532" s="44"/>
      <c r="DE532" s="44"/>
      <c r="DF532" s="44"/>
      <c r="DG532" s="44"/>
      <c r="DH532" s="44"/>
      <c r="DI532" s="44"/>
      <c r="DJ532" s="44"/>
      <c r="DK532" s="44"/>
      <c r="DL532" s="44"/>
      <c r="DM532" s="44"/>
      <c r="DN532" s="44"/>
      <c r="DO532" s="44"/>
      <c r="DP532" s="44"/>
      <c r="DQ532" s="44"/>
      <c r="DR532" s="44"/>
      <c r="DS532" s="44"/>
      <c r="DT532" s="44"/>
      <c r="DU532" s="44"/>
      <c r="DV532" s="44"/>
      <c r="DW532" s="44"/>
      <c r="DX532" s="44"/>
      <c r="DY532" s="44"/>
      <c r="DZ532" s="44"/>
      <c r="EA532" s="44"/>
      <c r="EB532" s="44"/>
      <c r="EC532" s="44"/>
      <c r="ED532" s="44"/>
      <c r="EE532" s="44"/>
      <c r="EF532" s="44"/>
      <c r="EG532" s="44"/>
      <c r="EH532" s="44"/>
      <c r="EI532" s="44"/>
      <c r="EJ532" s="44"/>
      <c r="EK532" s="44"/>
      <c r="EL532" s="44"/>
      <c r="EM532" s="44"/>
      <c r="EN532" s="44"/>
      <c r="EO532" s="44"/>
      <c r="EP532" s="44"/>
      <c r="EQ532" s="44"/>
      <c r="ER532" s="44"/>
      <c r="ES532" s="44"/>
      <c r="ET532" s="44"/>
      <c r="EU532" s="44"/>
    </row>
    <row r="533" ht="14.25" customHeight="1">
      <c r="A533" s="296"/>
      <c r="B533" s="44"/>
      <c r="C533" s="44"/>
      <c r="D533" s="44"/>
      <c r="E533" s="44"/>
      <c r="F533" s="44"/>
      <c r="G533" s="44"/>
      <c r="H533" s="296"/>
      <c r="I533" s="296"/>
      <c r="J533" s="296"/>
      <c r="K533" s="44"/>
      <c r="L533" s="296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4"/>
      <c r="BT533" s="44"/>
      <c r="BU533" s="44"/>
      <c r="BV533" s="44"/>
      <c r="BW533" s="44"/>
      <c r="BX533" s="44"/>
      <c r="BY533" s="44"/>
      <c r="BZ533" s="44"/>
      <c r="CA533" s="44"/>
      <c r="CB533" s="44"/>
      <c r="CC533" s="44"/>
      <c r="CD533" s="44"/>
      <c r="CE533" s="44"/>
      <c r="CF533" s="44"/>
      <c r="CG533" s="44"/>
      <c r="CH533" s="44"/>
      <c r="CI533" s="44"/>
      <c r="CJ533" s="44"/>
      <c r="CK533" s="44"/>
      <c r="CL533" s="44"/>
      <c r="CM533" s="44"/>
      <c r="CN533" s="44"/>
      <c r="CO533" s="44"/>
      <c r="CP533" s="44"/>
      <c r="CQ533" s="44"/>
      <c r="CR533" s="44"/>
      <c r="CS533" s="44"/>
      <c r="CT533" s="44"/>
      <c r="CU533" s="44"/>
      <c r="CV533" s="44"/>
      <c r="CW533" s="44"/>
      <c r="CX533" s="44"/>
      <c r="CY533" s="44"/>
      <c r="CZ533" s="44"/>
      <c r="DA533" s="44"/>
      <c r="DB533" s="44"/>
      <c r="DC533" s="44"/>
      <c r="DD533" s="44"/>
      <c r="DE533" s="44"/>
      <c r="DF533" s="44"/>
      <c r="DG533" s="44"/>
      <c r="DH533" s="44"/>
      <c r="DI533" s="44"/>
      <c r="DJ533" s="44"/>
      <c r="DK533" s="44"/>
      <c r="DL533" s="44"/>
      <c r="DM533" s="44"/>
      <c r="DN533" s="44"/>
      <c r="DO533" s="44"/>
      <c r="DP533" s="44"/>
      <c r="DQ533" s="44"/>
      <c r="DR533" s="44"/>
      <c r="DS533" s="44"/>
      <c r="DT533" s="44"/>
      <c r="DU533" s="44"/>
      <c r="DV533" s="44"/>
      <c r="DW533" s="44"/>
      <c r="DX533" s="44"/>
      <c r="DY533" s="44"/>
      <c r="DZ533" s="44"/>
      <c r="EA533" s="44"/>
      <c r="EB533" s="44"/>
      <c r="EC533" s="44"/>
      <c r="ED533" s="44"/>
      <c r="EE533" s="44"/>
      <c r="EF533" s="44"/>
      <c r="EG533" s="44"/>
      <c r="EH533" s="44"/>
      <c r="EI533" s="44"/>
      <c r="EJ533" s="44"/>
      <c r="EK533" s="44"/>
      <c r="EL533" s="44"/>
      <c r="EM533" s="44"/>
      <c r="EN533" s="44"/>
      <c r="EO533" s="44"/>
      <c r="EP533" s="44"/>
      <c r="EQ533" s="44"/>
      <c r="ER533" s="44"/>
      <c r="ES533" s="44"/>
      <c r="ET533" s="44"/>
      <c r="EU533" s="44"/>
    </row>
    <row r="534" ht="14.25" customHeight="1">
      <c r="A534" s="296"/>
      <c r="B534" s="44"/>
      <c r="C534" s="44"/>
      <c r="D534" s="44"/>
      <c r="E534" s="44"/>
      <c r="F534" s="44"/>
      <c r="G534" s="44"/>
      <c r="H534" s="296"/>
      <c r="I534" s="296"/>
      <c r="J534" s="296"/>
      <c r="K534" s="44"/>
      <c r="L534" s="296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4"/>
      <c r="BT534" s="44"/>
      <c r="BU534" s="44"/>
      <c r="BV534" s="44"/>
      <c r="BW534" s="44"/>
      <c r="BX534" s="44"/>
      <c r="BY534" s="44"/>
      <c r="BZ534" s="44"/>
      <c r="CA534" s="44"/>
      <c r="CB534" s="44"/>
      <c r="CC534" s="44"/>
      <c r="CD534" s="44"/>
      <c r="CE534" s="44"/>
      <c r="CF534" s="44"/>
      <c r="CG534" s="44"/>
      <c r="CH534" s="44"/>
      <c r="CI534" s="44"/>
      <c r="CJ534" s="44"/>
      <c r="CK534" s="44"/>
      <c r="CL534" s="44"/>
      <c r="CM534" s="44"/>
      <c r="CN534" s="44"/>
      <c r="CO534" s="44"/>
      <c r="CP534" s="44"/>
      <c r="CQ534" s="44"/>
      <c r="CR534" s="44"/>
      <c r="CS534" s="44"/>
      <c r="CT534" s="44"/>
      <c r="CU534" s="44"/>
      <c r="CV534" s="44"/>
      <c r="CW534" s="44"/>
      <c r="CX534" s="44"/>
      <c r="CY534" s="44"/>
      <c r="CZ534" s="44"/>
      <c r="DA534" s="44"/>
      <c r="DB534" s="44"/>
      <c r="DC534" s="44"/>
      <c r="DD534" s="44"/>
      <c r="DE534" s="44"/>
      <c r="DF534" s="44"/>
      <c r="DG534" s="44"/>
      <c r="DH534" s="44"/>
      <c r="DI534" s="44"/>
      <c r="DJ534" s="44"/>
      <c r="DK534" s="44"/>
      <c r="DL534" s="44"/>
      <c r="DM534" s="44"/>
      <c r="DN534" s="44"/>
      <c r="DO534" s="44"/>
      <c r="DP534" s="44"/>
      <c r="DQ534" s="44"/>
      <c r="DR534" s="44"/>
      <c r="DS534" s="44"/>
      <c r="DT534" s="44"/>
      <c r="DU534" s="44"/>
      <c r="DV534" s="44"/>
      <c r="DW534" s="44"/>
      <c r="DX534" s="44"/>
      <c r="DY534" s="44"/>
      <c r="DZ534" s="44"/>
      <c r="EA534" s="44"/>
      <c r="EB534" s="44"/>
      <c r="EC534" s="44"/>
      <c r="ED534" s="44"/>
      <c r="EE534" s="44"/>
      <c r="EF534" s="44"/>
      <c r="EG534" s="44"/>
      <c r="EH534" s="44"/>
      <c r="EI534" s="44"/>
      <c r="EJ534" s="44"/>
      <c r="EK534" s="44"/>
      <c r="EL534" s="44"/>
      <c r="EM534" s="44"/>
      <c r="EN534" s="44"/>
      <c r="EO534" s="44"/>
      <c r="EP534" s="44"/>
      <c r="EQ534" s="44"/>
      <c r="ER534" s="44"/>
      <c r="ES534" s="44"/>
      <c r="ET534" s="44"/>
      <c r="EU534" s="44"/>
    </row>
    <row r="535" ht="14.25" customHeight="1">
      <c r="A535" s="296"/>
      <c r="B535" s="44"/>
      <c r="C535" s="44"/>
      <c r="D535" s="44"/>
      <c r="E535" s="44"/>
      <c r="F535" s="44"/>
      <c r="G535" s="44"/>
      <c r="H535" s="296"/>
      <c r="I535" s="296"/>
      <c r="J535" s="296"/>
      <c r="K535" s="44"/>
      <c r="L535" s="296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4"/>
      <c r="BT535" s="44"/>
      <c r="BU535" s="44"/>
      <c r="BV535" s="44"/>
      <c r="BW535" s="44"/>
      <c r="BX535" s="44"/>
      <c r="BY535" s="44"/>
      <c r="BZ535" s="44"/>
      <c r="CA535" s="44"/>
      <c r="CB535" s="44"/>
      <c r="CC535" s="44"/>
      <c r="CD535" s="44"/>
      <c r="CE535" s="44"/>
      <c r="CF535" s="44"/>
      <c r="CG535" s="44"/>
      <c r="CH535" s="44"/>
      <c r="CI535" s="44"/>
      <c r="CJ535" s="44"/>
      <c r="CK535" s="44"/>
      <c r="CL535" s="44"/>
      <c r="CM535" s="44"/>
      <c r="CN535" s="44"/>
      <c r="CO535" s="44"/>
      <c r="CP535" s="44"/>
      <c r="CQ535" s="44"/>
      <c r="CR535" s="44"/>
      <c r="CS535" s="44"/>
      <c r="CT535" s="44"/>
      <c r="CU535" s="44"/>
      <c r="CV535" s="44"/>
      <c r="CW535" s="44"/>
      <c r="CX535" s="44"/>
      <c r="CY535" s="44"/>
      <c r="CZ535" s="44"/>
      <c r="DA535" s="44"/>
      <c r="DB535" s="44"/>
      <c r="DC535" s="44"/>
      <c r="DD535" s="44"/>
      <c r="DE535" s="44"/>
      <c r="DF535" s="44"/>
      <c r="DG535" s="44"/>
      <c r="DH535" s="44"/>
      <c r="DI535" s="44"/>
      <c r="DJ535" s="44"/>
      <c r="DK535" s="44"/>
      <c r="DL535" s="44"/>
      <c r="DM535" s="44"/>
      <c r="DN535" s="44"/>
      <c r="DO535" s="44"/>
      <c r="DP535" s="44"/>
      <c r="DQ535" s="44"/>
      <c r="DR535" s="44"/>
      <c r="DS535" s="44"/>
      <c r="DT535" s="44"/>
      <c r="DU535" s="44"/>
      <c r="DV535" s="44"/>
      <c r="DW535" s="44"/>
      <c r="DX535" s="44"/>
      <c r="DY535" s="44"/>
      <c r="DZ535" s="44"/>
      <c r="EA535" s="44"/>
      <c r="EB535" s="44"/>
      <c r="EC535" s="44"/>
      <c r="ED535" s="44"/>
      <c r="EE535" s="44"/>
      <c r="EF535" s="44"/>
      <c r="EG535" s="44"/>
      <c r="EH535" s="44"/>
      <c r="EI535" s="44"/>
      <c r="EJ535" s="44"/>
      <c r="EK535" s="44"/>
      <c r="EL535" s="44"/>
      <c r="EM535" s="44"/>
      <c r="EN535" s="44"/>
      <c r="EO535" s="44"/>
      <c r="EP535" s="44"/>
      <c r="EQ535" s="44"/>
      <c r="ER535" s="44"/>
      <c r="ES535" s="44"/>
      <c r="ET535" s="44"/>
      <c r="EU535" s="44"/>
    </row>
    <row r="536" ht="14.25" customHeight="1">
      <c r="A536" s="296"/>
      <c r="B536" s="44"/>
      <c r="C536" s="44"/>
      <c r="D536" s="44"/>
      <c r="E536" s="44"/>
      <c r="F536" s="44"/>
      <c r="G536" s="44"/>
      <c r="H536" s="296"/>
      <c r="I536" s="296"/>
      <c r="J536" s="296"/>
      <c r="K536" s="44"/>
      <c r="L536" s="296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4"/>
      <c r="BT536" s="44"/>
      <c r="BU536" s="44"/>
      <c r="BV536" s="44"/>
      <c r="BW536" s="44"/>
      <c r="BX536" s="44"/>
      <c r="BY536" s="44"/>
      <c r="BZ536" s="44"/>
      <c r="CA536" s="44"/>
      <c r="CB536" s="44"/>
      <c r="CC536" s="44"/>
      <c r="CD536" s="44"/>
      <c r="CE536" s="44"/>
      <c r="CF536" s="44"/>
      <c r="CG536" s="44"/>
      <c r="CH536" s="44"/>
      <c r="CI536" s="44"/>
      <c r="CJ536" s="44"/>
      <c r="CK536" s="44"/>
      <c r="CL536" s="44"/>
      <c r="CM536" s="44"/>
      <c r="CN536" s="44"/>
      <c r="CO536" s="44"/>
      <c r="CP536" s="44"/>
      <c r="CQ536" s="44"/>
      <c r="CR536" s="44"/>
      <c r="CS536" s="44"/>
      <c r="CT536" s="44"/>
      <c r="CU536" s="44"/>
      <c r="CV536" s="44"/>
      <c r="CW536" s="44"/>
      <c r="CX536" s="44"/>
      <c r="CY536" s="44"/>
      <c r="CZ536" s="44"/>
      <c r="DA536" s="44"/>
      <c r="DB536" s="44"/>
      <c r="DC536" s="44"/>
      <c r="DD536" s="44"/>
      <c r="DE536" s="44"/>
      <c r="DF536" s="44"/>
      <c r="DG536" s="44"/>
      <c r="DH536" s="44"/>
      <c r="DI536" s="44"/>
      <c r="DJ536" s="44"/>
      <c r="DK536" s="44"/>
      <c r="DL536" s="44"/>
      <c r="DM536" s="44"/>
      <c r="DN536" s="44"/>
      <c r="DO536" s="44"/>
      <c r="DP536" s="44"/>
      <c r="DQ536" s="44"/>
      <c r="DR536" s="44"/>
      <c r="DS536" s="44"/>
      <c r="DT536" s="44"/>
      <c r="DU536" s="44"/>
      <c r="DV536" s="44"/>
      <c r="DW536" s="44"/>
      <c r="DX536" s="44"/>
      <c r="DY536" s="44"/>
      <c r="DZ536" s="44"/>
      <c r="EA536" s="44"/>
      <c r="EB536" s="44"/>
      <c r="EC536" s="44"/>
      <c r="ED536" s="44"/>
      <c r="EE536" s="44"/>
      <c r="EF536" s="44"/>
      <c r="EG536" s="44"/>
      <c r="EH536" s="44"/>
      <c r="EI536" s="44"/>
      <c r="EJ536" s="44"/>
      <c r="EK536" s="44"/>
      <c r="EL536" s="44"/>
      <c r="EM536" s="44"/>
      <c r="EN536" s="44"/>
      <c r="EO536" s="44"/>
      <c r="EP536" s="44"/>
      <c r="EQ536" s="44"/>
      <c r="ER536" s="44"/>
      <c r="ES536" s="44"/>
      <c r="ET536" s="44"/>
      <c r="EU536" s="44"/>
    </row>
    <row r="537" ht="14.25" customHeight="1">
      <c r="A537" s="296"/>
      <c r="B537" s="44"/>
      <c r="C537" s="44"/>
      <c r="D537" s="44"/>
      <c r="E537" s="44"/>
      <c r="F537" s="44"/>
      <c r="G537" s="44"/>
      <c r="H537" s="296"/>
      <c r="I537" s="296"/>
      <c r="J537" s="296"/>
      <c r="K537" s="44"/>
      <c r="L537" s="296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4"/>
      <c r="BT537" s="44"/>
      <c r="BU537" s="44"/>
      <c r="BV537" s="44"/>
      <c r="BW537" s="44"/>
      <c r="BX537" s="44"/>
      <c r="BY537" s="44"/>
      <c r="BZ537" s="44"/>
      <c r="CA537" s="44"/>
      <c r="CB537" s="44"/>
      <c r="CC537" s="44"/>
      <c r="CD537" s="44"/>
      <c r="CE537" s="44"/>
      <c r="CF537" s="44"/>
      <c r="CG537" s="44"/>
      <c r="CH537" s="44"/>
      <c r="CI537" s="44"/>
      <c r="CJ537" s="44"/>
      <c r="CK537" s="44"/>
      <c r="CL537" s="44"/>
      <c r="CM537" s="44"/>
      <c r="CN537" s="44"/>
      <c r="CO537" s="44"/>
      <c r="CP537" s="44"/>
      <c r="CQ537" s="44"/>
      <c r="CR537" s="44"/>
      <c r="CS537" s="44"/>
      <c r="CT537" s="44"/>
      <c r="CU537" s="44"/>
      <c r="CV537" s="44"/>
      <c r="CW537" s="44"/>
      <c r="CX537" s="44"/>
      <c r="CY537" s="44"/>
      <c r="CZ537" s="44"/>
      <c r="DA537" s="44"/>
      <c r="DB537" s="44"/>
      <c r="DC537" s="44"/>
      <c r="DD537" s="44"/>
      <c r="DE537" s="44"/>
      <c r="DF537" s="44"/>
      <c r="DG537" s="44"/>
      <c r="DH537" s="44"/>
      <c r="DI537" s="44"/>
      <c r="DJ537" s="44"/>
      <c r="DK537" s="44"/>
      <c r="DL537" s="44"/>
      <c r="DM537" s="44"/>
      <c r="DN537" s="44"/>
      <c r="DO537" s="44"/>
      <c r="DP537" s="44"/>
      <c r="DQ537" s="44"/>
      <c r="DR537" s="44"/>
      <c r="DS537" s="44"/>
      <c r="DT537" s="44"/>
      <c r="DU537" s="44"/>
      <c r="DV537" s="44"/>
      <c r="DW537" s="44"/>
      <c r="DX537" s="44"/>
      <c r="DY537" s="44"/>
      <c r="DZ537" s="44"/>
      <c r="EA537" s="44"/>
      <c r="EB537" s="44"/>
      <c r="EC537" s="44"/>
      <c r="ED537" s="44"/>
      <c r="EE537" s="44"/>
      <c r="EF537" s="44"/>
      <c r="EG537" s="44"/>
      <c r="EH537" s="44"/>
      <c r="EI537" s="44"/>
      <c r="EJ537" s="44"/>
      <c r="EK537" s="44"/>
      <c r="EL537" s="44"/>
      <c r="EM537" s="44"/>
      <c r="EN537" s="44"/>
      <c r="EO537" s="44"/>
      <c r="EP537" s="44"/>
      <c r="EQ537" s="44"/>
      <c r="ER537" s="44"/>
      <c r="ES537" s="44"/>
      <c r="ET537" s="44"/>
      <c r="EU537" s="44"/>
    </row>
    <row r="538" ht="14.25" customHeight="1">
      <c r="A538" s="296"/>
      <c r="B538" s="44"/>
      <c r="C538" s="44"/>
      <c r="D538" s="44"/>
      <c r="E538" s="44"/>
      <c r="F538" s="44"/>
      <c r="G538" s="44"/>
      <c r="H538" s="296"/>
      <c r="I538" s="296"/>
      <c r="J538" s="296"/>
      <c r="K538" s="44"/>
      <c r="L538" s="296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4"/>
      <c r="BT538" s="44"/>
      <c r="BU538" s="44"/>
      <c r="BV538" s="44"/>
      <c r="BW538" s="44"/>
      <c r="BX538" s="44"/>
      <c r="BY538" s="44"/>
      <c r="BZ538" s="44"/>
      <c r="CA538" s="44"/>
      <c r="CB538" s="44"/>
      <c r="CC538" s="44"/>
      <c r="CD538" s="44"/>
      <c r="CE538" s="44"/>
      <c r="CF538" s="44"/>
      <c r="CG538" s="44"/>
      <c r="CH538" s="44"/>
      <c r="CI538" s="44"/>
      <c r="CJ538" s="44"/>
      <c r="CK538" s="44"/>
      <c r="CL538" s="44"/>
      <c r="CM538" s="44"/>
      <c r="CN538" s="44"/>
      <c r="CO538" s="44"/>
      <c r="CP538" s="44"/>
      <c r="CQ538" s="44"/>
      <c r="CR538" s="44"/>
      <c r="CS538" s="44"/>
      <c r="CT538" s="44"/>
      <c r="CU538" s="44"/>
      <c r="CV538" s="44"/>
      <c r="CW538" s="44"/>
      <c r="CX538" s="44"/>
      <c r="CY538" s="44"/>
      <c r="CZ538" s="44"/>
      <c r="DA538" s="44"/>
      <c r="DB538" s="44"/>
      <c r="DC538" s="44"/>
      <c r="DD538" s="44"/>
      <c r="DE538" s="44"/>
      <c r="DF538" s="44"/>
      <c r="DG538" s="44"/>
      <c r="DH538" s="44"/>
      <c r="DI538" s="44"/>
      <c r="DJ538" s="44"/>
      <c r="DK538" s="44"/>
      <c r="DL538" s="44"/>
      <c r="DM538" s="44"/>
      <c r="DN538" s="44"/>
      <c r="DO538" s="44"/>
      <c r="DP538" s="44"/>
      <c r="DQ538" s="44"/>
      <c r="DR538" s="44"/>
      <c r="DS538" s="44"/>
      <c r="DT538" s="44"/>
      <c r="DU538" s="44"/>
      <c r="DV538" s="44"/>
      <c r="DW538" s="44"/>
      <c r="DX538" s="44"/>
      <c r="DY538" s="44"/>
      <c r="DZ538" s="44"/>
      <c r="EA538" s="44"/>
      <c r="EB538" s="44"/>
      <c r="EC538" s="44"/>
      <c r="ED538" s="44"/>
      <c r="EE538" s="44"/>
      <c r="EF538" s="44"/>
      <c r="EG538" s="44"/>
      <c r="EH538" s="44"/>
      <c r="EI538" s="44"/>
      <c r="EJ538" s="44"/>
      <c r="EK538" s="44"/>
      <c r="EL538" s="44"/>
      <c r="EM538" s="44"/>
      <c r="EN538" s="44"/>
      <c r="EO538" s="44"/>
      <c r="EP538" s="44"/>
      <c r="EQ538" s="44"/>
      <c r="ER538" s="44"/>
      <c r="ES538" s="44"/>
      <c r="ET538" s="44"/>
      <c r="EU538" s="44"/>
    </row>
    <row r="539" ht="14.25" customHeight="1">
      <c r="A539" s="296"/>
      <c r="B539" s="44"/>
      <c r="C539" s="44"/>
      <c r="D539" s="44"/>
      <c r="E539" s="44"/>
      <c r="F539" s="44"/>
      <c r="G539" s="44"/>
      <c r="H539" s="296"/>
      <c r="I539" s="296"/>
      <c r="J539" s="296"/>
      <c r="K539" s="44"/>
      <c r="L539" s="296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4"/>
      <c r="BT539" s="44"/>
      <c r="BU539" s="44"/>
      <c r="BV539" s="44"/>
      <c r="BW539" s="44"/>
      <c r="BX539" s="44"/>
      <c r="BY539" s="44"/>
      <c r="BZ539" s="44"/>
      <c r="CA539" s="44"/>
      <c r="CB539" s="44"/>
      <c r="CC539" s="44"/>
      <c r="CD539" s="44"/>
      <c r="CE539" s="44"/>
      <c r="CF539" s="44"/>
      <c r="CG539" s="44"/>
      <c r="CH539" s="44"/>
      <c r="CI539" s="44"/>
      <c r="CJ539" s="44"/>
      <c r="CK539" s="44"/>
      <c r="CL539" s="44"/>
      <c r="CM539" s="44"/>
      <c r="CN539" s="44"/>
      <c r="CO539" s="44"/>
      <c r="CP539" s="44"/>
      <c r="CQ539" s="44"/>
      <c r="CR539" s="44"/>
      <c r="CS539" s="44"/>
      <c r="CT539" s="44"/>
      <c r="CU539" s="44"/>
      <c r="CV539" s="44"/>
      <c r="CW539" s="44"/>
      <c r="CX539" s="44"/>
      <c r="CY539" s="44"/>
      <c r="CZ539" s="44"/>
      <c r="DA539" s="44"/>
      <c r="DB539" s="44"/>
      <c r="DC539" s="44"/>
      <c r="DD539" s="44"/>
      <c r="DE539" s="44"/>
      <c r="DF539" s="44"/>
      <c r="DG539" s="44"/>
      <c r="DH539" s="44"/>
      <c r="DI539" s="44"/>
      <c r="DJ539" s="44"/>
      <c r="DK539" s="44"/>
      <c r="DL539" s="44"/>
      <c r="DM539" s="44"/>
      <c r="DN539" s="44"/>
      <c r="DO539" s="44"/>
      <c r="DP539" s="44"/>
      <c r="DQ539" s="44"/>
      <c r="DR539" s="44"/>
      <c r="DS539" s="44"/>
      <c r="DT539" s="44"/>
      <c r="DU539" s="44"/>
      <c r="DV539" s="44"/>
      <c r="DW539" s="44"/>
      <c r="DX539" s="44"/>
      <c r="DY539" s="44"/>
      <c r="DZ539" s="44"/>
      <c r="EA539" s="44"/>
      <c r="EB539" s="44"/>
      <c r="EC539" s="44"/>
      <c r="ED539" s="44"/>
      <c r="EE539" s="44"/>
      <c r="EF539" s="44"/>
      <c r="EG539" s="44"/>
      <c r="EH539" s="44"/>
      <c r="EI539" s="44"/>
      <c r="EJ539" s="44"/>
      <c r="EK539" s="44"/>
      <c r="EL539" s="44"/>
      <c r="EM539" s="44"/>
      <c r="EN539" s="44"/>
      <c r="EO539" s="44"/>
      <c r="EP539" s="44"/>
      <c r="EQ539" s="44"/>
      <c r="ER539" s="44"/>
      <c r="ES539" s="44"/>
      <c r="ET539" s="44"/>
      <c r="EU539" s="44"/>
    </row>
    <row r="540" ht="14.25" customHeight="1">
      <c r="A540" s="296"/>
      <c r="B540" s="44"/>
      <c r="C540" s="44"/>
      <c r="D540" s="44"/>
      <c r="E540" s="44"/>
      <c r="F540" s="44"/>
      <c r="G540" s="44"/>
      <c r="H540" s="296"/>
      <c r="I540" s="296"/>
      <c r="J540" s="296"/>
      <c r="K540" s="44"/>
      <c r="L540" s="296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4"/>
      <c r="BT540" s="44"/>
      <c r="BU540" s="44"/>
      <c r="BV540" s="44"/>
      <c r="BW540" s="44"/>
      <c r="BX540" s="44"/>
      <c r="BY540" s="44"/>
      <c r="BZ540" s="44"/>
      <c r="CA540" s="44"/>
      <c r="CB540" s="44"/>
      <c r="CC540" s="44"/>
      <c r="CD540" s="44"/>
      <c r="CE540" s="44"/>
      <c r="CF540" s="44"/>
      <c r="CG540" s="44"/>
      <c r="CH540" s="44"/>
      <c r="CI540" s="44"/>
      <c r="CJ540" s="44"/>
      <c r="CK540" s="44"/>
      <c r="CL540" s="44"/>
      <c r="CM540" s="44"/>
      <c r="CN540" s="44"/>
      <c r="CO540" s="44"/>
      <c r="CP540" s="44"/>
      <c r="CQ540" s="44"/>
      <c r="CR540" s="44"/>
      <c r="CS540" s="44"/>
      <c r="CT540" s="44"/>
      <c r="CU540" s="44"/>
      <c r="CV540" s="44"/>
      <c r="CW540" s="44"/>
      <c r="CX540" s="44"/>
      <c r="CY540" s="44"/>
      <c r="CZ540" s="44"/>
      <c r="DA540" s="44"/>
      <c r="DB540" s="44"/>
      <c r="DC540" s="44"/>
      <c r="DD540" s="44"/>
      <c r="DE540" s="44"/>
      <c r="DF540" s="44"/>
      <c r="DG540" s="44"/>
      <c r="DH540" s="44"/>
      <c r="DI540" s="44"/>
      <c r="DJ540" s="44"/>
      <c r="DK540" s="44"/>
      <c r="DL540" s="44"/>
      <c r="DM540" s="44"/>
      <c r="DN540" s="44"/>
      <c r="DO540" s="44"/>
      <c r="DP540" s="44"/>
      <c r="DQ540" s="44"/>
      <c r="DR540" s="44"/>
      <c r="DS540" s="44"/>
      <c r="DT540" s="44"/>
      <c r="DU540" s="44"/>
      <c r="DV540" s="44"/>
      <c r="DW540" s="44"/>
      <c r="DX540" s="44"/>
      <c r="DY540" s="44"/>
      <c r="DZ540" s="44"/>
      <c r="EA540" s="44"/>
      <c r="EB540" s="44"/>
      <c r="EC540" s="44"/>
      <c r="ED540" s="44"/>
      <c r="EE540" s="44"/>
      <c r="EF540" s="44"/>
      <c r="EG540" s="44"/>
      <c r="EH540" s="44"/>
      <c r="EI540" s="44"/>
      <c r="EJ540" s="44"/>
      <c r="EK540" s="44"/>
      <c r="EL540" s="44"/>
      <c r="EM540" s="44"/>
      <c r="EN540" s="44"/>
      <c r="EO540" s="44"/>
      <c r="EP540" s="44"/>
      <c r="EQ540" s="44"/>
      <c r="ER540" s="44"/>
      <c r="ES540" s="44"/>
      <c r="ET540" s="44"/>
      <c r="EU540" s="44"/>
    </row>
    <row r="541" ht="14.25" customHeight="1">
      <c r="A541" s="296"/>
      <c r="B541" s="44"/>
      <c r="C541" s="44"/>
      <c r="D541" s="44"/>
      <c r="E541" s="44"/>
      <c r="F541" s="44"/>
      <c r="G541" s="44"/>
      <c r="H541" s="296"/>
      <c r="I541" s="296"/>
      <c r="J541" s="296"/>
      <c r="K541" s="44"/>
      <c r="L541" s="296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4"/>
      <c r="BT541" s="44"/>
      <c r="BU541" s="44"/>
      <c r="BV541" s="44"/>
      <c r="BW541" s="44"/>
      <c r="BX541" s="44"/>
      <c r="BY541" s="44"/>
      <c r="BZ541" s="44"/>
      <c r="CA541" s="44"/>
      <c r="CB541" s="44"/>
      <c r="CC541" s="44"/>
      <c r="CD541" s="44"/>
      <c r="CE541" s="44"/>
      <c r="CF541" s="44"/>
      <c r="CG541" s="44"/>
      <c r="CH541" s="44"/>
      <c r="CI541" s="44"/>
      <c r="CJ541" s="44"/>
      <c r="CK541" s="44"/>
      <c r="CL541" s="44"/>
      <c r="CM541" s="44"/>
      <c r="CN541" s="44"/>
      <c r="CO541" s="44"/>
      <c r="CP541" s="44"/>
      <c r="CQ541" s="44"/>
      <c r="CR541" s="44"/>
      <c r="CS541" s="44"/>
      <c r="CT541" s="44"/>
      <c r="CU541" s="44"/>
      <c r="CV541" s="44"/>
      <c r="CW541" s="44"/>
      <c r="CX541" s="44"/>
      <c r="CY541" s="44"/>
      <c r="CZ541" s="44"/>
      <c r="DA541" s="44"/>
      <c r="DB541" s="44"/>
      <c r="DC541" s="44"/>
      <c r="DD541" s="44"/>
      <c r="DE541" s="44"/>
      <c r="DF541" s="44"/>
      <c r="DG541" s="44"/>
      <c r="DH541" s="44"/>
      <c r="DI541" s="44"/>
      <c r="DJ541" s="44"/>
      <c r="DK541" s="44"/>
      <c r="DL541" s="44"/>
      <c r="DM541" s="44"/>
      <c r="DN541" s="44"/>
      <c r="DO541" s="44"/>
      <c r="DP541" s="44"/>
      <c r="DQ541" s="44"/>
      <c r="DR541" s="44"/>
      <c r="DS541" s="44"/>
      <c r="DT541" s="44"/>
      <c r="DU541" s="44"/>
      <c r="DV541" s="44"/>
      <c r="DW541" s="44"/>
      <c r="DX541" s="44"/>
      <c r="DY541" s="44"/>
      <c r="DZ541" s="44"/>
      <c r="EA541" s="44"/>
      <c r="EB541" s="44"/>
      <c r="EC541" s="44"/>
      <c r="ED541" s="44"/>
      <c r="EE541" s="44"/>
      <c r="EF541" s="44"/>
      <c r="EG541" s="44"/>
      <c r="EH541" s="44"/>
      <c r="EI541" s="44"/>
      <c r="EJ541" s="44"/>
      <c r="EK541" s="44"/>
      <c r="EL541" s="44"/>
      <c r="EM541" s="44"/>
      <c r="EN541" s="44"/>
      <c r="EO541" s="44"/>
      <c r="EP541" s="44"/>
      <c r="EQ541" s="44"/>
      <c r="ER541" s="44"/>
      <c r="ES541" s="44"/>
      <c r="ET541" s="44"/>
      <c r="EU541" s="44"/>
    </row>
    <row r="542" ht="14.25" customHeight="1">
      <c r="A542" s="296"/>
      <c r="B542" s="44"/>
      <c r="C542" s="44"/>
      <c r="D542" s="44"/>
      <c r="E542" s="44"/>
      <c r="F542" s="44"/>
      <c r="G542" s="44"/>
      <c r="H542" s="296"/>
      <c r="I542" s="296"/>
      <c r="J542" s="296"/>
      <c r="K542" s="44"/>
      <c r="L542" s="296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4"/>
      <c r="BT542" s="44"/>
      <c r="BU542" s="44"/>
      <c r="BV542" s="44"/>
      <c r="BW542" s="44"/>
      <c r="BX542" s="44"/>
      <c r="BY542" s="44"/>
      <c r="BZ542" s="44"/>
      <c r="CA542" s="44"/>
      <c r="CB542" s="44"/>
      <c r="CC542" s="44"/>
      <c r="CD542" s="44"/>
      <c r="CE542" s="44"/>
      <c r="CF542" s="44"/>
      <c r="CG542" s="44"/>
      <c r="CH542" s="44"/>
      <c r="CI542" s="44"/>
      <c r="CJ542" s="44"/>
      <c r="CK542" s="44"/>
      <c r="CL542" s="44"/>
      <c r="CM542" s="44"/>
      <c r="CN542" s="44"/>
      <c r="CO542" s="44"/>
      <c r="CP542" s="44"/>
      <c r="CQ542" s="44"/>
      <c r="CR542" s="44"/>
      <c r="CS542" s="44"/>
      <c r="CT542" s="44"/>
      <c r="CU542" s="44"/>
      <c r="CV542" s="44"/>
      <c r="CW542" s="44"/>
      <c r="CX542" s="44"/>
      <c r="CY542" s="44"/>
      <c r="CZ542" s="44"/>
      <c r="DA542" s="44"/>
      <c r="DB542" s="44"/>
      <c r="DC542" s="44"/>
      <c r="DD542" s="44"/>
      <c r="DE542" s="44"/>
      <c r="DF542" s="44"/>
      <c r="DG542" s="44"/>
      <c r="DH542" s="44"/>
      <c r="DI542" s="44"/>
      <c r="DJ542" s="44"/>
      <c r="DK542" s="44"/>
      <c r="DL542" s="44"/>
      <c r="DM542" s="44"/>
      <c r="DN542" s="44"/>
      <c r="DO542" s="44"/>
      <c r="DP542" s="44"/>
      <c r="DQ542" s="44"/>
      <c r="DR542" s="44"/>
      <c r="DS542" s="44"/>
      <c r="DT542" s="44"/>
      <c r="DU542" s="44"/>
      <c r="DV542" s="44"/>
      <c r="DW542" s="44"/>
      <c r="DX542" s="44"/>
      <c r="DY542" s="44"/>
      <c r="DZ542" s="44"/>
      <c r="EA542" s="44"/>
      <c r="EB542" s="44"/>
      <c r="EC542" s="44"/>
      <c r="ED542" s="44"/>
      <c r="EE542" s="44"/>
      <c r="EF542" s="44"/>
      <c r="EG542" s="44"/>
      <c r="EH542" s="44"/>
      <c r="EI542" s="44"/>
      <c r="EJ542" s="44"/>
      <c r="EK542" s="44"/>
      <c r="EL542" s="44"/>
      <c r="EM542" s="44"/>
      <c r="EN542" s="44"/>
      <c r="EO542" s="44"/>
      <c r="EP542" s="44"/>
      <c r="EQ542" s="44"/>
      <c r="ER542" s="44"/>
      <c r="ES542" s="44"/>
      <c r="ET542" s="44"/>
      <c r="EU542" s="44"/>
    </row>
    <row r="543" ht="14.25" customHeight="1">
      <c r="A543" s="296"/>
      <c r="B543" s="44"/>
      <c r="C543" s="44"/>
      <c r="D543" s="44"/>
      <c r="E543" s="44"/>
      <c r="F543" s="44"/>
      <c r="G543" s="44"/>
      <c r="H543" s="296"/>
      <c r="I543" s="296"/>
      <c r="J543" s="296"/>
      <c r="K543" s="44"/>
      <c r="L543" s="296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4"/>
      <c r="BT543" s="44"/>
      <c r="BU543" s="44"/>
      <c r="BV543" s="44"/>
      <c r="BW543" s="44"/>
      <c r="BX543" s="44"/>
      <c r="BY543" s="44"/>
      <c r="BZ543" s="44"/>
      <c r="CA543" s="44"/>
      <c r="CB543" s="44"/>
      <c r="CC543" s="44"/>
      <c r="CD543" s="44"/>
      <c r="CE543" s="44"/>
      <c r="CF543" s="44"/>
      <c r="CG543" s="44"/>
      <c r="CH543" s="44"/>
      <c r="CI543" s="44"/>
      <c r="CJ543" s="44"/>
      <c r="CK543" s="44"/>
      <c r="CL543" s="44"/>
      <c r="CM543" s="44"/>
      <c r="CN543" s="44"/>
      <c r="CO543" s="44"/>
      <c r="CP543" s="44"/>
      <c r="CQ543" s="44"/>
      <c r="CR543" s="44"/>
      <c r="CS543" s="44"/>
      <c r="CT543" s="44"/>
      <c r="CU543" s="44"/>
      <c r="CV543" s="44"/>
      <c r="CW543" s="44"/>
      <c r="CX543" s="44"/>
      <c r="CY543" s="44"/>
      <c r="CZ543" s="44"/>
      <c r="DA543" s="44"/>
      <c r="DB543" s="44"/>
      <c r="DC543" s="44"/>
      <c r="DD543" s="44"/>
      <c r="DE543" s="44"/>
      <c r="DF543" s="44"/>
      <c r="DG543" s="44"/>
      <c r="DH543" s="44"/>
      <c r="DI543" s="44"/>
      <c r="DJ543" s="44"/>
      <c r="DK543" s="44"/>
      <c r="DL543" s="44"/>
      <c r="DM543" s="44"/>
      <c r="DN543" s="44"/>
      <c r="DO543" s="44"/>
      <c r="DP543" s="44"/>
      <c r="DQ543" s="44"/>
      <c r="DR543" s="44"/>
      <c r="DS543" s="44"/>
      <c r="DT543" s="44"/>
      <c r="DU543" s="44"/>
      <c r="DV543" s="44"/>
      <c r="DW543" s="44"/>
      <c r="DX543" s="44"/>
      <c r="DY543" s="44"/>
      <c r="DZ543" s="44"/>
      <c r="EA543" s="44"/>
      <c r="EB543" s="44"/>
      <c r="EC543" s="44"/>
      <c r="ED543" s="44"/>
      <c r="EE543" s="44"/>
      <c r="EF543" s="44"/>
      <c r="EG543" s="44"/>
      <c r="EH543" s="44"/>
      <c r="EI543" s="44"/>
      <c r="EJ543" s="44"/>
      <c r="EK543" s="44"/>
      <c r="EL543" s="44"/>
      <c r="EM543" s="44"/>
      <c r="EN543" s="44"/>
      <c r="EO543" s="44"/>
      <c r="EP543" s="44"/>
      <c r="EQ543" s="44"/>
      <c r="ER543" s="44"/>
      <c r="ES543" s="44"/>
      <c r="ET543" s="44"/>
      <c r="EU543" s="44"/>
    </row>
    <row r="544" ht="14.25" customHeight="1">
      <c r="A544" s="296"/>
      <c r="B544" s="44"/>
      <c r="C544" s="44"/>
      <c r="D544" s="44"/>
      <c r="E544" s="44"/>
      <c r="F544" s="44"/>
      <c r="G544" s="44"/>
      <c r="H544" s="296"/>
      <c r="I544" s="296"/>
      <c r="J544" s="296"/>
      <c r="K544" s="44"/>
      <c r="L544" s="296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4"/>
      <c r="BT544" s="44"/>
      <c r="BU544" s="44"/>
      <c r="BV544" s="44"/>
      <c r="BW544" s="44"/>
      <c r="BX544" s="44"/>
      <c r="BY544" s="44"/>
      <c r="BZ544" s="44"/>
      <c r="CA544" s="44"/>
      <c r="CB544" s="44"/>
      <c r="CC544" s="44"/>
      <c r="CD544" s="44"/>
      <c r="CE544" s="44"/>
      <c r="CF544" s="44"/>
      <c r="CG544" s="44"/>
      <c r="CH544" s="44"/>
      <c r="CI544" s="44"/>
      <c r="CJ544" s="44"/>
      <c r="CK544" s="44"/>
      <c r="CL544" s="44"/>
      <c r="CM544" s="44"/>
      <c r="CN544" s="44"/>
      <c r="CO544" s="44"/>
      <c r="CP544" s="44"/>
      <c r="CQ544" s="44"/>
      <c r="CR544" s="44"/>
      <c r="CS544" s="44"/>
      <c r="CT544" s="44"/>
      <c r="CU544" s="44"/>
      <c r="CV544" s="44"/>
      <c r="CW544" s="44"/>
      <c r="CX544" s="44"/>
      <c r="CY544" s="44"/>
      <c r="CZ544" s="44"/>
      <c r="DA544" s="44"/>
      <c r="DB544" s="44"/>
      <c r="DC544" s="44"/>
      <c r="DD544" s="44"/>
      <c r="DE544" s="44"/>
      <c r="DF544" s="44"/>
      <c r="DG544" s="44"/>
      <c r="DH544" s="44"/>
      <c r="DI544" s="44"/>
      <c r="DJ544" s="44"/>
      <c r="DK544" s="44"/>
      <c r="DL544" s="44"/>
      <c r="DM544" s="44"/>
      <c r="DN544" s="44"/>
      <c r="DO544" s="44"/>
      <c r="DP544" s="44"/>
      <c r="DQ544" s="44"/>
      <c r="DR544" s="44"/>
      <c r="DS544" s="44"/>
      <c r="DT544" s="44"/>
      <c r="DU544" s="44"/>
      <c r="DV544" s="44"/>
      <c r="DW544" s="44"/>
      <c r="DX544" s="44"/>
      <c r="DY544" s="44"/>
      <c r="DZ544" s="44"/>
      <c r="EA544" s="44"/>
      <c r="EB544" s="44"/>
      <c r="EC544" s="44"/>
      <c r="ED544" s="44"/>
      <c r="EE544" s="44"/>
      <c r="EF544" s="44"/>
      <c r="EG544" s="44"/>
      <c r="EH544" s="44"/>
      <c r="EI544" s="44"/>
      <c r="EJ544" s="44"/>
      <c r="EK544" s="44"/>
      <c r="EL544" s="44"/>
      <c r="EM544" s="44"/>
      <c r="EN544" s="44"/>
      <c r="EO544" s="44"/>
      <c r="EP544" s="44"/>
      <c r="EQ544" s="44"/>
      <c r="ER544" s="44"/>
      <c r="ES544" s="44"/>
      <c r="ET544" s="44"/>
      <c r="EU544" s="44"/>
    </row>
    <row r="545" ht="14.25" customHeight="1">
      <c r="A545" s="296"/>
      <c r="B545" s="44"/>
      <c r="C545" s="44"/>
      <c r="D545" s="44"/>
      <c r="E545" s="44"/>
      <c r="F545" s="44"/>
      <c r="G545" s="44"/>
      <c r="H545" s="296"/>
      <c r="I545" s="296"/>
      <c r="J545" s="296"/>
      <c r="K545" s="44"/>
      <c r="L545" s="296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4"/>
      <c r="BT545" s="44"/>
      <c r="BU545" s="44"/>
      <c r="BV545" s="44"/>
      <c r="BW545" s="44"/>
      <c r="BX545" s="44"/>
      <c r="BY545" s="44"/>
      <c r="BZ545" s="44"/>
      <c r="CA545" s="44"/>
      <c r="CB545" s="44"/>
      <c r="CC545" s="44"/>
      <c r="CD545" s="44"/>
      <c r="CE545" s="44"/>
      <c r="CF545" s="44"/>
      <c r="CG545" s="44"/>
      <c r="CH545" s="44"/>
      <c r="CI545" s="44"/>
      <c r="CJ545" s="44"/>
      <c r="CK545" s="44"/>
      <c r="CL545" s="44"/>
      <c r="CM545" s="44"/>
      <c r="CN545" s="44"/>
      <c r="CO545" s="44"/>
      <c r="CP545" s="44"/>
      <c r="CQ545" s="44"/>
      <c r="CR545" s="44"/>
      <c r="CS545" s="44"/>
      <c r="CT545" s="44"/>
      <c r="CU545" s="44"/>
      <c r="CV545" s="44"/>
      <c r="CW545" s="44"/>
      <c r="CX545" s="44"/>
      <c r="CY545" s="44"/>
      <c r="CZ545" s="44"/>
      <c r="DA545" s="44"/>
      <c r="DB545" s="44"/>
      <c r="DC545" s="44"/>
      <c r="DD545" s="44"/>
      <c r="DE545" s="44"/>
      <c r="DF545" s="44"/>
      <c r="DG545" s="44"/>
      <c r="DH545" s="44"/>
      <c r="DI545" s="44"/>
      <c r="DJ545" s="44"/>
      <c r="DK545" s="44"/>
      <c r="DL545" s="44"/>
      <c r="DM545" s="44"/>
      <c r="DN545" s="44"/>
      <c r="DO545" s="44"/>
      <c r="DP545" s="44"/>
      <c r="DQ545" s="44"/>
      <c r="DR545" s="44"/>
      <c r="DS545" s="44"/>
      <c r="DT545" s="44"/>
      <c r="DU545" s="44"/>
      <c r="DV545" s="44"/>
      <c r="DW545" s="44"/>
      <c r="DX545" s="44"/>
      <c r="DY545" s="44"/>
      <c r="DZ545" s="44"/>
      <c r="EA545" s="44"/>
      <c r="EB545" s="44"/>
      <c r="EC545" s="44"/>
      <c r="ED545" s="44"/>
      <c r="EE545" s="44"/>
      <c r="EF545" s="44"/>
      <c r="EG545" s="44"/>
      <c r="EH545" s="44"/>
      <c r="EI545" s="44"/>
      <c r="EJ545" s="44"/>
      <c r="EK545" s="44"/>
      <c r="EL545" s="44"/>
      <c r="EM545" s="44"/>
      <c r="EN545" s="44"/>
      <c r="EO545" s="44"/>
      <c r="EP545" s="44"/>
      <c r="EQ545" s="44"/>
      <c r="ER545" s="44"/>
      <c r="ES545" s="44"/>
      <c r="ET545" s="44"/>
      <c r="EU545" s="44"/>
    </row>
    <row r="546" ht="14.25" customHeight="1">
      <c r="A546" s="296"/>
      <c r="B546" s="44"/>
      <c r="C546" s="44"/>
      <c r="D546" s="44"/>
      <c r="E546" s="44"/>
      <c r="F546" s="44"/>
      <c r="G546" s="44"/>
      <c r="H546" s="296"/>
      <c r="I546" s="296"/>
      <c r="J546" s="296"/>
      <c r="K546" s="44"/>
      <c r="L546" s="296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4"/>
      <c r="BT546" s="44"/>
      <c r="BU546" s="44"/>
      <c r="BV546" s="44"/>
      <c r="BW546" s="44"/>
      <c r="BX546" s="44"/>
      <c r="BY546" s="44"/>
      <c r="BZ546" s="44"/>
      <c r="CA546" s="44"/>
      <c r="CB546" s="44"/>
      <c r="CC546" s="44"/>
      <c r="CD546" s="44"/>
      <c r="CE546" s="44"/>
      <c r="CF546" s="44"/>
      <c r="CG546" s="44"/>
      <c r="CH546" s="44"/>
      <c r="CI546" s="44"/>
      <c r="CJ546" s="44"/>
      <c r="CK546" s="44"/>
      <c r="CL546" s="44"/>
      <c r="CM546" s="44"/>
      <c r="CN546" s="44"/>
      <c r="CO546" s="44"/>
      <c r="CP546" s="44"/>
      <c r="CQ546" s="44"/>
      <c r="CR546" s="44"/>
      <c r="CS546" s="44"/>
      <c r="CT546" s="44"/>
      <c r="CU546" s="44"/>
      <c r="CV546" s="44"/>
      <c r="CW546" s="44"/>
      <c r="CX546" s="44"/>
      <c r="CY546" s="44"/>
      <c r="CZ546" s="44"/>
      <c r="DA546" s="44"/>
      <c r="DB546" s="44"/>
      <c r="DC546" s="44"/>
      <c r="DD546" s="44"/>
      <c r="DE546" s="44"/>
      <c r="DF546" s="44"/>
      <c r="DG546" s="44"/>
      <c r="DH546" s="44"/>
      <c r="DI546" s="44"/>
      <c r="DJ546" s="44"/>
      <c r="DK546" s="44"/>
      <c r="DL546" s="44"/>
      <c r="DM546" s="44"/>
      <c r="DN546" s="44"/>
      <c r="DO546" s="44"/>
      <c r="DP546" s="44"/>
      <c r="DQ546" s="44"/>
      <c r="DR546" s="44"/>
      <c r="DS546" s="44"/>
      <c r="DT546" s="44"/>
      <c r="DU546" s="44"/>
      <c r="DV546" s="44"/>
      <c r="DW546" s="44"/>
      <c r="DX546" s="44"/>
      <c r="DY546" s="44"/>
      <c r="DZ546" s="44"/>
      <c r="EA546" s="44"/>
      <c r="EB546" s="44"/>
      <c r="EC546" s="44"/>
      <c r="ED546" s="44"/>
      <c r="EE546" s="44"/>
      <c r="EF546" s="44"/>
      <c r="EG546" s="44"/>
      <c r="EH546" s="44"/>
      <c r="EI546" s="44"/>
      <c r="EJ546" s="44"/>
      <c r="EK546" s="44"/>
      <c r="EL546" s="44"/>
      <c r="EM546" s="44"/>
      <c r="EN546" s="44"/>
      <c r="EO546" s="44"/>
      <c r="EP546" s="44"/>
      <c r="EQ546" s="44"/>
      <c r="ER546" s="44"/>
      <c r="ES546" s="44"/>
      <c r="ET546" s="44"/>
      <c r="EU546" s="44"/>
    </row>
    <row r="547" ht="14.25" customHeight="1">
      <c r="A547" s="296"/>
      <c r="B547" s="44"/>
      <c r="C547" s="44"/>
      <c r="D547" s="44"/>
      <c r="E547" s="44"/>
      <c r="F547" s="44"/>
      <c r="G547" s="44"/>
      <c r="H547" s="296"/>
      <c r="I547" s="296"/>
      <c r="J547" s="296"/>
      <c r="K547" s="44"/>
      <c r="L547" s="296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4"/>
      <c r="BT547" s="44"/>
      <c r="BU547" s="44"/>
      <c r="BV547" s="44"/>
      <c r="BW547" s="44"/>
      <c r="BX547" s="44"/>
      <c r="BY547" s="44"/>
      <c r="BZ547" s="44"/>
      <c r="CA547" s="44"/>
      <c r="CB547" s="44"/>
      <c r="CC547" s="44"/>
      <c r="CD547" s="44"/>
      <c r="CE547" s="44"/>
      <c r="CF547" s="44"/>
      <c r="CG547" s="44"/>
      <c r="CH547" s="44"/>
      <c r="CI547" s="44"/>
      <c r="CJ547" s="44"/>
      <c r="CK547" s="44"/>
      <c r="CL547" s="44"/>
      <c r="CM547" s="44"/>
      <c r="CN547" s="44"/>
      <c r="CO547" s="44"/>
      <c r="CP547" s="44"/>
      <c r="CQ547" s="44"/>
      <c r="CR547" s="44"/>
      <c r="CS547" s="44"/>
      <c r="CT547" s="44"/>
      <c r="CU547" s="44"/>
      <c r="CV547" s="44"/>
      <c r="CW547" s="44"/>
      <c r="CX547" s="44"/>
      <c r="CY547" s="44"/>
      <c r="CZ547" s="44"/>
      <c r="DA547" s="44"/>
      <c r="DB547" s="44"/>
      <c r="DC547" s="44"/>
      <c r="DD547" s="44"/>
      <c r="DE547" s="44"/>
      <c r="DF547" s="44"/>
      <c r="DG547" s="44"/>
      <c r="DH547" s="44"/>
      <c r="DI547" s="44"/>
      <c r="DJ547" s="44"/>
      <c r="DK547" s="44"/>
      <c r="DL547" s="44"/>
      <c r="DM547" s="44"/>
      <c r="DN547" s="44"/>
      <c r="DO547" s="44"/>
      <c r="DP547" s="44"/>
      <c r="DQ547" s="44"/>
      <c r="DR547" s="44"/>
      <c r="DS547" s="44"/>
      <c r="DT547" s="44"/>
      <c r="DU547" s="44"/>
      <c r="DV547" s="44"/>
      <c r="DW547" s="44"/>
      <c r="DX547" s="44"/>
      <c r="DY547" s="44"/>
      <c r="DZ547" s="44"/>
      <c r="EA547" s="44"/>
      <c r="EB547" s="44"/>
      <c r="EC547" s="44"/>
      <c r="ED547" s="44"/>
      <c r="EE547" s="44"/>
      <c r="EF547" s="44"/>
      <c r="EG547" s="44"/>
      <c r="EH547" s="44"/>
      <c r="EI547" s="44"/>
      <c r="EJ547" s="44"/>
      <c r="EK547" s="44"/>
      <c r="EL547" s="44"/>
      <c r="EM547" s="44"/>
      <c r="EN547" s="44"/>
      <c r="EO547" s="44"/>
      <c r="EP547" s="44"/>
      <c r="EQ547" s="44"/>
      <c r="ER547" s="44"/>
      <c r="ES547" s="44"/>
      <c r="ET547" s="44"/>
      <c r="EU547" s="44"/>
    </row>
    <row r="548" ht="14.25" customHeight="1">
      <c r="A548" s="296"/>
      <c r="B548" s="44"/>
      <c r="C548" s="44"/>
      <c r="D548" s="44"/>
      <c r="E548" s="44"/>
      <c r="F548" s="44"/>
      <c r="G548" s="44"/>
      <c r="H548" s="296"/>
      <c r="I548" s="296"/>
      <c r="J548" s="296"/>
      <c r="K548" s="44"/>
      <c r="L548" s="296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4"/>
      <c r="BT548" s="44"/>
      <c r="BU548" s="44"/>
      <c r="BV548" s="44"/>
      <c r="BW548" s="44"/>
      <c r="BX548" s="44"/>
      <c r="BY548" s="44"/>
      <c r="BZ548" s="44"/>
      <c r="CA548" s="44"/>
      <c r="CB548" s="44"/>
      <c r="CC548" s="44"/>
      <c r="CD548" s="44"/>
      <c r="CE548" s="44"/>
      <c r="CF548" s="44"/>
      <c r="CG548" s="44"/>
      <c r="CH548" s="44"/>
      <c r="CI548" s="44"/>
      <c r="CJ548" s="44"/>
      <c r="CK548" s="44"/>
      <c r="CL548" s="44"/>
      <c r="CM548" s="44"/>
      <c r="CN548" s="44"/>
      <c r="CO548" s="44"/>
      <c r="CP548" s="44"/>
      <c r="CQ548" s="44"/>
      <c r="CR548" s="44"/>
      <c r="CS548" s="44"/>
      <c r="CT548" s="44"/>
      <c r="CU548" s="44"/>
      <c r="CV548" s="44"/>
      <c r="CW548" s="44"/>
      <c r="CX548" s="44"/>
      <c r="CY548" s="44"/>
      <c r="CZ548" s="44"/>
      <c r="DA548" s="44"/>
      <c r="DB548" s="44"/>
      <c r="DC548" s="44"/>
      <c r="DD548" s="44"/>
      <c r="DE548" s="44"/>
      <c r="DF548" s="44"/>
      <c r="DG548" s="44"/>
      <c r="DH548" s="44"/>
      <c r="DI548" s="44"/>
      <c r="DJ548" s="44"/>
      <c r="DK548" s="44"/>
      <c r="DL548" s="44"/>
      <c r="DM548" s="44"/>
      <c r="DN548" s="44"/>
      <c r="DO548" s="44"/>
      <c r="DP548" s="44"/>
      <c r="DQ548" s="44"/>
      <c r="DR548" s="44"/>
      <c r="DS548" s="44"/>
      <c r="DT548" s="44"/>
      <c r="DU548" s="44"/>
      <c r="DV548" s="44"/>
      <c r="DW548" s="44"/>
      <c r="DX548" s="44"/>
      <c r="DY548" s="44"/>
      <c r="DZ548" s="44"/>
      <c r="EA548" s="44"/>
      <c r="EB548" s="44"/>
      <c r="EC548" s="44"/>
      <c r="ED548" s="44"/>
      <c r="EE548" s="44"/>
      <c r="EF548" s="44"/>
      <c r="EG548" s="44"/>
      <c r="EH548" s="44"/>
      <c r="EI548" s="44"/>
      <c r="EJ548" s="44"/>
      <c r="EK548" s="44"/>
      <c r="EL548" s="44"/>
      <c r="EM548" s="44"/>
      <c r="EN548" s="44"/>
      <c r="EO548" s="44"/>
      <c r="EP548" s="44"/>
      <c r="EQ548" s="44"/>
      <c r="ER548" s="44"/>
      <c r="ES548" s="44"/>
      <c r="ET548" s="44"/>
      <c r="EU548" s="44"/>
    </row>
    <row r="549" ht="14.25" customHeight="1">
      <c r="A549" s="296"/>
      <c r="B549" s="44"/>
      <c r="C549" s="44"/>
      <c r="D549" s="44"/>
      <c r="E549" s="44"/>
      <c r="F549" s="44"/>
      <c r="G549" s="44"/>
      <c r="H549" s="296"/>
      <c r="I549" s="296"/>
      <c r="J549" s="296"/>
      <c r="K549" s="44"/>
      <c r="L549" s="296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4"/>
      <c r="BT549" s="44"/>
      <c r="BU549" s="44"/>
      <c r="BV549" s="44"/>
      <c r="BW549" s="44"/>
      <c r="BX549" s="44"/>
      <c r="BY549" s="44"/>
      <c r="BZ549" s="44"/>
      <c r="CA549" s="44"/>
      <c r="CB549" s="44"/>
      <c r="CC549" s="44"/>
      <c r="CD549" s="44"/>
      <c r="CE549" s="44"/>
      <c r="CF549" s="44"/>
      <c r="CG549" s="44"/>
      <c r="CH549" s="44"/>
      <c r="CI549" s="44"/>
      <c r="CJ549" s="44"/>
      <c r="CK549" s="44"/>
      <c r="CL549" s="44"/>
      <c r="CM549" s="44"/>
      <c r="CN549" s="44"/>
      <c r="CO549" s="44"/>
      <c r="CP549" s="44"/>
      <c r="CQ549" s="44"/>
      <c r="CR549" s="44"/>
      <c r="CS549" s="44"/>
      <c r="CT549" s="44"/>
      <c r="CU549" s="44"/>
      <c r="CV549" s="44"/>
      <c r="CW549" s="44"/>
      <c r="CX549" s="44"/>
      <c r="CY549" s="44"/>
      <c r="CZ549" s="44"/>
      <c r="DA549" s="44"/>
      <c r="DB549" s="44"/>
      <c r="DC549" s="44"/>
      <c r="DD549" s="44"/>
      <c r="DE549" s="44"/>
      <c r="DF549" s="44"/>
      <c r="DG549" s="44"/>
      <c r="DH549" s="44"/>
      <c r="DI549" s="44"/>
      <c r="DJ549" s="44"/>
      <c r="DK549" s="44"/>
      <c r="DL549" s="44"/>
      <c r="DM549" s="44"/>
      <c r="DN549" s="44"/>
      <c r="DO549" s="44"/>
      <c r="DP549" s="44"/>
      <c r="DQ549" s="44"/>
      <c r="DR549" s="44"/>
      <c r="DS549" s="44"/>
      <c r="DT549" s="44"/>
      <c r="DU549" s="44"/>
      <c r="DV549" s="44"/>
      <c r="DW549" s="44"/>
      <c r="DX549" s="44"/>
      <c r="DY549" s="44"/>
      <c r="DZ549" s="44"/>
      <c r="EA549" s="44"/>
      <c r="EB549" s="44"/>
      <c r="EC549" s="44"/>
      <c r="ED549" s="44"/>
      <c r="EE549" s="44"/>
      <c r="EF549" s="44"/>
      <c r="EG549" s="44"/>
      <c r="EH549" s="44"/>
      <c r="EI549" s="44"/>
      <c r="EJ549" s="44"/>
      <c r="EK549" s="44"/>
      <c r="EL549" s="44"/>
      <c r="EM549" s="44"/>
      <c r="EN549" s="44"/>
      <c r="EO549" s="44"/>
      <c r="EP549" s="44"/>
      <c r="EQ549" s="44"/>
      <c r="ER549" s="44"/>
      <c r="ES549" s="44"/>
      <c r="ET549" s="44"/>
      <c r="EU549" s="44"/>
    </row>
    <row r="550" ht="14.25" customHeight="1">
      <c r="A550" s="296"/>
      <c r="B550" s="44"/>
      <c r="C550" s="44"/>
      <c r="D550" s="44"/>
      <c r="E550" s="44"/>
      <c r="F550" s="44"/>
      <c r="G550" s="44"/>
      <c r="H550" s="296"/>
      <c r="I550" s="296"/>
      <c r="J550" s="296"/>
      <c r="K550" s="44"/>
      <c r="L550" s="296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4"/>
      <c r="BT550" s="44"/>
      <c r="BU550" s="44"/>
      <c r="BV550" s="44"/>
      <c r="BW550" s="44"/>
      <c r="BX550" s="44"/>
      <c r="BY550" s="44"/>
      <c r="BZ550" s="44"/>
      <c r="CA550" s="44"/>
      <c r="CB550" s="44"/>
      <c r="CC550" s="44"/>
      <c r="CD550" s="44"/>
      <c r="CE550" s="44"/>
      <c r="CF550" s="44"/>
      <c r="CG550" s="44"/>
      <c r="CH550" s="44"/>
      <c r="CI550" s="44"/>
      <c r="CJ550" s="44"/>
      <c r="CK550" s="44"/>
      <c r="CL550" s="44"/>
      <c r="CM550" s="44"/>
      <c r="CN550" s="44"/>
      <c r="CO550" s="44"/>
      <c r="CP550" s="44"/>
      <c r="CQ550" s="44"/>
      <c r="CR550" s="44"/>
      <c r="CS550" s="44"/>
      <c r="CT550" s="44"/>
      <c r="CU550" s="44"/>
      <c r="CV550" s="44"/>
      <c r="CW550" s="44"/>
      <c r="CX550" s="44"/>
      <c r="CY550" s="44"/>
      <c r="CZ550" s="44"/>
      <c r="DA550" s="44"/>
      <c r="DB550" s="44"/>
      <c r="DC550" s="44"/>
      <c r="DD550" s="44"/>
      <c r="DE550" s="44"/>
      <c r="DF550" s="44"/>
      <c r="DG550" s="44"/>
      <c r="DH550" s="44"/>
      <c r="DI550" s="44"/>
      <c r="DJ550" s="44"/>
      <c r="DK550" s="44"/>
      <c r="DL550" s="44"/>
      <c r="DM550" s="44"/>
      <c r="DN550" s="44"/>
      <c r="DO550" s="44"/>
      <c r="DP550" s="44"/>
      <c r="DQ550" s="44"/>
      <c r="DR550" s="44"/>
      <c r="DS550" s="44"/>
      <c r="DT550" s="44"/>
      <c r="DU550" s="44"/>
      <c r="DV550" s="44"/>
      <c r="DW550" s="44"/>
      <c r="DX550" s="44"/>
      <c r="DY550" s="44"/>
      <c r="DZ550" s="44"/>
      <c r="EA550" s="44"/>
      <c r="EB550" s="44"/>
      <c r="EC550" s="44"/>
      <c r="ED550" s="44"/>
      <c r="EE550" s="44"/>
      <c r="EF550" s="44"/>
      <c r="EG550" s="44"/>
      <c r="EH550" s="44"/>
      <c r="EI550" s="44"/>
      <c r="EJ550" s="44"/>
      <c r="EK550" s="44"/>
      <c r="EL550" s="44"/>
      <c r="EM550" s="44"/>
      <c r="EN550" s="44"/>
      <c r="EO550" s="44"/>
      <c r="EP550" s="44"/>
      <c r="EQ550" s="44"/>
      <c r="ER550" s="44"/>
      <c r="ES550" s="44"/>
      <c r="ET550" s="44"/>
      <c r="EU550" s="44"/>
    </row>
    <row r="551" ht="14.25" customHeight="1">
      <c r="A551" s="296"/>
      <c r="B551" s="44"/>
      <c r="C551" s="44"/>
      <c r="D551" s="44"/>
      <c r="E551" s="44"/>
      <c r="F551" s="44"/>
      <c r="G551" s="44"/>
      <c r="H551" s="296"/>
      <c r="I551" s="296"/>
      <c r="J551" s="296"/>
      <c r="K551" s="44"/>
      <c r="L551" s="296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4"/>
      <c r="BT551" s="44"/>
      <c r="BU551" s="44"/>
      <c r="BV551" s="44"/>
      <c r="BW551" s="44"/>
      <c r="BX551" s="44"/>
      <c r="BY551" s="44"/>
      <c r="BZ551" s="44"/>
      <c r="CA551" s="44"/>
      <c r="CB551" s="44"/>
      <c r="CC551" s="44"/>
      <c r="CD551" s="44"/>
      <c r="CE551" s="44"/>
      <c r="CF551" s="44"/>
      <c r="CG551" s="44"/>
      <c r="CH551" s="44"/>
      <c r="CI551" s="44"/>
      <c r="CJ551" s="44"/>
      <c r="CK551" s="44"/>
      <c r="CL551" s="44"/>
      <c r="CM551" s="44"/>
      <c r="CN551" s="44"/>
      <c r="CO551" s="44"/>
      <c r="CP551" s="44"/>
      <c r="CQ551" s="44"/>
      <c r="CR551" s="44"/>
      <c r="CS551" s="44"/>
      <c r="CT551" s="44"/>
      <c r="CU551" s="44"/>
      <c r="CV551" s="44"/>
      <c r="CW551" s="44"/>
      <c r="CX551" s="44"/>
      <c r="CY551" s="44"/>
      <c r="CZ551" s="44"/>
      <c r="DA551" s="44"/>
      <c r="DB551" s="44"/>
      <c r="DC551" s="44"/>
      <c r="DD551" s="44"/>
      <c r="DE551" s="44"/>
      <c r="DF551" s="44"/>
      <c r="DG551" s="44"/>
      <c r="DH551" s="44"/>
      <c r="DI551" s="44"/>
      <c r="DJ551" s="44"/>
      <c r="DK551" s="44"/>
      <c r="DL551" s="44"/>
      <c r="DM551" s="44"/>
      <c r="DN551" s="44"/>
      <c r="DO551" s="44"/>
      <c r="DP551" s="44"/>
      <c r="DQ551" s="44"/>
      <c r="DR551" s="44"/>
      <c r="DS551" s="44"/>
      <c r="DT551" s="44"/>
      <c r="DU551" s="44"/>
      <c r="DV551" s="44"/>
      <c r="DW551" s="44"/>
      <c r="DX551" s="44"/>
      <c r="DY551" s="44"/>
      <c r="DZ551" s="44"/>
      <c r="EA551" s="44"/>
      <c r="EB551" s="44"/>
      <c r="EC551" s="44"/>
      <c r="ED551" s="44"/>
      <c r="EE551" s="44"/>
      <c r="EF551" s="44"/>
      <c r="EG551" s="44"/>
      <c r="EH551" s="44"/>
      <c r="EI551" s="44"/>
      <c r="EJ551" s="44"/>
      <c r="EK551" s="44"/>
      <c r="EL551" s="44"/>
      <c r="EM551" s="44"/>
      <c r="EN551" s="44"/>
      <c r="EO551" s="44"/>
      <c r="EP551" s="44"/>
      <c r="EQ551" s="44"/>
      <c r="ER551" s="44"/>
      <c r="ES551" s="44"/>
      <c r="ET551" s="44"/>
      <c r="EU551" s="44"/>
    </row>
    <row r="552" ht="14.25" customHeight="1">
      <c r="A552" s="296"/>
      <c r="B552" s="44"/>
      <c r="C552" s="44"/>
      <c r="D552" s="44"/>
      <c r="E552" s="44"/>
      <c r="F552" s="44"/>
      <c r="G552" s="44"/>
      <c r="H552" s="296"/>
      <c r="I552" s="296"/>
      <c r="J552" s="296"/>
      <c r="K552" s="44"/>
      <c r="L552" s="296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4"/>
      <c r="BT552" s="44"/>
      <c r="BU552" s="44"/>
      <c r="BV552" s="44"/>
      <c r="BW552" s="44"/>
      <c r="BX552" s="44"/>
      <c r="BY552" s="44"/>
      <c r="BZ552" s="44"/>
      <c r="CA552" s="44"/>
      <c r="CB552" s="44"/>
      <c r="CC552" s="44"/>
      <c r="CD552" s="44"/>
      <c r="CE552" s="44"/>
      <c r="CF552" s="44"/>
      <c r="CG552" s="44"/>
      <c r="CH552" s="44"/>
      <c r="CI552" s="44"/>
      <c r="CJ552" s="44"/>
      <c r="CK552" s="44"/>
      <c r="CL552" s="44"/>
      <c r="CM552" s="44"/>
      <c r="CN552" s="44"/>
      <c r="CO552" s="44"/>
      <c r="CP552" s="44"/>
      <c r="CQ552" s="44"/>
      <c r="CR552" s="44"/>
      <c r="CS552" s="44"/>
      <c r="CT552" s="44"/>
      <c r="CU552" s="44"/>
      <c r="CV552" s="44"/>
      <c r="CW552" s="44"/>
      <c r="CX552" s="44"/>
      <c r="CY552" s="44"/>
      <c r="CZ552" s="44"/>
      <c r="DA552" s="44"/>
      <c r="DB552" s="44"/>
      <c r="DC552" s="44"/>
      <c r="DD552" s="44"/>
      <c r="DE552" s="44"/>
      <c r="DF552" s="44"/>
      <c r="DG552" s="44"/>
      <c r="DH552" s="44"/>
      <c r="DI552" s="44"/>
      <c r="DJ552" s="44"/>
      <c r="DK552" s="44"/>
      <c r="DL552" s="44"/>
      <c r="DM552" s="44"/>
      <c r="DN552" s="44"/>
      <c r="DO552" s="44"/>
      <c r="DP552" s="44"/>
      <c r="DQ552" s="44"/>
      <c r="DR552" s="44"/>
      <c r="DS552" s="44"/>
      <c r="DT552" s="44"/>
      <c r="DU552" s="44"/>
      <c r="DV552" s="44"/>
      <c r="DW552" s="44"/>
      <c r="DX552" s="44"/>
      <c r="DY552" s="44"/>
      <c r="DZ552" s="44"/>
      <c r="EA552" s="44"/>
      <c r="EB552" s="44"/>
      <c r="EC552" s="44"/>
      <c r="ED552" s="44"/>
      <c r="EE552" s="44"/>
      <c r="EF552" s="44"/>
      <c r="EG552" s="44"/>
      <c r="EH552" s="44"/>
      <c r="EI552" s="44"/>
      <c r="EJ552" s="44"/>
      <c r="EK552" s="44"/>
      <c r="EL552" s="44"/>
      <c r="EM552" s="44"/>
      <c r="EN552" s="44"/>
      <c r="EO552" s="44"/>
      <c r="EP552" s="44"/>
      <c r="EQ552" s="44"/>
      <c r="ER552" s="44"/>
      <c r="ES552" s="44"/>
      <c r="ET552" s="44"/>
      <c r="EU552" s="44"/>
    </row>
    <row r="553" ht="14.25" customHeight="1">
      <c r="A553" s="296"/>
      <c r="B553" s="44"/>
      <c r="C553" s="44"/>
      <c r="D553" s="44"/>
      <c r="E553" s="44"/>
      <c r="F553" s="44"/>
      <c r="G553" s="44"/>
      <c r="H553" s="296"/>
      <c r="I553" s="296"/>
      <c r="J553" s="296"/>
      <c r="K553" s="44"/>
      <c r="L553" s="296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4"/>
      <c r="BT553" s="44"/>
      <c r="BU553" s="44"/>
      <c r="BV553" s="44"/>
      <c r="BW553" s="44"/>
      <c r="BX553" s="44"/>
      <c r="BY553" s="44"/>
      <c r="BZ553" s="44"/>
      <c r="CA553" s="44"/>
      <c r="CB553" s="44"/>
      <c r="CC553" s="44"/>
      <c r="CD553" s="44"/>
      <c r="CE553" s="44"/>
      <c r="CF553" s="44"/>
      <c r="CG553" s="44"/>
      <c r="CH553" s="44"/>
      <c r="CI553" s="44"/>
      <c r="CJ553" s="44"/>
      <c r="CK553" s="44"/>
      <c r="CL553" s="44"/>
      <c r="CM553" s="44"/>
      <c r="CN553" s="44"/>
      <c r="CO553" s="44"/>
      <c r="CP553" s="44"/>
      <c r="CQ553" s="44"/>
      <c r="CR553" s="44"/>
      <c r="CS553" s="44"/>
      <c r="CT553" s="44"/>
      <c r="CU553" s="44"/>
      <c r="CV553" s="44"/>
      <c r="CW553" s="44"/>
      <c r="CX553" s="44"/>
      <c r="CY553" s="44"/>
      <c r="CZ553" s="44"/>
      <c r="DA553" s="44"/>
      <c r="DB553" s="44"/>
      <c r="DC553" s="44"/>
      <c r="DD553" s="44"/>
      <c r="DE553" s="44"/>
      <c r="DF553" s="44"/>
      <c r="DG553" s="44"/>
      <c r="DH553" s="44"/>
      <c r="DI553" s="44"/>
      <c r="DJ553" s="44"/>
      <c r="DK553" s="44"/>
      <c r="DL553" s="44"/>
      <c r="DM553" s="44"/>
      <c r="DN553" s="44"/>
      <c r="DO553" s="44"/>
      <c r="DP553" s="44"/>
      <c r="DQ553" s="44"/>
      <c r="DR553" s="44"/>
      <c r="DS553" s="44"/>
      <c r="DT553" s="44"/>
      <c r="DU553" s="44"/>
      <c r="DV553" s="44"/>
      <c r="DW553" s="44"/>
      <c r="DX553" s="44"/>
      <c r="DY553" s="44"/>
      <c r="DZ553" s="44"/>
      <c r="EA553" s="44"/>
      <c r="EB553" s="44"/>
      <c r="EC553" s="44"/>
      <c r="ED553" s="44"/>
      <c r="EE553" s="44"/>
      <c r="EF553" s="44"/>
      <c r="EG553" s="44"/>
      <c r="EH553" s="44"/>
      <c r="EI553" s="44"/>
      <c r="EJ553" s="44"/>
      <c r="EK553" s="44"/>
      <c r="EL553" s="44"/>
      <c r="EM553" s="44"/>
      <c r="EN553" s="44"/>
      <c r="EO553" s="44"/>
      <c r="EP553" s="44"/>
      <c r="EQ553" s="44"/>
      <c r="ER553" s="44"/>
      <c r="ES553" s="44"/>
      <c r="ET553" s="44"/>
      <c r="EU553" s="44"/>
    </row>
    <row r="554" ht="14.25" customHeight="1">
      <c r="A554" s="296"/>
      <c r="B554" s="44"/>
      <c r="C554" s="44"/>
      <c r="D554" s="44"/>
      <c r="E554" s="44"/>
      <c r="F554" s="44"/>
      <c r="G554" s="44"/>
      <c r="H554" s="296"/>
      <c r="I554" s="296"/>
      <c r="J554" s="296"/>
      <c r="K554" s="44"/>
      <c r="L554" s="296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4"/>
      <c r="BT554" s="44"/>
      <c r="BU554" s="44"/>
      <c r="BV554" s="44"/>
      <c r="BW554" s="44"/>
      <c r="BX554" s="44"/>
      <c r="BY554" s="44"/>
      <c r="BZ554" s="44"/>
      <c r="CA554" s="44"/>
      <c r="CB554" s="44"/>
      <c r="CC554" s="44"/>
      <c r="CD554" s="44"/>
      <c r="CE554" s="44"/>
      <c r="CF554" s="44"/>
      <c r="CG554" s="44"/>
      <c r="CH554" s="44"/>
      <c r="CI554" s="44"/>
      <c r="CJ554" s="44"/>
      <c r="CK554" s="44"/>
      <c r="CL554" s="44"/>
      <c r="CM554" s="44"/>
      <c r="CN554" s="44"/>
      <c r="CO554" s="44"/>
      <c r="CP554" s="44"/>
      <c r="CQ554" s="44"/>
      <c r="CR554" s="44"/>
      <c r="CS554" s="44"/>
      <c r="CT554" s="44"/>
      <c r="CU554" s="44"/>
      <c r="CV554" s="44"/>
      <c r="CW554" s="44"/>
      <c r="CX554" s="44"/>
      <c r="CY554" s="44"/>
      <c r="CZ554" s="44"/>
      <c r="DA554" s="44"/>
      <c r="DB554" s="44"/>
      <c r="DC554" s="44"/>
      <c r="DD554" s="44"/>
      <c r="DE554" s="44"/>
      <c r="DF554" s="44"/>
      <c r="DG554" s="44"/>
      <c r="DH554" s="44"/>
      <c r="DI554" s="44"/>
      <c r="DJ554" s="44"/>
      <c r="DK554" s="44"/>
      <c r="DL554" s="44"/>
      <c r="DM554" s="44"/>
      <c r="DN554" s="44"/>
      <c r="DO554" s="44"/>
      <c r="DP554" s="44"/>
      <c r="DQ554" s="44"/>
      <c r="DR554" s="44"/>
      <c r="DS554" s="44"/>
      <c r="DT554" s="44"/>
      <c r="DU554" s="44"/>
      <c r="DV554" s="44"/>
      <c r="DW554" s="44"/>
      <c r="DX554" s="44"/>
      <c r="DY554" s="44"/>
      <c r="DZ554" s="44"/>
      <c r="EA554" s="44"/>
      <c r="EB554" s="44"/>
      <c r="EC554" s="44"/>
      <c r="ED554" s="44"/>
      <c r="EE554" s="44"/>
      <c r="EF554" s="44"/>
      <c r="EG554" s="44"/>
      <c r="EH554" s="44"/>
      <c r="EI554" s="44"/>
      <c r="EJ554" s="44"/>
      <c r="EK554" s="44"/>
      <c r="EL554" s="44"/>
      <c r="EM554" s="44"/>
      <c r="EN554" s="44"/>
      <c r="EO554" s="44"/>
      <c r="EP554" s="44"/>
      <c r="EQ554" s="44"/>
      <c r="ER554" s="44"/>
      <c r="ES554" s="44"/>
      <c r="ET554" s="44"/>
      <c r="EU554" s="44"/>
    </row>
    <row r="555" ht="14.25" customHeight="1">
      <c r="A555" s="296"/>
      <c r="B555" s="44"/>
      <c r="C555" s="44"/>
      <c r="D555" s="44"/>
      <c r="E555" s="44"/>
      <c r="F555" s="44"/>
      <c r="G555" s="44"/>
      <c r="H555" s="296"/>
      <c r="I555" s="296"/>
      <c r="J555" s="296"/>
      <c r="K555" s="44"/>
      <c r="L555" s="296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4"/>
      <c r="BT555" s="44"/>
      <c r="BU555" s="44"/>
      <c r="BV555" s="44"/>
      <c r="BW555" s="44"/>
      <c r="BX555" s="44"/>
      <c r="BY555" s="44"/>
      <c r="BZ555" s="44"/>
      <c r="CA555" s="44"/>
      <c r="CB555" s="44"/>
      <c r="CC555" s="44"/>
      <c r="CD555" s="44"/>
      <c r="CE555" s="44"/>
      <c r="CF555" s="44"/>
      <c r="CG555" s="44"/>
      <c r="CH555" s="44"/>
      <c r="CI555" s="44"/>
      <c r="CJ555" s="44"/>
      <c r="CK555" s="44"/>
      <c r="CL555" s="44"/>
      <c r="CM555" s="44"/>
      <c r="CN555" s="44"/>
      <c r="CO555" s="44"/>
      <c r="CP555" s="44"/>
      <c r="CQ555" s="44"/>
      <c r="CR555" s="44"/>
      <c r="CS555" s="44"/>
      <c r="CT555" s="44"/>
      <c r="CU555" s="44"/>
      <c r="CV555" s="44"/>
      <c r="CW555" s="44"/>
      <c r="CX555" s="44"/>
      <c r="CY555" s="44"/>
      <c r="CZ555" s="44"/>
      <c r="DA555" s="44"/>
      <c r="DB555" s="44"/>
      <c r="DC555" s="44"/>
      <c r="DD555" s="44"/>
      <c r="DE555" s="44"/>
      <c r="DF555" s="44"/>
      <c r="DG555" s="44"/>
      <c r="DH555" s="44"/>
      <c r="DI555" s="44"/>
      <c r="DJ555" s="44"/>
      <c r="DK555" s="44"/>
      <c r="DL555" s="44"/>
      <c r="DM555" s="44"/>
      <c r="DN555" s="44"/>
      <c r="DO555" s="44"/>
      <c r="DP555" s="44"/>
      <c r="DQ555" s="44"/>
      <c r="DR555" s="44"/>
      <c r="DS555" s="44"/>
      <c r="DT555" s="44"/>
      <c r="DU555" s="44"/>
      <c r="DV555" s="44"/>
      <c r="DW555" s="44"/>
      <c r="DX555" s="44"/>
      <c r="DY555" s="44"/>
      <c r="DZ555" s="44"/>
      <c r="EA555" s="44"/>
      <c r="EB555" s="44"/>
      <c r="EC555" s="44"/>
      <c r="ED555" s="44"/>
      <c r="EE555" s="44"/>
      <c r="EF555" s="44"/>
      <c r="EG555" s="44"/>
      <c r="EH555" s="44"/>
      <c r="EI555" s="44"/>
      <c r="EJ555" s="44"/>
      <c r="EK555" s="44"/>
      <c r="EL555" s="44"/>
      <c r="EM555" s="44"/>
      <c r="EN555" s="44"/>
      <c r="EO555" s="44"/>
      <c r="EP555" s="44"/>
      <c r="EQ555" s="44"/>
      <c r="ER555" s="44"/>
      <c r="ES555" s="44"/>
      <c r="ET555" s="44"/>
      <c r="EU555" s="44"/>
    </row>
    <row r="556" ht="14.25" customHeight="1">
      <c r="A556" s="296"/>
      <c r="B556" s="44"/>
      <c r="C556" s="44"/>
      <c r="D556" s="44"/>
      <c r="E556" s="44"/>
      <c r="F556" s="44"/>
      <c r="G556" s="44"/>
      <c r="H556" s="296"/>
      <c r="I556" s="296"/>
      <c r="J556" s="296"/>
      <c r="K556" s="44"/>
      <c r="L556" s="296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4"/>
      <c r="BT556" s="44"/>
      <c r="BU556" s="44"/>
      <c r="BV556" s="44"/>
      <c r="BW556" s="44"/>
      <c r="BX556" s="44"/>
      <c r="BY556" s="44"/>
      <c r="BZ556" s="44"/>
      <c r="CA556" s="44"/>
      <c r="CB556" s="44"/>
      <c r="CC556" s="44"/>
      <c r="CD556" s="44"/>
      <c r="CE556" s="44"/>
      <c r="CF556" s="44"/>
      <c r="CG556" s="44"/>
      <c r="CH556" s="44"/>
      <c r="CI556" s="44"/>
      <c r="CJ556" s="44"/>
      <c r="CK556" s="44"/>
      <c r="CL556" s="44"/>
      <c r="CM556" s="44"/>
      <c r="CN556" s="44"/>
      <c r="CO556" s="44"/>
      <c r="CP556" s="44"/>
      <c r="CQ556" s="44"/>
      <c r="CR556" s="44"/>
      <c r="CS556" s="44"/>
      <c r="CT556" s="44"/>
      <c r="CU556" s="44"/>
      <c r="CV556" s="44"/>
      <c r="CW556" s="44"/>
      <c r="CX556" s="44"/>
      <c r="CY556" s="44"/>
      <c r="CZ556" s="44"/>
      <c r="DA556" s="44"/>
      <c r="DB556" s="44"/>
      <c r="DC556" s="44"/>
      <c r="DD556" s="44"/>
      <c r="DE556" s="44"/>
      <c r="DF556" s="44"/>
      <c r="DG556" s="44"/>
      <c r="DH556" s="44"/>
      <c r="DI556" s="44"/>
      <c r="DJ556" s="44"/>
      <c r="DK556" s="44"/>
      <c r="DL556" s="44"/>
      <c r="DM556" s="44"/>
      <c r="DN556" s="44"/>
      <c r="DO556" s="44"/>
      <c r="DP556" s="44"/>
      <c r="DQ556" s="44"/>
      <c r="DR556" s="44"/>
      <c r="DS556" s="44"/>
      <c r="DT556" s="44"/>
      <c r="DU556" s="44"/>
      <c r="DV556" s="44"/>
      <c r="DW556" s="44"/>
      <c r="DX556" s="44"/>
      <c r="DY556" s="44"/>
      <c r="DZ556" s="44"/>
      <c r="EA556" s="44"/>
      <c r="EB556" s="44"/>
      <c r="EC556" s="44"/>
      <c r="ED556" s="44"/>
      <c r="EE556" s="44"/>
      <c r="EF556" s="44"/>
      <c r="EG556" s="44"/>
      <c r="EH556" s="44"/>
      <c r="EI556" s="44"/>
      <c r="EJ556" s="44"/>
      <c r="EK556" s="44"/>
      <c r="EL556" s="44"/>
      <c r="EM556" s="44"/>
      <c r="EN556" s="44"/>
      <c r="EO556" s="44"/>
      <c r="EP556" s="44"/>
      <c r="EQ556" s="44"/>
      <c r="ER556" s="44"/>
      <c r="ES556" s="44"/>
      <c r="ET556" s="44"/>
      <c r="EU556" s="44"/>
    </row>
    <row r="557" ht="14.25" customHeight="1">
      <c r="A557" s="296"/>
      <c r="B557" s="44"/>
      <c r="C557" s="44"/>
      <c r="D557" s="44"/>
      <c r="E557" s="44"/>
      <c r="F557" s="44"/>
      <c r="G557" s="44"/>
      <c r="H557" s="296"/>
      <c r="I557" s="296"/>
      <c r="J557" s="296"/>
      <c r="K557" s="44"/>
      <c r="L557" s="296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4"/>
      <c r="BT557" s="44"/>
      <c r="BU557" s="44"/>
      <c r="BV557" s="44"/>
      <c r="BW557" s="44"/>
      <c r="BX557" s="44"/>
      <c r="BY557" s="44"/>
      <c r="BZ557" s="44"/>
      <c r="CA557" s="44"/>
      <c r="CB557" s="44"/>
      <c r="CC557" s="44"/>
      <c r="CD557" s="44"/>
      <c r="CE557" s="44"/>
      <c r="CF557" s="44"/>
      <c r="CG557" s="44"/>
      <c r="CH557" s="44"/>
      <c r="CI557" s="44"/>
      <c r="CJ557" s="44"/>
      <c r="CK557" s="44"/>
      <c r="CL557" s="44"/>
      <c r="CM557" s="44"/>
      <c r="CN557" s="44"/>
      <c r="CO557" s="44"/>
      <c r="CP557" s="44"/>
      <c r="CQ557" s="44"/>
      <c r="CR557" s="44"/>
      <c r="CS557" s="44"/>
      <c r="CT557" s="44"/>
      <c r="CU557" s="44"/>
      <c r="CV557" s="44"/>
      <c r="CW557" s="44"/>
      <c r="CX557" s="44"/>
      <c r="CY557" s="44"/>
      <c r="CZ557" s="44"/>
      <c r="DA557" s="44"/>
      <c r="DB557" s="44"/>
      <c r="DC557" s="44"/>
      <c r="DD557" s="44"/>
      <c r="DE557" s="44"/>
      <c r="DF557" s="44"/>
      <c r="DG557" s="44"/>
      <c r="DH557" s="44"/>
      <c r="DI557" s="44"/>
      <c r="DJ557" s="44"/>
      <c r="DK557" s="44"/>
      <c r="DL557" s="44"/>
      <c r="DM557" s="44"/>
      <c r="DN557" s="44"/>
      <c r="DO557" s="44"/>
      <c r="DP557" s="44"/>
      <c r="DQ557" s="44"/>
      <c r="DR557" s="44"/>
      <c r="DS557" s="44"/>
      <c r="DT557" s="44"/>
      <c r="DU557" s="44"/>
      <c r="DV557" s="44"/>
      <c r="DW557" s="44"/>
      <c r="DX557" s="44"/>
      <c r="DY557" s="44"/>
      <c r="DZ557" s="44"/>
      <c r="EA557" s="44"/>
      <c r="EB557" s="44"/>
      <c r="EC557" s="44"/>
      <c r="ED557" s="44"/>
      <c r="EE557" s="44"/>
      <c r="EF557" s="44"/>
      <c r="EG557" s="44"/>
      <c r="EH557" s="44"/>
      <c r="EI557" s="44"/>
      <c r="EJ557" s="44"/>
      <c r="EK557" s="44"/>
      <c r="EL557" s="44"/>
      <c r="EM557" s="44"/>
      <c r="EN557" s="44"/>
      <c r="EO557" s="44"/>
      <c r="EP557" s="44"/>
      <c r="EQ557" s="44"/>
      <c r="ER557" s="44"/>
      <c r="ES557" s="44"/>
      <c r="ET557" s="44"/>
      <c r="EU557" s="44"/>
    </row>
    <row r="558" ht="14.25" customHeight="1">
      <c r="A558" s="296"/>
      <c r="B558" s="44"/>
      <c r="C558" s="44"/>
      <c r="D558" s="44"/>
      <c r="E558" s="44"/>
      <c r="F558" s="44"/>
      <c r="G558" s="44"/>
      <c r="H558" s="296"/>
      <c r="I558" s="296"/>
      <c r="J558" s="296"/>
      <c r="K558" s="44"/>
      <c r="L558" s="296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4"/>
      <c r="BT558" s="44"/>
      <c r="BU558" s="44"/>
      <c r="BV558" s="44"/>
      <c r="BW558" s="44"/>
      <c r="BX558" s="44"/>
      <c r="BY558" s="44"/>
      <c r="BZ558" s="44"/>
      <c r="CA558" s="44"/>
      <c r="CB558" s="44"/>
      <c r="CC558" s="44"/>
      <c r="CD558" s="44"/>
      <c r="CE558" s="44"/>
      <c r="CF558" s="44"/>
      <c r="CG558" s="44"/>
      <c r="CH558" s="44"/>
      <c r="CI558" s="44"/>
      <c r="CJ558" s="44"/>
      <c r="CK558" s="44"/>
      <c r="CL558" s="44"/>
      <c r="CM558" s="44"/>
      <c r="CN558" s="44"/>
      <c r="CO558" s="44"/>
      <c r="CP558" s="44"/>
      <c r="CQ558" s="44"/>
      <c r="CR558" s="44"/>
      <c r="CS558" s="44"/>
      <c r="CT558" s="44"/>
      <c r="CU558" s="44"/>
      <c r="CV558" s="44"/>
      <c r="CW558" s="44"/>
      <c r="CX558" s="44"/>
      <c r="CY558" s="44"/>
      <c r="CZ558" s="44"/>
      <c r="DA558" s="44"/>
      <c r="DB558" s="44"/>
      <c r="DC558" s="44"/>
      <c r="DD558" s="44"/>
      <c r="DE558" s="44"/>
      <c r="DF558" s="44"/>
      <c r="DG558" s="44"/>
      <c r="DH558" s="44"/>
      <c r="DI558" s="44"/>
      <c r="DJ558" s="44"/>
      <c r="DK558" s="44"/>
      <c r="DL558" s="44"/>
      <c r="DM558" s="44"/>
      <c r="DN558" s="44"/>
      <c r="DO558" s="44"/>
      <c r="DP558" s="44"/>
      <c r="DQ558" s="44"/>
      <c r="DR558" s="44"/>
      <c r="DS558" s="44"/>
      <c r="DT558" s="44"/>
      <c r="DU558" s="44"/>
      <c r="DV558" s="44"/>
      <c r="DW558" s="44"/>
      <c r="DX558" s="44"/>
      <c r="DY558" s="44"/>
      <c r="DZ558" s="44"/>
      <c r="EA558" s="44"/>
      <c r="EB558" s="44"/>
      <c r="EC558" s="44"/>
      <c r="ED558" s="44"/>
      <c r="EE558" s="44"/>
      <c r="EF558" s="44"/>
      <c r="EG558" s="44"/>
      <c r="EH558" s="44"/>
      <c r="EI558" s="44"/>
      <c r="EJ558" s="44"/>
      <c r="EK558" s="44"/>
      <c r="EL558" s="44"/>
      <c r="EM558" s="44"/>
      <c r="EN558" s="44"/>
      <c r="EO558" s="44"/>
      <c r="EP558" s="44"/>
      <c r="EQ558" s="44"/>
      <c r="ER558" s="44"/>
      <c r="ES558" s="44"/>
      <c r="ET558" s="44"/>
      <c r="EU558" s="44"/>
    </row>
    <row r="559" ht="14.25" customHeight="1">
      <c r="A559" s="296"/>
      <c r="B559" s="44"/>
      <c r="C559" s="44"/>
      <c r="D559" s="44"/>
      <c r="E559" s="44"/>
      <c r="F559" s="44"/>
      <c r="G559" s="44"/>
      <c r="H559" s="296"/>
      <c r="I559" s="296"/>
      <c r="J559" s="296"/>
      <c r="K559" s="44"/>
      <c r="L559" s="296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4"/>
      <c r="BT559" s="44"/>
      <c r="BU559" s="44"/>
      <c r="BV559" s="44"/>
      <c r="BW559" s="44"/>
      <c r="BX559" s="44"/>
      <c r="BY559" s="44"/>
      <c r="BZ559" s="44"/>
      <c r="CA559" s="44"/>
      <c r="CB559" s="44"/>
      <c r="CC559" s="44"/>
      <c r="CD559" s="44"/>
      <c r="CE559" s="44"/>
      <c r="CF559" s="44"/>
      <c r="CG559" s="44"/>
      <c r="CH559" s="44"/>
      <c r="CI559" s="44"/>
      <c r="CJ559" s="44"/>
      <c r="CK559" s="44"/>
      <c r="CL559" s="44"/>
      <c r="CM559" s="44"/>
      <c r="CN559" s="44"/>
      <c r="CO559" s="44"/>
      <c r="CP559" s="44"/>
      <c r="CQ559" s="44"/>
      <c r="CR559" s="44"/>
      <c r="CS559" s="44"/>
      <c r="CT559" s="44"/>
      <c r="CU559" s="44"/>
      <c r="CV559" s="44"/>
      <c r="CW559" s="44"/>
      <c r="CX559" s="44"/>
      <c r="CY559" s="44"/>
      <c r="CZ559" s="44"/>
      <c r="DA559" s="44"/>
      <c r="DB559" s="44"/>
      <c r="DC559" s="44"/>
      <c r="DD559" s="44"/>
      <c r="DE559" s="44"/>
      <c r="DF559" s="44"/>
      <c r="DG559" s="44"/>
      <c r="DH559" s="44"/>
      <c r="DI559" s="44"/>
      <c r="DJ559" s="44"/>
      <c r="DK559" s="44"/>
      <c r="DL559" s="44"/>
      <c r="DM559" s="44"/>
      <c r="DN559" s="44"/>
      <c r="DO559" s="44"/>
      <c r="DP559" s="44"/>
      <c r="DQ559" s="44"/>
      <c r="DR559" s="44"/>
      <c r="DS559" s="44"/>
      <c r="DT559" s="44"/>
      <c r="DU559" s="44"/>
      <c r="DV559" s="44"/>
      <c r="DW559" s="44"/>
      <c r="DX559" s="44"/>
      <c r="DY559" s="44"/>
      <c r="DZ559" s="44"/>
      <c r="EA559" s="44"/>
      <c r="EB559" s="44"/>
      <c r="EC559" s="44"/>
      <c r="ED559" s="44"/>
      <c r="EE559" s="44"/>
      <c r="EF559" s="44"/>
      <c r="EG559" s="44"/>
      <c r="EH559" s="44"/>
      <c r="EI559" s="44"/>
      <c r="EJ559" s="44"/>
      <c r="EK559" s="44"/>
      <c r="EL559" s="44"/>
      <c r="EM559" s="44"/>
      <c r="EN559" s="44"/>
      <c r="EO559" s="44"/>
      <c r="EP559" s="44"/>
      <c r="EQ559" s="44"/>
      <c r="ER559" s="44"/>
      <c r="ES559" s="44"/>
      <c r="ET559" s="44"/>
      <c r="EU559" s="44"/>
    </row>
    <row r="560" ht="14.25" customHeight="1">
      <c r="A560" s="296"/>
      <c r="B560" s="44"/>
      <c r="C560" s="44"/>
      <c r="D560" s="44"/>
      <c r="E560" s="44"/>
      <c r="F560" s="44"/>
      <c r="G560" s="44"/>
      <c r="H560" s="296"/>
      <c r="I560" s="296"/>
      <c r="J560" s="296"/>
      <c r="K560" s="44"/>
      <c r="L560" s="296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4"/>
      <c r="BT560" s="44"/>
      <c r="BU560" s="44"/>
      <c r="BV560" s="44"/>
      <c r="BW560" s="44"/>
      <c r="BX560" s="44"/>
      <c r="BY560" s="44"/>
      <c r="BZ560" s="44"/>
      <c r="CA560" s="44"/>
      <c r="CB560" s="44"/>
      <c r="CC560" s="44"/>
      <c r="CD560" s="44"/>
      <c r="CE560" s="44"/>
      <c r="CF560" s="44"/>
      <c r="CG560" s="44"/>
      <c r="CH560" s="44"/>
      <c r="CI560" s="44"/>
      <c r="CJ560" s="44"/>
      <c r="CK560" s="44"/>
      <c r="CL560" s="44"/>
      <c r="CM560" s="44"/>
      <c r="CN560" s="44"/>
      <c r="CO560" s="44"/>
      <c r="CP560" s="44"/>
      <c r="CQ560" s="44"/>
      <c r="CR560" s="44"/>
      <c r="CS560" s="44"/>
      <c r="CT560" s="44"/>
      <c r="CU560" s="44"/>
      <c r="CV560" s="44"/>
      <c r="CW560" s="44"/>
      <c r="CX560" s="44"/>
      <c r="CY560" s="44"/>
      <c r="CZ560" s="44"/>
      <c r="DA560" s="44"/>
      <c r="DB560" s="44"/>
      <c r="DC560" s="44"/>
      <c r="DD560" s="44"/>
      <c r="DE560" s="44"/>
      <c r="DF560" s="44"/>
      <c r="DG560" s="44"/>
      <c r="DH560" s="44"/>
      <c r="DI560" s="44"/>
      <c r="DJ560" s="44"/>
      <c r="DK560" s="44"/>
      <c r="DL560" s="44"/>
      <c r="DM560" s="44"/>
      <c r="DN560" s="44"/>
      <c r="DO560" s="44"/>
      <c r="DP560" s="44"/>
      <c r="DQ560" s="44"/>
      <c r="DR560" s="44"/>
      <c r="DS560" s="44"/>
      <c r="DT560" s="44"/>
      <c r="DU560" s="44"/>
      <c r="DV560" s="44"/>
      <c r="DW560" s="44"/>
      <c r="DX560" s="44"/>
      <c r="DY560" s="44"/>
      <c r="DZ560" s="44"/>
      <c r="EA560" s="44"/>
      <c r="EB560" s="44"/>
      <c r="EC560" s="44"/>
      <c r="ED560" s="44"/>
      <c r="EE560" s="44"/>
      <c r="EF560" s="44"/>
      <c r="EG560" s="44"/>
      <c r="EH560" s="44"/>
      <c r="EI560" s="44"/>
      <c r="EJ560" s="44"/>
      <c r="EK560" s="44"/>
      <c r="EL560" s="44"/>
      <c r="EM560" s="44"/>
      <c r="EN560" s="44"/>
      <c r="EO560" s="44"/>
      <c r="EP560" s="44"/>
      <c r="EQ560" s="44"/>
      <c r="ER560" s="44"/>
      <c r="ES560" s="44"/>
      <c r="ET560" s="44"/>
      <c r="EU560" s="44"/>
    </row>
    <row r="561" ht="14.25" customHeight="1">
      <c r="A561" s="296"/>
      <c r="B561" s="44"/>
      <c r="C561" s="44"/>
      <c r="D561" s="44"/>
      <c r="E561" s="44"/>
      <c r="F561" s="44"/>
      <c r="G561" s="44"/>
      <c r="H561" s="296"/>
      <c r="I561" s="296"/>
      <c r="J561" s="296"/>
      <c r="K561" s="44"/>
      <c r="L561" s="296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4"/>
      <c r="BT561" s="44"/>
      <c r="BU561" s="44"/>
      <c r="BV561" s="44"/>
      <c r="BW561" s="44"/>
      <c r="BX561" s="44"/>
      <c r="BY561" s="44"/>
      <c r="BZ561" s="44"/>
      <c r="CA561" s="44"/>
      <c r="CB561" s="44"/>
      <c r="CC561" s="44"/>
      <c r="CD561" s="44"/>
      <c r="CE561" s="44"/>
      <c r="CF561" s="44"/>
      <c r="CG561" s="44"/>
      <c r="CH561" s="44"/>
      <c r="CI561" s="44"/>
      <c r="CJ561" s="44"/>
      <c r="CK561" s="44"/>
      <c r="CL561" s="44"/>
      <c r="CM561" s="44"/>
      <c r="CN561" s="44"/>
      <c r="CO561" s="44"/>
      <c r="CP561" s="44"/>
      <c r="CQ561" s="44"/>
      <c r="CR561" s="44"/>
      <c r="CS561" s="44"/>
      <c r="CT561" s="44"/>
      <c r="CU561" s="44"/>
      <c r="CV561" s="44"/>
      <c r="CW561" s="44"/>
      <c r="CX561" s="44"/>
      <c r="CY561" s="44"/>
      <c r="CZ561" s="44"/>
      <c r="DA561" s="44"/>
      <c r="DB561" s="44"/>
      <c r="DC561" s="44"/>
      <c r="DD561" s="44"/>
      <c r="DE561" s="44"/>
      <c r="DF561" s="44"/>
      <c r="DG561" s="44"/>
      <c r="DH561" s="44"/>
      <c r="DI561" s="44"/>
      <c r="DJ561" s="44"/>
      <c r="DK561" s="44"/>
      <c r="DL561" s="44"/>
      <c r="DM561" s="44"/>
      <c r="DN561" s="44"/>
      <c r="DO561" s="44"/>
      <c r="DP561" s="44"/>
      <c r="DQ561" s="44"/>
      <c r="DR561" s="44"/>
      <c r="DS561" s="44"/>
      <c r="DT561" s="44"/>
      <c r="DU561" s="44"/>
      <c r="DV561" s="44"/>
      <c r="DW561" s="44"/>
      <c r="DX561" s="44"/>
      <c r="DY561" s="44"/>
      <c r="DZ561" s="44"/>
      <c r="EA561" s="44"/>
      <c r="EB561" s="44"/>
      <c r="EC561" s="44"/>
      <c r="ED561" s="44"/>
      <c r="EE561" s="44"/>
      <c r="EF561" s="44"/>
      <c r="EG561" s="44"/>
      <c r="EH561" s="44"/>
      <c r="EI561" s="44"/>
      <c r="EJ561" s="44"/>
      <c r="EK561" s="44"/>
      <c r="EL561" s="44"/>
      <c r="EM561" s="44"/>
      <c r="EN561" s="44"/>
      <c r="EO561" s="44"/>
      <c r="EP561" s="44"/>
      <c r="EQ561" s="44"/>
      <c r="ER561" s="44"/>
      <c r="ES561" s="44"/>
      <c r="ET561" s="44"/>
      <c r="EU561" s="44"/>
    </row>
    <row r="562" ht="14.25" customHeight="1">
      <c r="A562" s="296"/>
      <c r="B562" s="44"/>
      <c r="C562" s="44"/>
      <c r="D562" s="44"/>
      <c r="E562" s="44"/>
      <c r="F562" s="44"/>
      <c r="G562" s="44"/>
      <c r="H562" s="296"/>
      <c r="I562" s="296"/>
      <c r="J562" s="296"/>
      <c r="K562" s="44"/>
      <c r="L562" s="296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4"/>
      <c r="BT562" s="44"/>
      <c r="BU562" s="44"/>
      <c r="BV562" s="44"/>
      <c r="BW562" s="44"/>
      <c r="BX562" s="44"/>
      <c r="BY562" s="44"/>
      <c r="BZ562" s="44"/>
      <c r="CA562" s="44"/>
      <c r="CB562" s="44"/>
      <c r="CC562" s="44"/>
      <c r="CD562" s="44"/>
      <c r="CE562" s="44"/>
      <c r="CF562" s="44"/>
      <c r="CG562" s="44"/>
      <c r="CH562" s="44"/>
      <c r="CI562" s="44"/>
      <c r="CJ562" s="44"/>
      <c r="CK562" s="44"/>
      <c r="CL562" s="44"/>
      <c r="CM562" s="44"/>
      <c r="CN562" s="44"/>
      <c r="CO562" s="44"/>
      <c r="CP562" s="44"/>
      <c r="CQ562" s="44"/>
      <c r="CR562" s="44"/>
      <c r="CS562" s="44"/>
      <c r="CT562" s="44"/>
      <c r="CU562" s="44"/>
      <c r="CV562" s="44"/>
      <c r="CW562" s="44"/>
      <c r="CX562" s="44"/>
      <c r="CY562" s="44"/>
      <c r="CZ562" s="44"/>
      <c r="DA562" s="44"/>
      <c r="DB562" s="44"/>
      <c r="DC562" s="44"/>
      <c r="DD562" s="44"/>
      <c r="DE562" s="44"/>
      <c r="DF562" s="44"/>
      <c r="DG562" s="44"/>
      <c r="DH562" s="44"/>
      <c r="DI562" s="44"/>
      <c r="DJ562" s="44"/>
      <c r="DK562" s="44"/>
      <c r="DL562" s="44"/>
      <c r="DM562" s="44"/>
      <c r="DN562" s="44"/>
      <c r="DO562" s="44"/>
      <c r="DP562" s="44"/>
      <c r="DQ562" s="44"/>
      <c r="DR562" s="44"/>
      <c r="DS562" s="44"/>
      <c r="DT562" s="44"/>
      <c r="DU562" s="44"/>
      <c r="DV562" s="44"/>
      <c r="DW562" s="44"/>
      <c r="DX562" s="44"/>
      <c r="DY562" s="44"/>
      <c r="DZ562" s="44"/>
      <c r="EA562" s="44"/>
      <c r="EB562" s="44"/>
      <c r="EC562" s="44"/>
      <c r="ED562" s="44"/>
      <c r="EE562" s="44"/>
      <c r="EF562" s="44"/>
      <c r="EG562" s="44"/>
      <c r="EH562" s="44"/>
      <c r="EI562" s="44"/>
      <c r="EJ562" s="44"/>
      <c r="EK562" s="44"/>
      <c r="EL562" s="44"/>
      <c r="EM562" s="44"/>
      <c r="EN562" s="44"/>
      <c r="EO562" s="44"/>
      <c r="EP562" s="44"/>
      <c r="EQ562" s="44"/>
      <c r="ER562" s="44"/>
      <c r="ES562" s="44"/>
      <c r="ET562" s="44"/>
      <c r="EU562" s="44"/>
    </row>
    <row r="563" ht="14.25" customHeight="1">
      <c r="A563" s="296"/>
      <c r="B563" s="44"/>
      <c r="C563" s="44"/>
      <c r="D563" s="44"/>
      <c r="E563" s="44"/>
      <c r="F563" s="44"/>
      <c r="G563" s="44"/>
      <c r="H563" s="296"/>
      <c r="I563" s="296"/>
      <c r="J563" s="296"/>
      <c r="K563" s="44"/>
      <c r="L563" s="296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4"/>
      <c r="BT563" s="44"/>
      <c r="BU563" s="44"/>
      <c r="BV563" s="44"/>
      <c r="BW563" s="44"/>
      <c r="BX563" s="44"/>
      <c r="BY563" s="44"/>
      <c r="BZ563" s="44"/>
      <c r="CA563" s="44"/>
      <c r="CB563" s="44"/>
      <c r="CC563" s="44"/>
      <c r="CD563" s="44"/>
      <c r="CE563" s="44"/>
      <c r="CF563" s="44"/>
      <c r="CG563" s="44"/>
      <c r="CH563" s="44"/>
      <c r="CI563" s="44"/>
      <c r="CJ563" s="44"/>
      <c r="CK563" s="44"/>
      <c r="CL563" s="44"/>
      <c r="CM563" s="44"/>
      <c r="CN563" s="44"/>
      <c r="CO563" s="44"/>
      <c r="CP563" s="44"/>
      <c r="CQ563" s="44"/>
      <c r="CR563" s="44"/>
      <c r="CS563" s="44"/>
      <c r="CT563" s="44"/>
      <c r="CU563" s="44"/>
      <c r="CV563" s="44"/>
      <c r="CW563" s="44"/>
      <c r="CX563" s="44"/>
      <c r="CY563" s="44"/>
      <c r="CZ563" s="44"/>
      <c r="DA563" s="44"/>
      <c r="DB563" s="44"/>
      <c r="DC563" s="44"/>
      <c r="DD563" s="44"/>
      <c r="DE563" s="44"/>
      <c r="DF563" s="44"/>
      <c r="DG563" s="44"/>
      <c r="DH563" s="44"/>
      <c r="DI563" s="44"/>
      <c r="DJ563" s="44"/>
      <c r="DK563" s="44"/>
      <c r="DL563" s="44"/>
      <c r="DM563" s="44"/>
      <c r="DN563" s="44"/>
      <c r="DO563" s="44"/>
      <c r="DP563" s="44"/>
      <c r="DQ563" s="44"/>
      <c r="DR563" s="44"/>
      <c r="DS563" s="44"/>
      <c r="DT563" s="44"/>
      <c r="DU563" s="44"/>
      <c r="DV563" s="44"/>
      <c r="DW563" s="44"/>
      <c r="DX563" s="44"/>
      <c r="DY563" s="44"/>
      <c r="DZ563" s="44"/>
      <c r="EA563" s="44"/>
      <c r="EB563" s="44"/>
      <c r="EC563" s="44"/>
      <c r="ED563" s="44"/>
      <c r="EE563" s="44"/>
      <c r="EF563" s="44"/>
      <c r="EG563" s="44"/>
      <c r="EH563" s="44"/>
      <c r="EI563" s="44"/>
      <c r="EJ563" s="44"/>
      <c r="EK563" s="44"/>
      <c r="EL563" s="44"/>
      <c r="EM563" s="44"/>
      <c r="EN563" s="44"/>
      <c r="EO563" s="44"/>
      <c r="EP563" s="44"/>
      <c r="EQ563" s="44"/>
      <c r="ER563" s="44"/>
      <c r="ES563" s="44"/>
      <c r="ET563" s="44"/>
      <c r="EU563" s="44"/>
    </row>
    <row r="564" ht="14.25" customHeight="1">
      <c r="A564" s="296"/>
      <c r="B564" s="44"/>
      <c r="C564" s="44"/>
      <c r="D564" s="44"/>
      <c r="E564" s="44"/>
      <c r="F564" s="44"/>
      <c r="G564" s="44"/>
      <c r="H564" s="296"/>
      <c r="I564" s="296"/>
      <c r="J564" s="296"/>
      <c r="K564" s="44"/>
      <c r="L564" s="296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4"/>
      <c r="BT564" s="44"/>
      <c r="BU564" s="44"/>
      <c r="BV564" s="44"/>
      <c r="BW564" s="44"/>
      <c r="BX564" s="44"/>
      <c r="BY564" s="44"/>
      <c r="BZ564" s="44"/>
      <c r="CA564" s="44"/>
      <c r="CB564" s="44"/>
      <c r="CC564" s="44"/>
      <c r="CD564" s="44"/>
      <c r="CE564" s="44"/>
      <c r="CF564" s="44"/>
      <c r="CG564" s="44"/>
      <c r="CH564" s="44"/>
      <c r="CI564" s="44"/>
      <c r="CJ564" s="44"/>
      <c r="CK564" s="44"/>
      <c r="CL564" s="44"/>
      <c r="CM564" s="44"/>
      <c r="CN564" s="44"/>
      <c r="CO564" s="44"/>
      <c r="CP564" s="44"/>
      <c r="CQ564" s="44"/>
      <c r="CR564" s="44"/>
      <c r="CS564" s="44"/>
      <c r="CT564" s="44"/>
      <c r="CU564" s="44"/>
      <c r="CV564" s="44"/>
      <c r="CW564" s="44"/>
      <c r="CX564" s="44"/>
      <c r="CY564" s="44"/>
      <c r="CZ564" s="44"/>
      <c r="DA564" s="44"/>
      <c r="DB564" s="44"/>
      <c r="DC564" s="44"/>
      <c r="DD564" s="44"/>
      <c r="DE564" s="44"/>
      <c r="DF564" s="44"/>
      <c r="DG564" s="44"/>
      <c r="DH564" s="44"/>
      <c r="DI564" s="44"/>
      <c r="DJ564" s="44"/>
      <c r="DK564" s="44"/>
      <c r="DL564" s="44"/>
      <c r="DM564" s="44"/>
      <c r="DN564" s="44"/>
      <c r="DO564" s="44"/>
      <c r="DP564" s="44"/>
      <c r="DQ564" s="44"/>
      <c r="DR564" s="44"/>
      <c r="DS564" s="44"/>
      <c r="DT564" s="44"/>
      <c r="DU564" s="44"/>
      <c r="DV564" s="44"/>
      <c r="DW564" s="44"/>
      <c r="DX564" s="44"/>
      <c r="DY564" s="44"/>
      <c r="DZ564" s="44"/>
      <c r="EA564" s="44"/>
      <c r="EB564" s="44"/>
      <c r="EC564" s="44"/>
      <c r="ED564" s="44"/>
      <c r="EE564" s="44"/>
      <c r="EF564" s="44"/>
      <c r="EG564" s="44"/>
      <c r="EH564" s="44"/>
      <c r="EI564" s="44"/>
      <c r="EJ564" s="44"/>
      <c r="EK564" s="44"/>
      <c r="EL564" s="44"/>
      <c r="EM564" s="44"/>
      <c r="EN564" s="44"/>
      <c r="EO564" s="44"/>
      <c r="EP564" s="44"/>
      <c r="EQ564" s="44"/>
      <c r="ER564" s="44"/>
      <c r="ES564" s="44"/>
      <c r="ET564" s="44"/>
      <c r="EU564" s="44"/>
    </row>
    <row r="565" ht="14.25" customHeight="1">
      <c r="A565" s="296"/>
      <c r="B565" s="44"/>
      <c r="C565" s="44"/>
      <c r="D565" s="44"/>
      <c r="E565" s="44"/>
      <c r="F565" s="44"/>
      <c r="G565" s="44"/>
      <c r="H565" s="296"/>
      <c r="I565" s="296"/>
      <c r="J565" s="296"/>
      <c r="K565" s="44"/>
      <c r="L565" s="296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4"/>
      <c r="BT565" s="44"/>
      <c r="BU565" s="44"/>
      <c r="BV565" s="44"/>
      <c r="BW565" s="44"/>
      <c r="BX565" s="44"/>
      <c r="BY565" s="44"/>
      <c r="BZ565" s="44"/>
      <c r="CA565" s="44"/>
      <c r="CB565" s="44"/>
      <c r="CC565" s="44"/>
      <c r="CD565" s="44"/>
      <c r="CE565" s="44"/>
      <c r="CF565" s="44"/>
      <c r="CG565" s="44"/>
      <c r="CH565" s="44"/>
      <c r="CI565" s="44"/>
      <c r="CJ565" s="44"/>
      <c r="CK565" s="44"/>
      <c r="CL565" s="44"/>
      <c r="CM565" s="44"/>
      <c r="CN565" s="44"/>
      <c r="CO565" s="44"/>
      <c r="CP565" s="44"/>
      <c r="CQ565" s="44"/>
      <c r="CR565" s="44"/>
      <c r="CS565" s="44"/>
      <c r="CT565" s="44"/>
      <c r="CU565" s="44"/>
      <c r="CV565" s="44"/>
      <c r="CW565" s="44"/>
      <c r="CX565" s="44"/>
      <c r="CY565" s="44"/>
      <c r="CZ565" s="44"/>
      <c r="DA565" s="44"/>
      <c r="DB565" s="44"/>
      <c r="DC565" s="44"/>
      <c r="DD565" s="44"/>
      <c r="DE565" s="44"/>
      <c r="DF565" s="44"/>
      <c r="DG565" s="44"/>
      <c r="DH565" s="44"/>
      <c r="DI565" s="44"/>
      <c r="DJ565" s="44"/>
      <c r="DK565" s="44"/>
      <c r="DL565" s="44"/>
      <c r="DM565" s="44"/>
      <c r="DN565" s="44"/>
      <c r="DO565" s="44"/>
      <c r="DP565" s="44"/>
      <c r="DQ565" s="44"/>
      <c r="DR565" s="44"/>
      <c r="DS565" s="44"/>
      <c r="DT565" s="44"/>
      <c r="DU565" s="44"/>
      <c r="DV565" s="44"/>
      <c r="DW565" s="44"/>
      <c r="DX565" s="44"/>
      <c r="DY565" s="44"/>
      <c r="DZ565" s="44"/>
      <c r="EA565" s="44"/>
      <c r="EB565" s="44"/>
      <c r="EC565" s="44"/>
      <c r="ED565" s="44"/>
      <c r="EE565" s="44"/>
      <c r="EF565" s="44"/>
      <c r="EG565" s="44"/>
      <c r="EH565" s="44"/>
      <c r="EI565" s="44"/>
      <c r="EJ565" s="44"/>
      <c r="EK565" s="44"/>
      <c r="EL565" s="44"/>
      <c r="EM565" s="44"/>
      <c r="EN565" s="44"/>
      <c r="EO565" s="44"/>
      <c r="EP565" s="44"/>
      <c r="EQ565" s="44"/>
      <c r="ER565" s="44"/>
      <c r="ES565" s="44"/>
      <c r="ET565" s="44"/>
      <c r="EU565" s="44"/>
    </row>
    <row r="566" ht="14.25" customHeight="1">
      <c r="A566" s="296"/>
      <c r="B566" s="44"/>
      <c r="C566" s="44"/>
      <c r="D566" s="44"/>
      <c r="E566" s="44"/>
      <c r="F566" s="44"/>
      <c r="G566" s="44"/>
      <c r="H566" s="296"/>
      <c r="I566" s="296"/>
      <c r="J566" s="296"/>
      <c r="K566" s="44"/>
      <c r="L566" s="296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4"/>
      <c r="BT566" s="44"/>
      <c r="BU566" s="44"/>
      <c r="BV566" s="44"/>
      <c r="BW566" s="44"/>
      <c r="BX566" s="44"/>
      <c r="BY566" s="44"/>
      <c r="BZ566" s="44"/>
      <c r="CA566" s="44"/>
      <c r="CB566" s="44"/>
      <c r="CC566" s="44"/>
      <c r="CD566" s="44"/>
      <c r="CE566" s="44"/>
      <c r="CF566" s="44"/>
      <c r="CG566" s="44"/>
      <c r="CH566" s="44"/>
      <c r="CI566" s="44"/>
      <c r="CJ566" s="44"/>
      <c r="CK566" s="44"/>
      <c r="CL566" s="44"/>
      <c r="CM566" s="44"/>
      <c r="CN566" s="44"/>
      <c r="CO566" s="44"/>
      <c r="CP566" s="44"/>
      <c r="CQ566" s="44"/>
      <c r="CR566" s="44"/>
      <c r="CS566" s="44"/>
      <c r="CT566" s="44"/>
      <c r="CU566" s="44"/>
      <c r="CV566" s="44"/>
      <c r="CW566" s="44"/>
      <c r="CX566" s="44"/>
      <c r="CY566" s="44"/>
      <c r="CZ566" s="44"/>
      <c r="DA566" s="44"/>
      <c r="DB566" s="44"/>
      <c r="DC566" s="44"/>
      <c r="DD566" s="44"/>
      <c r="DE566" s="44"/>
      <c r="DF566" s="44"/>
      <c r="DG566" s="44"/>
      <c r="DH566" s="44"/>
      <c r="DI566" s="44"/>
      <c r="DJ566" s="44"/>
      <c r="DK566" s="44"/>
      <c r="DL566" s="44"/>
      <c r="DM566" s="44"/>
      <c r="DN566" s="44"/>
      <c r="DO566" s="44"/>
      <c r="DP566" s="44"/>
      <c r="DQ566" s="44"/>
      <c r="DR566" s="44"/>
      <c r="DS566" s="44"/>
      <c r="DT566" s="44"/>
      <c r="DU566" s="44"/>
      <c r="DV566" s="44"/>
      <c r="DW566" s="44"/>
      <c r="DX566" s="44"/>
      <c r="DY566" s="44"/>
      <c r="DZ566" s="44"/>
      <c r="EA566" s="44"/>
      <c r="EB566" s="44"/>
      <c r="EC566" s="44"/>
      <c r="ED566" s="44"/>
      <c r="EE566" s="44"/>
      <c r="EF566" s="44"/>
      <c r="EG566" s="44"/>
      <c r="EH566" s="44"/>
      <c r="EI566" s="44"/>
      <c r="EJ566" s="44"/>
      <c r="EK566" s="44"/>
      <c r="EL566" s="44"/>
      <c r="EM566" s="44"/>
      <c r="EN566" s="44"/>
      <c r="EO566" s="44"/>
      <c r="EP566" s="44"/>
      <c r="EQ566" s="44"/>
      <c r="ER566" s="44"/>
      <c r="ES566" s="44"/>
      <c r="ET566" s="44"/>
      <c r="EU566" s="44"/>
    </row>
    <row r="567" ht="14.25" customHeight="1">
      <c r="A567" s="296"/>
      <c r="B567" s="44"/>
      <c r="C567" s="44"/>
      <c r="D567" s="44"/>
      <c r="E567" s="44"/>
      <c r="F567" s="44"/>
      <c r="G567" s="44"/>
      <c r="H567" s="296"/>
      <c r="I567" s="296"/>
      <c r="J567" s="296"/>
      <c r="K567" s="44"/>
      <c r="L567" s="296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4"/>
      <c r="BT567" s="44"/>
      <c r="BU567" s="44"/>
      <c r="BV567" s="44"/>
      <c r="BW567" s="44"/>
      <c r="BX567" s="44"/>
      <c r="BY567" s="44"/>
      <c r="BZ567" s="44"/>
      <c r="CA567" s="44"/>
      <c r="CB567" s="44"/>
      <c r="CC567" s="44"/>
      <c r="CD567" s="44"/>
      <c r="CE567" s="44"/>
      <c r="CF567" s="44"/>
      <c r="CG567" s="44"/>
      <c r="CH567" s="44"/>
      <c r="CI567" s="44"/>
      <c r="CJ567" s="44"/>
      <c r="CK567" s="44"/>
      <c r="CL567" s="44"/>
      <c r="CM567" s="44"/>
      <c r="CN567" s="44"/>
      <c r="CO567" s="44"/>
      <c r="CP567" s="44"/>
      <c r="CQ567" s="44"/>
      <c r="CR567" s="44"/>
      <c r="CS567" s="44"/>
      <c r="CT567" s="44"/>
      <c r="CU567" s="44"/>
      <c r="CV567" s="44"/>
      <c r="CW567" s="44"/>
      <c r="CX567" s="44"/>
      <c r="CY567" s="44"/>
      <c r="CZ567" s="44"/>
      <c r="DA567" s="44"/>
      <c r="DB567" s="44"/>
      <c r="DC567" s="44"/>
      <c r="DD567" s="44"/>
      <c r="DE567" s="44"/>
      <c r="DF567" s="44"/>
      <c r="DG567" s="44"/>
      <c r="DH567" s="44"/>
      <c r="DI567" s="44"/>
      <c r="DJ567" s="44"/>
      <c r="DK567" s="44"/>
      <c r="DL567" s="44"/>
      <c r="DM567" s="44"/>
      <c r="DN567" s="44"/>
      <c r="DO567" s="44"/>
      <c r="DP567" s="44"/>
      <c r="DQ567" s="44"/>
      <c r="DR567" s="44"/>
      <c r="DS567" s="44"/>
      <c r="DT567" s="44"/>
      <c r="DU567" s="44"/>
      <c r="DV567" s="44"/>
      <c r="DW567" s="44"/>
      <c r="DX567" s="44"/>
      <c r="DY567" s="44"/>
      <c r="DZ567" s="44"/>
      <c r="EA567" s="44"/>
      <c r="EB567" s="44"/>
      <c r="EC567" s="44"/>
      <c r="ED567" s="44"/>
      <c r="EE567" s="44"/>
      <c r="EF567" s="44"/>
      <c r="EG567" s="44"/>
      <c r="EH567" s="44"/>
      <c r="EI567" s="44"/>
      <c r="EJ567" s="44"/>
      <c r="EK567" s="44"/>
      <c r="EL567" s="44"/>
      <c r="EM567" s="44"/>
      <c r="EN567" s="44"/>
      <c r="EO567" s="44"/>
      <c r="EP567" s="44"/>
      <c r="EQ567" s="44"/>
      <c r="ER567" s="44"/>
      <c r="ES567" s="44"/>
      <c r="ET567" s="44"/>
      <c r="EU567" s="44"/>
    </row>
    <row r="568" ht="14.25" customHeight="1">
      <c r="A568" s="296"/>
      <c r="B568" s="44"/>
      <c r="C568" s="44"/>
      <c r="D568" s="44"/>
      <c r="E568" s="44"/>
      <c r="F568" s="44"/>
      <c r="G568" s="44"/>
      <c r="H568" s="296"/>
      <c r="I568" s="296"/>
      <c r="J568" s="296"/>
      <c r="K568" s="44"/>
      <c r="L568" s="296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4"/>
      <c r="BT568" s="44"/>
      <c r="BU568" s="44"/>
      <c r="BV568" s="44"/>
      <c r="BW568" s="44"/>
      <c r="BX568" s="44"/>
      <c r="BY568" s="44"/>
      <c r="BZ568" s="44"/>
      <c r="CA568" s="44"/>
      <c r="CB568" s="44"/>
      <c r="CC568" s="44"/>
      <c r="CD568" s="44"/>
      <c r="CE568" s="44"/>
      <c r="CF568" s="44"/>
      <c r="CG568" s="44"/>
      <c r="CH568" s="44"/>
      <c r="CI568" s="44"/>
      <c r="CJ568" s="44"/>
      <c r="CK568" s="44"/>
      <c r="CL568" s="44"/>
      <c r="CM568" s="44"/>
      <c r="CN568" s="44"/>
      <c r="CO568" s="44"/>
      <c r="CP568" s="44"/>
      <c r="CQ568" s="44"/>
      <c r="CR568" s="44"/>
      <c r="CS568" s="44"/>
      <c r="CT568" s="44"/>
      <c r="CU568" s="44"/>
      <c r="CV568" s="44"/>
      <c r="CW568" s="44"/>
      <c r="CX568" s="44"/>
      <c r="CY568" s="44"/>
      <c r="CZ568" s="44"/>
      <c r="DA568" s="44"/>
      <c r="DB568" s="44"/>
      <c r="DC568" s="44"/>
      <c r="DD568" s="44"/>
      <c r="DE568" s="44"/>
      <c r="DF568" s="44"/>
      <c r="DG568" s="44"/>
      <c r="DH568" s="44"/>
      <c r="DI568" s="44"/>
      <c r="DJ568" s="44"/>
      <c r="DK568" s="44"/>
      <c r="DL568" s="44"/>
      <c r="DM568" s="44"/>
      <c r="DN568" s="44"/>
      <c r="DO568" s="44"/>
      <c r="DP568" s="44"/>
      <c r="DQ568" s="44"/>
      <c r="DR568" s="44"/>
      <c r="DS568" s="44"/>
      <c r="DT568" s="44"/>
      <c r="DU568" s="44"/>
      <c r="DV568" s="44"/>
      <c r="DW568" s="44"/>
      <c r="DX568" s="44"/>
      <c r="DY568" s="44"/>
      <c r="DZ568" s="44"/>
      <c r="EA568" s="44"/>
      <c r="EB568" s="44"/>
      <c r="EC568" s="44"/>
      <c r="ED568" s="44"/>
      <c r="EE568" s="44"/>
      <c r="EF568" s="44"/>
      <c r="EG568" s="44"/>
      <c r="EH568" s="44"/>
      <c r="EI568" s="44"/>
      <c r="EJ568" s="44"/>
      <c r="EK568" s="44"/>
      <c r="EL568" s="44"/>
      <c r="EM568" s="44"/>
      <c r="EN568" s="44"/>
      <c r="EO568" s="44"/>
      <c r="EP568" s="44"/>
      <c r="EQ568" s="44"/>
      <c r="ER568" s="44"/>
      <c r="ES568" s="44"/>
      <c r="ET568" s="44"/>
      <c r="EU568" s="44"/>
    </row>
    <row r="569" ht="14.25" customHeight="1">
      <c r="A569" s="296"/>
      <c r="B569" s="44"/>
      <c r="C569" s="44"/>
      <c r="D569" s="44"/>
      <c r="E569" s="44"/>
      <c r="F569" s="44"/>
      <c r="G569" s="44"/>
      <c r="H569" s="296"/>
      <c r="I569" s="296"/>
      <c r="J569" s="296"/>
      <c r="K569" s="44"/>
      <c r="L569" s="296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4"/>
      <c r="BT569" s="44"/>
      <c r="BU569" s="44"/>
      <c r="BV569" s="44"/>
      <c r="BW569" s="44"/>
      <c r="BX569" s="44"/>
      <c r="BY569" s="44"/>
      <c r="BZ569" s="44"/>
      <c r="CA569" s="44"/>
      <c r="CB569" s="44"/>
      <c r="CC569" s="44"/>
      <c r="CD569" s="44"/>
      <c r="CE569" s="44"/>
      <c r="CF569" s="44"/>
      <c r="CG569" s="44"/>
      <c r="CH569" s="44"/>
      <c r="CI569" s="44"/>
      <c r="CJ569" s="44"/>
      <c r="CK569" s="44"/>
      <c r="CL569" s="44"/>
      <c r="CM569" s="44"/>
      <c r="CN569" s="44"/>
      <c r="CO569" s="44"/>
      <c r="CP569" s="44"/>
      <c r="CQ569" s="44"/>
      <c r="CR569" s="44"/>
      <c r="CS569" s="44"/>
      <c r="CT569" s="44"/>
      <c r="CU569" s="44"/>
      <c r="CV569" s="44"/>
      <c r="CW569" s="44"/>
      <c r="CX569" s="44"/>
      <c r="CY569" s="44"/>
      <c r="CZ569" s="44"/>
      <c r="DA569" s="44"/>
      <c r="DB569" s="44"/>
      <c r="DC569" s="44"/>
      <c r="DD569" s="44"/>
      <c r="DE569" s="44"/>
      <c r="DF569" s="44"/>
      <c r="DG569" s="44"/>
      <c r="DH569" s="44"/>
      <c r="DI569" s="44"/>
      <c r="DJ569" s="44"/>
      <c r="DK569" s="44"/>
      <c r="DL569" s="44"/>
      <c r="DM569" s="44"/>
      <c r="DN569" s="44"/>
      <c r="DO569" s="44"/>
      <c r="DP569" s="44"/>
      <c r="DQ569" s="44"/>
      <c r="DR569" s="44"/>
      <c r="DS569" s="44"/>
      <c r="DT569" s="44"/>
      <c r="DU569" s="44"/>
      <c r="DV569" s="44"/>
      <c r="DW569" s="44"/>
      <c r="DX569" s="44"/>
      <c r="DY569" s="44"/>
      <c r="DZ569" s="44"/>
      <c r="EA569" s="44"/>
      <c r="EB569" s="44"/>
      <c r="EC569" s="44"/>
      <c r="ED569" s="44"/>
      <c r="EE569" s="44"/>
      <c r="EF569" s="44"/>
      <c r="EG569" s="44"/>
      <c r="EH569" s="44"/>
      <c r="EI569" s="44"/>
      <c r="EJ569" s="44"/>
      <c r="EK569" s="44"/>
      <c r="EL569" s="44"/>
      <c r="EM569" s="44"/>
      <c r="EN569" s="44"/>
      <c r="EO569" s="44"/>
      <c r="EP569" s="44"/>
      <c r="EQ569" s="44"/>
      <c r="ER569" s="44"/>
      <c r="ES569" s="44"/>
      <c r="ET569" s="44"/>
      <c r="EU569" s="44"/>
    </row>
    <row r="570" ht="14.25" customHeight="1">
      <c r="A570" s="296"/>
      <c r="B570" s="44"/>
      <c r="C570" s="44"/>
      <c r="D570" s="44"/>
      <c r="E570" s="44"/>
      <c r="F570" s="44"/>
      <c r="G570" s="44"/>
      <c r="H570" s="296"/>
      <c r="I570" s="296"/>
      <c r="J570" s="296"/>
      <c r="K570" s="44"/>
      <c r="L570" s="296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4"/>
      <c r="BT570" s="44"/>
      <c r="BU570" s="44"/>
      <c r="BV570" s="44"/>
      <c r="BW570" s="44"/>
      <c r="BX570" s="44"/>
      <c r="BY570" s="44"/>
      <c r="BZ570" s="44"/>
      <c r="CA570" s="44"/>
      <c r="CB570" s="44"/>
      <c r="CC570" s="44"/>
      <c r="CD570" s="44"/>
      <c r="CE570" s="44"/>
      <c r="CF570" s="44"/>
      <c r="CG570" s="44"/>
      <c r="CH570" s="44"/>
      <c r="CI570" s="44"/>
      <c r="CJ570" s="44"/>
      <c r="CK570" s="44"/>
      <c r="CL570" s="44"/>
      <c r="CM570" s="44"/>
      <c r="CN570" s="44"/>
      <c r="CO570" s="44"/>
      <c r="CP570" s="44"/>
      <c r="CQ570" s="44"/>
      <c r="CR570" s="44"/>
      <c r="CS570" s="44"/>
      <c r="CT570" s="44"/>
      <c r="CU570" s="44"/>
      <c r="CV570" s="44"/>
      <c r="CW570" s="44"/>
      <c r="CX570" s="44"/>
      <c r="CY570" s="44"/>
      <c r="CZ570" s="44"/>
      <c r="DA570" s="44"/>
      <c r="DB570" s="44"/>
      <c r="DC570" s="44"/>
      <c r="DD570" s="44"/>
      <c r="DE570" s="44"/>
      <c r="DF570" s="44"/>
      <c r="DG570" s="44"/>
      <c r="DH570" s="44"/>
      <c r="DI570" s="44"/>
      <c r="DJ570" s="44"/>
      <c r="DK570" s="44"/>
      <c r="DL570" s="44"/>
      <c r="DM570" s="44"/>
      <c r="DN570" s="44"/>
      <c r="DO570" s="44"/>
      <c r="DP570" s="44"/>
      <c r="DQ570" s="44"/>
      <c r="DR570" s="44"/>
      <c r="DS570" s="44"/>
      <c r="DT570" s="44"/>
      <c r="DU570" s="44"/>
      <c r="DV570" s="44"/>
      <c r="DW570" s="44"/>
      <c r="DX570" s="44"/>
      <c r="DY570" s="44"/>
      <c r="DZ570" s="44"/>
      <c r="EA570" s="44"/>
      <c r="EB570" s="44"/>
      <c r="EC570" s="44"/>
      <c r="ED570" s="44"/>
      <c r="EE570" s="44"/>
      <c r="EF570" s="44"/>
      <c r="EG570" s="44"/>
      <c r="EH570" s="44"/>
      <c r="EI570" s="44"/>
      <c r="EJ570" s="44"/>
      <c r="EK570" s="44"/>
      <c r="EL570" s="44"/>
      <c r="EM570" s="44"/>
      <c r="EN570" s="44"/>
      <c r="EO570" s="44"/>
      <c r="EP570" s="44"/>
      <c r="EQ570" s="44"/>
      <c r="ER570" s="44"/>
      <c r="ES570" s="44"/>
      <c r="ET570" s="44"/>
      <c r="EU570" s="44"/>
    </row>
    <row r="571" ht="14.25" customHeight="1">
      <c r="A571" s="296"/>
      <c r="B571" s="44"/>
      <c r="C571" s="44"/>
      <c r="D571" s="44"/>
      <c r="E571" s="44"/>
      <c r="F571" s="44"/>
      <c r="G571" s="44"/>
      <c r="H571" s="296"/>
      <c r="I571" s="296"/>
      <c r="J571" s="296"/>
      <c r="K571" s="44"/>
      <c r="L571" s="296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4"/>
      <c r="BT571" s="44"/>
      <c r="BU571" s="44"/>
      <c r="BV571" s="44"/>
      <c r="BW571" s="44"/>
      <c r="BX571" s="44"/>
      <c r="BY571" s="44"/>
      <c r="BZ571" s="44"/>
      <c r="CA571" s="44"/>
      <c r="CB571" s="44"/>
      <c r="CC571" s="44"/>
      <c r="CD571" s="44"/>
      <c r="CE571" s="44"/>
      <c r="CF571" s="44"/>
      <c r="CG571" s="44"/>
      <c r="CH571" s="44"/>
      <c r="CI571" s="44"/>
      <c r="CJ571" s="44"/>
      <c r="CK571" s="44"/>
      <c r="CL571" s="44"/>
      <c r="CM571" s="44"/>
      <c r="CN571" s="44"/>
      <c r="CO571" s="44"/>
      <c r="CP571" s="44"/>
      <c r="CQ571" s="44"/>
      <c r="CR571" s="44"/>
      <c r="CS571" s="44"/>
      <c r="CT571" s="44"/>
      <c r="CU571" s="44"/>
      <c r="CV571" s="44"/>
      <c r="CW571" s="44"/>
      <c r="CX571" s="44"/>
      <c r="CY571" s="44"/>
      <c r="CZ571" s="44"/>
      <c r="DA571" s="44"/>
      <c r="DB571" s="44"/>
      <c r="DC571" s="44"/>
      <c r="DD571" s="44"/>
      <c r="DE571" s="44"/>
      <c r="DF571" s="44"/>
      <c r="DG571" s="44"/>
      <c r="DH571" s="44"/>
      <c r="DI571" s="44"/>
      <c r="DJ571" s="44"/>
      <c r="DK571" s="44"/>
      <c r="DL571" s="44"/>
      <c r="DM571" s="44"/>
      <c r="DN571" s="44"/>
      <c r="DO571" s="44"/>
      <c r="DP571" s="44"/>
      <c r="DQ571" s="44"/>
      <c r="DR571" s="44"/>
      <c r="DS571" s="44"/>
      <c r="DT571" s="44"/>
      <c r="DU571" s="44"/>
      <c r="DV571" s="44"/>
      <c r="DW571" s="44"/>
      <c r="DX571" s="44"/>
      <c r="DY571" s="44"/>
      <c r="DZ571" s="44"/>
      <c r="EA571" s="44"/>
      <c r="EB571" s="44"/>
      <c r="EC571" s="44"/>
      <c r="ED571" s="44"/>
      <c r="EE571" s="44"/>
      <c r="EF571" s="44"/>
      <c r="EG571" s="44"/>
      <c r="EH571" s="44"/>
      <c r="EI571" s="44"/>
      <c r="EJ571" s="44"/>
      <c r="EK571" s="44"/>
      <c r="EL571" s="44"/>
      <c r="EM571" s="44"/>
      <c r="EN571" s="44"/>
      <c r="EO571" s="44"/>
      <c r="EP571" s="44"/>
      <c r="EQ571" s="44"/>
      <c r="ER571" s="44"/>
      <c r="ES571" s="44"/>
      <c r="ET571" s="44"/>
      <c r="EU571" s="44"/>
    </row>
    <row r="572" ht="14.25" customHeight="1">
      <c r="A572" s="296"/>
      <c r="B572" s="44"/>
      <c r="C572" s="44"/>
      <c r="D572" s="44"/>
      <c r="E572" s="44"/>
      <c r="F572" s="44"/>
      <c r="G572" s="44"/>
      <c r="H572" s="296"/>
      <c r="I572" s="296"/>
      <c r="J572" s="296"/>
      <c r="K572" s="44"/>
      <c r="L572" s="296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4"/>
      <c r="BT572" s="44"/>
      <c r="BU572" s="44"/>
      <c r="BV572" s="44"/>
      <c r="BW572" s="44"/>
      <c r="BX572" s="44"/>
      <c r="BY572" s="44"/>
      <c r="BZ572" s="44"/>
      <c r="CA572" s="44"/>
      <c r="CB572" s="44"/>
      <c r="CC572" s="44"/>
      <c r="CD572" s="44"/>
      <c r="CE572" s="44"/>
      <c r="CF572" s="44"/>
      <c r="CG572" s="44"/>
      <c r="CH572" s="44"/>
      <c r="CI572" s="44"/>
      <c r="CJ572" s="44"/>
      <c r="CK572" s="44"/>
      <c r="CL572" s="44"/>
      <c r="CM572" s="44"/>
      <c r="CN572" s="44"/>
      <c r="CO572" s="44"/>
      <c r="CP572" s="44"/>
      <c r="CQ572" s="44"/>
      <c r="CR572" s="44"/>
      <c r="CS572" s="44"/>
      <c r="CT572" s="44"/>
      <c r="CU572" s="44"/>
      <c r="CV572" s="44"/>
      <c r="CW572" s="44"/>
      <c r="CX572" s="44"/>
      <c r="CY572" s="44"/>
      <c r="CZ572" s="44"/>
      <c r="DA572" s="44"/>
      <c r="DB572" s="44"/>
      <c r="DC572" s="44"/>
      <c r="DD572" s="44"/>
      <c r="DE572" s="44"/>
      <c r="DF572" s="44"/>
      <c r="DG572" s="44"/>
      <c r="DH572" s="44"/>
      <c r="DI572" s="44"/>
      <c r="DJ572" s="44"/>
      <c r="DK572" s="44"/>
      <c r="DL572" s="44"/>
      <c r="DM572" s="44"/>
      <c r="DN572" s="44"/>
      <c r="DO572" s="44"/>
      <c r="DP572" s="44"/>
      <c r="DQ572" s="44"/>
      <c r="DR572" s="44"/>
      <c r="DS572" s="44"/>
      <c r="DT572" s="44"/>
      <c r="DU572" s="44"/>
      <c r="DV572" s="44"/>
      <c r="DW572" s="44"/>
      <c r="DX572" s="44"/>
      <c r="DY572" s="44"/>
      <c r="DZ572" s="44"/>
      <c r="EA572" s="44"/>
      <c r="EB572" s="44"/>
      <c r="EC572" s="44"/>
      <c r="ED572" s="44"/>
      <c r="EE572" s="44"/>
      <c r="EF572" s="44"/>
      <c r="EG572" s="44"/>
      <c r="EH572" s="44"/>
      <c r="EI572" s="44"/>
      <c r="EJ572" s="44"/>
      <c r="EK572" s="44"/>
      <c r="EL572" s="44"/>
      <c r="EM572" s="44"/>
      <c r="EN572" s="44"/>
      <c r="EO572" s="44"/>
      <c r="EP572" s="44"/>
      <c r="EQ572" s="44"/>
      <c r="ER572" s="44"/>
      <c r="ES572" s="44"/>
      <c r="ET572" s="44"/>
      <c r="EU572" s="44"/>
    </row>
    <row r="573" ht="14.25" customHeight="1">
      <c r="A573" s="296"/>
      <c r="B573" s="44"/>
      <c r="C573" s="44"/>
      <c r="D573" s="44"/>
      <c r="E573" s="44"/>
      <c r="F573" s="44"/>
      <c r="G573" s="44"/>
      <c r="H573" s="296"/>
      <c r="I573" s="296"/>
      <c r="J573" s="296"/>
      <c r="K573" s="44"/>
      <c r="L573" s="296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4"/>
      <c r="BT573" s="44"/>
      <c r="BU573" s="44"/>
      <c r="BV573" s="44"/>
      <c r="BW573" s="44"/>
      <c r="BX573" s="44"/>
      <c r="BY573" s="44"/>
      <c r="BZ573" s="44"/>
      <c r="CA573" s="44"/>
      <c r="CB573" s="44"/>
      <c r="CC573" s="44"/>
      <c r="CD573" s="44"/>
      <c r="CE573" s="44"/>
      <c r="CF573" s="44"/>
      <c r="CG573" s="44"/>
      <c r="CH573" s="44"/>
      <c r="CI573" s="44"/>
      <c r="CJ573" s="44"/>
      <c r="CK573" s="44"/>
      <c r="CL573" s="44"/>
      <c r="CM573" s="44"/>
      <c r="CN573" s="44"/>
      <c r="CO573" s="44"/>
      <c r="CP573" s="44"/>
      <c r="CQ573" s="44"/>
      <c r="CR573" s="44"/>
      <c r="CS573" s="44"/>
      <c r="CT573" s="44"/>
      <c r="CU573" s="44"/>
      <c r="CV573" s="44"/>
      <c r="CW573" s="44"/>
      <c r="CX573" s="44"/>
      <c r="CY573" s="44"/>
      <c r="CZ573" s="44"/>
      <c r="DA573" s="44"/>
      <c r="DB573" s="44"/>
      <c r="DC573" s="44"/>
      <c r="DD573" s="44"/>
      <c r="DE573" s="44"/>
      <c r="DF573" s="44"/>
      <c r="DG573" s="44"/>
      <c r="DH573" s="44"/>
      <c r="DI573" s="44"/>
      <c r="DJ573" s="44"/>
      <c r="DK573" s="44"/>
      <c r="DL573" s="44"/>
      <c r="DM573" s="44"/>
      <c r="DN573" s="44"/>
      <c r="DO573" s="44"/>
      <c r="DP573" s="44"/>
      <c r="DQ573" s="44"/>
      <c r="DR573" s="44"/>
      <c r="DS573" s="44"/>
      <c r="DT573" s="44"/>
      <c r="DU573" s="44"/>
      <c r="DV573" s="44"/>
      <c r="DW573" s="44"/>
      <c r="DX573" s="44"/>
      <c r="DY573" s="44"/>
      <c r="DZ573" s="44"/>
      <c r="EA573" s="44"/>
      <c r="EB573" s="44"/>
      <c r="EC573" s="44"/>
      <c r="ED573" s="44"/>
      <c r="EE573" s="44"/>
      <c r="EF573" s="44"/>
      <c r="EG573" s="44"/>
      <c r="EH573" s="44"/>
      <c r="EI573" s="44"/>
      <c r="EJ573" s="44"/>
      <c r="EK573" s="44"/>
      <c r="EL573" s="44"/>
      <c r="EM573" s="44"/>
      <c r="EN573" s="44"/>
      <c r="EO573" s="44"/>
      <c r="EP573" s="44"/>
      <c r="EQ573" s="44"/>
      <c r="ER573" s="44"/>
      <c r="ES573" s="44"/>
      <c r="ET573" s="44"/>
      <c r="EU573" s="44"/>
    </row>
    <row r="574" ht="14.25" customHeight="1">
      <c r="A574" s="296"/>
      <c r="B574" s="44"/>
      <c r="C574" s="44"/>
      <c r="D574" s="44"/>
      <c r="E574" s="44"/>
      <c r="F574" s="44"/>
      <c r="G574" s="44"/>
      <c r="H574" s="296"/>
      <c r="I574" s="296"/>
      <c r="J574" s="296"/>
      <c r="K574" s="44"/>
      <c r="L574" s="296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4"/>
      <c r="BT574" s="44"/>
      <c r="BU574" s="44"/>
      <c r="BV574" s="44"/>
      <c r="BW574" s="44"/>
      <c r="BX574" s="44"/>
      <c r="BY574" s="44"/>
      <c r="BZ574" s="44"/>
      <c r="CA574" s="44"/>
      <c r="CB574" s="44"/>
      <c r="CC574" s="44"/>
      <c r="CD574" s="44"/>
      <c r="CE574" s="44"/>
      <c r="CF574" s="44"/>
      <c r="CG574" s="44"/>
      <c r="CH574" s="44"/>
      <c r="CI574" s="44"/>
      <c r="CJ574" s="44"/>
      <c r="CK574" s="44"/>
      <c r="CL574" s="44"/>
      <c r="CM574" s="44"/>
      <c r="CN574" s="44"/>
      <c r="CO574" s="44"/>
      <c r="CP574" s="44"/>
      <c r="CQ574" s="44"/>
      <c r="CR574" s="44"/>
      <c r="CS574" s="44"/>
      <c r="CT574" s="44"/>
      <c r="CU574" s="44"/>
      <c r="CV574" s="44"/>
      <c r="CW574" s="44"/>
      <c r="CX574" s="44"/>
      <c r="CY574" s="44"/>
      <c r="CZ574" s="44"/>
      <c r="DA574" s="44"/>
      <c r="DB574" s="44"/>
      <c r="DC574" s="44"/>
      <c r="DD574" s="44"/>
      <c r="DE574" s="44"/>
      <c r="DF574" s="44"/>
      <c r="DG574" s="44"/>
      <c r="DH574" s="44"/>
      <c r="DI574" s="44"/>
      <c r="DJ574" s="44"/>
      <c r="DK574" s="44"/>
      <c r="DL574" s="44"/>
      <c r="DM574" s="44"/>
      <c r="DN574" s="44"/>
      <c r="DO574" s="44"/>
      <c r="DP574" s="44"/>
      <c r="DQ574" s="44"/>
      <c r="DR574" s="44"/>
      <c r="DS574" s="44"/>
      <c r="DT574" s="44"/>
      <c r="DU574" s="44"/>
      <c r="DV574" s="44"/>
      <c r="DW574" s="44"/>
      <c r="DX574" s="44"/>
      <c r="DY574" s="44"/>
      <c r="DZ574" s="44"/>
      <c r="EA574" s="44"/>
      <c r="EB574" s="44"/>
      <c r="EC574" s="44"/>
      <c r="ED574" s="44"/>
      <c r="EE574" s="44"/>
      <c r="EF574" s="44"/>
      <c r="EG574" s="44"/>
      <c r="EH574" s="44"/>
      <c r="EI574" s="44"/>
      <c r="EJ574" s="44"/>
      <c r="EK574" s="44"/>
      <c r="EL574" s="44"/>
      <c r="EM574" s="44"/>
      <c r="EN574" s="44"/>
      <c r="EO574" s="44"/>
      <c r="EP574" s="44"/>
      <c r="EQ574" s="44"/>
      <c r="ER574" s="44"/>
      <c r="ES574" s="44"/>
      <c r="ET574" s="44"/>
      <c r="EU574" s="44"/>
    </row>
    <row r="575" ht="14.25" customHeight="1">
      <c r="A575" s="296"/>
      <c r="B575" s="44"/>
      <c r="C575" s="44"/>
      <c r="D575" s="44"/>
      <c r="E575" s="44"/>
      <c r="F575" s="44"/>
      <c r="G575" s="44"/>
      <c r="H575" s="296"/>
      <c r="I575" s="296"/>
      <c r="J575" s="296"/>
      <c r="K575" s="44"/>
      <c r="L575" s="296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4"/>
      <c r="BT575" s="44"/>
      <c r="BU575" s="44"/>
      <c r="BV575" s="44"/>
      <c r="BW575" s="44"/>
      <c r="BX575" s="44"/>
      <c r="BY575" s="44"/>
      <c r="BZ575" s="44"/>
      <c r="CA575" s="44"/>
      <c r="CB575" s="44"/>
      <c r="CC575" s="44"/>
      <c r="CD575" s="44"/>
      <c r="CE575" s="44"/>
      <c r="CF575" s="44"/>
      <c r="CG575" s="44"/>
      <c r="CH575" s="44"/>
      <c r="CI575" s="44"/>
      <c r="CJ575" s="44"/>
      <c r="CK575" s="44"/>
      <c r="CL575" s="44"/>
      <c r="CM575" s="44"/>
      <c r="CN575" s="44"/>
      <c r="CO575" s="44"/>
      <c r="CP575" s="44"/>
      <c r="CQ575" s="44"/>
      <c r="CR575" s="44"/>
      <c r="CS575" s="44"/>
      <c r="CT575" s="44"/>
      <c r="CU575" s="44"/>
      <c r="CV575" s="44"/>
      <c r="CW575" s="44"/>
      <c r="CX575" s="44"/>
      <c r="CY575" s="44"/>
      <c r="CZ575" s="44"/>
      <c r="DA575" s="44"/>
      <c r="DB575" s="44"/>
      <c r="DC575" s="44"/>
      <c r="DD575" s="44"/>
      <c r="DE575" s="44"/>
      <c r="DF575" s="44"/>
      <c r="DG575" s="44"/>
      <c r="DH575" s="44"/>
      <c r="DI575" s="44"/>
      <c r="DJ575" s="44"/>
      <c r="DK575" s="44"/>
      <c r="DL575" s="44"/>
      <c r="DM575" s="44"/>
      <c r="DN575" s="44"/>
      <c r="DO575" s="44"/>
      <c r="DP575" s="44"/>
      <c r="DQ575" s="44"/>
      <c r="DR575" s="44"/>
      <c r="DS575" s="44"/>
      <c r="DT575" s="44"/>
      <c r="DU575" s="44"/>
      <c r="DV575" s="44"/>
      <c r="DW575" s="44"/>
      <c r="DX575" s="44"/>
      <c r="DY575" s="44"/>
      <c r="DZ575" s="44"/>
      <c r="EA575" s="44"/>
      <c r="EB575" s="44"/>
      <c r="EC575" s="44"/>
      <c r="ED575" s="44"/>
      <c r="EE575" s="44"/>
      <c r="EF575" s="44"/>
      <c r="EG575" s="44"/>
      <c r="EH575" s="44"/>
      <c r="EI575" s="44"/>
      <c r="EJ575" s="44"/>
      <c r="EK575" s="44"/>
      <c r="EL575" s="44"/>
      <c r="EM575" s="44"/>
      <c r="EN575" s="44"/>
      <c r="EO575" s="44"/>
      <c r="EP575" s="44"/>
      <c r="EQ575" s="44"/>
      <c r="ER575" s="44"/>
      <c r="ES575" s="44"/>
      <c r="ET575" s="44"/>
      <c r="EU575" s="44"/>
    </row>
    <row r="576" ht="14.25" customHeight="1">
      <c r="A576" s="296"/>
      <c r="B576" s="44"/>
      <c r="C576" s="44"/>
      <c r="D576" s="44"/>
      <c r="E576" s="44"/>
      <c r="F576" s="44"/>
      <c r="G576" s="44"/>
      <c r="H576" s="296"/>
      <c r="I576" s="296"/>
      <c r="J576" s="296"/>
      <c r="K576" s="44"/>
      <c r="L576" s="296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4"/>
      <c r="BT576" s="44"/>
      <c r="BU576" s="44"/>
      <c r="BV576" s="44"/>
      <c r="BW576" s="44"/>
      <c r="BX576" s="44"/>
      <c r="BY576" s="44"/>
      <c r="BZ576" s="44"/>
      <c r="CA576" s="44"/>
      <c r="CB576" s="44"/>
      <c r="CC576" s="44"/>
      <c r="CD576" s="44"/>
      <c r="CE576" s="44"/>
      <c r="CF576" s="44"/>
      <c r="CG576" s="44"/>
      <c r="CH576" s="44"/>
      <c r="CI576" s="44"/>
      <c r="CJ576" s="44"/>
      <c r="CK576" s="44"/>
      <c r="CL576" s="44"/>
      <c r="CM576" s="44"/>
      <c r="CN576" s="44"/>
      <c r="CO576" s="44"/>
      <c r="CP576" s="44"/>
      <c r="CQ576" s="44"/>
      <c r="CR576" s="44"/>
      <c r="CS576" s="44"/>
      <c r="CT576" s="44"/>
      <c r="CU576" s="44"/>
      <c r="CV576" s="44"/>
      <c r="CW576" s="44"/>
      <c r="CX576" s="44"/>
      <c r="CY576" s="44"/>
      <c r="CZ576" s="44"/>
      <c r="DA576" s="44"/>
      <c r="DB576" s="44"/>
      <c r="DC576" s="44"/>
      <c r="DD576" s="44"/>
      <c r="DE576" s="44"/>
      <c r="DF576" s="44"/>
      <c r="DG576" s="44"/>
      <c r="DH576" s="44"/>
      <c r="DI576" s="44"/>
      <c r="DJ576" s="44"/>
      <c r="DK576" s="44"/>
      <c r="DL576" s="44"/>
      <c r="DM576" s="44"/>
      <c r="DN576" s="44"/>
      <c r="DO576" s="44"/>
      <c r="DP576" s="44"/>
      <c r="DQ576" s="44"/>
      <c r="DR576" s="44"/>
      <c r="DS576" s="44"/>
      <c r="DT576" s="44"/>
      <c r="DU576" s="44"/>
      <c r="DV576" s="44"/>
      <c r="DW576" s="44"/>
      <c r="DX576" s="44"/>
      <c r="DY576" s="44"/>
      <c r="DZ576" s="44"/>
      <c r="EA576" s="44"/>
      <c r="EB576" s="44"/>
      <c r="EC576" s="44"/>
      <c r="ED576" s="44"/>
      <c r="EE576" s="44"/>
      <c r="EF576" s="44"/>
      <c r="EG576" s="44"/>
      <c r="EH576" s="44"/>
      <c r="EI576" s="44"/>
      <c r="EJ576" s="44"/>
      <c r="EK576" s="44"/>
      <c r="EL576" s="44"/>
      <c r="EM576" s="44"/>
      <c r="EN576" s="44"/>
      <c r="EO576" s="44"/>
      <c r="EP576" s="44"/>
      <c r="EQ576" s="44"/>
      <c r="ER576" s="44"/>
      <c r="ES576" s="44"/>
      <c r="ET576" s="44"/>
      <c r="EU576" s="44"/>
    </row>
    <row r="577" ht="14.25" customHeight="1">
      <c r="A577" s="296"/>
      <c r="B577" s="44"/>
      <c r="C577" s="44"/>
      <c r="D577" s="44"/>
      <c r="E577" s="44"/>
      <c r="F577" s="44"/>
      <c r="G577" s="44"/>
      <c r="H577" s="296"/>
      <c r="I577" s="296"/>
      <c r="J577" s="296"/>
      <c r="K577" s="44"/>
      <c r="L577" s="296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4"/>
      <c r="BT577" s="44"/>
      <c r="BU577" s="44"/>
      <c r="BV577" s="44"/>
      <c r="BW577" s="44"/>
      <c r="BX577" s="44"/>
      <c r="BY577" s="44"/>
      <c r="BZ577" s="44"/>
      <c r="CA577" s="44"/>
      <c r="CB577" s="44"/>
      <c r="CC577" s="44"/>
      <c r="CD577" s="44"/>
      <c r="CE577" s="44"/>
      <c r="CF577" s="44"/>
      <c r="CG577" s="44"/>
      <c r="CH577" s="44"/>
      <c r="CI577" s="44"/>
      <c r="CJ577" s="44"/>
      <c r="CK577" s="44"/>
      <c r="CL577" s="44"/>
      <c r="CM577" s="44"/>
      <c r="CN577" s="44"/>
      <c r="CO577" s="44"/>
      <c r="CP577" s="44"/>
      <c r="CQ577" s="44"/>
      <c r="CR577" s="44"/>
      <c r="CS577" s="44"/>
      <c r="CT577" s="44"/>
      <c r="CU577" s="44"/>
      <c r="CV577" s="44"/>
      <c r="CW577" s="44"/>
      <c r="CX577" s="44"/>
      <c r="CY577" s="44"/>
      <c r="CZ577" s="44"/>
      <c r="DA577" s="44"/>
      <c r="DB577" s="44"/>
      <c r="DC577" s="44"/>
      <c r="DD577" s="44"/>
      <c r="DE577" s="44"/>
      <c r="DF577" s="44"/>
      <c r="DG577" s="44"/>
      <c r="DH577" s="44"/>
      <c r="DI577" s="44"/>
      <c r="DJ577" s="44"/>
      <c r="DK577" s="44"/>
      <c r="DL577" s="44"/>
      <c r="DM577" s="44"/>
      <c r="DN577" s="44"/>
      <c r="DO577" s="44"/>
      <c r="DP577" s="44"/>
      <c r="DQ577" s="44"/>
      <c r="DR577" s="44"/>
      <c r="DS577" s="44"/>
      <c r="DT577" s="44"/>
      <c r="DU577" s="44"/>
      <c r="DV577" s="44"/>
      <c r="DW577" s="44"/>
      <c r="DX577" s="44"/>
      <c r="DY577" s="44"/>
      <c r="DZ577" s="44"/>
      <c r="EA577" s="44"/>
      <c r="EB577" s="44"/>
      <c r="EC577" s="44"/>
      <c r="ED577" s="44"/>
      <c r="EE577" s="44"/>
      <c r="EF577" s="44"/>
      <c r="EG577" s="44"/>
      <c r="EH577" s="44"/>
      <c r="EI577" s="44"/>
      <c r="EJ577" s="44"/>
      <c r="EK577" s="44"/>
      <c r="EL577" s="44"/>
      <c r="EM577" s="44"/>
      <c r="EN577" s="44"/>
      <c r="EO577" s="44"/>
      <c r="EP577" s="44"/>
      <c r="EQ577" s="44"/>
      <c r="ER577" s="44"/>
      <c r="ES577" s="44"/>
      <c r="ET577" s="44"/>
      <c r="EU577" s="44"/>
    </row>
    <row r="578" ht="14.25" customHeight="1">
      <c r="A578" s="296"/>
      <c r="B578" s="44"/>
      <c r="C578" s="44"/>
      <c r="D578" s="44"/>
      <c r="E578" s="44"/>
      <c r="F578" s="44"/>
      <c r="G578" s="44"/>
      <c r="H578" s="296"/>
      <c r="I578" s="296"/>
      <c r="J578" s="296"/>
      <c r="K578" s="44"/>
      <c r="L578" s="296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4"/>
      <c r="BT578" s="44"/>
      <c r="BU578" s="44"/>
      <c r="BV578" s="44"/>
      <c r="BW578" s="44"/>
      <c r="BX578" s="44"/>
      <c r="BY578" s="44"/>
      <c r="BZ578" s="44"/>
      <c r="CA578" s="44"/>
      <c r="CB578" s="44"/>
      <c r="CC578" s="44"/>
      <c r="CD578" s="44"/>
      <c r="CE578" s="44"/>
      <c r="CF578" s="44"/>
      <c r="CG578" s="44"/>
      <c r="CH578" s="44"/>
      <c r="CI578" s="44"/>
      <c r="CJ578" s="44"/>
      <c r="CK578" s="44"/>
      <c r="CL578" s="44"/>
      <c r="CM578" s="44"/>
      <c r="CN578" s="44"/>
      <c r="CO578" s="44"/>
      <c r="CP578" s="44"/>
      <c r="CQ578" s="44"/>
      <c r="CR578" s="44"/>
      <c r="CS578" s="44"/>
      <c r="CT578" s="44"/>
      <c r="CU578" s="44"/>
      <c r="CV578" s="44"/>
      <c r="CW578" s="44"/>
      <c r="CX578" s="44"/>
      <c r="CY578" s="44"/>
      <c r="CZ578" s="44"/>
      <c r="DA578" s="44"/>
      <c r="DB578" s="44"/>
      <c r="DC578" s="44"/>
      <c r="DD578" s="44"/>
      <c r="DE578" s="44"/>
      <c r="DF578" s="44"/>
      <c r="DG578" s="44"/>
      <c r="DH578" s="44"/>
      <c r="DI578" s="44"/>
      <c r="DJ578" s="44"/>
      <c r="DK578" s="44"/>
      <c r="DL578" s="44"/>
      <c r="DM578" s="44"/>
      <c r="DN578" s="44"/>
      <c r="DO578" s="44"/>
      <c r="DP578" s="44"/>
      <c r="DQ578" s="44"/>
      <c r="DR578" s="44"/>
      <c r="DS578" s="44"/>
      <c r="DT578" s="44"/>
      <c r="DU578" s="44"/>
      <c r="DV578" s="44"/>
      <c r="DW578" s="44"/>
      <c r="DX578" s="44"/>
      <c r="DY578" s="44"/>
      <c r="DZ578" s="44"/>
      <c r="EA578" s="44"/>
      <c r="EB578" s="44"/>
      <c r="EC578" s="44"/>
      <c r="ED578" s="44"/>
      <c r="EE578" s="44"/>
      <c r="EF578" s="44"/>
      <c r="EG578" s="44"/>
      <c r="EH578" s="44"/>
      <c r="EI578" s="44"/>
      <c r="EJ578" s="44"/>
      <c r="EK578" s="44"/>
      <c r="EL578" s="44"/>
      <c r="EM578" s="44"/>
      <c r="EN578" s="44"/>
      <c r="EO578" s="44"/>
      <c r="EP578" s="44"/>
      <c r="EQ578" s="44"/>
      <c r="ER578" s="44"/>
      <c r="ES578" s="44"/>
      <c r="ET578" s="44"/>
      <c r="EU578" s="44"/>
    </row>
    <row r="579" ht="14.25" customHeight="1">
      <c r="A579" s="296"/>
      <c r="B579" s="44"/>
      <c r="C579" s="44"/>
      <c r="D579" s="44"/>
      <c r="E579" s="44"/>
      <c r="F579" s="44"/>
      <c r="G579" s="44"/>
      <c r="H579" s="296"/>
      <c r="I579" s="296"/>
      <c r="J579" s="296"/>
      <c r="K579" s="44"/>
      <c r="L579" s="296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4"/>
      <c r="BT579" s="44"/>
      <c r="BU579" s="44"/>
      <c r="BV579" s="44"/>
      <c r="BW579" s="44"/>
      <c r="BX579" s="44"/>
      <c r="BY579" s="44"/>
      <c r="BZ579" s="44"/>
      <c r="CA579" s="44"/>
      <c r="CB579" s="44"/>
      <c r="CC579" s="44"/>
      <c r="CD579" s="44"/>
      <c r="CE579" s="44"/>
      <c r="CF579" s="44"/>
      <c r="CG579" s="44"/>
      <c r="CH579" s="44"/>
      <c r="CI579" s="44"/>
      <c r="CJ579" s="44"/>
      <c r="CK579" s="44"/>
      <c r="CL579" s="44"/>
      <c r="CM579" s="44"/>
      <c r="CN579" s="44"/>
      <c r="CO579" s="44"/>
      <c r="CP579" s="44"/>
      <c r="CQ579" s="44"/>
      <c r="CR579" s="44"/>
      <c r="CS579" s="44"/>
      <c r="CT579" s="44"/>
      <c r="CU579" s="44"/>
      <c r="CV579" s="44"/>
      <c r="CW579" s="44"/>
      <c r="CX579" s="44"/>
      <c r="CY579" s="44"/>
      <c r="CZ579" s="44"/>
      <c r="DA579" s="44"/>
      <c r="DB579" s="44"/>
      <c r="DC579" s="44"/>
      <c r="DD579" s="44"/>
      <c r="DE579" s="44"/>
      <c r="DF579" s="44"/>
      <c r="DG579" s="44"/>
      <c r="DH579" s="44"/>
      <c r="DI579" s="44"/>
      <c r="DJ579" s="44"/>
      <c r="DK579" s="44"/>
      <c r="DL579" s="44"/>
      <c r="DM579" s="44"/>
      <c r="DN579" s="44"/>
      <c r="DO579" s="44"/>
      <c r="DP579" s="44"/>
      <c r="DQ579" s="44"/>
      <c r="DR579" s="44"/>
      <c r="DS579" s="44"/>
      <c r="DT579" s="44"/>
      <c r="DU579" s="44"/>
      <c r="DV579" s="44"/>
      <c r="DW579" s="44"/>
      <c r="DX579" s="44"/>
      <c r="DY579" s="44"/>
      <c r="DZ579" s="44"/>
      <c r="EA579" s="44"/>
      <c r="EB579" s="44"/>
      <c r="EC579" s="44"/>
      <c r="ED579" s="44"/>
      <c r="EE579" s="44"/>
      <c r="EF579" s="44"/>
      <c r="EG579" s="44"/>
      <c r="EH579" s="44"/>
      <c r="EI579" s="44"/>
      <c r="EJ579" s="44"/>
      <c r="EK579" s="44"/>
      <c r="EL579" s="44"/>
      <c r="EM579" s="44"/>
      <c r="EN579" s="44"/>
      <c r="EO579" s="44"/>
      <c r="EP579" s="44"/>
      <c r="EQ579" s="44"/>
      <c r="ER579" s="44"/>
      <c r="ES579" s="44"/>
      <c r="ET579" s="44"/>
      <c r="EU579" s="44"/>
    </row>
    <row r="580" ht="14.25" customHeight="1">
      <c r="A580" s="296"/>
      <c r="B580" s="44"/>
      <c r="C580" s="44"/>
      <c r="D580" s="44"/>
      <c r="E580" s="44"/>
      <c r="F580" s="44"/>
      <c r="G580" s="44"/>
      <c r="H580" s="296"/>
      <c r="I580" s="296"/>
      <c r="J580" s="296"/>
      <c r="K580" s="44"/>
      <c r="L580" s="296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4"/>
      <c r="BT580" s="44"/>
      <c r="BU580" s="44"/>
      <c r="BV580" s="44"/>
      <c r="BW580" s="44"/>
      <c r="BX580" s="44"/>
      <c r="BY580" s="44"/>
      <c r="BZ580" s="44"/>
      <c r="CA580" s="44"/>
      <c r="CB580" s="44"/>
      <c r="CC580" s="44"/>
      <c r="CD580" s="44"/>
      <c r="CE580" s="44"/>
      <c r="CF580" s="44"/>
      <c r="CG580" s="44"/>
      <c r="CH580" s="44"/>
      <c r="CI580" s="44"/>
      <c r="CJ580" s="44"/>
      <c r="CK580" s="44"/>
      <c r="CL580" s="44"/>
      <c r="CM580" s="44"/>
      <c r="CN580" s="44"/>
      <c r="CO580" s="44"/>
      <c r="CP580" s="44"/>
      <c r="CQ580" s="44"/>
      <c r="CR580" s="44"/>
      <c r="CS580" s="44"/>
      <c r="CT580" s="44"/>
      <c r="CU580" s="44"/>
      <c r="CV580" s="44"/>
      <c r="CW580" s="44"/>
      <c r="CX580" s="44"/>
      <c r="CY580" s="44"/>
      <c r="CZ580" s="44"/>
      <c r="DA580" s="44"/>
      <c r="DB580" s="44"/>
      <c r="DC580" s="44"/>
      <c r="DD580" s="44"/>
      <c r="DE580" s="44"/>
      <c r="DF580" s="44"/>
      <c r="DG580" s="44"/>
      <c r="DH580" s="44"/>
      <c r="DI580" s="44"/>
      <c r="DJ580" s="44"/>
      <c r="DK580" s="44"/>
      <c r="DL580" s="44"/>
      <c r="DM580" s="44"/>
      <c r="DN580" s="44"/>
      <c r="DO580" s="44"/>
      <c r="DP580" s="44"/>
      <c r="DQ580" s="44"/>
      <c r="DR580" s="44"/>
      <c r="DS580" s="44"/>
      <c r="DT580" s="44"/>
      <c r="DU580" s="44"/>
      <c r="DV580" s="44"/>
      <c r="DW580" s="44"/>
      <c r="DX580" s="44"/>
      <c r="DY580" s="44"/>
      <c r="DZ580" s="44"/>
      <c r="EA580" s="44"/>
      <c r="EB580" s="44"/>
      <c r="EC580" s="44"/>
      <c r="ED580" s="44"/>
      <c r="EE580" s="44"/>
      <c r="EF580" s="44"/>
      <c r="EG580" s="44"/>
      <c r="EH580" s="44"/>
      <c r="EI580" s="44"/>
      <c r="EJ580" s="44"/>
      <c r="EK580" s="44"/>
      <c r="EL580" s="44"/>
      <c r="EM580" s="44"/>
      <c r="EN580" s="44"/>
      <c r="EO580" s="44"/>
      <c r="EP580" s="44"/>
      <c r="EQ580" s="44"/>
      <c r="ER580" s="44"/>
      <c r="ES580" s="44"/>
      <c r="ET580" s="44"/>
      <c r="EU580" s="44"/>
    </row>
    <row r="581" ht="14.25" customHeight="1">
      <c r="A581" s="296"/>
      <c r="B581" s="44"/>
      <c r="C581" s="44"/>
      <c r="D581" s="44"/>
      <c r="E581" s="44"/>
      <c r="F581" s="44"/>
      <c r="G581" s="44"/>
      <c r="H581" s="296"/>
      <c r="I581" s="296"/>
      <c r="J581" s="296"/>
      <c r="K581" s="44"/>
      <c r="L581" s="296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4"/>
      <c r="BT581" s="44"/>
      <c r="BU581" s="44"/>
      <c r="BV581" s="44"/>
      <c r="BW581" s="44"/>
      <c r="BX581" s="44"/>
      <c r="BY581" s="44"/>
      <c r="BZ581" s="44"/>
      <c r="CA581" s="44"/>
      <c r="CB581" s="44"/>
      <c r="CC581" s="44"/>
      <c r="CD581" s="44"/>
      <c r="CE581" s="44"/>
      <c r="CF581" s="44"/>
      <c r="CG581" s="44"/>
      <c r="CH581" s="44"/>
      <c r="CI581" s="44"/>
      <c r="CJ581" s="44"/>
      <c r="CK581" s="44"/>
      <c r="CL581" s="44"/>
      <c r="CM581" s="44"/>
      <c r="CN581" s="44"/>
      <c r="CO581" s="44"/>
      <c r="CP581" s="44"/>
      <c r="CQ581" s="44"/>
      <c r="CR581" s="44"/>
      <c r="CS581" s="44"/>
      <c r="CT581" s="44"/>
      <c r="CU581" s="44"/>
      <c r="CV581" s="44"/>
      <c r="CW581" s="44"/>
      <c r="CX581" s="44"/>
      <c r="CY581" s="44"/>
      <c r="CZ581" s="44"/>
      <c r="DA581" s="44"/>
      <c r="DB581" s="44"/>
      <c r="DC581" s="44"/>
      <c r="DD581" s="44"/>
      <c r="DE581" s="44"/>
      <c r="DF581" s="44"/>
      <c r="DG581" s="44"/>
      <c r="DH581" s="44"/>
      <c r="DI581" s="44"/>
      <c r="DJ581" s="44"/>
      <c r="DK581" s="44"/>
      <c r="DL581" s="44"/>
      <c r="DM581" s="44"/>
      <c r="DN581" s="44"/>
      <c r="DO581" s="44"/>
      <c r="DP581" s="44"/>
      <c r="DQ581" s="44"/>
      <c r="DR581" s="44"/>
      <c r="DS581" s="44"/>
      <c r="DT581" s="44"/>
      <c r="DU581" s="44"/>
      <c r="DV581" s="44"/>
      <c r="DW581" s="44"/>
      <c r="DX581" s="44"/>
      <c r="DY581" s="44"/>
      <c r="DZ581" s="44"/>
      <c r="EA581" s="44"/>
      <c r="EB581" s="44"/>
      <c r="EC581" s="44"/>
      <c r="ED581" s="44"/>
      <c r="EE581" s="44"/>
      <c r="EF581" s="44"/>
      <c r="EG581" s="44"/>
      <c r="EH581" s="44"/>
      <c r="EI581" s="44"/>
      <c r="EJ581" s="44"/>
      <c r="EK581" s="44"/>
      <c r="EL581" s="44"/>
      <c r="EM581" s="44"/>
      <c r="EN581" s="44"/>
      <c r="EO581" s="44"/>
      <c r="EP581" s="44"/>
      <c r="EQ581" s="44"/>
      <c r="ER581" s="44"/>
      <c r="ES581" s="44"/>
      <c r="ET581" s="44"/>
      <c r="EU581" s="44"/>
    </row>
    <row r="582" ht="14.25" customHeight="1">
      <c r="A582" s="296"/>
      <c r="B582" s="44"/>
      <c r="C582" s="44"/>
      <c r="D582" s="44"/>
      <c r="E582" s="44"/>
      <c r="F582" s="44"/>
      <c r="G582" s="44"/>
      <c r="H582" s="296"/>
      <c r="I582" s="296"/>
      <c r="J582" s="296"/>
      <c r="K582" s="44"/>
      <c r="L582" s="296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4"/>
      <c r="BT582" s="44"/>
      <c r="BU582" s="44"/>
      <c r="BV582" s="44"/>
      <c r="BW582" s="44"/>
      <c r="BX582" s="44"/>
      <c r="BY582" s="44"/>
      <c r="BZ582" s="44"/>
      <c r="CA582" s="44"/>
      <c r="CB582" s="44"/>
      <c r="CC582" s="44"/>
      <c r="CD582" s="44"/>
      <c r="CE582" s="44"/>
      <c r="CF582" s="44"/>
      <c r="CG582" s="44"/>
      <c r="CH582" s="44"/>
      <c r="CI582" s="44"/>
      <c r="CJ582" s="44"/>
      <c r="CK582" s="44"/>
      <c r="CL582" s="44"/>
      <c r="CM582" s="44"/>
      <c r="CN582" s="44"/>
      <c r="CO582" s="44"/>
      <c r="CP582" s="44"/>
      <c r="CQ582" s="44"/>
      <c r="CR582" s="44"/>
      <c r="CS582" s="44"/>
      <c r="CT582" s="44"/>
      <c r="CU582" s="44"/>
      <c r="CV582" s="44"/>
      <c r="CW582" s="44"/>
      <c r="CX582" s="44"/>
      <c r="CY582" s="44"/>
      <c r="CZ582" s="44"/>
      <c r="DA582" s="44"/>
      <c r="DB582" s="44"/>
      <c r="DC582" s="44"/>
      <c r="DD582" s="44"/>
      <c r="DE582" s="44"/>
      <c r="DF582" s="44"/>
      <c r="DG582" s="44"/>
      <c r="DH582" s="44"/>
      <c r="DI582" s="44"/>
      <c r="DJ582" s="44"/>
      <c r="DK582" s="44"/>
      <c r="DL582" s="44"/>
      <c r="DM582" s="44"/>
      <c r="DN582" s="44"/>
      <c r="DO582" s="44"/>
      <c r="DP582" s="44"/>
      <c r="DQ582" s="44"/>
      <c r="DR582" s="44"/>
      <c r="DS582" s="44"/>
      <c r="DT582" s="44"/>
      <c r="DU582" s="44"/>
      <c r="DV582" s="44"/>
      <c r="DW582" s="44"/>
      <c r="DX582" s="44"/>
      <c r="DY582" s="44"/>
      <c r="DZ582" s="44"/>
      <c r="EA582" s="44"/>
      <c r="EB582" s="44"/>
      <c r="EC582" s="44"/>
      <c r="ED582" s="44"/>
      <c r="EE582" s="44"/>
      <c r="EF582" s="44"/>
      <c r="EG582" s="44"/>
      <c r="EH582" s="44"/>
      <c r="EI582" s="44"/>
      <c r="EJ582" s="44"/>
      <c r="EK582" s="44"/>
      <c r="EL582" s="44"/>
      <c r="EM582" s="44"/>
      <c r="EN582" s="44"/>
      <c r="EO582" s="44"/>
      <c r="EP582" s="44"/>
      <c r="EQ582" s="44"/>
      <c r="ER582" s="44"/>
      <c r="ES582" s="44"/>
      <c r="ET582" s="44"/>
      <c r="EU582" s="44"/>
    </row>
    <row r="583" ht="14.25" customHeight="1">
      <c r="A583" s="296"/>
      <c r="B583" s="44"/>
      <c r="C583" s="44"/>
      <c r="D583" s="44"/>
      <c r="E583" s="44"/>
      <c r="F583" s="44"/>
      <c r="G583" s="44"/>
      <c r="H583" s="296"/>
      <c r="I583" s="296"/>
      <c r="J583" s="296"/>
      <c r="K583" s="44"/>
      <c r="L583" s="296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4"/>
      <c r="BT583" s="44"/>
      <c r="BU583" s="44"/>
      <c r="BV583" s="44"/>
      <c r="BW583" s="44"/>
      <c r="BX583" s="44"/>
      <c r="BY583" s="44"/>
      <c r="BZ583" s="44"/>
      <c r="CA583" s="44"/>
      <c r="CB583" s="44"/>
      <c r="CC583" s="44"/>
      <c r="CD583" s="44"/>
      <c r="CE583" s="44"/>
      <c r="CF583" s="44"/>
      <c r="CG583" s="44"/>
      <c r="CH583" s="44"/>
      <c r="CI583" s="44"/>
      <c r="CJ583" s="44"/>
      <c r="CK583" s="44"/>
      <c r="CL583" s="44"/>
      <c r="CM583" s="44"/>
      <c r="CN583" s="44"/>
      <c r="CO583" s="44"/>
      <c r="CP583" s="44"/>
      <c r="CQ583" s="44"/>
      <c r="CR583" s="44"/>
      <c r="CS583" s="44"/>
      <c r="CT583" s="44"/>
      <c r="CU583" s="44"/>
      <c r="CV583" s="44"/>
      <c r="CW583" s="44"/>
      <c r="CX583" s="44"/>
      <c r="CY583" s="44"/>
      <c r="CZ583" s="44"/>
      <c r="DA583" s="44"/>
      <c r="DB583" s="44"/>
      <c r="DC583" s="44"/>
      <c r="DD583" s="44"/>
      <c r="DE583" s="44"/>
      <c r="DF583" s="44"/>
      <c r="DG583" s="44"/>
      <c r="DH583" s="44"/>
      <c r="DI583" s="44"/>
      <c r="DJ583" s="44"/>
      <c r="DK583" s="44"/>
      <c r="DL583" s="44"/>
      <c r="DM583" s="44"/>
      <c r="DN583" s="44"/>
      <c r="DO583" s="44"/>
      <c r="DP583" s="44"/>
      <c r="DQ583" s="44"/>
      <c r="DR583" s="44"/>
      <c r="DS583" s="44"/>
      <c r="DT583" s="44"/>
      <c r="DU583" s="44"/>
      <c r="DV583" s="44"/>
      <c r="DW583" s="44"/>
      <c r="DX583" s="44"/>
      <c r="DY583" s="44"/>
      <c r="DZ583" s="44"/>
      <c r="EA583" s="44"/>
      <c r="EB583" s="44"/>
      <c r="EC583" s="44"/>
      <c r="ED583" s="44"/>
      <c r="EE583" s="44"/>
      <c r="EF583" s="44"/>
      <c r="EG583" s="44"/>
      <c r="EH583" s="44"/>
      <c r="EI583" s="44"/>
      <c r="EJ583" s="44"/>
      <c r="EK583" s="44"/>
      <c r="EL583" s="44"/>
      <c r="EM583" s="44"/>
      <c r="EN583" s="44"/>
      <c r="EO583" s="44"/>
      <c r="EP583" s="44"/>
      <c r="EQ583" s="44"/>
      <c r="ER583" s="44"/>
      <c r="ES583" s="44"/>
      <c r="ET583" s="44"/>
      <c r="EU583" s="44"/>
    </row>
    <row r="584" ht="14.25" customHeight="1">
      <c r="A584" s="296"/>
      <c r="B584" s="44"/>
      <c r="C584" s="44"/>
      <c r="D584" s="44"/>
      <c r="E584" s="44"/>
      <c r="F584" s="44"/>
      <c r="G584" s="44"/>
      <c r="H584" s="296"/>
      <c r="I584" s="296"/>
      <c r="J584" s="296"/>
      <c r="K584" s="44"/>
      <c r="L584" s="296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4"/>
      <c r="BT584" s="44"/>
      <c r="BU584" s="44"/>
      <c r="BV584" s="44"/>
      <c r="BW584" s="44"/>
      <c r="BX584" s="44"/>
      <c r="BY584" s="44"/>
      <c r="BZ584" s="44"/>
      <c r="CA584" s="44"/>
      <c r="CB584" s="44"/>
      <c r="CC584" s="44"/>
      <c r="CD584" s="44"/>
      <c r="CE584" s="44"/>
      <c r="CF584" s="44"/>
      <c r="CG584" s="44"/>
      <c r="CH584" s="44"/>
      <c r="CI584" s="44"/>
      <c r="CJ584" s="44"/>
      <c r="CK584" s="44"/>
      <c r="CL584" s="44"/>
      <c r="CM584" s="44"/>
      <c r="CN584" s="44"/>
      <c r="CO584" s="44"/>
      <c r="CP584" s="44"/>
      <c r="CQ584" s="44"/>
      <c r="CR584" s="44"/>
      <c r="CS584" s="44"/>
      <c r="CT584" s="44"/>
      <c r="CU584" s="44"/>
      <c r="CV584" s="44"/>
      <c r="CW584" s="44"/>
      <c r="CX584" s="44"/>
      <c r="CY584" s="44"/>
      <c r="CZ584" s="44"/>
      <c r="DA584" s="44"/>
      <c r="DB584" s="44"/>
      <c r="DC584" s="44"/>
      <c r="DD584" s="44"/>
      <c r="DE584" s="44"/>
      <c r="DF584" s="44"/>
      <c r="DG584" s="44"/>
      <c r="DH584" s="44"/>
      <c r="DI584" s="44"/>
      <c r="DJ584" s="44"/>
      <c r="DK584" s="44"/>
      <c r="DL584" s="44"/>
      <c r="DM584" s="44"/>
      <c r="DN584" s="44"/>
      <c r="DO584" s="44"/>
      <c r="DP584" s="44"/>
      <c r="DQ584" s="44"/>
      <c r="DR584" s="44"/>
      <c r="DS584" s="44"/>
      <c r="DT584" s="44"/>
      <c r="DU584" s="44"/>
      <c r="DV584" s="44"/>
      <c r="DW584" s="44"/>
      <c r="DX584" s="44"/>
      <c r="DY584" s="44"/>
      <c r="DZ584" s="44"/>
      <c r="EA584" s="44"/>
      <c r="EB584" s="44"/>
      <c r="EC584" s="44"/>
      <c r="ED584" s="44"/>
      <c r="EE584" s="44"/>
      <c r="EF584" s="44"/>
      <c r="EG584" s="44"/>
      <c r="EH584" s="44"/>
      <c r="EI584" s="44"/>
      <c r="EJ584" s="44"/>
      <c r="EK584" s="44"/>
      <c r="EL584" s="44"/>
      <c r="EM584" s="44"/>
      <c r="EN584" s="44"/>
      <c r="EO584" s="44"/>
      <c r="EP584" s="44"/>
      <c r="EQ584" s="44"/>
      <c r="ER584" s="44"/>
      <c r="ES584" s="44"/>
      <c r="ET584" s="44"/>
      <c r="EU584" s="44"/>
    </row>
    <row r="585" ht="14.25" customHeight="1">
      <c r="A585" s="296"/>
      <c r="B585" s="44"/>
      <c r="C585" s="44"/>
      <c r="D585" s="44"/>
      <c r="E585" s="44"/>
      <c r="F585" s="44"/>
      <c r="G585" s="44"/>
      <c r="H585" s="296"/>
      <c r="I585" s="296"/>
      <c r="J585" s="296"/>
      <c r="K585" s="44"/>
      <c r="L585" s="296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4"/>
      <c r="BT585" s="44"/>
      <c r="BU585" s="44"/>
      <c r="BV585" s="44"/>
      <c r="BW585" s="44"/>
      <c r="BX585" s="44"/>
      <c r="BY585" s="44"/>
      <c r="BZ585" s="44"/>
      <c r="CA585" s="44"/>
      <c r="CB585" s="44"/>
      <c r="CC585" s="44"/>
      <c r="CD585" s="44"/>
      <c r="CE585" s="44"/>
      <c r="CF585" s="44"/>
      <c r="CG585" s="44"/>
      <c r="CH585" s="44"/>
      <c r="CI585" s="44"/>
      <c r="CJ585" s="44"/>
      <c r="CK585" s="44"/>
      <c r="CL585" s="44"/>
      <c r="CM585" s="44"/>
      <c r="CN585" s="44"/>
      <c r="CO585" s="44"/>
      <c r="CP585" s="44"/>
      <c r="CQ585" s="44"/>
      <c r="CR585" s="44"/>
      <c r="CS585" s="44"/>
      <c r="CT585" s="44"/>
      <c r="CU585" s="44"/>
      <c r="CV585" s="44"/>
      <c r="CW585" s="44"/>
      <c r="CX585" s="44"/>
      <c r="CY585" s="44"/>
      <c r="CZ585" s="44"/>
      <c r="DA585" s="44"/>
      <c r="DB585" s="44"/>
      <c r="DC585" s="44"/>
      <c r="DD585" s="44"/>
      <c r="DE585" s="44"/>
      <c r="DF585" s="44"/>
      <c r="DG585" s="44"/>
      <c r="DH585" s="44"/>
      <c r="DI585" s="44"/>
      <c r="DJ585" s="44"/>
      <c r="DK585" s="44"/>
      <c r="DL585" s="44"/>
      <c r="DM585" s="44"/>
      <c r="DN585" s="44"/>
      <c r="DO585" s="44"/>
      <c r="DP585" s="44"/>
      <c r="DQ585" s="44"/>
      <c r="DR585" s="44"/>
      <c r="DS585" s="44"/>
      <c r="DT585" s="44"/>
      <c r="DU585" s="44"/>
      <c r="DV585" s="44"/>
      <c r="DW585" s="44"/>
      <c r="DX585" s="44"/>
      <c r="DY585" s="44"/>
      <c r="DZ585" s="44"/>
      <c r="EA585" s="44"/>
      <c r="EB585" s="44"/>
      <c r="EC585" s="44"/>
      <c r="ED585" s="44"/>
      <c r="EE585" s="44"/>
      <c r="EF585" s="44"/>
      <c r="EG585" s="44"/>
      <c r="EH585" s="44"/>
      <c r="EI585" s="44"/>
      <c r="EJ585" s="44"/>
      <c r="EK585" s="44"/>
      <c r="EL585" s="44"/>
      <c r="EM585" s="44"/>
      <c r="EN585" s="44"/>
      <c r="EO585" s="44"/>
      <c r="EP585" s="44"/>
      <c r="EQ585" s="44"/>
      <c r="ER585" s="44"/>
      <c r="ES585" s="44"/>
      <c r="ET585" s="44"/>
      <c r="EU585" s="44"/>
    </row>
    <row r="586" ht="14.25" customHeight="1">
      <c r="A586" s="296"/>
      <c r="B586" s="44"/>
      <c r="C586" s="44"/>
      <c r="D586" s="44"/>
      <c r="E586" s="44"/>
      <c r="F586" s="44"/>
      <c r="G586" s="44"/>
      <c r="H586" s="296"/>
      <c r="I586" s="296"/>
      <c r="J586" s="296"/>
      <c r="K586" s="44"/>
      <c r="L586" s="296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4"/>
      <c r="BT586" s="44"/>
      <c r="BU586" s="44"/>
      <c r="BV586" s="44"/>
      <c r="BW586" s="44"/>
      <c r="BX586" s="44"/>
      <c r="BY586" s="44"/>
      <c r="BZ586" s="44"/>
      <c r="CA586" s="44"/>
      <c r="CB586" s="44"/>
      <c r="CC586" s="44"/>
      <c r="CD586" s="44"/>
      <c r="CE586" s="44"/>
      <c r="CF586" s="44"/>
      <c r="CG586" s="44"/>
      <c r="CH586" s="44"/>
      <c r="CI586" s="44"/>
      <c r="CJ586" s="44"/>
      <c r="CK586" s="44"/>
      <c r="CL586" s="44"/>
      <c r="CM586" s="44"/>
      <c r="CN586" s="44"/>
      <c r="CO586" s="44"/>
      <c r="CP586" s="44"/>
      <c r="CQ586" s="44"/>
      <c r="CR586" s="44"/>
      <c r="CS586" s="44"/>
      <c r="CT586" s="44"/>
      <c r="CU586" s="44"/>
      <c r="CV586" s="44"/>
      <c r="CW586" s="44"/>
      <c r="CX586" s="44"/>
      <c r="CY586" s="44"/>
      <c r="CZ586" s="44"/>
      <c r="DA586" s="44"/>
      <c r="DB586" s="44"/>
      <c r="DC586" s="44"/>
      <c r="DD586" s="44"/>
      <c r="DE586" s="44"/>
      <c r="DF586" s="44"/>
      <c r="DG586" s="44"/>
      <c r="DH586" s="44"/>
      <c r="DI586" s="44"/>
      <c r="DJ586" s="44"/>
      <c r="DK586" s="44"/>
      <c r="DL586" s="44"/>
      <c r="DM586" s="44"/>
      <c r="DN586" s="44"/>
      <c r="DO586" s="44"/>
      <c r="DP586" s="44"/>
      <c r="DQ586" s="44"/>
      <c r="DR586" s="44"/>
      <c r="DS586" s="44"/>
      <c r="DT586" s="44"/>
      <c r="DU586" s="44"/>
      <c r="DV586" s="44"/>
      <c r="DW586" s="44"/>
      <c r="DX586" s="44"/>
      <c r="DY586" s="44"/>
      <c r="DZ586" s="44"/>
      <c r="EA586" s="44"/>
      <c r="EB586" s="44"/>
      <c r="EC586" s="44"/>
      <c r="ED586" s="44"/>
      <c r="EE586" s="44"/>
      <c r="EF586" s="44"/>
      <c r="EG586" s="44"/>
      <c r="EH586" s="44"/>
      <c r="EI586" s="44"/>
      <c r="EJ586" s="44"/>
      <c r="EK586" s="44"/>
      <c r="EL586" s="44"/>
      <c r="EM586" s="44"/>
      <c r="EN586" s="44"/>
      <c r="EO586" s="44"/>
      <c r="EP586" s="44"/>
      <c r="EQ586" s="44"/>
      <c r="ER586" s="44"/>
      <c r="ES586" s="44"/>
      <c r="ET586" s="44"/>
      <c r="EU586" s="44"/>
    </row>
    <row r="587" ht="14.25" customHeight="1">
      <c r="A587" s="296"/>
      <c r="B587" s="44"/>
      <c r="C587" s="44"/>
      <c r="D587" s="44"/>
      <c r="E587" s="44"/>
      <c r="F587" s="44"/>
      <c r="G587" s="44"/>
      <c r="H587" s="296"/>
      <c r="I587" s="296"/>
      <c r="J587" s="296"/>
      <c r="K587" s="44"/>
      <c r="L587" s="296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4"/>
      <c r="BT587" s="44"/>
      <c r="BU587" s="44"/>
      <c r="BV587" s="44"/>
      <c r="BW587" s="44"/>
      <c r="BX587" s="44"/>
      <c r="BY587" s="44"/>
      <c r="BZ587" s="44"/>
      <c r="CA587" s="44"/>
      <c r="CB587" s="44"/>
      <c r="CC587" s="44"/>
      <c r="CD587" s="44"/>
      <c r="CE587" s="44"/>
      <c r="CF587" s="44"/>
      <c r="CG587" s="44"/>
      <c r="CH587" s="44"/>
      <c r="CI587" s="44"/>
      <c r="CJ587" s="44"/>
      <c r="CK587" s="44"/>
      <c r="CL587" s="44"/>
      <c r="CM587" s="44"/>
      <c r="CN587" s="44"/>
      <c r="CO587" s="44"/>
      <c r="CP587" s="44"/>
      <c r="CQ587" s="44"/>
      <c r="CR587" s="44"/>
      <c r="CS587" s="44"/>
      <c r="CT587" s="44"/>
      <c r="CU587" s="44"/>
      <c r="CV587" s="44"/>
      <c r="CW587" s="44"/>
      <c r="CX587" s="44"/>
      <c r="CY587" s="44"/>
      <c r="CZ587" s="44"/>
      <c r="DA587" s="44"/>
      <c r="DB587" s="44"/>
      <c r="DC587" s="44"/>
      <c r="DD587" s="44"/>
      <c r="DE587" s="44"/>
      <c r="DF587" s="44"/>
      <c r="DG587" s="44"/>
      <c r="DH587" s="44"/>
      <c r="DI587" s="44"/>
      <c r="DJ587" s="44"/>
      <c r="DK587" s="44"/>
      <c r="DL587" s="44"/>
      <c r="DM587" s="44"/>
      <c r="DN587" s="44"/>
      <c r="DO587" s="44"/>
      <c r="DP587" s="44"/>
      <c r="DQ587" s="44"/>
      <c r="DR587" s="44"/>
      <c r="DS587" s="44"/>
      <c r="DT587" s="44"/>
      <c r="DU587" s="44"/>
      <c r="DV587" s="44"/>
      <c r="DW587" s="44"/>
      <c r="DX587" s="44"/>
      <c r="DY587" s="44"/>
      <c r="DZ587" s="44"/>
      <c r="EA587" s="44"/>
      <c r="EB587" s="44"/>
      <c r="EC587" s="44"/>
      <c r="ED587" s="44"/>
      <c r="EE587" s="44"/>
      <c r="EF587" s="44"/>
      <c r="EG587" s="44"/>
      <c r="EH587" s="44"/>
      <c r="EI587" s="44"/>
      <c r="EJ587" s="44"/>
      <c r="EK587" s="44"/>
      <c r="EL587" s="44"/>
      <c r="EM587" s="44"/>
      <c r="EN587" s="44"/>
      <c r="EO587" s="44"/>
      <c r="EP587" s="44"/>
      <c r="EQ587" s="44"/>
      <c r="ER587" s="44"/>
      <c r="ES587" s="44"/>
      <c r="ET587" s="44"/>
      <c r="EU587" s="44"/>
    </row>
    <row r="588" ht="14.25" customHeight="1">
      <c r="A588" s="296"/>
      <c r="B588" s="44"/>
      <c r="C588" s="44"/>
      <c r="D588" s="44"/>
      <c r="E588" s="44"/>
      <c r="F588" s="44"/>
      <c r="G588" s="44"/>
      <c r="H588" s="296"/>
      <c r="I588" s="296"/>
      <c r="J588" s="296"/>
      <c r="K588" s="44"/>
      <c r="L588" s="296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4"/>
      <c r="BT588" s="44"/>
      <c r="BU588" s="44"/>
      <c r="BV588" s="44"/>
      <c r="BW588" s="44"/>
      <c r="BX588" s="44"/>
      <c r="BY588" s="44"/>
      <c r="BZ588" s="44"/>
      <c r="CA588" s="44"/>
      <c r="CB588" s="44"/>
      <c r="CC588" s="44"/>
      <c r="CD588" s="44"/>
      <c r="CE588" s="44"/>
      <c r="CF588" s="44"/>
      <c r="CG588" s="44"/>
      <c r="CH588" s="44"/>
      <c r="CI588" s="44"/>
      <c r="CJ588" s="44"/>
      <c r="CK588" s="44"/>
      <c r="CL588" s="44"/>
      <c r="CM588" s="44"/>
      <c r="CN588" s="44"/>
      <c r="CO588" s="44"/>
      <c r="CP588" s="44"/>
      <c r="CQ588" s="44"/>
      <c r="CR588" s="44"/>
      <c r="CS588" s="44"/>
      <c r="CT588" s="44"/>
      <c r="CU588" s="44"/>
      <c r="CV588" s="44"/>
      <c r="CW588" s="44"/>
      <c r="CX588" s="44"/>
      <c r="CY588" s="44"/>
      <c r="CZ588" s="44"/>
      <c r="DA588" s="44"/>
      <c r="DB588" s="44"/>
      <c r="DC588" s="44"/>
      <c r="DD588" s="44"/>
      <c r="DE588" s="44"/>
      <c r="DF588" s="44"/>
      <c r="DG588" s="44"/>
      <c r="DH588" s="44"/>
      <c r="DI588" s="44"/>
      <c r="DJ588" s="44"/>
      <c r="DK588" s="44"/>
      <c r="DL588" s="44"/>
      <c r="DM588" s="44"/>
      <c r="DN588" s="44"/>
      <c r="DO588" s="44"/>
      <c r="DP588" s="44"/>
      <c r="DQ588" s="44"/>
      <c r="DR588" s="44"/>
      <c r="DS588" s="44"/>
      <c r="DT588" s="44"/>
      <c r="DU588" s="44"/>
      <c r="DV588" s="44"/>
      <c r="DW588" s="44"/>
      <c r="DX588" s="44"/>
      <c r="DY588" s="44"/>
      <c r="DZ588" s="44"/>
      <c r="EA588" s="44"/>
      <c r="EB588" s="44"/>
      <c r="EC588" s="44"/>
      <c r="ED588" s="44"/>
      <c r="EE588" s="44"/>
      <c r="EF588" s="44"/>
      <c r="EG588" s="44"/>
      <c r="EH588" s="44"/>
      <c r="EI588" s="44"/>
      <c r="EJ588" s="44"/>
      <c r="EK588" s="44"/>
      <c r="EL588" s="44"/>
      <c r="EM588" s="44"/>
      <c r="EN588" s="44"/>
      <c r="EO588" s="44"/>
      <c r="EP588" s="44"/>
      <c r="EQ588" s="44"/>
      <c r="ER588" s="44"/>
      <c r="ES588" s="44"/>
      <c r="ET588" s="44"/>
      <c r="EU588" s="44"/>
    </row>
    <row r="589" ht="14.25" customHeight="1">
      <c r="A589" s="296"/>
      <c r="B589" s="44"/>
      <c r="C589" s="44"/>
      <c r="D589" s="44"/>
      <c r="E589" s="44"/>
      <c r="F589" s="44"/>
      <c r="G589" s="44"/>
      <c r="H589" s="296"/>
      <c r="I589" s="296"/>
      <c r="J589" s="296"/>
      <c r="K589" s="44"/>
      <c r="L589" s="296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4"/>
      <c r="BT589" s="44"/>
      <c r="BU589" s="44"/>
      <c r="BV589" s="44"/>
      <c r="BW589" s="44"/>
      <c r="BX589" s="44"/>
      <c r="BY589" s="44"/>
      <c r="BZ589" s="44"/>
      <c r="CA589" s="44"/>
      <c r="CB589" s="44"/>
      <c r="CC589" s="44"/>
      <c r="CD589" s="44"/>
      <c r="CE589" s="44"/>
      <c r="CF589" s="44"/>
      <c r="CG589" s="44"/>
      <c r="CH589" s="44"/>
      <c r="CI589" s="44"/>
      <c r="CJ589" s="44"/>
      <c r="CK589" s="44"/>
      <c r="CL589" s="44"/>
      <c r="CM589" s="44"/>
      <c r="CN589" s="44"/>
      <c r="CO589" s="44"/>
      <c r="CP589" s="44"/>
      <c r="CQ589" s="44"/>
      <c r="CR589" s="44"/>
      <c r="CS589" s="44"/>
      <c r="CT589" s="44"/>
      <c r="CU589" s="44"/>
      <c r="CV589" s="44"/>
      <c r="CW589" s="44"/>
      <c r="CX589" s="44"/>
      <c r="CY589" s="44"/>
      <c r="CZ589" s="44"/>
      <c r="DA589" s="44"/>
      <c r="DB589" s="44"/>
      <c r="DC589" s="44"/>
      <c r="DD589" s="44"/>
      <c r="DE589" s="44"/>
      <c r="DF589" s="44"/>
      <c r="DG589" s="44"/>
      <c r="DH589" s="44"/>
      <c r="DI589" s="44"/>
      <c r="DJ589" s="44"/>
      <c r="DK589" s="44"/>
      <c r="DL589" s="44"/>
      <c r="DM589" s="44"/>
      <c r="DN589" s="44"/>
      <c r="DO589" s="44"/>
      <c r="DP589" s="44"/>
      <c r="DQ589" s="44"/>
      <c r="DR589" s="44"/>
      <c r="DS589" s="44"/>
      <c r="DT589" s="44"/>
      <c r="DU589" s="44"/>
      <c r="DV589" s="44"/>
      <c r="DW589" s="44"/>
      <c r="DX589" s="44"/>
      <c r="DY589" s="44"/>
      <c r="DZ589" s="44"/>
      <c r="EA589" s="44"/>
      <c r="EB589" s="44"/>
      <c r="EC589" s="44"/>
      <c r="ED589" s="44"/>
      <c r="EE589" s="44"/>
      <c r="EF589" s="44"/>
      <c r="EG589" s="44"/>
      <c r="EH589" s="44"/>
      <c r="EI589" s="44"/>
      <c r="EJ589" s="44"/>
      <c r="EK589" s="44"/>
      <c r="EL589" s="44"/>
      <c r="EM589" s="44"/>
      <c r="EN589" s="44"/>
      <c r="EO589" s="44"/>
      <c r="EP589" s="44"/>
      <c r="EQ589" s="44"/>
      <c r="ER589" s="44"/>
      <c r="ES589" s="44"/>
      <c r="ET589" s="44"/>
      <c r="EU589" s="44"/>
    </row>
    <row r="590" ht="14.25" customHeight="1">
      <c r="A590" s="296"/>
      <c r="B590" s="44"/>
      <c r="C590" s="44"/>
      <c r="D590" s="44"/>
      <c r="E590" s="44"/>
      <c r="F590" s="44"/>
      <c r="G590" s="44"/>
      <c r="H590" s="296"/>
      <c r="I590" s="296"/>
      <c r="J590" s="296"/>
      <c r="K590" s="44"/>
      <c r="L590" s="296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4"/>
      <c r="BT590" s="44"/>
      <c r="BU590" s="44"/>
      <c r="BV590" s="44"/>
      <c r="BW590" s="44"/>
      <c r="BX590" s="44"/>
      <c r="BY590" s="44"/>
      <c r="BZ590" s="44"/>
      <c r="CA590" s="44"/>
      <c r="CB590" s="44"/>
      <c r="CC590" s="44"/>
      <c r="CD590" s="44"/>
      <c r="CE590" s="44"/>
      <c r="CF590" s="44"/>
      <c r="CG590" s="44"/>
      <c r="CH590" s="44"/>
      <c r="CI590" s="44"/>
      <c r="CJ590" s="44"/>
      <c r="CK590" s="44"/>
      <c r="CL590" s="44"/>
      <c r="CM590" s="44"/>
      <c r="CN590" s="44"/>
      <c r="CO590" s="44"/>
      <c r="CP590" s="44"/>
      <c r="CQ590" s="44"/>
      <c r="CR590" s="44"/>
      <c r="CS590" s="44"/>
      <c r="CT590" s="44"/>
      <c r="CU590" s="44"/>
      <c r="CV590" s="44"/>
      <c r="CW590" s="44"/>
      <c r="CX590" s="44"/>
      <c r="CY590" s="44"/>
      <c r="CZ590" s="44"/>
      <c r="DA590" s="44"/>
      <c r="DB590" s="44"/>
      <c r="DC590" s="44"/>
      <c r="DD590" s="44"/>
      <c r="DE590" s="44"/>
      <c r="DF590" s="44"/>
      <c r="DG590" s="44"/>
      <c r="DH590" s="44"/>
      <c r="DI590" s="44"/>
      <c r="DJ590" s="44"/>
      <c r="DK590" s="44"/>
      <c r="DL590" s="44"/>
      <c r="DM590" s="44"/>
      <c r="DN590" s="44"/>
      <c r="DO590" s="44"/>
      <c r="DP590" s="44"/>
      <c r="DQ590" s="44"/>
      <c r="DR590" s="44"/>
      <c r="DS590" s="44"/>
      <c r="DT590" s="44"/>
      <c r="DU590" s="44"/>
      <c r="DV590" s="44"/>
      <c r="DW590" s="44"/>
      <c r="DX590" s="44"/>
      <c r="DY590" s="44"/>
      <c r="DZ590" s="44"/>
      <c r="EA590" s="44"/>
      <c r="EB590" s="44"/>
      <c r="EC590" s="44"/>
      <c r="ED590" s="44"/>
      <c r="EE590" s="44"/>
      <c r="EF590" s="44"/>
      <c r="EG590" s="44"/>
      <c r="EH590" s="44"/>
      <c r="EI590" s="44"/>
      <c r="EJ590" s="44"/>
      <c r="EK590" s="44"/>
      <c r="EL590" s="44"/>
      <c r="EM590" s="44"/>
      <c r="EN590" s="44"/>
      <c r="EO590" s="44"/>
      <c r="EP590" s="44"/>
      <c r="EQ590" s="44"/>
      <c r="ER590" s="44"/>
      <c r="ES590" s="44"/>
      <c r="ET590" s="44"/>
      <c r="EU590" s="44"/>
    </row>
    <row r="591" ht="14.25" customHeight="1">
      <c r="A591" s="296"/>
      <c r="B591" s="44"/>
      <c r="C591" s="44"/>
      <c r="D591" s="44"/>
      <c r="E591" s="44"/>
      <c r="F591" s="44"/>
      <c r="G591" s="44"/>
      <c r="H591" s="296"/>
      <c r="I591" s="296"/>
      <c r="J591" s="296"/>
      <c r="K591" s="44"/>
      <c r="L591" s="296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4"/>
      <c r="BT591" s="44"/>
      <c r="BU591" s="44"/>
      <c r="BV591" s="44"/>
      <c r="BW591" s="44"/>
      <c r="BX591" s="44"/>
      <c r="BY591" s="44"/>
      <c r="BZ591" s="44"/>
      <c r="CA591" s="44"/>
      <c r="CB591" s="44"/>
      <c r="CC591" s="44"/>
      <c r="CD591" s="44"/>
      <c r="CE591" s="44"/>
      <c r="CF591" s="44"/>
      <c r="CG591" s="44"/>
      <c r="CH591" s="44"/>
      <c r="CI591" s="44"/>
      <c r="CJ591" s="44"/>
      <c r="CK591" s="44"/>
      <c r="CL591" s="44"/>
      <c r="CM591" s="44"/>
      <c r="CN591" s="44"/>
      <c r="CO591" s="44"/>
      <c r="CP591" s="44"/>
      <c r="CQ591" s="44"/>
      <c r="CR591" s="44"/>
      <c r="CS591" s="44"/>
      <c r="CT591" s="44"/>
      <c r="CU591" s="44"/>
      <c r="CV591" s="44"/>
      <c r="CW591" s="44"/>
      <c r="CX591" s="44"/>
      <c r="CY591" s="44"/>
      <c r="CZ591" s="44"/>
      <c r="DA591" s="44"/>
      <c r="DB591" s="44"/>
      <c r="DC591" s="44"/>
      <c r="DD591" s="44"/>
      <c r="DE591" s="44"/>
      <c r="DF591" s="44"/>
      <c r="DG591" s="44"/>
      <c r="DH591" s="44"/>
      <c r="DI591" s="44"/>
      <c r="DJ591" s="44"/>
      <c r="DK591" s="44"/>
      <c r="DL591" s="44"/>
      <c r="DM591" s="44"/>
      <c r="DN591" s="44"/>
      <c r="DO591" s="44"/>
      <c r="DP591" s="44"/>
      <c r="DQ591" s="44"/>
      <c r="DR591" s="44"/>
      <c r="DS591" s="44"/>
      <c r="DT591" s="44"/>
      <c r="DU591" s="44"/>
      <c r="DV591" s="44"/>
      <c r="DW591" s="44"/>
      <c r="DX591" s="44"/>
      <c r="DY591" s="44"/>
      <c r="DZ591" s="44"/>
      <c r="EA591" s="44"/>
      <c r="EB591" s="44"/>
      <c r="EC591" s="44"/>
      <c r="ED591" s="44"/>
      <c r="EE591" s="44"/>
      <c r="EF591" s="44"/>
      <c r="EG591" s="44"/>
      <c r="EH591" s="44"/>
      <c r="EI591" s="44"/>
      <c r="EJ591" s="44"/>
      <c r="EK591" s="44"/>
      <c r="EL591" s="44"/>
      <c r="EM591" s="44"/>
      <c r="EN591" s="44"/>
      <c r="EO591" s="44"/>
      <c r="EP591" s="44"/>
      <c r="EQ591" s="44"/>
      <c r="ER591" s="44"/>
      <c r="ES591" s="44"/>
      <c r="ET591" s="44"/>
      <c r="EU591" s="44"/>
    </row>
    <row r="592" ht="14.25" customHeight="1">
      <c r="A592" s="296"/>
      <c r="B592" s="44"/>
      <c r="C592" s="44"/>
      <c r="D592" s="44"/>
      <c r="E592" s="44"/>
      <c r="F592" s="44"/>
      <c r="G592" s="44"/>
      <c r="H592" s="296"/>
      <c r="I592" s="296"/>
      <c r="J592" s="296"/>
      <c r="K592" s="44"/>
      <c r="L592" s="296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4"/>
      <c r="BT592" s="44"/>
      <c r="BU592" s="44"/>
      <c r="BV592" s="44"/>
      <c r="BW592" s="44"/>
      <c r="BX592" s="44"/>
      <c r="BY592" s="44"/>
      <c r="BZ592" s="44"/>
      <c r="CA592" s="44"/>
      <c r="CB592" s="44"/>
      <c r="CC592" s="44"/>
      <c r="CD592" s="44"/>
      <c r="CE592" s="44"/>
      <c r="CF592" s="44"/>
      <c r="CG592" s="44"/>
      <c r="CH592" s="44"/>
      <c r="CI592" s="44"/>
      <c r="CJ592" s="44"/>
      <c r="CK592" s="44"/>
      <c r="CL592" s="44"/>
      <c r="CM592" s="44"/>
      <c r="CN592" s="44"/>
      <c r="CO592" s="44"/>
      <c r="CP592" s="44"/>
      <c r="CQ592" s="44"/>
      <c r="CR592" s="44"/>
      <c r="CS592" s="44"/>
      <c r="CT592" s="44"/>
      <c r="CU592" s="44"/>
      <c r="CV592" s="44"/>
      <c r="CW592" s="44"/>
      <c r="CX592" s="44"/>
      <c r="CY592" s="44"/>
      <c r="CZ592" s="44"/>
      <c r="DA592" s="44"/>
      <c r="DB592" s="44"/>
      <c r="DC592" s="44"/>
      <c r="DD592" s="44"/>
      <c r="DE592" s="44"/>
      <c r="DF592" s="44"/>
      <c r="DG592" s="44"/>
      <c r="DH592" s="44"/>
      <c r="DI592" s="44"/>
      <c r="DJ592" s="44"/>
      <c r="DK592" s="44"/>
      <c r="DL592" s="44"/>
      <c r="DM592" s="44"/>
      <c r="DN592" s="44"/>
      <c r="DO592" s="44"/>
      <c r="DP592" s="44"/>
      <c r="DQ592" s="44"/>
      <c r="DR592" s="44"/>
      <c r="DS592" s="44"/>
      <c r="DT592" s="44"/>
      <c r="DU592" s="44"/>
      <c r="DV592" s="44"/>
      <c r="DW592" s="44"/>
      <c r="DX592" s="44"/>
      <c r="DY592" s="44"/>
      <c r="DZ592" s="44"/>
      <c r="EA592" s="44"/>
      <c r="EB592" s="44"/>
      <c r="EC592" s="44"/>
      <c r="ED592" s="44"/>
      <c r="EE592" s="44"/>
      <c r="EF592" s="44"/>
      <c r="EG592" s="44"/>
      <c r="EH592" s="44"/>
      <c r="EI592" s="44"/>
      <c r="EJ592" s="44"/>
      <c r="EK592" s="44"/>
      <c r="EL592" s="44"/>
      <c r="EM592" s="44"/>
      <c r="EN592" s="44"/>
      <c r="EO592" s="44"/>
      <c r="EP592" s="44"/>
      <c r="EQ592" s="44"/>
      <c r="ER592" s="44"/>
      <c r="ES592" s="44"/>
      <c r="ET592" s="44"/>
      <c r="EU592" s="44"/>
    </row>
    <row r="593" ht="14.25" customHeight="1">
      <c r="A593" s="296"/>
      <c r="B593" s="44"/>
      <c r="C593" s="44"/>
      <c r="D593" s="44"/>
      <c r="E593" s="44"/>
      <c r="F593" s="44"/>
      <c r="G593" s="44"/>
      <c r="H593" s="296"/>
      <c r="I593" s="296"/>
      <c r="J593" s="296"/>
      <c r="K593" s="44"/>
      <c r="L593" s="296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4"/>
      <c r="BT593" s="44"/>
      <c r="BU593" s="44"/>
      <c r="BV593" s="44"/>
      <c r="BW593" s="44"/>
      <c r="BX593" s="44"/>
      <c r="BY593" s="44"/>
      <c r="BZ593" s="44"/>
      <c r="CA593" s="44"/>
      <c r="CB593" s="44"/>
      <c r="CC593" s="44"/>
      <c r="CD593" s="44"/>
      <c r="CE593" s="44"/>
      <c r="CF593" s="44"/>
      <c r="CG593" s="44"/>
      <c r="CH593" s="44"/>
      <c r="CI593" s="44"/>
      <c r="CJ593" s="44"/>
      <c r="CK593" s="44"/>
      <c r="CL593" s="44"/>
      <c r="CM593" s="44"/>
      <c r="CN593" s="44"/>
      <c r="CO593" s="44"/>
      <c r="CP593" s="44"/>
      <c r="CQ593" s="44"/>
      <c r="CR593" s="44"/>
      <c r="CS593" s="44"/>
      <c r="CT593" s="44"/>
      <c r="CU593" s="44"/>
      <c r="CV593" s="44"/>
      <c r="CW593" s="44"/>
      <c r="CX593" s="44"/>
      <c r="CY593" s="44"/>
      <c r="CZ593" s="44"/>
      <c r="DA593" s="44"/>
      <c r="DB593" s="44"/>
      <c r="DC593" s="44"/>
      <c r="DD593" s="44"/>
      <c r="DE593" s="44"/>
      <c r="DF593" s="44"/>
      <c r="DG593" s="44"/>
      <c r="DH593" s="44"/>
      <c r="DI593" s="44"/>
      <c r="DJ593" s="44"/>
      <c r="DK593" s="44"/>
      <c r="DL593" s="44"/>
      <c r="DM593" s="44"/>
      <c r="DN593" s="44"/>
      <c r="DO593" s="44"/>
      <c r="DP593" s="44"/>
      <c r="DQ593" s="44"/>
      <c r="DR593" s="44"/>
      <c r="DS593" s="44"/>
      <c r="DT593" s="44"/>
      <c r="DU593" s="44"/>
      <c r="DV593" s="44"/>
      <c r="DW593" s="44"/>
      <c r="DX593" s="44"/>
      <c r="DY593" s="44"/>
      <c r="DZ593" s="44"/>
      <c r="EA593" s="44"/>
      <c r="EB593" s="44"/>
      <c r="EC593" s="44"/>
      <c r="ED593" s="44"/>
      <c r="EE593" s="44"/>
      <c r="EF593" s="44"/>
      <c r="EG593" s="44"/>
      <c r="EH593" s="44"/>
      <c r="EI593" s="44"/>
      <c r="EJ593" s="44"/>
      <c r="EK593" s="44"/>
      <c r="EL593" s="44"/>
      <c r="EM593" s="44"/>
      <c r="EN593" s="44"/>
      <c r="EO593" s="44"/>
      <c r="EP593" s="44"/>
      <c r="EQ593" s="44"/>
      <c r="ER593" s="44"/>
      <c r="ES593" s="44"/>
      <c r="ET593" s="44"/>
      <c r="EU593" s="44"/>
    </row>
    <row r="594" ht="14.25" customHeight="1">
      <c r="A594" s="296"/>
      <c r="B594" s="44"/>
      <c r="C594" s="44"/>
      <c r="D594" s="44"/>
      <c r="E594" s="44"/>
      <c r="F594" s="44"/>
      <c r="G594" s="44"/>
      <c r="H594" s="296"/>
      <c r="I594" s="296"/>
      <c r="J594" s="296"/>
      <c r="K594" s="44"/>
      <c r="L594" s="296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4"/>
      <c r="BT594" s="44"/>
      <c r="BU594" s="44"/>
      <c r="BV594" s="44"/>
      <c r="BW594" s="44"/>
      <c r="BX594" s="44"/>
      <c r="BY594" s="44"/>
      <c r="BZ594" s="44"/>
      <c r="CA594" s="44"/>
      <c r="CB594" s="44"/>
      <c r="CC594" s="44"/>
      <c r="CD594" s="44"/>
      <c r="CE594" s="44"/>
      <c r="CF594" s="44"/>
      <c r="CG594" s="44"/>
      <c r="CH594" s="44"/>
      <c r="CI594" s="44"/>
      <c r="CJ594" s="44"/>
      <c r="CK594" s="44"/>
      <c r="CL594" s="44"/>
      <c r="CM594" s="44"/>
      <c r="CN594" s="44"/>
      <c r="CO594" s="44"/>
      <c r="CP594" s="44"/>
      <c r="CQ594" s="44"/>
      <c r="CR594" s="44"/>
      <c r="CS594" s="44"/>
      <c r="CT594" s="44"/>
      <c r="CU594" s="44"/>
      <c r="CV594" s="44"/>
      <c r="CW594" s="44"/>
      <c r="CX594" s="44"/>
      <c r="CY594" s="44"/>
      <c r="CZ594" s="44"/>
      <c r="DA594" s="44"/>
      <c r="DB594" s="44"/>
      <c r="DC594" s="44"/>
      <c r="DD594" s="44"/>
      <c r="DE594" s="44"/>
      <c r="DF594" s="44"/>
      <c r="DG594" s="44"/>
      <c r="DH594" s="44"/>
      <c r="DI594" s="44"/>
      <c r="DJ594" s="44"/>
      <c r="DK594" s="44"/>
      <c r="DL594" s="44"/>
      <c r="DM594" s="44"/>
      <c r="DN594" s="44"/>
      <c r="DO594" s="44"/>
      <c r="DP594" s="44"/>
      <c r="DQ594" s="44"/>
      <c r="DR594" s="44"/>
      <c r="DS594" s="44"/>
      <c r="DT594" s="44"/>
      <c r="DU594" s="44"/>
      <c r="DV594" s="44"/>
      <c r="DW594" s="44"/>
      <c r="DX594" s="44"/>
      <c r="DY594" s="44"/>
      <c r="DZ594" s="44"/>
      <c r="EA594" s="44"/>
      <c r="EB594" s="44"/>
      <c r="EC594" s="44"/>
      <c r="ED594" s="44"/>
      <c r="EE594" s="44"/>
      <c r="EF594" s="44"/>
      <c r="EG594" s="44"/>
      <c r="EH594" s="44"/>
      <c r="EI594" s="44"/>
      <c r="EJ594" s="44"/>
      <c r="EK594" s="44"/>
      <c r="EL594" s="44"/>
      <c r="EM594" s="44"/>
      <c r="EN594" s="44"/>
      <c r="EO594" s="44"/>
      <c r="EP594" s="44"/>
      <c r="EQ594" s="44"/>
      <c r="ER594" s="44"/>
      <c r="ES594" s="44"/>
      <c r="ET594" s="44"/>
      <c r="EU594" s="44"/>
    </row>
    <row r="595" ht="14.25" customHeight="1">
      <c r="A595" s="296"/>
      <c r="B595" s="44"/>
      <c r="C595" s="44"/>
      <c r="D595" s="44"/>
      <c r="E595" s="44"/>
      <c r="F595" s="44"/>
      <c r="G595" s="44"/>
      <c r="H595" s="296"/>
      <c r="I595" s="296"/>
      <c r="J595" s="296"/>
      <c r="K595" s="44"/>
      <c r="L595" s="296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4"/>
      <c r="BT595" s="44"/>
      <c r="BU595" s="44"/>
      <c r="BV595" s="44"/>
      <c r="BW595" s="44"/>
      <c r="BX595" s="44"/>
      <c r="BY595" s="44"/>
      <c r="BZ595" s="44"/>
      <c r="CA595" s="44"/>
      <c r="CB595" s="44"/>
      <c r="CC595" s="44"/>
      <c r="CD595" s="44"/>
      <c r="CE595" s="44"/>
      <c r="CF595" s="44"/>
      <c r="CG595" s="44"/>
      <c r="CH595" s="44"/>
      <c r="CI595" s="44"/>
      <c r="CJ595" s="44"/>
      <c r="CK595" s="44"/>
      <c r="CL595" s="44"/>
      <c r="CM595" s="44"/>
      <c r="CN595" s="44"/>
      <c r="CO595" s="44"/>
      <c r="CP595" s="44"/>
      <c r="CQ595" s="44"/>
      <c r="CR595" s="44"/>
      <c r="CS595" s="44"/>
      <c r="CT595" s="44"/>
      <c r="CU595" s="44"/>
      <c r="CV595" s="44"/>
      <c r="CW595" s="44"/>
      <c r="CX595" s="44"/>
      <c r="CY595" s="44"/>
      <c r="CZ595" s="44"/>
      <c r="DA595" s="44"/>
      <c r="DB595" s="44"/>
      <c r="DC595" s="44"/>
      <c r="DD595" s="44"/>
      <c r="DE595" s="44"/>
      <c r="DF595" s="44"/>
      <c r="DG595" s="44"/>
      <c r="DH595" s="44"/>
      <c r="DI595" s="44"/>
      <c r="DJ595" s="44"/>
      <c r="DK595" s="44"/>
      <c r="DL595" s="44"/>
      <c r="DM595" s="44"/>
      <c r="DN595" s="44"/>
      <c r="DO595" s="44"/>
      <c r="DP595" s="44"/>
      <c r="DQ595" s="44"/>
      <c r="DR595" s="44"/>
      <c r="DS595" s="44"/>
      <c r="DT595" s="44"/>
      <c r="DU595" s="44"/>
      <c r="DV595" s="44"/>
      <c r="DW595" s="44"/>
      <c r="DX595" s="44"/>
      <c r="DY595" s="44"/>
      <c r="DZ595" s="44"/>
      <c r="EA595" s="44"/>
      <c r="EB595" s="44"/>
      <c r="EC595" s="44"/>
      <c r="ED595" s="44"/>
      <c r="EE595" s="44"/>
      <c r="EF595" s="44"/>
      <c r="EG595" s="44"/>
      <c r="EH595" s="44"/>
      <c r="EI595" s="44"/>
      <c r="EJ595" s="44"/>
      <c r="EK595" s="44"/>
      <c r="EL595" s="44"/>
      <c r="EM595" s="44"/>
      <c r="EN595" s="44"/>
      <c r="EO595" s="44"/>
      <c r="EP595" s="44"/>
      <c r="EQ595" s="44"/>
      <c r="ER595" s="44"/>
      <c r="ES595" s="44"/>
      <c r="ET595" s="44"/>
      <c r="EU595" s="44"/>
    </row>
    <row r="596" ht="14.25" customHeight="1">
      <c r="A596" s="296"/>
      <c r="B596" s="44"/>
      <c r="C596" s="44"/>
      <c r="D596" s="44"/>
      <c r="E596" s="44"/>
      <c r="F596" s="44"/>
      <c r="G596" s="44"/>
      <c r="H596" s="296"/>
      <c r="I596" s="296"/>
      <c r="J596" s="296"/>
      <c r="K596" s="44"/>
      <c r="L596" s="296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4"/>
      <c r="BT596" s="44"/>
      <c r="BU596" s="44"/>
      <c r="BV596" s="44"/>
      <c r="BW596" s="44"/>
      <c r="BX596" s="44"/>
      <c r="BY596" s="44"/>
      <c r="BZ596" s="44"/>
      <c r="CA596" s="44"/>
      <c r="CB596" s="44"/>
      <c r="CC596" s="44"/>
      <c r="CD596" s="44"/>
      <c r="CE596" s="44"/>
      <c r="CF596" s="44"/>
      <c r="CG596" s="44"/>
      <c r="CH596" s="44"/>
      <c r="CI596" s="44"/>
      <c r="CJ596" s="44"/>
      <c r="CK596" s="44"/>
      <c r="CL596" s="44"/>
      <c r="CM596" s="44"/>
      <c r="CN596" s="44"/>
      <c r="CO596" s="44"/>
      <c r="CP596" s="44"/>
      <c r="CQ596" s="44"/>
      <c r="CR596" s="44"/>
      <c r="CS596" s="44"/>
      <c r="CT596" s="44"/>
      <c r="CU596" s="44"/>
      <c r="CV596" s="44"/>
      <c r="CW596" s="44"/>
      <c r="CX596" s="44"/>
      <c r="CY596" s="44"/>
      <c r="CZ596" s="44"/>
      <c r="DA596" s="44"/>
      <c r="DB596" s="44"/>
      <c r="DC596" s="44"/>
      <c r="DD596" s="44"/>
      <c r="DE596" s="44"/>
      <c r="DF596" s="44"/>
      <c r="DG596" s="44"/>
      <c r="DH596" s="44"/>
      <c r="DI596" s="44"/>
      <c r="DJ596" s="44"/>
      <c r="DK596" s="44"/>
      <c r="DL596" s="44"/>
      <c r="DM596" s="44"/>
      <c r="DN596" s="44"/>
      <c r="DO596" s="44"/>
      <c r="DP596" s="44"/>
      <c r="DQ596" s="44"/>
      <c r="DR596" s="44"/>
      <c r="DS596" s="44"/>
      <c r="DT596" s="44"/>
      <c r="DU596" s="44"/>
      <c r="DV596" s="44"/>
      <c r="DW596" s="44"/>
      <c r="DX596" s="44"/>
      <c r="DY596" s="44"/>
      <c r="DZ596" s="44"/>
      <c r="EA596" s="44"/>
      <c r="EB596" s="44"/>
      <c r="EC596" s="44"/>
      <c r="ED596" s="44"/>
      <c r="EE596" s="44"/>
      <c r="EF596" s="44"/>
      <c r="EG596" s="44"/>
      <c r="EH596" s="44"/>
      <c r="EI596" s="44"/>
      <c r="EJ596" s="44"/>
      <c r="EK596" s="44"/>
      <c r="EL596" s="44"/>
      <c r="EM596" s="44"/>
      <c r="EN596" s="44"/>
      <c r="EO596" s="44"/>
      <c r="EP596" s="44"/>
      <c r="EQ596" s="44"/>
      <c r="ER596" s="44"/>
      <c r="ES596" s="44"/>
      <c r="ET596" s="44"/>
      <c r="EU596" s="44"/>
    </row>
    <row r="597" ht="14.25" customHeight="1">
      <c r="A597" s="296"/>
      <c r="B597" s="44"/>
      <c r="C597" s="44"/>
      <c r="D597" s="44"/>
      <c r="E597" s="44"/>
      <c r="F597" s="44"/>
      <c r="G597" s="44"/>
      <c r="H597" s="296"/>
      <c r="I597" s="296"/>
      <c r="J597" s="296"/>
      <c r="K597" s="44"/>
      <c r="L597" s="296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4"/>
      <c r="BT597" s="44"/>
      <c r="BU597" s="44"/>
      <c r="BV597" s="44"/>
      <c r="BW597" s="44"/>
      <c r="BX597" s="44"/>
      <c r="BY597" s="44"/>
      <c r="BZ597" s="44"/>
      <c r="CA597" s="44"/>
      <c r="CB597" s="44"/>
      <c r="CC597" s="44"/>
      <c r="CD597" s="44"/>
      <c r="CE597" s="44"/>
      <c r="CF597" s="44"/>
      <c r="CG597" s="44"/>
      <c r="CH597" s="44"/>
      <c r="CI597" s="44"/>
      <c r="CJ597" s="44"/>
      <c r="CK597" s="44"/>
      <c r="CL597" s="44"/>
      <c r="CM597" s="44"/>
      <c r="CN597" s="44"/>
      <c r="CO597" s="44"/>
      <c r="CP597" s="44"/>
      <c r="CQ597" s="44"/>
      <c r="CR597" s="44"/>
      <c r="CS597" s="44"/>
      <c r="CT597" s="44"/>
      <c r="CU597" s="44"/>
      <c r="CV597" s="44"/>
      <c r="CW597" s="44"/>
      <c r="CX597" s="44"/>
      <c r="CY597" s="44"/>
      <c r="CZ597" s="44"/>
      <c r="DA597" s="44"/>
      <c r="DB597" s="44"/>
      <c r="DC597" s="44"/>
      <c r="DD597" s="44"/>
      <c r="DE597" s="44"/>
      <c r="DF597" s="44"/>
      <c r="DG597" s="44"/>
      <c r="DH597" s="44"/>
      <c r="DI597" s="44"/>
      <c r="DJ597" s="44"/>
      <c r="DK597" s="44"/>
      <c r="DL597" s="44"/>
      <c r="DM597" s="44"/>
      <c r="DN597" s="44"/>
      <c r="DO597" s="44"/>
      <c r="DP597" s="44"/>
      <c r="DQ597" s="44"/>
      <c r="DR597" s="44"/>
      <c r="DS597" s="44"/>
      <c r="DT597" s="44"/>
      <c r="DU597" s="44"/>
      <c r="DV597" s="44"/>
      <c r="DW597" s="44"/>
      <c r="DX597" s="44"/>
      <c r="DY597" s="44"/>
      <c r="DZ597" s="44"/>
      <c r="EA597" s="44"/>
      <c r="EB597" s="44"/>
      <c r="EC597" s="44"/>
      <c r="ED597" s="44"/>
      <c r="EE597" s="44"/>
      <c r="EF597" s="44"/>
      <c r="EG597" s="44"/>
      <c r="EH597" s="44"/>
      <c r="EI597" s="44"/>
      <c r="EJ597" s="44"/>
      <c r="EK597" s="44"/>
      <c r="EL597" s="44"/>
      <c r="EM597" s="44"/>
      <c r="EN597" s="44"/>
      <c r="EO597" s="44"/>
      <c r="EP597" s="44"/>
      <c r="EQ597" s="44"/>
      <c r="ER597" s="44"/>
      <c r="ES597" s="44"/>
      <c r="ET597" s="44"/>
      <c r="EU597" s="44"/>
    </row>
    <row r="598" ht="14.25" customHeight="1">
      <c r="A598" s="296"/>
      <c r="B598" s="44"/>
      <c r="C598" s="44"/>
      <c r="D598" s="44"/>
      <c r="E598" s="44"/>
      <c r="F598" s="44"/>
      <c r="G598" s="44"/>
      <c r="H598" s="296"/>
      <c r="I598" s="296"/>
      <c r="J598" s="296"/>
      <c r="K598" s="44"/>
      <c r="L598" s="296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4"/>
      <c r="BT598" s="44"/>
      <c r="BU598" s="44"/>
      <c r="BV598" s="44"/>
      <c r="BW598" s="44"/>
      <c r="BX598" s="44"/>
      <c r="BY598" s="44"/>
      <c r="BZ598" s="44"/>
      <c r="CA598" s="44"/>
      <c r="CB598" s="44"/>
      <c r="CC598" s="44"/>
      <c r="CD598" s="44"/>
      <c r="CE598" s="44"/>
      <c r="CF598" s="44"/>
      <c r="CG598" s="44"/>
      <c r="CH598" s="44"/>
      <c r="CI598" s="44"/>
      <c r="CJ598" s="44"/>
      <c r="CK598" s="44"/>
      <c r="CL598" s="44"/>
      <c r="CM598" s="44"/>
      <c r="CN598" s="44"/>
      <c r="CO598" s="44"/>
      <c r="CP598" s="44"/>
      <c r="CQ598" s="44"/>
      <c r="CR598" s="44"/>
      <c r="CS598" s="44"/>
      <c r="CT598" s="44"/>
      <c r="CU598" s="44"/>
      <c r="CV598" s="44"/>
      <c r="CW598" s="44"/>
      <c r="CX598" s="44"/>
      <c r="CY598" s="44"/>
      <c r="CZ598" s="44"/>
      <c r="DA598" s="44"/>
      <c r="DB598" s="44"/>
      <c r="DC598" s="44"/>
      <c r="DD598" s="44"/>
      <c r="DE598" s="44"/>
      <c r="DF598" s="44"/>
      <c r="DG598" s="44"/>
      <c r="DH598" s="44"/>
      <c r="DI598" s="44"/>
      <c r="DJ598" s="44"/>
      <c r="DK598" s="44"/>
      <c r="DL598" s="44"/>
      <c r="DM598" s="44"/>
      <c r="DN598" s="44"/>
      <c r="DO598" s="44"/>
      <c r="DP598" s="44"/>
      <c r="DQ598" s="44"/>
      <c r="DR598" s="44"/>
      <c r="DS598" s="44"/>
      <c r="DT598" s="44"/>
      <c r="DU598" s="44"/>
      <c r="DV598" s="44"/>
      <c r="DW598" s="44"/>
      <c r="DX598" s="44"/>
      <c r="DY598" s="44"/>
      <c r="DZ598" s="44"/>
      <c r="EA598" s="44"/>
      <c r="EB598" s="44"/>
      <c r="EC598" s="44"/>
      <c r="ED598" s="44"/>
      <c r="EE598" s="44"/>
      <c r="EF598" s="44"/>
      <c r="EG598" s="44"/>
      <c r="EH598" s="44"/>
      <c r="EI598" s="44"/>
      <c r="EJ598" s="44"/>
      <c r="EK598" s="44"/>
      <c r="EL598" s="44"/>
      <c r="EM598" s="44"/>
      <c r="EN598" s="44"/>
      <c r="EO598" s="44"/>
      <c r="EP598" s="44"/>
      <c r="EQ598" s="44"/>
      <c r="ER598" s="44"/>
      <c r="ES598" s="44"/>
      <c r="ET598" s="44"/>
      <c r="EU598" s="44"/>
    </row>
    <row r="599" ht="14.25" customHeight="1">
      <c r="A599" s="296"/>
      <c r="B599" s="44"/>
      <c r="C599" s="44"/>
      <c r="D599" s="44"/>
      <c r="E599" s="44"/>
      <c r="F599" s="44"/>
      <c r="G599" s="44"/>
      <c r="H599" s="296"/>
      <c r="I599" s="296"/>
      <c r="J599" s="296"/>
      <c r="K599" s="44"/>
      <c r="L599" s="296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4"/>
      <c r="BT599" s="44"/>
      <c r="BU599" s="44"/>
      <c r="BV599" s="44"/>
      <c r="BW599" s="44"/>
      <c r="BX599" s="44"/>
      <c r="BY599" s="44"/>
      <c r="BZ599" s="44"/>
      <c r="CA599" s="44"/>
      <c r="CB599" s="44"/>
      <c r="CC599" s="44"/>
      <c r="CD599" s="44"/>
      <c r="CE599" s="44"/>
      <c r="CF599" s="44"/>
      <c r="CG599" s="44"/>
      <c r="CH599" s="44"/>
      <c r="CI599" s="44"/>
      <c r="CJ599" s="44"/>
      <c r="CK599" s="44"/>
      <c r="CL599" s="44"/>
      <c r="CM599" s="44"/>
      <c r="CN599" s="44"/>
      <c r="CO599" s="44"/>
      <c r="CP599" s="44"/>
      <c r="CQ599" s="44"/>
      <c r="CR599" s="44"/>
      <c r="CS599" s="44"/>
      <c r="CT599" s="44"/>
      <c r="CU599" s="44"/>
      <c r="CV599" s="44"/>
      <c r="CW599" s="44"/>
      <c r="CX599" s="44"/>
      <c r="CY599" s="44"/>
      <c r="CZ599" s="44"/>
      <c r="DA599" s="44"/>
      <c r="DB599" s="44"/>
      <c r="DC599" s="44"/>
      <c r="DD599" s="44"/>
      <c r="DE599" s="44"/>
      <c r="DF599" s="44"/>
      <c r="DG599" s="44"/>
      <c r="DH599" s="44"/>
      <c r="DI599" s="44"/>
      <c r="DJ599" s="44"/>
      <c r="DK599" s="44"/>
      <c r="DL599" s="44"/>
      <c r="DM599" s="44"/>
      <c r="DN599" s="44"/>
      <c r="DO599" s="44"/>
      <c r="DP599" s="44"/>
      <c r="DQ599" s="44"/>
      <c r="DR599" s="44"/>
      <c r="DS599" s="44"/>
      <c r="DT599" s="44"/>
      <c r="DU599" s="44"/>
      <c r="DV599" s="44"/>
      <c r="DW599" s="44"/>
      <c r="DX599" s="44"/>
      <c r="DY599" s="44"/>
      <c r="DZ599" s="44"/>
      <c r="EA599" s="44"/>
      <c r="EB599" s="44"/>
      <c r="EC599" s="44"/>
      <c r="ED599" s="44"/>
      <c r="EE599" s="44"/>
      <c r="EF599" s="44"/>
      <c r="EG599" s="44"/>
      <c r="EH599" s="44"/>
      <c r="EI599" s="44"/>
      <c r="EJ599" s="44"/>
      <c r="EK599" s="44"/>
      <c r="EL599" s="44"/>
      <c r="EM599" s="44"/>
      <c r="EN599" s="44"/>
      <c r="EO599" s="44"/>
      <c r="EP599" s="44"/>
      <c r="EQ599" s="44"/>
      <c r="ER599" s="44"/>
      <c r="ES599" s="44"/>
      <c r="ET599" s="44"/>
      <c r="EU599" s="44"/>
    </row>
    <row r="600" ht="14.25" customHeight="1">
      <c r="A600" s="296"/>
      <c r="B600" s="44"/>
      <c r="C600" s="44"/>
      <c r="D600" s="44"/>
      <c r="E600" s="44"/>
      <c r="F600" s="44"/>
      <c r="G600" s="44"/>
      <c r="H600" s="296"/>
      <c r="I600" s="296"/>
      <c r="J600" s="296"/>
      <c r="K600" s="44"/>
      <c r="L600" s="296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4"/>
      <c r="BT600" s="44"/>
      <c r="BU600" s="44"/>
      <c r="BV600" s="44"/>
      <c r="BW600" s="44"/>
      <c r="BX600" s="44"/>
      <c r="BY600" s="44"/>
      <c r="BZ600" s="44"/>
      <c r="CA600" s="44"/>
      <c r="CB600" s="44"/>
      <c r="CC600" s="44"/>
      <c r="CD600" s="44"/>
      <c r="CE600" s="44"/>
      <c r="CF600" s="44"/>
      <c r="CG600" s="44"/>
      <c r="CH600" s="44"/>
      <c r="CI600" s="44"/>
      <c r="CJ600" s="44"/>
      <c r="CK600" s="44"/>
      <c r="CL600" s="44"/>
      <c r="CM600" s="44"/>
      <c r="CN600" s="44"/>
      <c r="CO600" s="44"/>
      <c r="CP600" s="44"/>
      <c r="CQ600" s="44"/>
      <c r="CR600" s="44"/>
      <c r="CS600" s="44"/>
      <c r="CT600" s="44"/>
      <c r="CU600" s="44"/>
      <c r="CV600" s="44"/>
      <c r="CW600" s="44"/>
      <c r="CX600" s="44"/>
      <c r="CY600" s="44"/>
      <c r="CZ600" s="44"/>
      <c r="DA600" s="44"/>
      <c r="DB600" s="44"/>
      <c r="DC600" s="44"/>
      <c r="DD600" s="44"/>
      <c r="DE600" s="44"/>
      <c r="DF600" s="44"/>
      <c r="DG600" s="44"/>
      <c r="DH600" s="44"/>
      <c r="DI600" s="44"/>
      <c r="DJ600" s="44"/>
      <c r="DK600" s="44"/>
      <c r="DL600" s="44"/>
      <c r="DM600" s="44"/>
      <c r="DN600" s="44"/>
      <c r="DO600" s="44"/>
      <c r="DP600" s="44"/>
      <c r="DQ600" s="44"/>
      <c r="DR600" s="44"/>
      <c r="DS600" s="44"/>
      <c r="DT600" s="44"/>
      <c r="DU600" s="44"/>
      <c r="DV600" s="44"/>
      <c r="DW600" s="44"/>
      <c r="DX600" s="44"/>
      <c r="DY600" s="44"/>
      <c r="DZ600" s="44"/>
      <c r="EA600" s="44"/>
      <c r="EB600" s="44"/>
      <c r="EC600" s="44"/>
      <c r="ED600" s="44"/>
      <c r="EE600" s="44"/>
      <c r="EF600" s="44"/>
      <c r="EG600" s="44"/>
      <c r="EH600" s="44"/>
      <c r="EI600" s="44"/>
      <c r="EJ600" s="44"/>
      <c r="EK600" s="44"/>
      <c r="EL600" s="44"/>
      <c r="EM600" s="44"/>
      <c r="EN600" s="44"/>
      <c r="EO600" s="44"/>
      <c r="EP600" s="44"/>
      <c r="EQ600" s="44"/>
      <c r="ER600" s="44"/>
      <c r="ES600" s="44"/>
      <c r="ET600" s="44"/>
      <c r="EU600" s="44"/>
    </row>
    <row r="601" ht="14.25" customHeight="1">
      <c r="A601" s="296"/>
      <c r="B601" s="44"/>
      <c r="C601" s="44"/>
      <c r="D601" s="44"/>
      <c r="E601" s="44"/>
      <c r="F601" s="44"/>
      <c r="G601" s="44"/>
      <c r="H601" s="296"/>
      <c r="I601" s="296"/>
      <c r="J601" s="296"/>
      <c r="K601" s="44"/>
      <c r="L601" s="296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4"/>
      <c r="BT601" s="44"/>
      <c r="BU601" s="44"/>
      <c r="BV601" s="44"/>
      <c r="BW601" s="44"/>
      <c r="BX601" s="44"/>
      <c r="BY601" s="44"/>
      <c r="BZ601" s="44"/>
      <c r="CA601" s="44"/>
      <c r="CB601" s="44"/>
      <c r="CC601" s="44"/>
      <c r="CD601" s="44"/>
      <c r="CE601" s="44"/>
      <c r="CF601" s="44"/>
      <c r="CG601" s="44"/>
      <c r="CH601" s="44"/>
      <c r="CI601" s="44"/>
      <c r="CJ601" s="44"/>
      <c r="CK601" s="44"/>
      <c r="CL601" s="44"/>
      <c r="CM601" s="44"/>
      <c r="CN601" s="44"/>
      <c r="CO601" s="44"/>
      <c r="CP601" s="44"/>
      <c r="CQ601" s="44"/>
      <c r="CR601" s="44"/>
      <c r="CS601" s="44"/>
      <c r="CT601" s="44"/>
      <c r="CU601" s="44"/>
      <c r="CV601" s="44"/>
      <c r="CW601" s="44"/>
      <c r="CX601" s="44"/>
      <c r="CY601" s="44"/>
      <c r="CZ601" s="44"/>
      <c r="DA601" s="44"/>
      <c r="DB601" s="44"/>
      <c r="DC601" s="44"/>
      <c r="DD601" s="44"/>
      <c r="DE601" s="44"/>
      <c r="DF601" s="44"/>
      <c r="DG601" s="44"/>
      <c r="DH601" s="44"/>
      <c r="DI601" s="44"/>
      <c r="DJ601" s="44"/>
      <c r="DK601" s="44"/>
      <c r="DL601" s="44"/>
      <c r="DM601" s="44"/>
      <c r="DN601" s="44"/>
      <c r="DO601" s="44"/>
      <c r="DP601" s="44"/>
      <c r="DQ601" s="44"/>
      <c r="DR601" s="44"/>
      <c r="DS601" s="44"/>
      <c r="DT601" s="44"/>
      <c r="DU601" s="44"/>
      <c r="DV601" s="44"/>
      <c r="DW601" s="44"/>
      <c r="DX601" s="44"/>
      <c r="DY601" s="44"/>
      <c r="DZ601" s="44"/>
      <c r="EA601" s="44"/>
      <c r="EB601" s="44"/>
      <c r="EC601" s="44"/>
      <c r="ED601" s="44"/>
      <c r="EE601" s="44"/>
      <c r="EF601" s="44"/>
      <c r="EG601" s="44"/>
      <c r="EH601" s="44"/>
      <c r="EI601" s="44"/>
      <c r="EJ601" s="44"/>
      <c r="EK601" s="44"/>
      <c r="EL601" s="44"/>
      <c r="EM601" s="44"/>
      <c r="EN601" s="44"/>
      <c r="EO601" s="44"/>
      <c r="EP601" s="44"/>
      <c r="EQ601" s="44"/>
      <c r="ER601" s="44"/>
      <c r="ES601" s="44"/>
      <c r="ET601" s="44"/>
      <c r="EU601" s="44"/>
    </row>
    <row r="602" ht="14.25" customHeight="1">
      <c r="A602" s="296"/>
      <c r="B602" s="44"/>
      <c r="C602" s="44"/>
      <c r="D602" s="44"/>
      <c r="E602" s="44"/>
      <c r="F602" s="44"/>
      <c r="G602" s="44"/>
      <c r="H602" s="296"/>
      <c r="I602" s="296"/>
      <c r="J602" s="296"/>
      <c r="K602" s="44"/>
      <c r="L602" s="296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4"/>
      <c r="BT602" s="44"/>
      <c r="BU602" s="44"/>
      <c r="BV602" s="44"/>
      <c r="BW602" s="44"/>
      <c r="BX602" s="44"/>
      <c r="BY602" s="44"/>
      <c r="BZ602" s="44"/>
      <c r="CA602" s="44"/>
      <c r="CB602" s="44"/>
      <c r="CC602" s="44"/>
      <c r="CD602" s="44"/>
      <c r="CE602" s="44"/>
      <c r="CF602" s="44"/>
      <c r="CG602" s="44"/>
      <c r="CH602" s="44"/>
      <c r="CI602" s="44"/>
      <c r="CJ602" s="44"/>
      <c r="CK602" s="44"/>
      <c r="CL602" s="44"/>
      <c r="CM602" s="44"/>
      <c r="CN602" s="44"/>
      <c r="CO602" s="44"/>
      <c r="CP602" s="44"/>
      <c r="CQ602" s="44"/>
      <c r="CR602" s="44"/>
      <c r="CS602" s="44"/>
      <c r="CT602" s="44"/>
      <c r="CU602" s="44"/>
      <c r="CV602" s="44"/>
      <c r="CW602" s="44"/>
      <c r="CX602" s="44"/>
      <c r="CY602" s="44"/>
      <c r="CZ602" s="44"/>
      <c r="DA602" s="44"/>
      <c r="DB602" s="44"/>
      <c r="DC602" s="44"/>
      <c r="DD602" s="44"/>
      <c r="DE602" s="44"/>
      <c r="DF602" s="44"/>
      <c r="DG602" s="44"/>
      <c r="DH602" s="44"/>
      <c r="DI602" s="44"/>
      <c r="DJ602" s="44"/>
      <c r="DK602" s="44"/>
      <c r="DL602" s="44"/>
      <c r="DM602" s="44"/>
      <c r="DN602" s="44"/>
      <c r="DO602" s="44"/>
      <c r="DP602" s="44"/>
      <c r="DQ602" s="44"/>
      <c r="DR602" s="44"/>
      <c r="DS602" s="44"/>
      <c r="DT602" s="44"/>
      <c r="DU602" s="44"/>
      <c r="DV602" s="44"/>
      <c r="DW602" s="44"/>
      <c r="DX602" s="44"/>
      <c r="DY602" s="44"/>
      <c r="DZ602" s="44"/>
      <c r="EA602" s="44"/>
      <c r="EB602" s="44"/>
      <c r="EC602" s="44"/>
      <c r="ED602" s="44"/>
      <c r="EE602" s="44"/>
      <c r="EF602" s="44"/>
      <c r="EG602" s="44"/>
      <c r="EH602" s="44"/>
      <c r="EI602" s="44"/>
      <c r="EJ602" s="44"/>
      <c r="EK602" s="44"/>
      <c r="EL602" s="44"/>
      <c r="EM602" s="44"/>
      <c r="EN602" s="44"/>
      <c r="EO602" s="44"/>
      <c r="EP602" s="44"/>
      <c r="EQ602" s="44"/>
      <c r="ER602" s="44"/>
      <c r="ES602" s="44"/>
      <c r="ET602" s="44"/>
      <c r="EU602" s="44"/>
    </row>
    <row r="603" ht="14.25" customHeight="1">
      <c r="A603" s="296"/>
      <c r="B603" s="44"/>
      <c r="C603" s="44"/>
      <c r="D603" s="44"/>
      <c r="E603" s="44"/>
      <c r="F603" s="44"/>
      <c r="G603" s="44"/>
      <c r="H603" s="296"/>
      <c r="I603" s="296"/>
      <c r="J603" s="296"/>
      <c r="K603" s="44"/>
      <c r="L603" s="296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4"/>
      <c r="BT603" s="44"/>
      <c r="BU603" s="44"/>
      <c r="BV603" s="44"/>
      <c r="BW603" s="44"/>
      <c r="BX603" s="44"/>
      <c r="BY603" s="44"/>
      <c r="BZ603" s="44"/>
      <c r="CA603" s="44"/>
      <c r="CB603" s="44"/>
      <c r="CC603" s="44"/>
      <c r="CD603" s="44"/>
      <c r="CE603" s="44"/>
      <c r="CF603" s="44"/>
      <c r="CG603" s="44"/>
      <c r="CH603" s="44"/>
      <c r="CI603" s="44"/>
      <c r="CJ603" s="44"/>
      <c r="CK603" s="44"/>
      <c r="CL603" s="44"/>
      <c r="CM603" s="44"/>
      <c r="CN603" s="44"/>
      <c r="CO603" s="44"/>
      <c r="CP603" s="44"/>
      <c r="CQ603" s="44"/>
      <c r="CR603" s="44"/>
      <c r="CS603" s="44"/>
      <c r="CT603" s="44"/>
      <c r="CU603" s="44"/>
      <c r="CV603" s="44"/>
      <c r="CW603" s="44"/>
      <c r="CX603" s="44"/>
      <c r="CY603" s="44"/>
      <c r="CZ603" s="44"/>
      <c r="DA603" s="44"/>
      <c r="DB603" s="44"/>
      <c r="DC603" s="44"/>
      <c r="DD603" s="44"/>
      <c r="DE603" s="44"/>
      <c r="DF603" s="44"/>
      <c r="DG603" s="44"/>
      <c r="DH603" s="44"/>
      <c r="DI603" s="44"/>
      <c r="DJ603" s="44"/>
      <c r="DK603" s="44"/>
      <c r="DL603" s="44"/>
      <c r="DM603" s="44"/>
      <c r="DN603" s="44"/>
      <c r="DO603" s="44"/>
      <c r="DP603" s="44"/>
      <c r="DQ603" s="44"/>
      <c r="DR603" s="44"/>
      <c r="DS603" s="44"/>
      <c r="DT603" s="44"/>
      <c r="DU603" s="44"/>
      <c r="DV603" s="44"/>
      <c r="DW603" s="44"/>
      <c r="DX603" s="44"/>
      <c r="DY603" s="44"/>
      <c r="DZ603" s="44"/>
      <c r="EA603" s="44"/>
      <c r="EB603" s="44"/>
      <c r="EC603" s="44"/>
      <c r="ED603" s="44"/>
      <c r="EE603" s="44"/>
      <c r="EF603" s="44"/>
      <c r="EG603" s="44"/>
      <c r="EH603" s="44"/>
      <c r="EI603" s="44"/>
      <c r="EJ603" s="44"/>
      <c r="EK603" s="44"/>
      <c r="EL603" s="44"/>
      <c r="EM603" s="44"/>
      <c r="EN603" s="44"/>
      <c r="EO603" s="44"/>
      <c r="EP603" s="44"/>
      <c r="EQ603" s="44"/>
      <c r="ER603" s="44"/>
      <c r="ES603" s="44"/>
      <c r="ET603" s="44"/>
      <c r="EU603" s="44"/>
    </row>
    <row r="604" ht="14.25" customHeight="1">
      <c r="A604" s="296"/>
      <c r="B604" s="44"/>
      <c r="C604" s="44"/>
      <c r="D604" s="44"/>
      <c r="E604" s="44"/>
      <c r="F604" s="44"/>
      <c r="G604" s="44"/>
      <c r="H604" s="296"/>
      <c r="I604" s="296"/>
      <c r="J604" s="296"/>
      <c r="K604" s="44"/>
      <c r="L604" s="296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4"/>
      <c r="BT604" s="44"/>
      <c r="BU604" s="44"/>
      <c r="BV604" s="44"/>
      <c r="BW604" s="44"/>
      <c r="BX604" s="44"/>
      <c r="BY604" s="44"/>
      <c r="BZ604" s="44"/>
      <c r="CA604" s="44"/>
      <c r="CB604" s="44"/>
      <c r="CC604" s="44"/>
      <c r="CD604" s="44"/>
      <c r="CE604" s="44"/>
      <c r="CF604" s="44"/>
      <c r="CG604" s="44"/>
      <c r="CH604" s="44"/>
      <c r="CI604" s="44"/>
      <c r="CJ604" s="44"/>
      <c r="CK604" s="44"/>
      <c r="CL604" s="44"/>
      <c r="CM604" s="44"/>
      <c r="CN604" s="44"/>
      <c r="CO604" s="44"/>
      <c r="CP604" s="44"/>
      <c r="CQ604" s="44"/>
      <c r="CR604" s="44"/>
      <c r="CS604" s="44"/>
      <c r="CT604" s="44"/>
      <c r="CU604" s="44"/>
      <c r="CV604" s="44"/>
      <c r="CW604" s="44"/>
      <c r="CX604" s="44"/>
      <c r="CY604" s="44"/>
      <c r="CZ604" s="44"/>
      <c r="DA604" s="44"/>
      <c r="DB604" s="44"/>
      <c r="DC604" s="44"/>
      <c r="DD604" s="44"/>
      <c r="DE604" s="44"/>
      <c r="DF604" s="44"/>
      <c r="DG604" s="44"/>
      <c r="DH604" s="44"/>
      <c r="DI604" s="44"/>
      <c r="DJ604" s="44"/>
      <c r="DK604" s="44"/>
      <c r="DL604" s="44"/>
      <c r="DM604" s="44"/>
      <c r="DN604" s="44"/>
      <c r="DO604" s="44"/>
      <c r="DP604" s="44"/>
      <c r="DQ604" s="44"/>
      <c r="DR604" s="44"/>
      <c r="DS604" s="44"/>
      <c r="DT604" s="44"/>
      <c r="DU604" s="44"/>
      <c r="DV604" s="44"/>
      <c r="DW604" s="44"/>
      <c r="DX604" s="44"/>
      <c r="DY604" s="44"/>
      <c r="DZ604" s="44"/>
      <c r="EA604" s="44"/>
      <c r="EB604" s="44"/>
      <c r="EC604" s="44"/>
      <c r="ED604" s="44"/>
      <c r="EE604" s="44"/>
      <c r="EF604" s="44"/>
      <c r="EG604" s="44"/>
      <c r="EH604" s="44"/>
      <c r="EI604" s="44"/>
      <c r="EJ604" s="44"/>
      <c r="EK604" s="44"/>
      <c r="EL604" s="44"/>
      <c r="EM604" s="44"/>
      <c r="EN604" s="44"/>
      <c r="EO604" s="44"/>
      <c r="EP604" s="44"/>
      <c r="EQ604" s="44"/>
      <c r="ER604" s="44"/>
      <c r="ES604" s="44"/>
      <c r="ET604" s="44"/>
      <c r="EU604" s="44"/>
    </row>
    <row r="605" ht="14.25" customHeight="1">
      <c r="A605" s="296"/>
      <c r="B605" s="44"/>
      <c r="C605" s="44"/>
      <c r="D605" s="44"/>
      <c r="E605" s="44"/>
      <c r="F605" s="44"/>
      <c r="G605" s="44"/>
      <c r="H605" s="296"/>
      <c r="I605" s="296"/>
      <c r="J605" s="296"/>
      <c r="K605" s="44"/>
      <c r="L605" s="296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4"/>
      <c r="BT605" s="44"/>
      <c r="BU605" s="44"/>
      <c r="BV605" s="44"/>
      <c r="BW605" s="44"/>
      <c r="BX605" s="44"/>
      <c r="BY605" s="44"/>
      <c r="BZ605" s="44"/>
      <c r="CA605" s="44"/>
      <c r="CB605" s="44"/>
      <c r="CC605" s="44"/>
      <c r="CD605" s="44"/>
      <c r="CE605" s="44"/>
      <c r="CF605" s="44"/>
      <c r="CG605" s="44"/>
      <c r="CH605" s="44"/>
      <c r="CI605" s="44"/>
      <c r="CJ605" s="44"/>
      <c r="CK605" s="44"/>
      <c r="CL605" s="44"/>
      <c r="CM605" s="44"/>
      <c r="CN605" s="44"/>
      <c r="CO605" s="44"/>
      <c r="CP605" s="44"/>
      <c r="CQ605" s="44"/>
      <c r="CR605" s="44"/>
      <c r="CS605" s="44"/>
      <c r="CT605" s="44"/>
      <c r="CU605" s="44"/>
      <c r="CV605" s="44"/>
      <c r="CW605" s="44"/>
      <c r="CX605" s="44"/>
      <c r="CY605" s="44"/>
      <c r="CZ605" s="44"/>
      <c r="DA605" s="44"/>
      <c r="DB605" s="44"/>
      <c r="DC605" s="44"/>
      <c r="DD605" s="44"/>
      <c r="DE605" s="44"/>
      <c r="DF605" s="44"/>
      <c r="DG605" s="44"/>
      <c r="DH605" s="44"/>
      <c r="DI605" s="44"/>
      <c r="DJ605" s="44"/>
      <c r="DK605" s="44"/>
      <c r="DL605" s="44"/>
      <c r="DM605" s="44"/>
      <c r="DN605" s="44"/>
      <c r="DO605" s="44"/>
      <c r="DP605" s="44"/>
      <c r="DQ605" s="44"/>
      <c r="DR605" s="44"/>
      <c r="DS605" s="44"/>
      <c r="DT605" s="44"/>
      <c r="DU605" s="44"/>
      <c r="DV605" s="44"/>
      <c r="DW605" s="44"/>
      <c r="DX605" s="44"/>
      <c r="DY605" s="44"/>
      <c r="DZ605" s="44"/>
      <c r="EA605" s="44"/>
      <c r="EB605" s="44"/>
      <c r="EC605" s="44"/>
      <c r="ED605" s="44"/>
      <c r="EE605" s="44"/>
      <c r="EF605" s="44"/>
      <c r="EG605" s="44"/>
      <c r="EH605" s="44"/>
      <c r="EI605" s="44"/>
      <c r="EJ605" s="44"/>
      <c r="EK605" s="44"/>
      <c r="EL605" s="44"/>
      <c r="EM605" s="44"/>
      <c r="EN605" s="44"/>
      <c r="EO605" s="44"/>
      <c r="EP605" s="44"/>
      <c r="EQ605" s="44"/>
      <c r="ER605" s="44"/>
      <c r="ES605" s="44"/>
      <c r="ET605" s="44"/>
      <c r="EU605" s="44"/>
    </row>
    <row r="606" ht="14.25" customHeight="1">
      <c r="A606" s="296"/>
      <c r="B606" s="44"/>
      <c r="C606" s="44"/>
      <c r="D606" s="44"/>
      <c r="E606" s="44"/>
      <c r="F606" s="44"/>
      <c r="G606" s="44"/>
      <c r="H606" s="296"/>
      <c r="I606" s="296"/>
      <c r="J606" s="296"/>
      <c r="K606" s="44"/>
      <c r="L606" s="296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4"/>
      <c r="BT606" s="44"/>
      <c r="BU606" s="44"/>
      <c r="BV606" s="44"/>
      <c r="BW606" s="44"/>
      <c r="BX606" s="44"/>
      <c r="BY606" s="44"/>
      <c r="BZ606" s="44"/>
      <c r="CA606" s="44"/>
      <c r="CB606" s="44"/>
      <c r="CC606" s="44"/>
      <c r="CD606" s="44"/>
      <c r="CE606" s="44"/>
      <c r="CF606" s="44"/>
      <c r="CG606" s="44"/>
      <c r="CH606" s="44"/>
      <c r="CI606" s="44"/>
      <c r="CJ606" s="44"/>
      <c r="CK606" s="44"/>
      <c r="CL606" s="44"/>
      <c r="CM606" s="44"/>
      <c r="CN606" s="44"/>
      <c r="CO606" s="44"/>
      <c r="CP606" s="44"/>
      <c r="CQ606" s="44"/>
      <c r="CR606" s="44"/>
      <c r="CS606" s="44"/>
      <c r="CT606" s="44"/>
      <c r="CU606" s="44"/>
      <c r="CV606" s="44"/>
      <c r="CW606" s="44"/>
      <c r="CX606" s="44"/>
      <c r="CY606" s="44"/>
      <c r="CZ606" s="44"/>
      <c r="DA606" s="44"/>
      <c r="DB606" s="44"/>
      <c r="DC606" s="44"/>
      <c r="DD606" s="44"/>
      <c r="DE606" s="44"/>
      <c r="DF606" s="44"/>
      <c r="DG606" s="44"/>
      <c r="DH606" s="44"/>
      <c r="DI606" s="44"/>
      <c r="DJ606" s="44"/>
      <c r="DK606" s="44"/>
      <c r="DL606" s="44"/>
      <c r="DM606" s="44"/>
      <c r="DN606" s="44"/>
      <c r="DO606" s="44"/>
      <c r="DP606" s="44"/>
      <c r="DQ606" s="44"/>
      <c r="DR606" s="44"/>
      <c r="DS606" s="44"/>
      <c r="DT606" s="44"/>
      <c r="DU606" s="44"/>
      <c r="DV606" s="44"/>
      <c r="DW606" s="44"/>
      <c r="DX606" s="44"/>
      <c r="DY606" s="44"/>
      <c r="DZ606" s="44"/>
      <c r="EA606" s="44"/>
      <c r="EB606" s="44"/>
      <c r="EC606" s="44"/>
      <c r="ED606" s="44"/>
      <c r="EE606" s="44"/>
      <c r="EF606" s="44"/>
      <c r="EG606" s="44"/>
      <c r="EH606" s="44"/>
      <c r="EI606" s="44"/>
      <c r="EJ606" s="44"/>
      <c r="EK606" s="44"/>
      <c r="EL606" s="44"/>
      <c r="EM606" s="44"/>
      <c r="EN606" s="44"/>
      <c r="EO606" s="44"/>
      <c r="EP606" s="44"/>
      <c r="EQ606" s="44"/>
      <c r="ER606" s="44"/>
      <c r="ES606" s="44"/>
      <c r="ET606" s="44"/>
      <c r="EU606" s="44"/>
    </row>
    <row r="607" ht="14.25" customHeight="1">
      <c r="A607" s="296"/>
      <c r="B607" s="44"/>
      <c r="C607" s="44"/>
      <c r="D607" s="44"/>
      <c r="E607" s="44"/>
      <c r="F607" s="44"/>
      <c r="G607" s="44"/>
      <c r="H607" s="296"/>
      <c r="I607" s="296"/>
      <c r="J607" s="296"/>
      <c r="K607" s="44"/>
      <c r="L607" s="296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4"/>
      <c r="BT607" s="44"/>
      <c r="BU607" s="44"/>
      <c r="BV607" s="44"/>
      <c r="BW607" s="44"/>
      <c r="BX607" s="44"/>
      <c r="BY607" s="44"/>
      <c r="BZ607" s="44"/>
      <c r="CA607" s="44"/>
      <c r="CB607" s="44"/>
      <c r="CC607" s="44"/>
      <c r="CD607" s="44"/>
      <c r="CE607" s="44"/>
      <c r="CF607" s="44"/>
      <c r="CG607" s="44"/>
      <c r="CH607" s="44"/>
      <c r="CI607" s="44"/>
      <c r="CJ607" s="44"/>
      <c r="CK607" s="44"/>
      <c r="CL607" s="44"/>
      <c r="CM607" s="44"/>
      <c r="CN607" s="44"/>
      <c r="CO607" s="44"/>
      <c r="CP607" s="44"/>
      <c r="CQ607" s="44"/>
      <c r="CR607" s="44"/>
      <c r="CS607" s="44"/>
      <c r="CT607" s="44"/>
      <c r="CU607" s="44"/>
      <c r="CV607" s="44"/>
      <c r="CW607" s="44"/>
      <c r="CX607" s="44"/>
      <c r="CY607" s="44"/>
      <c r="CZ607" s="44"/>
      <c r="DA607" s="44"/>
      <c r="DB607" s="44"/>
      <c r="DC607" s="44"/>
      <c r="DD607" s="44"/>
      <c r="DE607" s="44"/>
      <c r="DF607" s="44"/>
      <c r="DG607" s="44"/>
      <c r="DH607" s="44"/>
      <c r="DI607" s="44"/>
      <c r="DJ607" s="44"/>
      <c r="DK607" s="44"/>
      <c r="DL607" s="44"/>
      <c r="DM607" s="44"/>
      <c r="DN607" s="44"/>
      <c r="DO607" s="44"/>
      <c r="DP607" s="44"/>
      <c r="DQ607" s="44"/>
      <c r="DR607" s="44"/>
      <c r="DS607" s="44"/>
      <c r="DT607" s="44"/>
      <c r="DU607" s="44"/>
      <c r="DV607" s="44"/>
      <c r="DW607" s="44"/>
      <c r="DX607" s="44"/>
      <c r="DY607" s="44"/>
      <c r="DZ607" s="44"/>
      <c r="EA607" s="44"/>
      <c r="EB607" s="44"/>
      <c r="EC607" s="44"/>
      <c r="ED607" s="44"/>
      <c r="EE607" s="44"/>
      <c r="EF607" s="44"/>
      <c r="EG607" s="44"/>
      <c r="EH607" s="44"/>
      <c r="EI607" s="44"/>
      <c r="EJ607" s="44"/>
      <c r="EK607" s="44"/>
      <c r="EL607" s="44"/>
      <c r="EM607" s="44"/>
      <c r="EN607" s="44"/>
      <c r="EO607" s="44"/>
      <c r="EP607" s="44"/>
      <c r="EQ607" s="44"/>
      <c r="ER607" s="44"/>
      <c r="ES607" s="44"/>
      <c r="ET607" s="44"/>
      <c r="EU607" s="44"/>
    </row>
    <row r="608" ht="14.25" customHeight="1">
      <c r="A608" s="296"/>
      <c r="B608" s="44"/>
      <c r="C608" s="44"/>
      <c r="D608" s="44"/>
      <c r="E608" s="44"/>
      <c r="F608" s="44"/>
      <c r="G608" s="44"/>
      <c r="H608" s="296"/>
      <c r="I608" s="296"/>
      <c r="J608" s="296"/>
      <c r="K608" s="44"/>
      <c r="L608" s="296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4"/>
      <c r="BT608" s="44"/>
      <c r="BU608" s="44"/>
      <c r="BV608" s="44"/>
      <c r="BW608" s="44"/>
      <c r="BX608" s="44"/>
      <c r="BY608" s="44"/>
      <c r="BZ608" s="44"/>
      <c r="CA608" s="44"/>
      <c r="CB608" s="44"/>
      <c r="CC608" s="44"/>
      <c r="CD608" s="44"/>
      <c r="CE608" s="44"/>
      <c r="CF608" s="44"/>
      <c r="CG608" s="44"/>
      <c r="CH608" s="44"/>
      <c r="CI608" s="44"/>
      <c r="CJ608" s="44"/>
      <c r="CK608" s="44"/>
      <c r="CL608" s="44"/>
      <c r="CM608" s="44"/>
      <c r="CN608" s="44"/>
      <c r="CO608" s="44"/>
      <c r="CP608" s="44"/>
      <c r="CQ608" s="44"/>
      <c r="CR608" s="44"/>
      <c r="CS608" s="44"/>
      <c r="CT608" s="44"/>
      <c r="CU608" s="44"/>
      <c r="CV608" s="44"/>
      <c r="CW608" s="44"/>
      <c r="CX608" s="44"/>
      <c r="CY608" s="44"/>
      <c r="CZ608" s="44"/>
      <c r="DA608" s="44"/>
      <c r="DB608" s="44"/>
      <c r="DC608" s="44"/>
      <c r="DD608" s="44"/>
      <c r="DE608" s="44"/>
      <c r="DF608" s="44"/>
      <c r="DG608" s="44"/>
      <c r="DH608" s="44"/>
      <c r="DI608" s="44"/>
      <c r="DJ608" s="44"/>
      <c r="DK608" s="44"/>
      <c r="DL608" s="44"/>
      <c r="DM608" s="44"/>
      <c r="DN608" s="44"/>
      <c r="DO608" s="44"/>
      <c r="DP608" s="44"/>
      <c r="DQ608" s="44"/>
      <c r="DR608" s="44"/>
      <c r="DS608" s="44"/>
      <c r="DT608" s="44"/>
      <c r="DU608" s="44"/>
      <c r="DV608" s="44"/>
      <c r="DW608" s="44"/>
      <c r="DX608" s="44"/>
      <c r="DY608" s="44"/>
      <c r="DZ608" s="44"/>
      <c r="EA608" s="44"/>
      <c r="EB608" s="44"/>
      <c r="EC608" s="44"/>
      <c r="ED608" s="44"/>
      <c r="EE608" s="44"/>
      <c r="EF608" s="44"/>
      <c r="EG608" s="44"/>
      <c r="EH608" s="44"/>
      <c r="EI608" s="44"/>
      <c r="EJ608" s="44"/>
      <c r="EK608" s="44"/>
      <c r="EL608" s="44"/>
      <c r="EM608" s="44"/>
      <c r="EN608" s="44"/>
      <c r="EO608" s="44"/>
      <c r="EP608" s="44"/>
      <c r="EQ608" s="44"/>
      <c r="ER608" s="44"/>
      <c r="ES608" s="44"/>
      <c r="ET608" s="44"/>
      <c r="EU608" s="44"/>
    </row>
    <row r="609" ht="14.25" customHeight="1">
      <c r="A609" s="296"/>
      <c r="B609" s="44"/>
      <c r="C609" s="44"/>
      <c r="D609" s="44"/>
      <c r="E609" s="44"/>
      <c r="F609" s="44"/>
      <c r="G609" s="44"/>
      <c r="H609" s="296"/>
      <c r="I609" s="296"/>
      <c r="J609" s="296"/>
      <c r="K609" s="44"/>
      <c r="L609" s="296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4"/>
      <c r="BT609" s="44"/>
      <c r="BU609" s="44"/>
      <c r="BV609" s="44"/>
      <c r="BW609" s="44"/>
      <c r="BX609" s="44"/>
      <c r="BY609" s="44"/>
      <c r="BZ609" s="44"/>
      <c r="CA609" s="44"/>
      <c r="CB609" s="44"/>
      <c r="CC609" s="44"/>
      <c r="CD609" s="44"/>
      <c r="CE609" s="44"/>
      <c r="CF609" s="44"/>
      <c r="CG609" s="44"/>
      <c r="CH609" s="44"/>
      <c r="CI609" s="44"/>
      <c r="CJ609" s="44"/>
      <c r="CK609" s="44"/>
      <c r="CL609" s="44"/>
      <c r="CM609" s="44"/>
      <c r="CN609" s="44"/>
      <c r="CO609" s="44"/>
      <c r="CP609" s="44"/>
      <c r="CQ609" s="44"/>
      <c r="CR609" s="44"/>
      <c r="CS609" s="44"/>
      <c r="CT609" s="44"/>
      <c r="CU609" s="44"/>
      <c r="CV609" s="44"/>
      <c r="CW609" s="44"/>
      <c r="CX609" s="44"/>
      <c r="CY609" s="44"/>
      <c r="CZ609" s="44"/>
      <c r="DA609" s="44"/>
      <c r="DB609" s="44"/>
      <c r="DC609" s="44"/>
      <c r="DD609" s="44"/>
      <c r="DE609" s="44"/>
      <c r="DF609" s="44"/>
      <c r="DG609" s="44"/>
      <c r="DH609" s="44"/>
      <c r="DI609" s="44"/>
      <c r="DJ609" s="44"/>
      <c r="DK609" s="44"/>
      <c r="DL609" s="44"/>
      <c r="DM609" s="44"/>
      <c r="DN609" s="44"/>
      <c r="DO609" s="44"/>
      <c r="DP609" s="44"/>
      <c r="DQ609" s="44"/>
      <c r="DR609" s="44"/>
      <c r="DS609" s="44"/>
      <c r="DT609" s="44"/>
      <c r="DU609" s="44"/>
      <c r="DV609" s="44"/>
      <c r="DW609" s="44"/>
      <c r="DX609" s="44"/>
      <c r="DY609" s="44"/>
      <c r="DZ609" s="44"/>
      <c r="EA609" s="44"/>
      <c r="EB609" s="44"/>
      <c r="EC609" s="44"/>
      <c r="ED609" s="44"/>
      <c r="EE609" s="44"/>
      <c r="EF609" s="44"/>
      <c r="EG609" s="44"/>
      <c r="EH609" s="44"/>
      <c r="EI609" s="44"/>
      <c r="EJ609" s="44"/>
      <c r="EK609" s="44"/>
      <c r="EL609" s="44"/>
      <c r="EM609" s="44"/>
      <c r="EN609" s="44"/>
      <c r="EO609" s="44"/>
      <c r="EP609" s="44"/>
      <c r="EQ609" s="44"/>
      <c r="ER609" s="44"/>
      <c r="ES609" s="44"/>
      <c r="ET609" s="44"/>
      <c r="EU609" s="44"/>
    </row>
    <row r="610" ht="14.25" customHeight="1">
      <c r="A610" s="296"/>
      <c r="B610" s="44"/>
      <c r="C610" s="44"/>
      <c r="D610" s="44"/>
      <c r="E610" s="44"/>
      <c r="F610" s="44"/>
      <c r="G610" s="44"/>
      <c r="H610" s="296"/>
      <c r="I610" s="296"/>
      <c r="J610" s="296"/>
      <c r="K610" s="44"/>
      <c r="L610" s="296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4"/>
      <c r="BT610" s="44"/>
      <c r="BU610" s="44"/>
      <c r="BV610" s="44"/>
      <c r="BW610" s="44"/>
      <c r="BX610" s="44"/>
      <c r="BY610" s="44"/>
      <c r="BZ610" s="44"/>
      <c r="CA610" s="44"/>
      <c r="CB610" s="44"/>
      <c r="CC610" s="44"/>
      <c r="CD610" s="44"/>
      <c r="CE610" s="44"/>
      <c r="CF610" s="44"/>
      <c r="CG610" s="44"/>
      <c r="CH610" s="44"/>
      <c r="CI610" s="44"/>
      <c r="CJ610" s="44"/>
      <c r="CK610" s="44"/>
      <c r="CL610" s="44"/>
      <c r="CM610" s="44"/>
      <c r="CN610" s="44"/>
      <c r="CO610" s="44"/>
      <c r="CP610" s="44"/>
      <c r="CQ610" s="44"/>
      <c r="CR610" s="44"/>
      <c r="CS610" s="44"/>
      <c r="CT610" s="44"/>
      <c r="CU610" s="44"/>
      <c r="CV610" s="44"/>
      <c r="CW610" s="44"/>
      <c r="CX610" s="44"/>
      <c r="CY610" s="44"/>
      <c r="CZ610" s="44"/>
      <c r="DA610" s="44"/>
      <c r="DB610" s="44"/>
      <c r="DC610" s="44"/>
      <c r="DD610" s="44"/>
      <c r="DE610" s="44"/>
      <c r="DF610" s="44"/>
      <c r="DG610" s="44"/>
      <c r="DH610" s="44"/>
      <c r="DI610" s="44"/>
      <c r="DJ610" s="44"/>
      <c r="DK610" s="44"/>
      <c r="DL610" s="44"/>
      <c r="DM610" s="44"/>
      <c r="DN610" s="44"/>
      <c r="DO610" s="44"/>
      <c r="DP610" s="44"/>
      <c r="DQ610" s="44"/>
      <c r="DR610" s="44"/>
      <c r="DS610" s="44"/>
      <c r="DT610" s="44"/>
      <c r="DU610" s="44"/>
      <c r="DV610" s="44"/>
      <c r="DW610" s="44"/>
      <c r="DX610" s="44"/>
      <c r="DY610" s="44"/>
      <c r="DZ610" s="44"/>
      <c r="EA610" s="44"/>
      <c r="EB610" s="44"/>
      <c r="EC610" s="44"/>
      <c r="ED610" s="44"/>
      <c r="EE610" s="44"/>
      <c r="EF610" s="44"/>
      <c r="EG610" s="44"/>
      <c r="EH610" s="44"/>
      <c r="EI610" s="44"/>
      <c r="EJ610" s="44"/>
      <c r="EK610" s="44"/>
      <c r="EL610" s="44"/>
      <c r="EM610" s="44"/>
      <c r="EN610" s="44"/>
      <c r="EO610" s="44"/>
      <c r="EP610" s="44"/>
      <c r="EQ610" s="44"/>
      <c r="ER610" s="44"/>
      <c r="ES610" s="44"/>
      <c r="ET610" s="44"/>
      <c r="EU610" s="44"/>
    </row>
    <row r="611" ht="14.25" customHeight="1">
      <c r="A611" s="296"/>
      <c r="B611" s="44"/>
      <c r="C611" s="44"/>
      <c r="D611" s="44"/>
      <c r="E611" s="44"/>
      <c r="F611" s="44"/>
      <c r="G611" s="44"/>
      <c r="H611" s="296"/>
      <c r="I611" s="296"/>
      <c r="J611" s="296"/>
      <c r="K611" s="44"/>
      <c r="L611" s="296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4"/>
      <c r="BT611" s="44"/>
      <c r="BU611" s="44"/>
      <c r="BV611" s="44"/>
      <c r="BW611" s="44"/>
      <c r="BX611" s="44"/>
      <c r="BY611" s="44"/>
      <c r="BZ611" s="44"/>
      <c r="CA611" s="44"/>
      <c r="CB611" s="44"/>
      <c r="CC611" s="44"/>
      <c r="CD611" s="44"/>
      <c r="CE611" s="44"/>
      <c r="CF611" s="44"/>
      <c r="CG611" s="44"/>
      <c r="CH611" s="44"/>
      <c r="CI611" s="44"/>
      <c r="CJ611" s="44"/>
      <c r="CK611" s="44"/>
      <c r="CL611" s="44"/>
      <c r="CM611" s="44"/>
      <c r="CN611" s="44"/>
      <c r="CO611" s="44"/>
      <c r="CP611" s="44"/>
      <c r="CQ611" s="44"/>
      <c r="CR611" s="44"/>
      <c r="CS611" s="44"/>
      <c r="CT611" s="44"/>
      <c r="CU611" s="44"/>
      <c r="CV611" s="44"/>
      <c r="CW611" s="44"/>
      <c r="CX611" s="44"/>
      <c r="CY611" s="44"/>
      <c r="CZ611" s="44"/>
      <c r="DA611" s="44"/>
      <c r="DB611" s="44"/>
      <c r="DC611" s="44"/>
      <c r="DD611" s="44"/>
      <c r="DE611" s="44"/>
      <c r="DF611" s="44"/>
      <c r="DG611" s="44"/>
      <c r="DH611" s="44"/>
      <c r="DI611" s="44"/>
      <c r="DJ611" s="44"/>
      <c r="DK611" s="44"/>
      <c r="DL611" s="44"/>
      <c r="DM611" s="44"/>
      <c r="DN611" s="44"/>
      <c r="DO611" s="44"/>
      <c r="DP611" s="44"/>
      <c r="DQ611" s="44"/>
      <c r="DR611" s="44"/>
      <c r="DS611" s="44"/>
      <c r="DT611" s="44"/>
      <c r="DU611" s="44"/>
      <c r="DV611" s="44"/>
      <c r="DW611" s="44"/>
      <c r="DX611" s="44"/>
      <c r="DY611" s="44"/>
      <c r="DZ611" s="44"/>
      <c r="EA611" s="44"/>
      <c r="EB611" s="44"/>
      <c r="EC611" s="44"/>
      <c r="ED611" s="44"/>
      <c r="EE611" s="44"/>
      <c r="EF611" s="44"/>
      <c r="EG611" s="44"/>
      <c r="EH611" s="44"/>
      <c r="EI611" s="44"/>
      <c r="EJ611" s="44"/>
      <c r="EK611" s="44"/>
      <c r="EL611" s="44"/>
      <c r="EM611" s="44"/>
      <c r="EN611" s="44"/>
      <c r="EO611" s="44"/>
      <c r="EP611" s="44"/>
      <c r="EQ611" s="44"/>
      <c r="ER611" s="44"/>
      <c r="ES611" s="44"/>
      <c r="ET611" s="44"/>
      <c r="EU611" s="44"/>
    </row>
    <row r="612" ht="14.25" customHeight="1">
      <c r="A612" s="296"/>
      <c r="B612" s="44"/>
      <c r="C612" s="44"/>
      <c r="D612" s="44"/>
      <c r="E612" s="44"/>
      <c r="F612" s="44"/>
      <c r="G612" s="44"/>
      <c r="H612" s="296"/>
      <c r="I612" s="296"/>
      <c r="J612" s="296"/>
      <c r="K612" s="44"/>
      <c r="L612" s="296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4"/>
      <c r="BT612" s="44"/>
      <c r="BU612" s="44"/>
      <c r="BV612" s="44"/>
      <c r="BW612" s="44"/>
      <c r="BX612" s="44"/>
      <c r="BY612" s="44"/>
      <c r="BZ612" s="44"/>
      <c r="CA612" s="44"/>
      <c r="CB612" s="44"/>
      <c r="CC612" s="44"/>
      <c r="CD612" s="44"/>
      <c r="CE612" s="44"/>
      <c r="CF612" s="44"/>
      <c r="CG612" s="44"/>
      <c r="CH612" s="44"/>
      <c r="CI612" s="44"/>
      <c r="CJ612" s="44"/>
      <c r="CK612" s="44"/>
      <c r="CL612" s="44"/>
      <c r="CM612" s="44"/>
      <c r="CN612" s="44"/>
      <c r="CO612" s="44"/>
      <c r="CP612" s="44"/>
      <c r="CQ612" s="44"/>
      <c r="CR612" s="44"/>
      <c r="CS612" s="44"/>
      <c r="CT612" s="44"/>
      <c r="CU612" s="44"/>
      <c r="CV612" s="44"/>
      <c r="CW612" s="44"/>
      <c r="CX612" s="44"/>
      <c r="CY612" s="44"/>
      <c r="CZ612" s="44"/>
      <c r="DA612" s="44"/>
      <c r="DB612" s="44"/>
      <c r="DC612" s="44"/>
      <c r="DD612" s="44"/>
      <c r="DE612" s="44"/>
      <c r="DF612" s="44"/>
      <c r="DG612" s="44"/>
      <c r="DH612" s="44"/>
      <c r="DI612" s="44"/>
      <c r="DJ612" s="44"/>
      <c r="DK612" s="44"/>
      <c r="DL612" s="44"/>
      <c r="DM612" s="44"/>
      <c r="DN612" s="44"/>
      <c r="DO612" s="44"/>
      <c r="DP612" s="44"/>
      <c r="DQ612" s="44"/>
      <c r="DR612" s="44"/>
      <c r="DS612" s="44"/>
      <c r="DT612" s="44"/>
      <c r="DU612" s="44"/>
      <c r="DV612" s="44"/>
      <c r="DW612" s="44"/>
      <c r="DX612" s="44"/>
      <c r="DY612" s="44"/>
      <c r="DZ612" s="44"/>
      <c r="EA612" s="44"/>
      <c r="EB612" s="44"/>
      <c r="EC612" s="44"/>
      <c r="ED612" s="44"/>
      <c r="EE612" s="44"/>
      <c r="EF612" s="44"/>
      <c r="EG612" s="44"/>
      <c r="EH612" s="44"/>
      <c r="EI612" s="44"/>
      <c r="EJ612" s="44"/>
      <c r="EK612" s="44"/>
      <c r="EL612" s="44"/>
      <c r="EM612" s="44"/>
      <c r="EN612" s="44"/>
      <c r="EO612" s="44"/>
      <c r="EP612" s="44"/>
      <c r="EQ612" s="44"/>
      <c r="ER612" s="44"/>
      <c r="ES612" s="44"/>
      <c r="ET612" s="44"/>
      <c r="EU612" s="44"/>
    </row>
    <row r="613" ht="14.25" customHeight="1">
      <c r="A613" s="296"/>
      <c r="B613" s="44"/>
      <c r="C613" s="44"/>
      <c r="D613" s="44"/>
      <c r="E613" s="44"/>
      <c r="F613" s="44"/>
      <c r="G613" s="44"/>
      <c r="H613" s="296"/>
      <c r="I613" s="296"/>
      <c r="J613" s="296"/>
      <c r="K613" s="44"/>
      <c r="L613" s="296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4"/>
      <c r="BT613" s="44"/>
      <c r="BU613" s="44"/>
      <c r="BV613" s="44"/>
      <c r="BW613" s="44"/>
      <c r="BX613" s="44"/>
      <c r="BY613" s="44"/>
      <c r="BZ613" s="44"/>
      <c r="CA613" s="44"/>
      <c r="CB613" s="44"/>
      <c r="CC613" s="44"/>
      <c r="CD613" s="44"/>
      <c r="CE613" s="44"/>
      <c r="CF613" s="44"/>
      <c r="CG613" s="44"/>
      <c r="CH613" s="44"/>
      <c r="CI613" s="44"/>
      <c r="CJ613" s="44"/>
      <c r="CK613" s="44"/>
      <c r="CL613" s="44"/>
      <c r="CM613" s="44"/>
      <c r="CN613" s="44"/>
      <c r="CO613" s="44"/>
      <c r="CP613" s="44"/>
      <c r="CQ613" s="44"/>
      <c r="CR613" s="44"/>
      <c r="CS613" s="44"/>
      <c r="CT613" s="44"/>
      <c r="CU613" s="44"/>
      <c r="CV613" s="44"/>
      <c r="CW613" s="44"/>
      <c r="CX613" s="44"/>
      <c r="CY613" s="44"/>
      <c r="CZ613" s="44"/>
      <c r="DA613" s="44"/>
      <c r="DB613" s="44"/>
      <c r="DC613" s="44"/>
      <c r="DD613" s="44"/>
      <c r="DE613" s="44"/>
      <c r="DF613" s="44"/>
      <c r="DG613" s="44"/>
      <c r="DH613" s="44"/>
      <c r="DI613" s="44"/>
      <c r="DJ613" s="44"/>
      <c r="DK613" s="44"/>
      <c r="DL613" s="44"/>
      <c r="DM613" s="44"/>
      <c r="DN613" s="44"/>
      <c r="DO613" s="44"/>
      <c r="DP613" s="44"/>
      <c r="DQ613" s="44"/>
      <c r="DR613" s="44"/>
      <c r="DS613" s="44"/>
      <c r="DT613" s="44"/>
      <c r="DU613" s="44"/>
      <c r="DV613" s="44"/>
      <c r="DW613" s="44"/>
      <c r="DX613" s="44"/>
      <c r="DY613" s="44"/>
      <c r="DZ613" s="44"/>
      <c r="EA613" s="44"/>
      <c r="EB613" s="44"/>
      <c r="EC613" s="44"/>
      <c r="ED613" s="44"/>
      <c r="EE613" s="44"/>
      <c r="EF613" s="44"/>
      <c r="EG613" s="44"/>
      <c r="EH613" s="44"/>
      <c r="EI613" s="44"/>
      <c r="EJ613" s="44"/>
      <c r="EK613" s="44"/>
      <c r="EL613" s="44"/>
      <c r="EM613" s="44"/>
      <c r="EN613" s="44"/>
      <c r="EO613" s="44"/>
      <c r="EP613" s="44"/>
      <c r="EQ613" s="44"/>
      <c r="ER613" s="44"/>
      <c r="ES613" s="44"/>
      <c r="ET613" s="44"/>
      <c r="EU613" s="44"/>
    </row>
    <row r="614" ht="14.25" customHeight="1">
      <c r="A614" s="296"/>
      <c r="B614" s="44"/>
      <c r="C614" s="44"/>
      <c r="D614" s="44"/>
      <c r="E614" s="44"/>
      <c r="F614" s="44"/>
      <c r="G614" s="44"/>
      <c r="H614" s="296"/>
      <c r="I614" s="296"/>
      <c r="J614" s="296"/>
      <c r="K614" s="44"/>
      <c r="L614" s="296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4"/>
      <c r="BT614" s="44"/>
      <c r="BU614" s="44"/>
      <c r="BV614" s="44"/>
      <c r="BW614" s="44"/>
      <c r="BX614" s="44"/>
      <c r="BY614" s="44"/>
      <c r="BZ614" s="44"/>
      <c r="CA614" s="44"/>
      <c r="CB614" s="44"/>
      <c r="CC614" s="44"/>
      <c r="CD614" s="44"/>
      <c r="CE614" s="44"/>
      <c r="CF614" s="44"/>
      <c r="CG614" s="44"/>
      <c r="CH614" s="44"/>
      <c r="CI614" s="44"/>
      <c r="CJ614" s="44"/>
      <c r="CK614" s="44"/>
      <c r="CL614" s="44"/>
      <c r="CM614" s="44"/>
      <c r="CN614" s="44"/>
      <c r="CO614" s="44"/>
      <c r="CP614" s="44"/>
      <c r="CQ614" s="44"/>
      <c r="CR614" s="44"/>
      <c r="CS614" s="44"/>
      <c r="CT614" s="44"/>
      <c r="CU614" s="44"/>
      <c r="CV614" s="44"/>
      <c r="CW614" s="44"/>
      <c r="CX614" s="44"/>
      <c r="CY614" s="44"/>
      <c r="CZ614" s="44"/>
      <c r="DA614" s="44"/>
      <c r="DB614" s="44"/>
      <c r="DC614" s="44"/>
      <c r="DD614" s="44"/>
      <c r="DE614" s="44"/>
      <c r="DF614" s="44"/>
      <c r="DG614" s="44"/>
      <c r="DH614" s="44"/>
      <c r="DI614" s="44"/>
      <c r="DJ614" s="44"/>
      <c r="DK614" s="44"/>
      <c r="DL614" s="44"/>
      <c r="DM614" s="44"/>
      <c r="DN614" s="44"/>
      <c r="DO614" s="44"/>
      <c r="DP614" s="44"/>
      <c r="DQ614" s="44"/>
      <c r="DR614" s="44"/>
      <c r="DS614" s="44"/>
      <c r="DT614" s="44"/>
      <c r="DU614" s="44"/>
      <c r="DV614" s="44"/>
      <c r="DW614" s="44"/>
      <c r="DX614" s="44"/>
      <c r="DY614" s="44"/>
      <c r="DZ614" s="44"/>
      <c r="EA614" s="44"/>
      <c r="EB614" s="44"/>
      <c r="EC614" s="44"/>
      <c r="ED614" s="44"/>
      <c r="EE614" s="44"/>
      <c r="EF614" s="44"/>
      <c r="EG614" s="44"/>
      <c r="EH614" s="44"/>
      <c r="EI614" s="44"/>
      <c r="EJ614" s="44"/>
      <c r="EK614" s="44"/>
      <c r="EL614" s="44"/>
      <c r="EM614" s="44"/>
      <c r="EN614" s="44"/>
      <c r="EO614" s="44"/>
      <c r="EP614" s="44"/>
      <c r="EQ614" s="44"/>
      <c r="ER614" s="44"/>
      <c r="ES614" s="44"/>
      <c r="ET614" s="44"/>
      <c r="EU614" s="44"/>
    </row>
    <row r="615" ht="14.25" customHeight="1">
      <c r="A615" s="296"/>
      <c r="B615" s="44"/>
      <c r="C615" s="44"/>
      <c r="D615" s="44"/>
      <c r="E615" s="44"/>
      <c r="F615" s="44"/>
      <c r="G615" s="44"/>
      <c r="H615" s="296"/>
      <c r="I615" s="296"/>
      <c r="J615" s="296"/>
      <c r="K615" s="44"/>
      <c r="L615" s="296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4"/>
      <c r="BT615" s="44"/>
      <c r="BU615" s="44"/>
      <c r="BV615" s="44"/>
      <c r="BW615" s="44"/>
      <c r="BX615" s="44"/>
      <c r="BY615" s="44"/>
      <c r="BZ615" s="44"/>
      <c r="CA615" s="44"/>
      <c r="CB615" s="44"/>
      <c r="CC615" s="44"/>
      <c r="CD615" s="44"/>
      <c r="CE615" s="44"/>
      <c r="CF615" s="44"/>
      <c r="CG615" s="44"/>
      <c r="CH615" s="44"/>
      <c r="CI615" s="44"/>
      <c r="CJ615" s="44"/>
      <c r="CK615" s="44"/>
      <c r="CL615" s="44"/>
      <c r="CM615" s="44"/>
      <c r="CN615" s="44"/>
      <c r="CO615" s="44"/>
      <c r="CP615" s="44"/>
      <c r="CQ615" s="44"/>
      <c r="CR615" s="44"/>
      <c r="CS615" s="44"/>
      <c r="CT615" s="44"/>
      <c r="CU615" s="44"/>
      <c r="CV615" s="44"/>
      <c r="CW615" s="44"/>
      <c r="CX615" s="44"/>
      <c r="CY615" s="44"/>
      <c r="CZ615" s="44"/>
      <c r="DA615" s="44"/>
      <c r="DB615" s="44"/>
      <c r="DC615" s="44"/>
      <c r="DD615" s="44"/>
      <c r="DE615" s="44"/>
      <c r="DF615" s="44"/>
      <c r="DG615" s="44"/>
      <c r="DH615" s="44"/>
      <c r="DI615" s="44"/>
      <c r="DJ615" s="44"/>
      <c r="DK615" s="44"/>
      <c r="DL615" s="44"/>
      <c r="DM615" s="44"/>
      <c r="DN615" s="44"/>
      <c r="DO615" s="44"/>
      <c r="DP615" s="44"/>
      <c r="DQ615" s="44"/>
      <c r="DR615" s="44"/>
      <c r="DS615" s="44"/>
      <c r="DT615" s="44"/>
      <c r="DU615" s="44"/>
      <c r="DV615" s="44"/>
      <c r="DW615" s="44"/>
      <c r="DX615" s="44"/>
      <c r="DY615" s="44"/>
      <c r="DZ615" s="44"/>
      <c r="EA615" s="44"/>
      <c r="EB615" s="44"/>
      <c r="EC615" s="44"/>
      <c r="ED615" s="44"/>
      <c r="EE615" s="44"/>
      <c r="EF615" s="44"/>
      <c r="EG615" s="44"/>
      <c r="EH615" s="44"/>
      <c r="EI615" s="44"/>
      <c r="EJ615" s="44"/>
      <c r="EK615" s="44"/>
      <c r="EL615" s="44"/>
      <c r="EM615" s="44"/>
      <c r="EN615" s="44"/>
      <c r="EO615" s="44"/>
      <c r="EP615" s="44"/>
      <c r="EQ615" s="44"/>
      <c r="ER615" s="44"/>
      <c r="ES615" s="44"/>
      <c r="ET615" s="44"/>
      <c r="EU615" s="44"/>
    </row>
    <row r="616" ht="14.25" customHeight="1">
      <c r="A616" s="296"/>
      <c r="B616" s="44"/>
      <c r="C616" s="44"/>
      <c r="D616" s="44"/>
      <c r="E616" s="44"/>
      <c r="F616" s="44"/>
      <c r="G616" s="44"/>
      <c r="H616" s="296"/>
      <c r="I616" s="296"/>
      <c r="J616" s="296"/>
      <c r="K616" s="44"/>
      <c r="L616" s="296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4"/>
      <c r="BT616" s="44"/>
      <c r="BU616" s="44"/>
      <c r="BV616" s="44"/>
      <c r="BW616" s="44"/>
      <c r="BX616" s="44"/>
      <c r="BY616" s="44"/>
      <c r="BZ616" s="44"/>
      <c r="CA616" s="44"/>
      <c r="CB616" s="44"/>
      <c r="CC616" s="44"/>
      <c r="CD616" s="44"/>
      <c r="CE616" s="44"/>
      <c r="CF616" s="44"/>
      <c r="CG616" s="44"/>
      <c r="CH616" s="44"/>
      <c r="CI616" s="44"/>
      <c r="CJ616" s="44"/>
      <c r="CK616" s="44"/>
      <c r="CL616" s="44"/>
      <c r="CM616" s="44"/>
      <c r="CN616" s="44"/>
      <c r="CO616" s="44"/>
      <c r="CP616" s="44"/>
      <c r="CQ616" s="44"/>
      <c r="CR616" s="44"/>
      <c r="CS616" s="44"/>
      <c r="CT616" s="44"/>
      <c r="CU616" s="44"/>
      <c r="CV616" s="44"/>
      <c r="CW616" s="44"/>
      <c r="CX616" s="44"/>
      <c r="CY616" s="44"/>
      <c r="CZ616" s="44"/>
      <c r="DA616" s="44"/>
      <c r="DB616" s="44"/>
      <c r="DC616" s="44"/>
      <c r="DD616" s="44"/>
      <c r="DE616" s="44"/>
      <c r="DF616" s="44"/>
      <c r="DG616" s="44"/>
      <c r="DH616" s="44"/>
      <c r="DI616" s="44"/>
      <c r="DJ616" s="44"/>
      <c r="DK616" s="44"/>
      <c r="DL616" s="44"/>
      <c r="DM616" s="44"/>
      <c r="DN616" s="44"/>
      <c r="DO616" s="44"/>
      <c r="DP616" s="44"/>
      <c r="DQ616" s="44"/>
      <c r="DR616" s="44"/>
      <c r="DS616" s="44"/>
      <c r="DT616" s="44"/>
      <c r="DU616" s="44"/>
      <c r="DV616" s="44"/>
      <c r="DW616" s="44"/>
      <c r="DX616" s="44"/>
      <c r="DY616" s="44"/>
      <c r="DZ616" s="44"/>
      <c r="EA616" s="44"/>
      <c r="EB616" s="44"/>
      <c r="EC616" s="44"/>
      <c r="ED616" s="44"/>
      <c r="EE616" s="44"/>
      <c r="EF616" s="44"/>
      <c r="EG616" s="44"/>
      <c r="EH616" s="44"/>
      <c r="EI616" s="44"/>
      <c r="EJ616" s="44"/>
      <c r="EK616" s="44"/>
      <c r="EL616" s="44"/>
      <c r="EM616" s="44"/>
      <c r="EN616" s="44"/>
      <c r="EO616" s="44"/>
      <c r="EP616" s="44"/>
      <c r="EQ616" s="44"/>
      <c r="ER616" s="44"/>
      <c r="ES616" s="44"/>
      <c r="ET616" s="44"/>
      <c r="EU616" s="44"/>
    </row>
    <row r="617" ht="14.25" customHeight="1">
      <c r="A617" s="296"/>
      <c r="B617" s="44"/>
      <c r="C617" s="44"/>
      <c r="D617" s="44"/>
      <c r="E617" s="44"/>
      <c r="F617" s="44"/>
      <c r="G617" s="44"/>
      <c r="H617" s="296"/>
      <c r="I617" s="296"/>
      <c r="J617" s="296"/>
      <c r="K617" s="44"/>
      <c r="L617" s="296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4"/>
      <c r="BT617" s="44"/>
      <c r="BU617" s="44"/>
      <c r="BV617" s="44"/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  <c r="CP617" s="44"/>
      <c r="CQ617" s="44"/>
      <c r="CR617" s="44"/>
      <c r="CS617" s="44"/>
      <c r="CT617" s="44"/>
      <c r="CU617" s="44"/>
      <c r="CV617" s="44"/>
      <c r="CW617" s="44"/>
      <c r="CX617" s="44"/>
      <c r="CY617" s="44"/>
      <c r="CZ617" s="44"/>
      <c r="DA617" s="44"/>
      <c r="DB617" s="44"/>
      <c r="DC617" s="44"/>
      <c r="DD617" s="44"/>
      <c r="DE617" s="44"/>
      <c r="DF617" s="44"/>
      <c r="DG617" s="44"/>
      <c r="DH617" s="44"/>
      <c r="DI617" s="44"/>
      <c r="DJ617" s="44"/>
      <c r="DK617" s="44"/>
      <c r="DL617" s="44"/>
      <c r="DM617" s="44"/>
      <c r="DN617" s="44"/>
      <c r="DO617" s="44"/>
      <c r="DP617" s="44"/>
      <c r="DQ617" s="44"/>
      <c r="DR617" s="44"/>
      <c r="DS617" s="44"/>
      <c r="DT617" s="44"/>
      <c r="DU617" s="44"/>
      <c r="DV617" s="44"/>
      <c r="DW617" s="44"/>
      <c r="DX617" s="44"/>
      <c r="DY617" s="44"/>
      <c r="DZ617" s="44"/>
      <c r="EA617" s="44"/>
      <c r="EB617" s="44"/>
      <c r="EC617" s="44"/>
      <c r="ED617" s="44"/>
      <c r="EE617" s="44"/>
      <c r="EF617" s="44"/>
      <c r="EG617" s="44"/>
      <c r="EH617" s="44"/>
      <c r="EI617" s="44"/>
      <c r="EJ617" s="44"/>
      <c r="EK617" s="44"/>
      <c r="EL617" s="44"/>
      <c r="EM617" s="44"/>
      <c r="EN617" s="44"/>
      <c r="EO617" s="44"/>
      <c r="EP617" s="44"/>
      <c r="EQ617" s="44"/>
      <c r="ER617" s="44"/>
      <c r="ES617" s="44"/>
      <c r="ET617" s="44"/>
      <c r="EU617" s="44"/>
    </row>
    <row r="618" ht="14.25" customHeight="1">
      <c r="A618" s="296"/>
      <c r="B618" s="44"/>
      <c r="C618" s="44"/>
      <c r="D618" s="44"/>
      <c r="E618" s="44"/>
      <c r="F618" s="44"/>
      <c r="G618" s="44"/>
      <c r="H618" s="296"/>
      <c r="I618" s="296"/>
      <c r="J618" s="296"/>
      <c r="K618" s="44"/>
      <c r="L618" s="296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4"/>
      <c r="BT618" s="44"/>
      <c r="BU618" s="44"/>
      <c r="BV618" s="44"/>
      <c r="BW618" s="44"/>
      <c r="BX618" s="44"/>
      <c r="BY618" s="44"/>
      <c r="BZ618" s="44"/>
      <c r="CA618" s="44"/>
      <c r="CB618" s="44"/>
      <c r="CC618" s="44"/>
      <c r="CD618" s="44"/>
      <c r="CE618" s="44"/>
      <c r="CF618" s="44"/>
      <c r="CG618" s="44"/>
      <c r="CH618" s="44"/>
      <c r="CI618" s="44"/>
      <c r="CJ618" s="44"/>
      <c r="CK618" s="44"/>
      <c r="CL618" s="44"/>
      <c r="CM618" s="44"/>
      <c r="CN618" s="44"/>
      <c r="CO618" s="44"/>
      <c r="CP618" s="44"/>
      <c r="CQ618" s="44"/>
      <c r="CR618" s="44"/>
      <c r="CS618" s="44"/>
      <c r="CT618" s="44"/>
      <c r="CU618" s="44"/>
      <c r="CV618" s="44"/>
      <c r="CW618" s="44"/>
      <c r="CX618" s="44"/>
      <c r="CY618" s="44"/>
      <c r="CZ618" s="44"/>
      <c r="DA618" s="44"/>
      <c r="DB618" s="44"/>
      <c r="DC618" s="44"/>
      <c r="DD618" s="44"/>
      <c r="DE618" s="44"/>
      <c r="DF618" s="44"/>
      <c r="DG618" s="44"/>
      <c r="DH618" s="44"/>
      <c r="DI618" s="44"/>
      <c r="DJ618" s="44"/>
      <c r="DK618" s="44"/>
      <c r="DL618" s="44"/>
      <c r="DM618" s="44"/>
      <c r="DN618" s="44"/>
      <c r="DO618" s="44"/>
      <c r="DP618" s="44"/>
      <c r="DQ618" s="44"/>
      <c r="DR618" s="44"/>
      <c r="DS618" s="44"/>
      <c r="DT618" s="44"/>
      <c r="DU618" s="44"/>
      <c r="DV618" s="44"/>
      <c r="DW618" s="44"/>
      <c r="DX618" s="44"/>
      <c r="DY618" s="44"/>
      <c r="DZ618" s="44"/>
      <c r="EA618" s="44"/>
      <c r="EB618" s="44"/>
      <c r="EC618" s="44"/>
      <c r="ED618" s="44"/>
      <c r="EE618" s="44"/>
      <c r="EF618" s="44"/>
      <c r="EG618" s="44"/>
      <c r="EH618" s="44"/>
      <c r="EI618" s="44"/>
      <c r="EJ618" s="44"/>
      <c r="EK618" s="44"/>
      <c r="EL618" s="44"/>
      <c r="EM618" s="44"/>
      <c r="EN618" s="44"/>
      <c r="EO618" s="44"/>
      <c r="EP618" s="44"/>
      <c r="EQ618" s="44"/>
      <c r="ER618" s="44"/>
      <c r="ES618" s="44"/>
      <c r="ET618" s="44"/>
      <c r="EU618" s="44"/>
    </row>
    <row r="619" ht="14.25" customHeight="1">
      <c r="A619" s="296"/>
      <c r="B619" s="44"/>
      <c r="C619" s="44"/>
      <c r="D619" s="44"/>
      <c r="E619" s="44"/>
      <c r="F619" s="44"/>
      <c r="G619" s="44"/>
      <c r="H619" s="296"/>
      <c r="I619" s="296"/>
      <c r="J619" s="296"/>
      <c r="K619" s="44"/>
      <c r="L619" s="296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4"/>
      <c r="BT619" s="44"/>
      <c r="BU619" s="44"/>
      <c r="BV619" s="44"/>
      <c r="BW619" s="44"/>
      <c r="BX619" s="44"/>
      <c r="BY619" s="44"/>
      <c r="BZ619" s="44"/>
      <c r="CA619" s="44"/>
      <c r="CB619" s="44"/>
      <c r="CC619" s="44"/>
      <c r="CD619" s="44"/>
      <c r="CE619" s="44"/>
      <c r="CF619" s="44"/>
      <c r="CG619" s="44"/>
      <c r="CH619" s="44"/>
      <c r="CI619" s="44"/>
      <c r="CJ619" s="44"/>
      <c r="CK619" s="44"/>
      <c r="CL619" s="44"/>
      <c r="CM619" s="44"/>
      <c r="CN619" s="44"/>
      <c r="CO619" s="44"/>
      <c r="CP619" s="44"/>
      <c r="CQ619" s="44"/>
      <c r="CR619" s="44"/>
      <c r="CS619" s="44"/>
      <c r="CT619" s="44"/>
      <c r="CU619" s="44"/>
      <c r="CV619" s="44"/>
      <c r="CW619" s="44"/>
      <c r="CX619" s="44"/>
      <c r="CY619" s="44"/>
      <c r="CZ619" s="44"/>
      <c r="DA619" s="44"/>
      <c r="DB619" s="44"/>
      <c r="DC619" s="44"/>
      <c r="DD619" s="44"/>
      <c r="DE619" s="44"/>
      <c r="DF619" s="44"/>
      <c r="DG619" s="44"/>
      <c r="DH619" s="44"/>
      <c r="DI619" s="44"/>
      <c r="DJ619" s="44"/>
      <c r="DK619" s="44"/>
      <c r="DL619" s="44"/>
      <c r="DM619" s="44"/>
      <c r="DN619" s="44"/>
      <c r="DO619" s="44"/>
      <c r="DP619" s="44"/>
      <c r="DQ619" s="44"/>
      <c r="DR619" s="44"/>
      <c r="DS619" s="44"/>
      <c r="DT619" s="44"/>
      <c r="DU619" s="44"/>
      <c r="DV619" s="44"/>
      <c r="DW619" s="44"/>
      <c r="DX619" s="44"/>
      <c r="DY619" s="44"/>
      <c r="DZ619" s="44"/>
      <c r="EA619" s="44"/>
      <c r="EB619" s="44"/>
      <c r="EC619" s="44"/>
      <c r="ED619" s="44"/>
      <c r="EE619" s="44"/>
      <c r="EF619" s="44"/>
      <c r="EG619" s="44"/>
      <c r="EH619" s="44"/>
      <c r="EI619" s="44"/>
      <c r="EJ619" s="44"/>
      <c r="EK619" s="44"/>
      <c r="EL619" s="44"/>
      <c r="EM619" s="44"/>
      <c r="EN619" s="44"/>
      <c r="EO619" s="44"/>
      <c r="EP619" s="44"/>
      <c r="EQ619" s="44"/>
      <c r="ER619" s="44"/>
      <c r="ES619" s="44"/>
      <c r="ET619" s="44"/>
      <c r="EU619" s="44"/>
    </row>
    <row r="620" ht="14.25" customHeight="1">
      <c r="A620" s="296"/>
      <c r="B620" s="44"/>
      <c r="C620" s="44"/>
      <c r="D620" s="44"/>
      <c r="E620" s="44"/>
      <c r="F620" s="44"/>
      <c r="G620" s="44"/>
      <c r="H620" s="296"/>
      <c r="I620" s="296"/>
      <c r="J620" s="296"/>
      <c r="K620" s="44"/>
      <c r="L620" s="296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4"/>
      <c r="BT620" s="44"/>
      <c r="BU620" s="44"/>
      <c r="BV620" s="44"/>
      <c r="BW620" s="44"/>
      <c r="BX620" s="44"/>
      <c r="BY620" s="44"/>
      <c r="BZ620" s="44"/>
      <c r="CA620" s="44"/>
      <c r="CB620" s="44"/>
      <c r="CC620" s="44"/>
      <c r="CD620" s="44"/>
      <c r="CE620" s="44"/>
      <c r="CF620" s="44"/>
      <c r="CG620" s="44"/>
      <c r="CH620" s="44"/>
      <c r="CI620" s="44"/>
      <c r="CJ620" s="44"/>
      <c r="CK620" s="44"/>
      <c r="CL620" s="44"/>
      <c r="CM620" s="44"/>
      <c r="CN620" s="44"/>
      <c r="CO620" s="44"/>
      <c r="CP620" s="44"/>
      <c r="CQ620" s="44"/>
      <c r="CR620" s="44"/>
      <c r="CS620" s="44"/>
      <c r="CT620" s="44"/>
      <c r="CU620" s="44"/>
      <c r="CV620" s="44"/>
      <c r="CW620" s="44"/>
      <c r="CX620" s="44"/>
      <c r="CY620" s="44"/>
      <c r="CZ620" s="44"/>
      <c r="DA620" s="44"/>
      <c r="DB620" s="44"/>
      <c r="DC620" s="44"/>
      <c r="DD620" s="44"/>
      <c r="DE620" s="44"/>
      <c r="DF620" s="44"/>
      <c r="DG620" s="44"/>
      <c r="DH620" s="44"/>
      <c r="DI620" s="44"/>
      <c r="DJ620" s="44"/>
      <c r="DK620" s="44"/>
      <c r="DL620" s="44"/>
      <c r="DM620" s="44"/>
      <c r="DN620" s="44"/>
      <c r="DO620" s="44"/>
      <c r="DP620" s="44"/>
      <c r="DQ620" s="44"/>
      <c r="DR620" s="44"/>
      <c r="DS620" s="44"/>
      <c r="DT620" s="44"/>
      <c r="DU620" s="44"/>
      <c r="DV620" s="44"/>
      <c r="DW620" s="44"/>
      <c r="DX620" s="44"/>
      <c r="DY620" s="44"/>
      <c r="DZ620" s="44"/>
      <c r="EA620" s="44"/>
      <c r="EB620" s="44"/>
      <c r="EC620" s="44"/>
      <c r="ED620" s="44"/>
      <c r="EE620" s="44"/>
      <c r="EF620" s="44"/>
      <c r="EG620" s="44"/>
      <c r="EH620" s="44"/>
      <c r="EI620" s="44"/>
      <c r="EJ620" s="44"/>
      <c r="EK620" s="44"/>
      <c r="EL620" s="44"/>
      <c r="EM620" s="44"/>
      <c r="EN620" s="44"/>
      <c r="EO620" s="44"/>
      <c r="EP620" s="44"/>
      <c r="EQ620" s="44"/>
      <c r="ER620" s="44"/>
      <c r="ES620" s="44"/>
      <c r="ET620" s="44"/>
      <c r="EU620" s="44"/>
    </row>
    <row r="621" ht="14.25" customHeight="1">
      <c r="A621" s="296"/>
      <c r="B621" s="44"/>
      <c r="C621" s="44"/>
      <c r="D621" s="44"/>
      <c r="E621" s="44"/>
      <c r="F621" s="44"/>
      <c r="G621" s="44"/>
      <c r="H621" s="296"/>
      <c r="I621" s="296"/>
      <c r="J621" s="296"/>
      <c r="K621" s="44"/>
      <c r="L621" s="296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4"/>
      <c r="BT621" s="44"/>
      <c r="BU621" s="44"/>
      <c r="BV621" s="44"/>
      <c r="BW621" s="44"/>
      <c r="BX621" s="44"/>
      <c r="BY621" s="44"/>
      <c r="BZ621" s="44"/>
      <c r="CA621" s="44"/>
      <c r="CB621" s="44"/>
      <c r="CC621" s="44"/>
      <c r="CD621" s="44"/>
      <c r="CE621" s="44"/>
      <c r="CF621" s="44"/>
      <c r="CG621" s="44"/>
      <c r="CH621" s="44"/>
      <c r="CI621" s="44"/>
      <c r="CJ621" s="44"/>
      <c r="CK621" s="44"/>
      <c r="CL621" s="44"/>
      <c r="CM621" s="44"/>
      <c r="CN621" s="44"/>
      <c r="CO621" s="44"/>
      <c r="CP621" s="44"/>
      <c r="CQ621" s="44"/>
      <c r="CR621" s="44"/>
      <c r="CS621" s="44"/>
      <c r="CT621" s="44"/>
      <c r="CU621" s="44"/>
      <c r="CV621" s="44"/>
      <c r="CW621" s="44"/>
      <c r="CX621" s="44"/>
      <c r="CY621" s="44"/>
      <c r="CZ621" s="44"/>
      <c r="DA621" s="44"/>
      <c r="DB621" s="44"/>
      <c r="DC621" s="44"/>
      <c r="DD621" s="44"/>
      <c r="DE621" s="44"/>
      <c r="DF621" s="44"/>
      <c r="DG621" s="44"/>
      <c r="DH621" s="44"/>
      <c r="DI621" s="44"/>
      <c r="DJ621" s="44"/>
      <c r="DK621" s="44"/>
      <c r="DL621" s="44"/>
      <c r="DM621" s="44"/>
      <c r="DN621" s="44"/>
      <c r="DO621" s="44"/>
      <c r="DP621" s="44"/>
      <c r="DQ621" s="44"/>
      <c r="DR621" s="44"/>
      <c r="DS621" s="44"/>
      <c r="DT621" s="44"/>
      <c r="DU621" s="44"/>
      <c r="DV621" s="44"/>
      <c r="DW621" s="44"/>
      <c r="DX621" s="44"/>
      <c r="DY621" s="44"/>
      <c r="DZ621" s="44"/>
      <c r="EA621" s="44"/>
      <c r="EB621" s="44"/>
      <c r="EC621" s="44"/>
      <c r="ED621" s="44"/>
      <c r="EE621" s="44"/>
      <c r="EF621" s="44"/>
      <c r="EG621" s="44"/>
      <c r="EH621" s="44"/>
      <c r="EI621" s="44"/>
      <c r="EJ621" s="44"/>
      <c r="EK621" s="44"/>
      <c r="EL621" s="44"/>
      <c r="EM621" s="44"/>
      <c r="EN621" s="44"/>
      <c r="EO621" s="44"/>
      <c r="EP621" s="44"/>
      <c r="EQ621" s="44"/>
      <c r="ER621" s="44"/>
      <c r="ES621" s="44"/>
      <c r="ET621" s="44"/>
      <c r="EU621" s="44"/>
    </row>
    <row r="622" ht="14.25" customHeight="1">
      <c r="A622" s="296"/>
      <c r="B622" s="44"/>
      <c r="C622" s="44"/>
      <c r="D622" s="44"/>
      <c r="E622" s="44"/>
      <c r="F622" s="44"/>
      <c r="G622" s="44"/>
      <c r="H622" s="296"/>
      <c r="I622" s="296"/>
      <c r="J622" s="296"/>
      <c r="K622" s="44"/>
      <c r="L622" s="296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4"/>
      <c r="BT622" s="44"/>
      <c r="BU622" s="44"/>
      <c r="BV622" s="44"/>
      <c r="BW622" s="44"/>
      <c r="BX622" s="44"/>
      <c r="BY622" s="44"/>
      <c r="BZ622" s="44"/>
      <c r="CA622" s="44"/>
      <c r="CB622" s="44"/>
      <c r="CC622" s="44"/>
      <c r="CD622" s="44"/>
      <c r="CE622" s="44"/>
      <c r="CF622" s="44"/>
      <c r="CG622" s="44"/>
      <c r="CH622" s="44"/>
      <c r="CI622" s="44"/>
      <c r="CJ622" s="44"/>
      <c r="CK622" s="44"/>
      <c r="CL622" s="44"/>
      <c r="CM622" s="44"/>
      <c r="CN622" s="44"/>
      <c r="CO622" s="44"/>
      <c r="CP622" s="44"/>
      <c r="CQ622" s="44"/>
      <c r="CR622" s="44"/>
      <c r="CS622" s="44"/>
      <c r="CT622" s="44"/>
      <c r="CU622" s="44"/>
      <c r="CV622" s="44"/>
      <c r="CW622" s="44"/>
      <c r="CX622" s="44"/>
      <c r="CY622" s="44"/>
      <c r="CZ622" s="44"/>
      <c r="DA622" s="44"/>
      <c r="DB622" s="44"/>
      <c r="DC622" s="44"/>
      <c r="DD622" s="44"/>
      <c r="DE622" s="44"/>
      <c r="DF622" s="44"/>
      <c r="DG622" s="44"/>
      <c r="DH622" s="44"/>
      <c r="DI622" s="44"/>
      <c r="DJ622" s="44"/>
      <c r="DK622" s="44"/>
      <c r="DL622" s="44"/>
      <c r="DM622" s="44"/>
      <c r="DN622" s="44"/>
      <c r="DO622" s="44"/>
      <c r="DP622" s="44"/>
      <c r="DQ622" s="44"/>
      <c r="DR622" s="44"/>
      <c r="DS622" s="44"/>
      <c r="DT622" s="44"/>
      <c r="DU622" s="44"/>
      <c r="DV622" s="44"/>
      <c r="DW622" s="44"/>
      <c r="DX622" s="44"/>
      <c r="DY622" s="44"/>
      <c r="DZ622" s="44"/>
      <c r="EA622" s="44"/>
      <c r="EB622" s="44"/>
      <c r="EC622" s="44"/>
      <c r="ED622" s="44"/>
      <c r="EE622" s="44"/>
      <c r="EF622" s="44"/>
      <c r="EG622" s="44"/>
      <c r="EH622" s="44"/>
      <c r="EI622" s="44"/>
      <c r="EJ622" s="44"/>
      <c r="EK622" s="44"/>
      <c r="EL622" s="44"/>
      <c r="EM622" s="44"/>
      <c r="EN622" s="44"/>
      <c r="EO622" s="44"/>
      <c r="EP622" s="44"/>
      <c r="EQ622" s="44"/>
      <c r="ER622" s="44"/>
      <c r="ES622" s="44"/>
      <c r="ET622" s="44"/>
      <c r="EU622" s="44"/>
    </row>
    <row r="623" ht="14.25" customHeight="1">
      <c r="A623" s="296"/>
      <c r="B623" s="44"/>
      <c r="C623" s="44"/>
      <c r="D623" s="44"/>
      <c r="E623" s="44"/>
      <c r="F623" s="44"/>
      <c r="G623" s="44"/>
      <c r="H623" s="296"/>
      <c r="I623" s="296"/>
      <c r="J623" s="296"/>
      <c r="K623" s="44"/>
      <c r="L623" s="296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4"/>
      <c r="BT623" s="44"/>
      <c r="BU623" s="44"/>
      <c r="BV623" s="44"/>
      <c r="BW623" s="44"/>
      <c r="BX623" s="44"/>
      <c r="BY623" s="44"/>
      <c r="BZ623" s="44"/>
      <c r="CA623" s="44"/>
      <c r="CB623" s="44"/>
      <c r="CC623" s="44"/>
      <c r="CD623" s="44"/>
      <c r="CE623" s="44"/>
      <c r="CF623" s="44"/>
      <c r="CG623" s="44"/>
      <c r="CH623" s="44"/>
      <c r="CI623" s="44"/>
      <c r="CJ623" s="44"/>
      <c r="CK623" s="44"/>
      <c r="CL623" s="44"/>
      <c r="CM623" s="44"/>
      <c r="CN623" s="44"/>
      <c r="CO623" s="44"/>
      <c r="CP623" s="44"/>
      <c r="CQ623" s="44"/>
      <c r="CR623" s="44"/>
      <c r="CS623" s="44"/>
      <c r="CT623" s="44"/>
      <c r="CU623" s="44"/>
      <c r="CV623" s="44"/>
      <c r="CW623" s="44"/>
      <c r="CX623" s="44"/>
      <c r="CY623" s="44"/>
      <c r="CZ623" s="44"/>
      <c r="DA623" s="44"/>
      <c r="DB623" s="44"/>
      <c r="DC623" s="44"/>
      <c r="DD623" s="44"/>
      <c r="DE623" s="44"/>
      <c r="DF623" s="44"/>
      <c r="DG623" s="44"/>
      <c r="DH623" s="44"/>
      <c r="DI623" s="44"/>
      <c r="DJ623" s="44"/>
      <c r="DK623" s="44"/>
      <c r="DL623" s="44"/>
      <c r="DM623" s="44"/>
      <c r="DN623" s="44"/>
      <c r="DO623" s="44"/>
      <c r="DP623" s="44"/>
      <c r="DQ623" s="44"/>
      <c r="DR623" s="44"/>
      <c r="DS623" s="44"/>
      <c r="DT623" s="44"/>
      <c r="DU623" s="44"/>
      <c r="DV623" s="44"/>
      <c r="DW623" s="44"/>
      <c r="DX623" s="44"/>
      <c r="DY623" s="44"/>
      <c r="DZ623" s="44"/>
      <c r="EA623" s="44"/>
      <c r="EB623" s="44"/>
      <c r="EC623" s="44"/>
      <c r="ED623" s="44"/>
      <c r="EE623" s="44"/>
      <c r="EF623" s="44"/>
      <c r="EG623" s="44"/>
      <c r="EH623" s="44"/>
      <c r="EI623" s="44"/>
      <c r="EJ623" s="44"/>
      <c r="EK623" s="44"/>
      <c r="EL623" s="44"/>
      <c r="EM623" s="44"/>
      <c r="EN623" s="44"/>
      <c r="EO623" s="44"/>
      <c r="EP623" s="44"/>
      <c r="EQ623" s="44"/>
      <c r="ER623" s="44"/>
      <c r="ES623" s="44"/>
      <c r="ET623" s="44"/>
      <c r="EU623" s="44"/>
    </row>
    <row r="624" ht="14.25" customHeight="1">
      <c r="A624" s="296"/>
      <c r="B624" s="44"/>
      <c r="C624" s="44"/>
      <c r="D624" s="44"/>
      <c r="E624" s="44"/>
      <c r="F624" s="44"/>
      <c r="G624" s="44"/>
      <c r="H624" s="296"/>
      <c r="I624" s="296"/>
      <c r="J624" s="296"/>
      <c r="K624" s="44"/>
      <c r="L624" s="296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4"/>
      <c r="BT624" s="44"/>
      <c r="BU624" s="44"/>
      <c r="BV624" s="44"/>
      <c r="BW624" s="44"/>
      <c r="BX624" s="44"/>
      <c r="BY624" s="44"/>
      <c r="BZ624" s="44"/>
      <c r="CA624" s="44"/>
      <c r="CB624" s="44"/>
      <c r="CC624" s="44"/>
      <c r="CD624" s="44"/>
      <c r="CE624" s="44"/>
      <c r="CF624" s="44"/>
      <c r="CG624" s="44"/>
      <c r="CH624" s="44"/>
      <c r="CI624" s="44"/>
      <c r="CJ624" s="44"/>
      <c r="CK624" s="44"/>
      <c r="CL624" s="44"/>
      <c r="CM624" s="44"/>
      <c r="CN624" s="44"/>
      <c r="CO624" s="44"/>
      <c r="CP624" s="44"/>
      <c r="CQ624" s="44"/>
      <c r="CR624" s="44"/>
      <c r="CS624" s="44"/>
      <c r="CT624" s="44"/>
      <c r="CU624" s="44"/>
      <c r="CV624" s="44"/>
      <c r="CW624" s="44"/>
      <c r="CX624" s="44"/>
      <c r="CY624" s="44"/>
      <c r="CZ624" s="44"/>
      <c r="DA624" s="44"/>
      <c r="DB624" s="44"/>
      <c r="DC624" s="44"/>
      <c r="DD624" s="44"/>
      <c r="DE624" s="44"/>
      <c r="DF624" s="44"/>
      <c r="DG624" s="44"/>
      <c r="DH624" s="44"/>
      <c r="DI624" s="44"/>
      <c r="DJ624" s="44"/>
      <c r="DK624" s="44"/>
      <c r="DL624" s="44"/>
      <c r="DM624" s="44"/>
      <c r="DN624" s="44"/>
      <c r="DO624" s="44"/>
      <c r="DP624" s="44"/>
      <c r="DQ624" s="44"/>
      <c r="DR624" s="44"/>
      <c r="DS624" s="44"/>
      <c r="DT624" s="44"/>
      <c r="DU624" s="44"/>
      <c r="DV624" s="44"/>
      <c r="DW624" s="44"/>
      <c r="DX624" s="44"/>
      <c r="DY624" s="44"/>
      <c r="DZ624" s="44"/>
      <c r="EA624" s="44"/>
      <c r="EB624" s="44"/>
      <c r="EC624" s="44"/>
      <c r="ED624" s="44"/>
      <c r="EE624" s="44"/>
      <c r="EF624" s="44"/>
      <c r="EG624" s="44"/>
      <c r="EH624" s="44"/>
      <c r="EI624" s="44"/>
      <c r="EJ624" s="44"/>
      <c r="EK624" s="44"/>
      <c r="EL624" s="44"/>
      <c r="EM624" s="44"/>
      <c r="EN624" s="44"/>
      <c r="EO624" s="44"/>
      <c r="EP624" s="44"/>
      <c r="EQ624" s="44"/>
      <c r="ER624" s="44"/>
      <c r="ES624" s="44"/>
      <c r="ET624" s="44"/>
      <c r="EU624" s="44"/>
    </row>
    <row r="625" ht="14.25" customHeight="1">
      <c r="A625" s="296"/>
      <c r="B625" s="44"/>
      <c r="C625" s="44"/>
      <c r="D625" s="44"/>
      <c r="E625" s="44"/>
      <c r="F625" s="44"/>
      <c r="G625" s="44"/>
      <c r="H625" s="296"/>
      <c r="I625" s="296"/>
      <c r="J625" s="296"/>
      <c r="K625" s="44"/>
      <c r="L625" s="296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4"/>
      <c r="BT625" s="44"/>
      <c r="BU625" s="44"/>
      <c r="BV625" s="44"/>
      <c r="BW625" s="44"/>
      <c r="BX625" s="44"/>
      <c r="BY625" s="44"/>
      <c r="BZ625" s="44"/>
      <c r="CA625" s="44"/>
      <c r="CB625" s="44"/>
      <c r="CC625" s="44"/>
      <c r="CD625" s="44"/>
      <c r="CE625" s="44"/>
      <c r="CF625" s="44"/>
      <c r="CG625" s="44"/>
      <c r="CH625" s="44"/>
      <c r="CI625" s="44"/>
      <c r="CJ625" s="44"/>
      <c r="CK625" s="44"/>
      <c r="CL625" s="44"/>
      <c r="CM625" s="44"/>
      <c r="CN625" s="44"/>
      <c r="CO625" s="44"/>
      <c r="CP625" s="44"/>
      <c r="CQ625" s="44"/>
      <c r="CR625" s="44"/>
      <c r="CS625" s="44"/>
      <c r="CT625" s="44"/>
      <c r="CU625" s="44"/>
      <c r="CV625" s="44"/>
      <c r="CW625" s="44"/>
      <c r="CX625" s="44"/>
      <c r="CY625" s="44"/>
      <c r="CZ625" s="44"/>
      <c r="DA625" s="44"/>
      <c r="DB625" s="44"/>
      <c r="DC625" s="44"/>
      <c r="DD625" s="44"/>
      <c r="DE625" s="44"/>
      <c r="DF625" s="44"/>
      <c r="DG625" s="44"/>
      <c r="DH625" s="44"/>
      <c r="DI625" s="44"/>
      <c r="DJ625" s="44"/>
      <c r="DK625" s="44"/>
      <c r="DL625" s="44"/>
      <c r="DM625" s="44"/>
      <c r="DN625" s="44"/>
      <c r="DO625" s="44"/>
      <c r="DP625" s="44"/>
      <c r="DQ625" s="44"/>
      <c r="DR625" s="44"/>
      <c r="DS625" s="44"/>
      <c r="DT625" s="44"/>
      <c r="DU625" s="44"/>
      <c r="DV625" s="44"/>
      <c r="DW625" s="44"/>
      <c r="DX625" s="44"/>
      <c r="DY625" s="44"/>
      <c r="DZ625" s="44"/>
      <c r="EA625" s="44"/>
      <c r="EB625" s="44"/>
      <c r="EC625" s="44"/>
      <c r="ED625" s="44"/>
      <c r="EE625" s="44"/>
      <c r="EF625" s="44"/>
      <c r="EG625" s="44"/>
      <c r="EH625" s="44"/>
      <c r="EI625" s="44"/>
      <c r="EJ625" s="44"/>
      <c r="EK625" s="44"/>
      <c r="EL625" s="44"/>
      <c r="EM625" s="44"/>
      <c r="EN625" s="44"/>
      <c r="EO625" s="44"/>
      <c r="EP625" s="44"/>
      <c r="EQ625" s="44"/>
      <c r="ER625" s="44"/>
      <c r="ES625" s="44"/>
      <c r="ET625" s="44"/>
      <c r="EU625" s="44"/>
    </row>
    <row r="626" ht="14.25" customHeight="1">
      <c r="A626" s="296"/>
      <c r="B626" s="44"/>
      <c r="C626" s="44"/>
      <c r="D626" s="44"/>
      <c r="E626" s="44"/>
      <c r="F626" s="44"/>
      <c r="G626" s="44"/>
      <c r="H626" s="296"/>
      <c r="I626" s="296"/>
      <c r="J626" s="296"/>
      <c r="K626" s="44"/>
      <c r="L626" s="296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4"/>
      <c r="BT626" s="44"/>
      <c r="BU626" s="44"/>
      <c r="BV626" s="44"/>
      <c r="BW626" s="44"/>
      <c r="BX626" s="44"/>
      <c r="BY626" s="44"/>
      <c r="BZ626" s="44"/>
      <c r="CA626" s="44"/>
      <c r="CB626" s="44"/>
      <c r="CC626" s="44"/>
      <c r="CD626" s="44"/>
      <c r="CE626" s="44"/>
      <c r="CF626" s="44"/>
      <c r="CG626" s="44"/>
      <c r="CH626" s="44"/>
      <c r="CI626" s="44"/>
      <c r="CJ626" s="44"/>
      <c r="CK626" s="44"/>
      <c r="CL626" s="44"/>
      <c r="CM626" s="44"/>
      <c r="CN626" s="44"/>
      <c r="CO626" s="44"/>
      <c r="CP626" s="44"/>
      <c r="CQ626" s="44"/>
      <c r="CR626" s="44"/>
      <c r="CS626" s="44"/>
      <c r="CT626" s="44"/>
      <c r="CU626" s="44"/>
      <c r="CV626" s="44"/>
      <c r="CW626" s="44"/>
      <c r="CX626" s="44"/>
      <c r="CY626" s="44"/>
      <c r="CZ626" s="44"/>
      <c r="DA626" s="44"/>
      <c r="DB626" s="44"/>
      <c r="DC626" s="44"/>
      <c r="DD626" s="44"/>
      <c r="DE626" s="44"/>
      <c r="DF626" s="44"/>
      <c r="DG626" s="44"/>
      <c r="DH626" s="44"/>
      <c r="DI626" s="44"/>
      <c r="DJ626" s="44"/>
      <c r="DK626" s="44"/>
      <c r="DL626" s="44"/>
      <c r="DM626" s="44"/>
      <c r="DN626" s="44"/>
      <c r="DO626" s="44"/>
      <c r="DP626" s="44"/>
      <c r="DQ626" s="44"/>
      <c r="DR626" s="44"/>
      <c r="DS626" s="44"/>
      <c r="DT626" s="44"/>
      <c r="DU626" s="44"/>
      <c r="DV626" s="44"/>
      <c r="DW626" s="44"/>
      <c r="DX626" s="44"/>
      <c r="DY626" s="44"/>
      <c r="DZ626" s="44"/>
      <c r="EA626" s="44"/>
      <c r="EB626" s="44"/>
      <c r="EC626" s="44"/>
      <c r="ED626" s="44"/>
      <c r="EE626" s="44"/>
      <c r="EF626" s="44"/>
      <c r="EG626" s="44"/>
      <c r="EH626" s="44"/>
      <c r="EI626" s="44"/>
      <c r="EJ626" s="44"/>
      <c r="EK626" s="44"/>
      <c r="EL626" s="44"/>
      <c r="EM626" s="44"/>
      <c r="EN626" s="44"/>
      <c r="EO626" s="44"/>
      <c r="EP626" s="44"/>
      <c r="EQ626" s="44"/>
      <c r="ER626" s="44"/>
      <c r="ES626" s="44"/>
      <c r="ET626" s="44"/>
      <c r="EU626" s="44"/>
    </row>
    <row r="627" ht="14.25" customHeight="1">
      <c r="A627" s="296"/>
      <c r="B627" s="44"/>
      <c r="C627" s="44"/>
      <c r="D627" s="44"/>
      <c r="E627" s="44"/>
      <c r="F627" s="44"/>
      <c r="G627" s="44"/>
      <c r="H627" s="296"/>
      <c r="I627" s="296"/>
      <c r="J627" s="296"/>
      <c r="K627" s="44"/>
      <c r="L627" s="296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4"/>
      <c r="BT627" s="44"/>
      <c r="BU627" s="44"/>
      <c r="BV627" s="44"/>
      <c r="BW627" s="44"/>
      <c r="BX627" s="44"/>
      <c r="BY627" s="44"/>
      <c r="BZ627" s="44"/>
      <c r="CA627" s="44"/>
      <c r="CB627" s="44"/>
      <c r="CC627" s="44"/>
      <c r="CD627" s="44"/>
      <c r="CE627" s="44"/>
      <c r="CF627" s="44"/>
      <c r="CG627" s="44"/>
      <c r="CH627" s="44"/>
      <c r="CI627" s="44"/>
      <c r="CJ627" s="44"/>
      <c r="CK627" s="44"/>
      <c r="CL627" s="44"/>
      <c r="CM627" s="44"/>
      <c r="CN627" s="44"/>
      <c r="CO627" s="44"/>
      <c r="CP627" s="44"/>
      <c r="CQ627" s="44"/>
      <c r="CR627" s="44"/>
      <c r="CS627" s="44"/>
      <c r="CT627" s="44"/>
      <c r="CU627" s="44"/>
      <c r="CV627" s="44"/>
      <c r="CW627" s="44"/>
      <c r="CX627" s="44"/>
      <c r="CY627" s="44"/>
      <c r="CZ627" s="44"/>
      <c r="DA627" s="44"/>
      <c r="DB627" s="44"/>
      <c r="DC627" s="44"/>
      <c r="DD627" s="44"/>
      <c r="DE627" s="44"/>
      <c r="DF627" s="44"/>
      <c r="DG627" s="44"/>
      <c r="DH627" s="44"/>
      <c r="DI627" s="44"/>
      <c r="DJ627" s="44"/>
      <c r="DK627" s="44"/>
      <c r="DL627" s="44"/>
      <c r="DM627" s="44"/>
      <c r="DN627" s="44"/>
      <c r="DO627" s="44"/>
      <c r="DP627" s="44"/>
      <c r="DQ627" s="44"/>
      <c r="DR627" s="44"/>
      <c r="DS627" s="44"/>
      <c r="DT627" s="44"/>
      <c r="DU627" s="44"/>
      <c r="DV627" s="44"/>
      <c r="DW627" s="44"/>
      <c r="DX627" s="44"/>
      <c r="DY627" s="44"/>
      <c r="DZ627" s="44"/>
      <c r="EA627" s="44"/>
      <c r="EB627" s="44"/>
      <c r="EC627" s="44"/>
      <c r="ED627" s="44"/>
      <c r="EE627" s="44"/>
      <c r="EF627" s="44"/>
      <c r="EG627" s="44"/>
      <c r="EH627" s="44"/>
      <c r="EI627" s="44"/>
      <c r="EJ627" s="44"/>
      <c r="EK627" s="44"/>
      <c r="EL627" s="44"/>
      <c r="EM627" s="44"/>
      <c r="EN627" s="44"/>
      <c r="EO627" s="44"/>
      <c r="EP627" s="44"/>
      <c r="EQ627" s="44"/>
      <c r="ER627" s="44"/>
      <c r="ES627" s="44"/>
      <c r="ET627" s="44"/>
      <c r="EU627" s="44"/>
    </row>
    <row r="628" ht="14.25" customHeight="1">
      <c r="A628" s="296"/>
      <c r="B628" s="44"/>
      <c r="C628" s="44"/>
      <c r="D628" s="44"/>
      <c r="E628" s="44"/>
      <c r="F628" s="44"/>
      <c r="G628" s="44"/>
      <c r="H628" s="296"/>
      <c r="I628" s="296"/>
      <c r="J628" s="296"/>
      <c r="K628" s="44"/>
      <c r="L628" s="296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4"/>
      <c r="BT628" s="44"/>
      <c r="BU628" s="44"/>
      <c r="BV628" s="44"/>
      <c r="BW628" s="44"/>
      <c r="BX628" s="44"/>
      <c r="BY628" s="44"/>
      <c r="BZ628" s="44"/>
      <c r="CA628" s="44"/>
      <c r="CB628" s="44"/>
      <c r="CC628" s="44"/>
      <c r="CD628" s="44"/>
      <c r="CE628" s="44"/>
      <c r="CF628" s="44"/>
      <c r="CG628" s="44"/>
      <c r="CH628" s="44"/>
      <c r="CI628" s="44"/>
      <c r="CJ628" s="44"/>
      <c r="CK628" s="44"/>
      <c r="CL628" s="44"/>
      <c r="CM628" s="44"/>
      <c r="CN628" s="44"/>
      <c r="CO628" s="44"/>
      <c r="CP628" s="44"/>
      <c r="CQ628" s="44"/>
      <c r="CR628" s="44"/>
      <c r="CS628" s="44"/>
      <c r="CT628" s="44"/>
      <c r="CU628" s="44"/>
      <c r="CV628" s="44"/>
      <c r="CW628" s="44"/>
      <c r="CX628" s="44"/>
      <c r="CY628" s="44"/>
      <c r="CZ628" s="44"/>
      <c r="DA628" s="44"/>
      <c r="DB628" s="44"/>
      <c r="DC628" s="44"/>
      <c r="DD628" s="44"/>
      <c r="DE628" s="44"/>
      <c r="DF628" s="44"/>
      <c r="DG628" s="44"/>
      <c r="DH628" s="44"/>
      <c r="DI628" s="44"/>
      <c r="DJ628" s="44"/>
      <c r="DK628" s="44"/>
      <c r="DL628" s="44"/>
      <c r="DM628" s="44"/>
      <c r="DN628" s="44"/>
      <c r="DO628" s="44"/>
      <c r="DP628" s="44"/>
      <c r="DQ628" s="44"/>
      <c r="DR628" s="44"/>
      <c r="DS628" s="44"/>
      <c r="DT628" s="44"/>
      <c r="DU628" s="44"/>
      <c r="DV628" s="44"/>
      <c r="DW628" s="44"/>
      <c r="DX628" s="44"/>
      <c r="DY628" s="44"/>
      <c r="DZ628" s="44"/>
      <c r="EA628" s="44"/>
      <c r="EB628" s="44"/>
      <c r="EC628" s="44"/>
      <c r="ED628" s="44"/>
      <c r="EE628" s="44"/>
      <c r="EF628" s="44"/>
      <c r="EG628" s="44"/>
      <c r="EH628" s="44"/>
      <c r="EI628" s="44"/>
      <c r="EJ628" s="44"/>
      <c r="EK628" s="44"/>
      <c r="EL628" s="44"/>
      <c r="EM628" s="44"/>
      <c r="EN628" s="44"/>
      <c r="EO628" s="44"/>
      <c r="EP628" s="44"/>
      <c r="EQ628" s="44"/>
      <c r="ER628" s="44"/>
      <c r="ES628" s="44"/>
      <c r="ET628" s="44"/>
      <c r="EU628" s="44"/>
    </row>
    <row r="629" ht="14.25" customHeight="1">
      <c r="A629" s="296"/>
      <c r="B629" s="44"/>
      <c r="C629" s="44"/>
      <c r="D629" s="44"/>
      <c r="E629" s="44"/>
      <c r="F629" s="44"/>
      <c r="G629" s="44"/>
      <c r="H629" s="296"/>
      <c r="I629" s="296"/>
      <c r="J629" s="296"/>
      <c r="K629" s="44"/>
      <c r="L629" s="296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4"/>
      <c r="BT629" s="44"/>
      <c r="BU629" s="44"/>
      <c r="BV629" s="44"/>
      <c r="BW629" s="44"/>
      <c r="BX629" s="44"/>
      <c r="BY629" s="44"/>
      <c r="BZ629" s="44"/>
      <c r="CA629" s="44"/>
      <c r="CB629" s="44"/>
      <c r="CC629" s="44"/>
      <c r="CD629" s="44"/>
      <c r="CE629" s="44"/>
      <c r="CF629" s="44"/>
      <c r="CG629" s="44"/>
      <c r="CH629" s="44"/>
      <c r="CI629" s="44"/>
      <c r="CJ629" s="44"/>
      <c r="CK629" s="44"/>
      <c r="CL629" s="44"/>
      <c r="CM629" s="44"/>
      <c r="CN629" s="44"/>
      <c r="CO629" s="44"/>
      <c r="CP629" s="44"/>
      <c r="CQ629" s="44"/>
      <c r="CR629" s="44"/>
      <c r="CS629" s="44"/>
      <c r="CT629" s="44"/>
      <c r="CU629" s="44"/>
      <c r="CV629" s="44"/>
      <c r="CW629" s="44"/>
      <c r="CX629" s="44"/>
      <c r="CY629" s="44"/>
      <c r="CZ629" s="44"/>
      <c r="DA629" s="44"/>
      <c r="DB629" s="44"/>
      <c r="DC629" s="44"/>
      <c r="DD629" s="44"/>
      <c r="DE629" s="44"/>
      <c r="DF629" s="44"/>
      <c r="DG629" s="44"/>
      <c r="DH629" s="44"/>
      <c r="DI629" s="44"/>
      <c r="DJ629" s="44"/>
      <c r="DK629" s="44"/>
      <c r="DL629" s="44"/>
      <c r="DM629" s="44"/>
      <c r="DN629" s="44"/>
      <c r="DO629" s="44"/>
      <c r="DP629" s="44"/>
      <c r="DQ629" s="44"/>
      <c r="DR629" s="44"/>
      <c r="DS629" s="44"/>
      <c r="DT629" s="44"/>
      <c r="DU629" s="44"/>
      <c r="DV629" s="44"/>
      <c r="DW629" s="44"/>
      <c r="DX629" s="44"/>
      <c r="DY629" s="44"/>
      <c r="DZ629" s="44"/>
      <c r="EA629" s="44"/>
      <c r="EB629" s="44"/>
      <c r="EC629" s="44"/>
      <c r="ED629" s="44"/>
      <c r="EE629" s="44"/>
      <c r="EF629" s="44"/>
      <c r="EG629" s="44"/>
      <c r="EH629" s="44"/>
      <c r="EI629" s="44"/>
      <c r="EJ629" s="44"/>
      <c r="EK629" s="44"/>
      <c r="EL629" s="44"/>
      <c r="EM629" s="44"/>
      <c r="EN629" s="44"/>
      <c r="EO629" s="44"/>
      <c r="EP629" s="44"/>
      <c r="EQ629" s="44"/>
      <c r="ER629" s="44"/>
      <c r="ES629" s="44"/>
      <c r="ET629" s="44"/>
      <c r="EU629" s="44"/>
    </row>
    <row r="630" ht="14.25" customHeight="1">
      <c r="A630" s="296"/>
      <c r="B630" s="44"/>
      <c r="C630" s="44"/>
      <c r="D630" s="44"/>
      <c r="E630" s="44"/>
      <c r="F630" s="44"/>
      <c r="G630" s="44"/>
      <c r="H630" s="296"/>
      <c r="I630" s="296"/>
      <c r="J630" s="296"/>
      <c r="K630" s="44"/>
      <c r="L630" s="296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4"/>
      <c r="BT630" s="44"/>
      <c r="BU630" s="44"/>
      <c r="BV630" s="44"/>
      <c r="BW630" s="44"/>
      <c r="BX630" s="44"/>
      <c r="BY630" s="44"/>
      <c r="BZ630" s="44"/>
      <c r="CA630" s="44"/>
      <c r="CB630" s="44"/>
      <c r="CC630" s="44"/>
      <c r="CD630" s="44"/>
      <c r="CE630" s="44"/>
      <c r="CF630" s="44"/>
      <c r="CG630" s="44"/>
      <c r="CH630" s="44"/>
      <c r="CI630" s="44"/>
      <c r="CJ630" s="44"/>
      <c r="CK630" s="44"/>
      <c r="CL630" s="44"/>
      <c r="CM630" s="44"/>
      <c r="CN630" s="44"/>
      <c r="CO630" s="44"/>
      <c r="CP630" s="44"/>
      <c r="CQ630" s="44"/>
      <c r="CR630" s="44"/>
      <c r="CS630" s="44"/>
      <c r="CT630" s="44"/>
      <c r="CU630" s="44"/>
      <c r="CV630" s="44"/>
      <c r="CW630" s="44"/>
      <c r="CX630" s="44"/>
      <c r="CY630" s="44"/>
      <c r="CZ630" s="44"/>
      <c r="DA630" s="44"/>
      <c r="DB630" s="44"/>
      <c r="DC630" s="44"/>
      <c r="DD630" s="44"/>
      <c r="DE630" s="44"/>
      <c r="DF630" s="44"/>
      <c r="DG630" s="44"/>
      <c r="DH630" s="44"/>
      <c r="DI630" s="44"/>
      <c r="DJ630" s="44"/>
      <c r="DK630" s="44"/>
      <c r="DL630" s="44"/>
      <c r="DM630" s="44"/>
      <c r="DN630" s="44"/>
      <c r="DO630" s="44"/>
      <c r="DP630" s="44"/>
      <c r="DQ630" s="44"/>
      <c r="DR630" s="44"/>
      <c r="DS630" s="44"/>
      <c r="DT630" s="44"/>
      <c r="DU630" s="44"/>
      <c r="DV630" s="44"/>
      <c r="DW630" s="44"/>
      <c r="DX630" s="44"/>
      <c r="DY630" s="44"/>
      <c r="DZ630" s="44"/>
      <c r="EA630" s="44"/>
      <c r="EB630" s="44"/>
      <c r="EC630" s="44"/>
      <c r="ED630" s="44"/>
      <c r="EE630" s="44"/>
      <c r="EF630" s="44"/>
      <c r="EG630" s="44"/>
      <c r="EH630" s="44"/>
      <c r="EI630" s="44"/>
      <c r="EJ630" s="44"/>
      <c r="EK630" s="44"/>
      <c r="EL630" s="44"/>
      <c r="EM630" s="44"/>
      <c r="EN630" s="44"/>
      <c r="EO630" s="44"/>
      <c r="EP630" s="44"/>
      <c r="EQ630" s="44"/>
      <c r="ER630" s="44"/>
      <c r="ES630" s="44"/>
      <c r="ET630" s="44"/>
      <c r="EU630" s="44"/>
    </row>
    <row r="631" ht="14.25" customHeight="1">
      <c r="A631" s="296"/>
      <c r="B631" s="44"/>
      <c r="C631" s="44"/>
      <c r="D631" s="44"/>
      <c r="E631" s="44"/>
      <c r="F631" s="44"/>
      <c r="G631" s="44"/>
      <c r="H631" s="296"/>
      <c r="I631" s="296"/>
      <c r="J631" s="296"/>
      <c r="K631" s="44"/>
      <c r="L631" s="296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4"/>
      <c r="CE631" s="44"/>
      <c r="CF631" s="44"/>
      <c r="CG631" s="44"/>
      <c r="CH631" s="44"/>
      <c r="CI631" s="44"/>
      <c r="CJ631" s="44"/>
      <c r="CK631" s="44"/>
      <c r="CL631" s="44"/>
      <c r="CM631" s="44"/>
      <c r="CN631" s="44"/>
      <c r="CO631" s="44"/>
      <c r="CP631" s="44"/>
      <c r="CQ631" s="44"/>
      <c r="CR631" s="44"/>
      <c r="CS631" s="44"/>
      <c r="CT631" s="44"/>
      <c r="CU631" s="44"/>
      <c r="CV631" s="44"/>
      <c r="CW631" s="44"/>
      <c r="CX631" s="44"/>
      <c r="CY631" s="44"/>
      <c r="CZ631" s="44"/>
      <c r="DA631" s="44"/>
      <c r="DB631" s="44"/>
      <c r="DC631" s="44"/>
      <c r="DD631" s="44"/>
      <c r="DE631" s="44"/>
      <c r="DF631" s="44"/>
      <c r="DG631" s="44"/>
      <c r="DH631" s="44"/>
      <c r="DI631" s="44"/>
      <c r="DJ631" s="44"/>
      <c r="DK631" s="44"/>
      <c r="DL631" s="44"/>
      <c r="DM631" s="44"/>
      <c r="DN631" s="44"/>
      <c r="DO631" s="44"/>
      <c r="DP631" s="44"/>
      <c r="DQ631" s="44"/>
      <c r="DR631" s="44"/>
      <c r="DS631" s="44"/>
      <c r="DT631" s="44"/>
      <c r="DU631" s="44"/>
      <c r="DV631" s="44"/>
      <c r="DW631" s="44"/>
      <c r="DX631" s="44"/>
      <c r="DY631" s="44"/>
      <c r="DZ631" s="44"/>
      <c r="EA631" s="44"/>
      <c r="EB631" s="44"/>
      <c r="EC631" s="44"/>
      <c r="ED631" s="44"/>
      <c r="EE631" s="44"/>
      <c r="EF631" s="44"/>
      <c r="EG631" s="44"/>
      <c r="EH631" s="44"/>
      <c r="EI631" s="44"/>
      <c r="EJ631" s="44"/>
      <c r="EK631" s="44"/>
      <c r="EL631" s="44"/>
      <c r="EM631" s="44"/>
      <c r="EN631" s="44"/>
      <c r="EO631" s="44"/>
      <c r="EP631" s="44"/>
      <c r="EQ631" s="44"/>
      <c r="ER631" s="44"/>
      <c r="ES631" s="44"/>
      <c r="ET631" s="44"/>
      <c r="EU631" s="44"/>
    </row>
    <row r="632" ht="14.25" customHeight="1">
      <c r="A632" s="296"/>
      <c r="B632" s="44"/>
      <c r="C632" s="44"/>
      <c r="D632" s="44"/>
      <c r="E632" s="44"/>
      <c r="F632" s="44"/>
      <c r="G632" s="44"/>
      <c r="H632" s="296"/>
      <c r="I632" s="296"/>
      <c r="J632" s="296"/>
      <c r="K632" s="44"/>
      <c r="L632" s="296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4"/>
      <c r="BT632" s="44"/>
      <c r="BU632" s="44"/>
      <c r="BV632" s="44"/>
      <c r="BW632" s="44"/>
      <c r="BX632" s="44"/>
      <c r="BY632" s="44"/>
      <c r="BZ632" s="44"/>
      <c r="CA632" s="44"/>
      <c r="CB632" s="44"/>
      <c r="CC632" s="44"/>
      <c r="CD632" s="44"/>
      <c r="CE632" s="44"/>
      <c r="CF632" s="44"/>
      <c r="CG632" s="44"/>
      <c r="CH632" s="44"/>
      <c r="CI632" s="44"/>
      <c r="CJ632" s="44"/>
      <c r="CK632" s="44"/>
      <c r="CL632" s="44"/>
      <c r="CM632" s="44"/>
      <c r="CN632" s="44"/>
      <c r="CO632" s="44"/>
      <c r="CP632" s="44"/>
      <c r="CQ632" s="44"/>
      <c r="CR632" s="44"/>
      <c r="CS632" s="44"/>
      <c r="CT632" s="44"/>
      <c r="CU632" s="44"/>
      <c r="CV632" s="44"/>
      <c r="CW632" s="44"/>
      <c r="CX632" s="44"/>
      <c r="CY632" s="44"/>
      <c r="CZ632" s="44"/>
      <c r="DA632" s="44"/>
      <c r="DB632" s="44"/>
      <c r="DC632" s="44"/>
      <c r="DD632" s="44"/>
      <c r="DE632" s="44"/>
      <c r="DF632" s="44"/>
      <c r="DG632" s="44"/>
      <c r="DH632" s="44"/>
      <c r="DI632" s="44"/>
      <c r="DJ632" s="44"/>
      <c r="DK632" s="44"/>
      <c r="DL632" s="44"/>
      <c r="DM632" s="44"/>
      <c r="DN632" s="44"/>
      <c r="DO632" s="44"/>
      <c r="DP632" s="44"/>
      <c r="DQ632" s="44"/>
      <c r="DR632" s="44"/>
      <c r="DS632" s="44"/>
      <c r="DT632" s="44"/>
      <c r="DU632" s="44"/>
      <c r="DV632" s="44"/>
      <c r="DW632" s="44"/>
      <c r="DX632" s="44"/>
      <c r="DY632" s="44"/>
      <c r="DZ632" s="44"/>
      <c r="EA632" s="44"/>
      <c r="EB632" s="44"/>
      <c r="EC632" s="44"/>
      <c r="ED632" s="44"/>
      <c r="EE632" s="44"/>
      <c r="EF632" s="44"/>
      <c r="EG632" s="44"/>
      <c r="EH632" s="44"/>
      <c r="EI632" s="44"/>
      <c r="EJ632" s="44"/>
      <c r="EK632" s="44"/>
      <c r="EL632" s="44"/>
      <c r="EM632" s="44"/>
      <c r="EN632" s="44"/>
      <c r="EO632" s="44"/>
      <c r="EP632" s="44"/>
      <c r="EQ632" s="44"/>
      <c r="ER632" s="44"/>
      <c r="ES632" s="44"/>
      <c r="ET632" s="44"/>
      <c r="EU632" s="44"/>
    </row>
    <row r="633" ht="14.25" customHeight="1">
      <c r="A633" s="296"/>
      <c r="B633" s="44"/>
      <c r="C633" s="44"/>
      <c r="D633" s="44"/>
      <c r="E633" s="44"/>
      <c r="F633" s="44"/>
      <c r="G633" s="44"/>
      <c r="H633" s="296"/>
      <c r="I633" s="296"/>
      <c r="J633" s="296"/>
      <c r="K633" s="44"/>
      <c r="L633" s="296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4"/>
      <c r="BT633" s="44"/>
      <c r="BU633" s="44"/>
      <c r="BV633" s="44"/>
      <c r="BW633" s="44"/>
      <c r="BX633" s="44"/>
      <c r="BY633" s="44"/>
      <c r="BZ633" s="44"/>
      <c r="CA633" s="44"/>
      <c r="CB633" s="44"/>
      <c r="CC633" s="44"/>
      <c r="CD633" s="44"/>
      <c r="CE633" s="44"/>
      <c r="CF633" s="44"/>
      <c r="CG633" s="44"/>
      <c r="CH633" s="44"/>
      <c r="CI633" s="44"/>
      <c r="CJ633" s="44"/>
      <c r="CK633" s="44"/>
      <c r="CL633" s="44"/>
      <c r="CM633" s="44"/>
      <c r="CN633" s="44"/>
      <c r="CO633" s="44"/>
      <c r="CP633" s="44"/>
      <c r="CQ633" s="44"/>
      <c r="CR633" s="44"/>
      <c r="CS633" s="44"/>
      <c r="CT633" s="44"/>
      <c r="CU633" s="44"/>
      <c r="CV633" s="44"/>
      <c r="CW633" s="44"/>
      <c r="CX633" s="44"/>
      <c r="CY633" s="44"/>
      <c r="CZ633" s="44"/>
      <c r="DA633" s="44"/>
      <c r="DB633" s="44"/>
      <c r="DC633" s="44"/>
      <c r="DD633" s="44"/>
      <c r="DE633" s="44"/>
      <c r="DF633" s="44"/>
      <c r="DG633" s="44"/>
      <c r="DH633" s="44"/>
      <c r="DI633" s="44"/>
      <c r="DJ633" s="44"/>
      <c r="DK633" s="44"/>
      <c r="DL633" s="44"/>
      <c r="DM633" s="44"/>
      <c r="DN633" s="44"/>
      <c r="DO633" s="44"/>
      <c r="DP633" s="44"/>
      <c r="DQ633" s="44"/>
      <c r="DR633" s="44"/>
      <c r="DS633" s="44"/>
      <c r="DT633" s="44"/>
      <c r="DU633" s="44"/>
      <c r="DV633" s="44"/>
      <c r="DW633" s="44"/>
      <c r="DX633" s="44"/>
      <c r="DY633" s="44"/>
      <c r="DZ633" s="44"/>
      <c r="EA633" s="44"/>
      <c r="EB633" s="44"/>
      <c r="EC633" s="44"/>
      <c r="ED633" s="44"/>
      <c r="EE633" s="44"/>
      <c r="EF633" s="44"/>
      <c r="EG633" s="44"/>
      <c r="EH633" s="44"/>
      <c r="EI633" s="44"/>
      <c r="EJ633" s="44"/>
      <c r="EK633" s="44"/>
      <c r="EL633" s="44"/>
      <c r="EM633" s="44"/>
      <c r="EN633" s="44"/>
      <c r="EO633" s="44"/>
      <c r="EP633" s="44"/>
      <c r="EQ633" s="44"/>
      <c r="ER633" s="44"/>
      <c r="ES633" s="44"/>
      <c r="ET633" s="44"/>
      <c r="EU633" s="44"/>
    </row>
    <row r="634" ht="14.25" customHeight="1">
      <c r="A634" s="296"/>
      <c r="B634" s="44"/>
      <c r="C634" s="44"/>
      <c r="D634" s="44"/>
      <c r="E634" s="44"/>
      <c r="F634" s="44"/>
      <c r="G634" s="44"/>
      <c r="H634" s="296"/>
      <c r="I634" s="296"/>
      <c r="J634" s="296"/>
      <c r="K634" s="44"/>
      <c r="L634" s="296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4"/>
      <c r="BT634" s="44"/>
      <c r="BU634" s="44"/>
      <c r="BV634" s="44"/>
      <c r="BW634" s="44"/>
      <c r="BX634" s="44"/>
      <c r="BY634" s="44"/>
      <c r="BZ634" s="44"/>
      <c r="CA634" s="44"/>
      <c r="CB634" s="44"/>
      <c r="CC634" s="44"/>
      <c r="CD634" s="44"/>
      <c r="CE634" s="44"/>
      <c r="CF634" s="44"/>
      <c r="CG634" s="44"/>
      <c r="CH634" s="44"/>
      <c r="CI634" s="44"/>
      <c r="CJ634" s="44"/>
      <c r="CK634" s="44"/>
      <c r="CL634" s="44"/>
      <c r="CM634" s="44"/>
      <c r="CN634" s="44"/>
      <c r="CO634" s="44"/>
      <c r="CP634" s="44"/>
      <c r="CQ634" s="44"/>
      <c r="CR634" s="44"/>
      <c r="CS634" s="44"/>
      <c r="CT634" s="44"/>
      <c r="CU634" s="44"/>
      <c r="CV634" s="44"/>
      <c r="CW634" s="44"/>
      <c r="CX634" s="44"/>
      <c r="CY634" s="44"/>
      <c r="CZ634" s="44"/>
      <c r="DA634" s="44"/>
      <c r="DB634" s="44"/>
      <c r="DC634" s="44"/>
      <c r="DD634" s="44"/>
      <c r="DE634" s="44"/>
      <c r="DF634" s="44"/>
      <c r="DG634" s="44"/>
      <c r="DH634" s="44"/>
      <c r="DI634" s="44"/>
      <c r="DJ634" s="44"/>
      <c r="DK634" s="44"/>
      <c r="DL634" s="44"/>
      <c r="DM634" s="44"/>
      <c r="DN634" s="44"/>
      <c r="DO634" s="44"/>
      <c r="DP634" s="44"/>
      <c r="DQ634" s="44"/>
      <c r="DR634" s="44"/>
      <c r="DS634" s="44"/>
      <c r="DT634" s="44"/>
      <c r="DU634" s="44"/>
      <c r="DV634" s="44"/>
      <c r="DW634" s="44"/>
      <c r="DX634" s="44"/>
      <c r="DY634" s="44"/>
      <c r="DZ634" s="44"/>
      <c r="EA634" s="44"/>
      <c r="EB634" s="44"/>
      <c r="EC634" s="44"/>
      <c r="ED634" s="44"/>
      <c r="EE634" s="44"/>
      <c r="EF634" s="44"/>
      <c r="EG634" s="44"/>
      <c r="EH634" s="44"/>
      <c r="EI634" s="44"/>
      <c r="EJ634" s="44"/>
      <c r="EK634" s="44"/>
      <c r="EL634" s="44"/>
      <c r="EM634" s="44"/>
      <c r="EN634" s="44"/>
      <c r="EO634" s="44"/>
      <c r="EP634" s="44"/>
      <c r="EQ634" s="44"/>
      <c r="ER634" s="44"/>
      <c r="ES634" s="44"/>
      <c r="ET634" s="44"/>
      <c r="EU634" s="44"/>
    </row>
    <row r="635" ht="14.25" customHeight="1">
      <c r="A635" s="296"/>
      <c r="B635" s="44"/>
      <c r="C635" s="44"/>
      <c r="D635" s="44"/>
      <c r="E635" s="44"/>
      <c r="F635" s="44"/>
      <c r="G635" s="44"/>
      <c r="H635" s="296"/>
      <c r="I635" s="296"/>
      <c r="J635" s="296"/>
      <c r="K635" s="44"/>
      <c r="L635" s="296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4"/>
      <c r="BT635" s="44"/>
      <c r="BU635" s="44"/>
      <c r="BV635" s="44"/>
      <c r="BW635" s="44"/>
      <c r="BX635" s="44"/>
      <c r="BY635" s="44"/>
      <c r="BZ635" s="44"/>
      <c r="CA635" s="44"/>
      <c r="CB635" s="44"/>
      <c r="CC635" s="44"/>
      <c r="CD635" s="44"/>
      <c r="CE635" s="44"/>
      <c r="CF635" s="44"/>
      <c r="CG635" s="44"/>
      <c r="CH635" s="44"/>
      <c r="CI635" s="44"/>
      <c r="CJ635" s="44"/>
      <c r="CK635" s="44"/>
      <c r="CL635" s="44"/>
      <c r="CM635" s="44"/>
      <c r="CN635" s="44"/>
      <c r="CO635" s="44"/>
      <c r="CP635" s="44"/>
      <c r="CQ635" s="44"/>
      <c r="CR635" s="44"/>
      <c r="CS635" s="44"/>
      <c r="CT635" s="44"/>
      <c r="CU635" s="44"/>
      <c r="CV635" s="44"/>
      <c r="CW635" s="44"/>
      <c r="CX635" s="44"/>
      <c r="CY635" s="44"/>
      <c r="CZ635" s="44"/>
      <c r="DA635" s="44"/>
      <c r="DB635" s="44"/>
      <c r="DC635" s="44"/>
      <c r="DD635" s="44"/>
      <c r="DE635" s="44"/>
      <c r="DF635" s="44"/>
      <c r="DG635" s="44"/>
      <c r="DH635" s="44"/>
      <c r="DI635" s="44"/>
      <c r="DJ635" s="44"/>
      <c r="DK635" s="44"/>
      <c r="DL635" s="44"/>
      <c r="DM635" s="44"/>
      <c r="DN635" s="44"/>
      <c r="DO635" s="44"/>
      <c r="DP635" s="44"/>
      <c r="DQ635" s="44"/>
      <c r="DR635" s="44"/>
      <c r="DS635" s="44"/>
      <c r="DT635" s="44"/>
      <c r="DU635" s="44"/>
      <c r="DV635" s="44"/>
      <c r="DW635" s="44"/>
      <c r="DX635" s="44"/>
      <c r="DY635" s="44"/>
      <c r="DZ635" s="44"/>
      <c r="EA635" s="44"/>
      <c r="EB635" s="44"/>
      <c r="EC635" s="44"/>
      <c r="ED635" s="44"/>
      <c r="EE635" s="44"/>
      <c r="EF635" s="44"/>
      <c r="EG635" s="44"/>
      <c r="EH635" s="44"/>
      <c r="EI635" s="44"/>
      <c r="EJ635" s="44"/>
      <c r="EK635" s="44"/>
      <c r="EL635" s="44"/>
      <c r="EM635" s="44"/>
      <c r="EN635" s="44"/>
      <c r="EO635" s="44"/>
      <c r="EP635" s="44"/>
      <c r="EQ635" s="44"/>
      <c r="ER635" s="44"/>
      <c r="ES635" s="44"/>
      <c r="ET635" s="44"/>
      <c r="EU635" s="44"/>
    </row>
    <row r="636" ht="14.25" customHeight="1">
      <c r="A636" s="296"/>
      <c r="B636" s="44"/>
      <c r="C636" s="44"/>
      <c r="D636" s="44"/>
      <c r="E636" s="44"/>
      <c r="F636" s="44"/>
      <c r="G636" s="44"/>
      <c r="H636" s="296"/>
      <c r="I636" s="296"/>
      <c r="J636" s="296"/>
      <c r="K636" s="44"/>
      <c r="L636" s="296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4"/>
      <c r="BT636" s="44"/>
      <c r="BU636" s="44"/>
      <c r="BV636" s="44"/>
      <c r="BW636" s="44"/>
      <c r="BX636" s="44"/>
      <c r="BY636" s="44"/>
      <c r="BZ636" s="44"/>
      <c r="CA636" s="44"/>
      <c r="CB636" s="44"/>
      <c r="CC636" s="44"/>
      <c r="CD636" s="44"/>
      <c r="CE636" s="44"/>
      <c r="CF636" s="44"/>
      <c r="CG636" s="44"/>
      <c r="CH636" s="44"/>
      <c r="CI636" s="44"/>
      <c r="CJ636" s="44"/>
      <c r="CK636" s="44"/>
      <c r="CL636" s="44"/>
      <c r="CM636" s="44"/>
      <c r="CN636" s="44"/>
      <c r="CO636" s="44"/>
      <c r="CP636" s="44"/>
      <c r="CQ636" s="44"/>
      <c r="CR636" s="44"/>
      <c r="CS636" s="44"/>
      <c r="CT636" s="44"/>
      <c r="CU636" s="44"/>
      <c r="CV636" s="44"/>
      <c r="CW636" s="44"/>
      <c r="CX636" s="44"/>
      <c r="CY636" s="44"/>
      <c r="CZ636" s="44"/>
      <c r="DA636" s="44"/>
      <c r="DB636" s="44"/>
      <c r="DC636" s="44"/>
      <c r="DD636" s="44"/>
      <c r="DE636" s="44"/>
      <c r="DF636" s="44"/>
      <c r="DG636" s="44"/>
      <c r="DH636" s="44"/>
      <c r="DI636" s="44"/>
      <c r="DJ636" s="44"/>
      <c r="DK636" s="44"/>
      <c r="DL636" s="44"/>
      <c r="DM636" s="44"/>
      <c r="DN636" s="44"/>
      <c r="DO636" s="44"/>
      <c r="DP636" s="44"/>
      <c r="DQ636" s="44"/>
      <c r="DR636" s="44"/>
      <c r="DS636" s="44"/>
      <c r="DT636" s="44"/>
      <c r="DU636" s="44"/>
      <c r="DV636" s="44"/>
      <c r="DW636" s="44"/>
      <c r="DX636" s="44"/>
      <c r="DY636" s="44"/>
      <c r="DZ636" s="44"/>
      <c r="EA636" s="44"/>
      <c r="EB636" s="44"/>
      <c r="EC636" s="44"/>
      <c r="ED636" s="44"/>
      <c r="EE636" s="44"/>
      <c r="EF636" s="44"/>
      <c r="EG636" s="44"/>
      <c r="EH636" s="44"/>
      <c r="EI636" s="44"/>
      <c r="EJ636" s="44"/>
      <c r="EK636" s="44"/>
      <c r="EL636" s="44"/>
      <c r="EM636" s="44"/>
      <c r="EN636" s="44"/>
      <c r="EO636" s="44"/>
      <c r="EP636" s="44"/>
      <c r="EQ636" s="44"/>
      <c r="ER636" s="44"/>
      <c r="ES636" s="44"/>
      <c r="ET636" s="44"/>
      <c r="EU636" s="44"/>
    </row>
    <row r="637" ht="14.25" customHeight="1">
      <c r="A637" s="296"/>
      <c r="B637" s="44"/>
      <c r="C637" s="44"/>
      <c r="D637" s="44"/>
      <c r="E637" s="44"/>
      <c r="F637" s="44"/>
      <c r="G637" s="44"/>
      <c r="H637" s="296"/>
      <c r="I637" s="296"/>
      <c r="J637" s="296"/>
      <c r="K637" s="44"/>
      <c r="L637" s="296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4"/>
      <c r="BT637" s="44"/>
      <c r="BU637" s="44"/>
      <c r="BV637" s="44"/>
      <c r="BW637" s="44"/>
      <c r="BX637" s="44"/>
      <c r="BY637" s="44"/>
      <c r="BZ637" s="44"/>
      <c r="CA637" s="44"/>
      <c r="CB637" s="44"/>
      <c r="CC637" s="44"/>
      <c r="CD637" s="44"/>
      <c r="CE637" s="44"/>
      <c r="CF637" s="44"/>
      <c r="CG637" s="44"/>
      <c r="CH637" s="44"/>
      <c r="CI637" s="44"/>
      <c r="CJ637" s="44"/>
      <c r="CK637" s="44"/>
      <c r="CL637" s="44"/>
      <c r="CM637" s="44"/>
      <c r="CN637" s="44"/>
      <c r="CO637" s="44"/>
      <c r="CP637" s="44"/>
      <c r="CQ637" s="44"/>
      <c r="CR637" s="44"/>
      <c r="CS637" s="44"/>
      <c r="CT637" s="44"/>
      <c r="CU637" s="44"/>
      <c r="CV637" s="44"/>
      <c r="CW637" s="44"/>
      <c r="CX637" s="44"/>
      <c r="CY637" s="44"/>
      <c r="CZ637" s="44"/>
      <c r="DA637" s="44"/>
      <c r="DB637" s="44"/>
      <c r="DC637" s="44"/>
      <c r="DD637" s="44"/>
      <c r="DE637" s="44"/>
      <c r="DF637" s="44"/>
      <c r="DG637" s="44"/>
      <c r="DH637" s="44"/>
      <c r="DI637" s="44"/>
      <c r="DJ637" s="44"/>
      <c r="DK637" s="44"/>
      <c r="DL637" s="44"/>
      <c r="DM637" s="44"/>
      <c r="DN637" s="44"/>
      <c r="DO637" s="44"/>
      <c r="DP637" s="44"/>
      <c r="DQ637" s="44"/>
      <c r="DR637" s="44"/>
      <c r="DS637" s="44"/>
      <c r="DT637" s="44"/>
      <c r="DU637" s="44"/>
      <c r="DV637" s="44"/>
      <c r="DW637" s="44"/>
      <c r="DX637" s="44"/>
      <c r="DY637" s="44"/>
      <c r="DZ637" s="44"/>
      <c r="EA637" s="44"/>
      <c r="EB637" s="44"/>
      <c r="EC637" s="44"/>
      <c r="ED637" s="44"/>
      <c r="EE637" s="44"/>
      <c r="EF637" s="44"/>
      <c r="EG637" s="44"/>
      <c r="EH637" s="44"/>
      <c r="EI637" s="44"/>
      <c r="EJ637" s="44"/>
      <c r="EK637" s="44"/>
      <c r="EL637" s="44"/>
      <c r="EM637" s="44"/>
      <c r="EN637" s="44"/>
      <c r="EO637" s="44"/>
      <c r="EP637" s="44"/>
      <c r="EQ637" s="44"/>
      <c r="ER637" s="44"/>
      <c r="ES637" s="44"/>
      <c r="ET637" s="44"/>
      <c r="EU637" s="44"/>
    </row>
    <row r="638" ht="14.25" customHeight="1">
      <c r="A638" s="296"/>
      <c r="B638" s="44"/>
      <c r="C638" s="44"/>
      <c r="D638" s="44"/>
      <c r="E638" s="44"/>
      <c r="F638" s="44"/>
      <c r="G638" s="44"/>
      <c r="H638" s="296"/>
      <c r="I638" s="296"/>
      <c r="J638" s="296"/>
      <c r="K638" s="44"/>
      <c r="L638" s="296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4"/>
      <c r="BT638" s="44"/>
      <c r="BU638" s="44"/>
      <c r="BV638" s="44"/>
      <c r="BW638" s="44"/>
      <c r="BX638" s="44"/>
      <c r="BY638" s="44"/>
      <c r="BZ638" s="44"/>
      <c r="CA638" s="44"/>
      <c r="CB638" s="44"/>
      <c r="CC638" s="44"/>
      <c r="CD638" s="44"/>
      <c r="CE638" s="44"/>
      <c r="CF638" s="44"/>
      <c r="CG638" s="44"/>
      <c r="CH638" s="44"/>
      <c r="CI638" s="44"/>
      <c r="CJ638" s="44"/>
      <c r="CK638" s="44"/>
      <c r="CL638" s="44"/>
      <c r="CM638" s="44"/>
      <c r="CN638" s="44"/>
      <c r="CO638" s="44"/>
      <c r="CP638" s="44"/>
      <c r="CQ638" s="44"/>
      <c r="CR638" s="44"/>
      <c r="CS638" s="44"/>
      <c r="CT638" s="44"/>
      <c r="CU638" s="44"/>
      <c r="CV638" s="44"/>
      <c r="CW638" s="44"/>
      <c r="CX638" s="44"/>
      <c r="CY638" s="44"/>
      <c r="CZ638" s="44"/>
      <c r="DA638" s="44"/>
      <c r="DB638" s="44"/>
      <c r="DC638" s="44"/>
      <c r="DD638" s="44"/>
      <c r="DE638" s="44"/>
      <c r="DF638" s="44"/>
      <c r="DG638" s="44"/>
      <c r="DH638" s="44"/>
      <c r="DI638" s="44"/>
      <c r="DJ638" s="44"/>
      <c r="DK638" s="44"/>
      <c r="DL638" s="44"/>
      <c r="DM638" s="44"/>
      <c r="DN638" s="44"/>
      <c r="DO638" s="44"/>
      <c r="DP638" s="44"/>
      <c r="DQ638" s="44"/>
      <c r="DR638" s="44"/>
      <c r="DS638" s="44"/>
      <c r="DT638" s="44"/>
      <c r="DU638" s="44"/>
      <c r="DV638" s="44"/>
      <c r="DW638" s="44"/>
      <c r="DX638" s="44"/>
      <c r="DY638" s="44"/>
      <c r="DZ638" s="44"/>
      <c r="EA638" s="44"/>
      <c r="EB638" s="44"/>
      <c r="EC638" s="44"/>
      <c r="ED638" s="44"/>
      <c r="EE638" s="44"/>
      <c r="EF638" s="44"/>
      <c r="EG638" s="44"/>
      <c r="EH638" s="44"/>
      <c r="EI638" s="44"/>
      <c r="EJ638" s="44"/>
      <c r="EK638" s="44"/>
      <c r="EL638" s="44"/>
      <c r="EM638" s="44"/>
      <c r="EN638" s="44"/>
      <c r="EO638" s="44"/>
      <c r="EP638" s="44"/>
      <c r="EQ638" s="44"/>
      <c r="ER638" s="44"/>
      <c r="ES638" s="44"/>
      <c r="ET638" s="44"/>
      <c r="EU638" s="44"/>
    </row>
    <row r="639" ht="14.25" customHeight="1">
      <c r="A639" s="296"/>
      <c r="B639" s="44"/>
      <c r="C639" s="44"/>
      <c r="D639" s="44"/>
      <c r="E639" s="44"/>
      <c r="F639" s="44"/>
      <c r="G639" s="44"/>
      <c r="H639" s="296"/>
      <c r="I639" s="296"/>
      <c r="J639" s="296"/>
      <c r="K639" s="44"/>
      <c r="L639" s="296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4"/>
      <c r="BT639" s="44"/>
      <c r="BU639" s="44"/>
      <c r="BV639" s="44"/>
      <c r="BW639" s="44"/>
      <c r="BX639" s="44"/>
      <c r="BY639" s="44"/>
      <c r="BZ639" s="44"/>
      <c r="CA639" s="44"/>
      <c r="CB639" s="44"/>
      <c r="CC639" s="44"/>
      <c r="CD639" s="44"/>
      <c r="CE639" s="44"/>
      <c r="CF639" s="44"/>
      <c r="CG639" s="44"/>
      <c r="CH639" s="44"/>
      <c r="CI639" s="44"/>
      <c r="CJ639" s="44"/>
      <c r="CK639" s="44"/>
      <c r="CL639" s="44"/>
      <c r="CM639" s="44"/>
      <c r="CN639" s="44"/>
      <c r="CO639" s="44"/>
      <c r="CP639" s="44"/>
      <c r="CQ639" s="44"/>
      <c r="CR639" s="44"/>
      <c r="CS639" s="44"/>
      <c r="CT639" s="44"/>
      <c r="CU639" s="44"/>
      <c r="CV639" s="44"/>
      <c r="CW639" s="44"/>
      <c r="CX639" s="44"/>
      <c r="CY639" s="44"/>
      <c r="CZ639" s="44"/>
      <c r="DA639" s="44"/>
      <c r="DB639" s="44"/>
      <c r="DC639" s="44"/>
      <c r="DD639" s="44"/>
      <c r="DE639" s="44"/>
      <c r="DF639" s="44"/>
      <c r="DG639" s="44"/>
      <c r="DH639" s="44"/>
      <c r="DI639" s="44"/>
      <c r="DJ639" s="44"/>
      <c r="DK639" s="44"/>
      <c r="DL639" s="44"/>
      <c r="DM639" s="44"/>
      <c r="DN639" s="44"/>
      <c r="DO639" s="44"/>
      <c r="DP639" s="44"/>
      <c r="DQ639" s="44"/>
      <c r="DR639" s="44"/>
      <c r="DS639" s="44"/>
      <c r="DT639" s="44"/>
      <c r="DU639" s="44"/>
      <c r="DV639" s="44"/>
      <c r="DW639" s="44"/>
      <c r="DX639" s="44"/>
      <c r="DY639" s="44"/>
      <c r="DZ639" s="44"/>
      <c r="EA639" s="44"/>
      <c r="EB639" s="44"/>
      <c r="EC639" s="44"/>
      <c r="ED639" s="44"/>
      <c r="EE639" s="44"/>
      <c r="EF639" s="44"/>
      <c r="EG639" s="44"/>
      <c r="EH639" s="44"/>
      <c r="EI639" s="44"/>
      <c r="EJ639" s="44"/>
      <c r="EK639" s="44"/>
      <c r="EL639" s="44"/>
      <c r="EM639" s="44"/>
      <c r="EN639" s="44"/>
      <c r="EO639" s="44"/>
      <c r="EP639" s="44"/>
      <c r="EQ639" s="44"/>
      <c r="ER639" s="44"/>
      <c r="ES639" s="44"/>
      <c r="ET639" s="44"/>
      <c r="EU639" s="44"/>
    </row>
    <row r="640" ht="14.25" customHeight="1">
      <c r="A640" s="296"/>
      <c r="B640" s="44"/>
      <c r="C640" s="44"/>
      <c r="D640" s="44"/>
      <c r="E640" s="44"/>
      <c r="F640" s="44"/>
      <c r="G640" s="44"/>
      <c r="H640" s="296"/>
      <c r="I640" s="296"/>
      <c r="J640" s="296"/>
      <c r="K640" s="44"/>
      <c r="L640" s="296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4"/>
      <c r="BT640" s="44"/>
      <c r="BU640" s="44"/>
      <c r="BV640" s="44"/>
      <c r="BW640" s="44"/>
      <c r="BX640" s="44"/>
      <c r="BY640" s="44"/>
      <c r="BZ640" s="44"/>
      <c r="CA640" s="44"/>
      <c r="CB640" s="44"/>
      <c r="CC640" s="44"/>
      <c r="CD640" s="44"/>
      <c r="CE640" s="44"/>
      <c r="CF640" s="44"/>
      <c r="CG640" s="44"/>
      <c r="CH640" s="44"/>
      <c r="CI640" s="44"/>
      <c r="CJ640" s="44"/>
      <c r="CK640" s="44"/>
      <c r="CL640" s="44"/>
      <c r="CM640" s="44"/>
      <c r="CN640" s="44"/>
      <c r="CO640" s="44"/>
      <c r="CP640" s="44"/>
      <c r="CQ640" s="44"/>
      <c r="CR640" s="44"/>
      <c r="CS640" s="44"/>
      <c r="CT640" s="44"/>
      <c r="CU640" s="44"/>
      <c r="CV640" s="44"/>
      <c r="CW640" s="44"/>
      <c r="CX640" s="44"/>
      <c r="CY640" s="44"/>
      <c r="CZ640" s="44"/>
      <c r="DA640" s="44"/>
      <c r="DB640" s="44"/>
      <c r="DC640" s="44"/>
      <c r="DD640" s="44"/>
      <c r="DE640" s="44"/>
      <c r="DF640" s="44"/>
      <c r="DG640" s="44"/>
      <c r="DH640" s="44"/>
      <c r="DI640" s="44"/>
      <c r="DJ640" s="44"/>
      <c r="DK640" s="44"/>
      <c r="DL640" s="44"/>
      <c r="DM640" s="44"/>
      <c r="DN640" s="44"/>
      <c r="DO640" s="44"/>
      <c r="DP640" s="44"/>
      <c r="DQ640" s="44"/>
      <c r="DR640" s="44"/>
      <c r="DS640" s="44"/>
      <c r="DT640" s="44"/>
      <c r="DU640" s="44"/>
      <c r="DV640" s="44"/>
      <c r="DW640" s="44"/>
      <c r="DX640" s="44"/>
      <c r="DY640" s="44"/>
      <c r="DZ640" s="44"/>
      <c r="EA640" s="44"/>
      <c r="EB640" s="44"/>
      <c r="EC640" s="44"/>
      <c r="ED640" s="44"/>
      <c r="EE640" s="44"/>
      <c r="EF640" s="44"/>
      <c r="EG640" s="44"/>
      <c r="EH640" s="44"/>
      <c r="EI640" s="44"/>
      <c r="EJ640" s="44"/>
      <c r="EK640" s="44"/>
      <c r="EL640" s="44"/>
      <c r="EM640" s="44"/>
      <c r="EN640" s="44"/>
      <c r="EO640" s="44"/>
      <c r="EP640" s="44"/>
      <c r="EQ640" s="44"/>
      <c r="ER640" s="44"/>
      <c r="ES640" s="44"/>
      <c r="ET640" s="44"/>
      <c r="EU640" s="44"/>
    </row>
    <row r="641" ht="14.25" customHeight="1">
      <c r="A641" s="296"/>
      <c r="B641" s="44"/>
      <c r="C641" s="44"/>
      <c r="D641" s="44"/>
      <c r="E641" s="44"/>
      <c r="F641" s="44"/>
      <c r="G641" s="44"/>
      <c r="H641" s="296"/>
      <c r="I641" s="296"/>
      <c r="J641" s="296"/>
      <c r="K641" s="44"/>
      <c r="L641" s="296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4"/>
      <c r="BT641" s="44"/>
      <c r="BU641" s="44"/>
      <c r="BV641" s="44"/>
      <c r="BW641" s="44"/>
      <c r="BX641" s="44"/>
      <c r="BY641" s="44"/>
      <c r="BZ641" s="44"/>
      <c r="CA641" s="44"/>
      <c r="CB641" s="44"/>
      <c r="CC641" s="44"/>
      <c r="CD641" s="44"/>
      <c r="CE641" s="44"/>
      <c r="CF641" s="44"/>
      <c r="CG641" s="44"/>
      <c r="CH641" s="44"/>
      <c r="CI641" s="44"/>
      <c r="CJ641" s="44"/>
      <c r="CK641" s="44"/>
      <c r="CL641" s="44"/>
      <c r="CM641" s="44"/>
      <c r="CN641" s="44"/>
      <c r="CO641" s="44"/>
      <c r="CP641" s="44"/>
      <c r="CQ641" s="44"/>
      <c r="CR641" s="44"/>
      <c r="CS641" s="44"/>
      <c r="CT641" s="44"/>
      <c r="CU641" s="44"/>
      <c r="CV641" s="44"/>
      <c r="CW641" s="44"/>
      <c r="CX641" s="44"/>
      <c r="CY641" s="44"/>
      <c r="CZ641" s="44"/>
      <c r="DA641" s="44"/>
      <c r="DB641" s="44"/>
      <c r="DC641" s="44"/>
      <c r="DD641" s="44"/>
      <c r="DE641" s="44"/>
      <c r="DF641" s="44"/>
      <c r="DG641" s="44"/>
      <c r="DH641" s="44"/>
      <c r="DI641" s="44"/>
      <c r="DJ641" s="44"/>
      <c r="DK641" s="44"/>
      <c r="DL641" s="44"/>
      <c r="DM641" s="44"/>
      <c r="DN641" s="44"/>
      <c r="DO641" s="44"/>
      <c r="DP641" s="44"/>
      <c r="DQ641" s="44"/>
      <c r="DR641" s="44"/>
      <c r="DS641" s="44"/>
      <c r="DT641" s="44"/>
      <c r="DU641" s="44"/>
      <c r="DV641" s="44"/>
      <c r="DW641" s="44"/>
      <c r="DX641" s="44"/>
      <c r="DY641" s="44"/>
      <c r="DZ641" s="44"/>
      <c r="EA641" s="44"/>
      <c r="EB641" s="44"/>
      <c r="EC641" s="44"/>
      <c r="ED641" s="44"/>
      <c r="EE641" s="44"/>
      <c r="EF641" s="44"/>
      <c r="EG641" s="44"/>
      <c r="EH641" s="44"/>
      <c r="EI641" s="44"/>
      <c r="EJ641" s="44"/>
      <c r="EK641" s="44"/>
      <c r="EL641" s="44"/>
      <c r="EM641" s="44"/>
      <c r="EN641" s="44"/>
      <c r="EO641" s="44"/>
      <c r="EP641" s="44"/>
      <c r="EQ641" s="44"/>
      <c r="ER641" s="44"/>
      <c r="ES641" s="44"/>
      <c r="ET641" s="44"/>
      <c r="EU641" s="44"/>
    </row>
    <row r="642" ht="14.25" customHeight="1">
      <c r="A642" s="296"/>
      <c r="B642" s="44"/>
      <c r="C642" s="44"/>
      <c r="D642" s="44"/>
      <c r="E642" s="44"/>
      <c r="F642" s="44"/>
      <c r="G642" s="44"/>
      <c r="H642" s="296"/>
      <c r="I642" s="296"/>
      <c r="J642" s="296"/>
      <c r="K642" s="44"/>
      <c r="L642" s="296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4"/>
      <c r="BT642" s="44"/>
      <c r="BU642" s="44"/>
      <c r="BV642" s="44"/>
      <c r="BW642" s="44"/>
      <c r="BX642" s="44"/>
      <c r="BY642" s="44"/>
      <c r="BZ642" s="44"/>
      <c r="CA642" s="44"/>
      <c r="CB642" s="44"/>
      <c r="CC642" s="44"/>
      <c r="CD642" s="44"/>
      <c r="CE642" s="44"/>
      <c r="CF642" s="44"/>
      <c r="CG642" s="44"/>
      <c r="CH642" s="44"/>
      <c r="CI642" s="44"/>
      <c r="CJ642" s="44"/>
      <c r="CK642" s="44"/>
      <c r="CL642" s="44"/>
      <c r="CM642" s="44"/>
      <c r="CN642" s="44"/>
      <c r="CO642" s="44"/>
      <c r="CP642" s="44"/>
      <c r="CQ642" s="44"/>
      <c r="CR642" s="44"/>
      <c r="CS642" s="44"/>
      <c r="CT642" s="44"/>
      <c r="CU642" s="44"/>
      <c r="CV642" s="44"/>
      <c r="CW642" s="44"/>
      <c r="CX642" s="44"/>
      <c r="CY642" s="44"/>
      <c r="CZ642" s="44"/>
      <c r="DA642" s="44"/>
      <c r="DB642" s="44"/>
      <c r="DC642" s="44"/>
      <c r="DD642" s="44"/>
      <c r="DE642" s="44"/>
      <c r="DF642" s="44"/>
      <c r="DG642" s="44"/>
      <c r="DH642" s="44"/>
      <c r="DI642" s="44"/>
      <c r="DJ642" s="44"/>
      <c r="DK642" s="44"/>
      <c r="DL642" s="44"/>
      <c r="DM642" s="44"/>
      <c r="DN642" s="44"/>
      <c r="DO642" s="44"/>
      <c r="DP642" s="44"/>
      <c r="DQ642" s="44"/>
      <c r="DR642" s="44"/>
      <c r="DS642" s="44"/>
      <c r="DT642" s="44"/>
      <c r="DU642" s="44"/>
      <c r="DV642" s="44"/>
      <c r="DW642" s="44"/>
      <c r="DX642" s="44"/>
      <c r="DY642" s="44"/>
      <c r="DZ642" s="44"/>
      <c r="EA642" s="44"/>
      <c r="EB642" s="44"/>
      <c r="EC642" s="44"/>
      <c r="ED642" s="44"/>
      <c r="EE642" s="44"/>
      <c r="EF642" s="44"/>
      <c r="EG642" s="44"/>
      <c r="EH642" s="44"/>
      <c r="EI642" s="44"/>
      <c r="EJ642" s="44"/>
      <c r="EK642" s="44"/>
      <c r="EL642" s="44"/>
      <c r="EM642" s="44"/>
      <c r="EN642" s="44"/>
      <c r="EO642" s="44"/>
      <c r="EP642" s="44"/>
      <c r="EQ642" s="44"/>
      <c r="ER642" s="44"/>
      <c r="ES642" s="44"/>
      <c r="ET642" s="44"/>
      <c r="EU642" s="44"/>
    </row>
    <row r="643" ht="14.25" customHeight="1">
      <c r="A643" s="296"/>
      <c r="B643" s="44"/>
      <c r="C643" s="44"/>
      <c r="D643" s="44"/>
      <c r="E643" s="44"/>
      <c r="F643" s="44"/>
      <c r="G643" s="44"/>
      <c r="H643" s="296"/>
      <c r="I643" s="296"/>
      <c r="J643" s="296"/>
      <c r="K643" s="44"/>
      <c r="L643" s="296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4"/>
      <c r="BT643" s="44"/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  <c r="CP643" s="44"/>
      <c r="CQ643" s="44"/>
      <c r="CR643" s="44"/>
      <c r="CS643" s="44"/>
      <c r="CT643" s="44"/>
      <c r="CU643" s="44"/>
      <c r="CV643" s="44"/>
      <c r="CW643" s="44"/>
      <c r="CX643" s="44"/>
      <c r="CY643" s="44"/>
      <c r="CZ643" s="44"/>
      <c r="DA643" s="44"/>
      <c r="DB643" s="44"/>
      <c r="DC643" s="44"/>
      <c r="DD643" s="44"/>
      <c r="DE643" s="44"/>
      <c r="DF643" s="44"/>
      <c r="DG643" s="44"/>
      <c r="DH643" s="44"/>
      <c r="DI643" s="44"/>
      <c r="DJ643" s="44"/>
      <c r="DK643" s="44"/>
      <c r="DL643" s="44"/>
      <c r="DM643" s="44"/>
      <c r="DN643" s="44"/>
      <c r="DO643" s="44"/>
      <c r="DP643" s="44"/>
      <c r="DQ643" s="44"/>
      <c r="DR643" s="44"/>
      <c r="DS643" s="44"/>
      <c r="DT643" s="44"/>
      <c r="DU643" s="44"/>
      <c r="DV643" s="44"/>
      <c r="DW643" s="44"/>
      <c r="DX643" s="44"/>
      <c r="DY643" s="44"/>
      <c r="DZ643" s="44"/>
      <c r="EA643" s="44"/>
      <c r="EB643" s="44"/>
      <c r="EC643" s="44"/>
      <c r="ED643" s="44"/>
      <c r="EE643" s="44"/>
      <c r="EF643" s="44"/>
      <c r="EG643" s="44"/>
      <c r="EH643" s="44"/>
      <c r="EI643" s="44"/>
      <c r="EJ643" s="44"/>
      <c r="EK643" s="44"/>
      <c r="EL643" s="44"/>
      <c r="EM643" s="44"/>
      <c r="EN643" s="44"/>
      <c r="EO643" s="44"/>
      <c r="EP643" s="44"/>
      <c r="EQ643" s="44"/>
      <c r="ER643" s="44"/>
      <c r="ES643" s="44"/>
      <c r="ET643" s="44"/>
      <c r="EU643" s="44"/>
    </row>
    <row r="644" ht="14.25" customHeight="1">
      <c r="A644" s="296"/>
      <c r="B644" s="44"/>
      <c r="C644" s="44"/>
      <c r="D644" s="44"/>
      <c r="E644" s="44"/>
      <c r="F644" s="44"/>
      <c r="G644" s="44"/>
      <c r="H644" s="296"/>
      <c r="I644" s="296"/>
      <c r="J644" s="296"/>
      <c r="K644" s="44"/>
      <c r="L644" s="296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4"/>
      <c r="BT644" s="44"/>
      <c r="BU644" s="44"/>
      <c r="BV644" s="44"/>
      <c r="BW644" s="44"/>
      <c r="BX644" s="44"/>
      <c r="BY644" s="44"/>
      <c r="BZ644" s="44"/>
      <c r="CA644" s="44"/>
      <c r="CB644" s="44"/>
      <c r="CC644" s="44"/>
      <c r="CD644" s="44"/>
      <c r="CE644" s="44"/>
      <c r="CF644" s="44"/>
      <c r="CG644" s="44"/>
      <c r="CH644" s="44"/>
      <c r="CI644" s="44"/>
      <c r="CJ644" s="44"/>
      <c r="CK644" s="44"/>
      <c r="CL644" s="44"/>
      <c r="CM644" s="44"/>
      <c r="CN644" s="44"/>
      <c r="CO644" s="44"/>
      <c r="CP644" s="44"/>
      <c r="CQ644" s="44"/>
      <c r="CR644" s="44"/>
      <c r="CS644" s="44"/>
      <c r="CT644" s="44"/>
      <c r="CU644" s="44"/>
      <c r="CV644" s="44"/>
      <c r="CW644" s="44"/>
      <c r="CX644" s="44"/>
      <c r="CY644" s="44"/>
      <c r="CZ644" s="44"/>
      <c r="DA644" s="44"/>
      <c r="DB644" s="44"/>
      <c r="DC644" s="44"/>
      <c r="DD644" s="44"/>
      <c r="DE644" s="44"/>
      <c r="DF644" s="44"/>
      <c r="DG644" s="44"/>
      <c r="DH644" s="44"/>
      <c r="DI644" s="44"/>
      <c r="DJ644" s="44"/>
      <c r="DK644" s="44"/>
      <c r="DL644" s="44"/>
      <c r="DM644" s="44"/>
      <c r="DN644" s="44"/>
      <c r="DO644" s="44"/>
      <c r="DP644" s="44"/>
      <c r="DQ644" s="44"/>
      <c r="DR644" s="44"/>
      <c r="DS644" s="44"/>
      <c r="DT644" s="44"/>
      <c r="DU644" s="44"/>
      <c r="DV644" s="44"/>
      <c r="DW644" s="44"/>
      <c r="DX644" s="44"/>
      <c r="DY644" s="44"/>
      <c r="DZ644" s="44"/>
      <c r="EA644" s="44"/>
      <c r="EB644" s="44"/>
      <c r="EC644" s="44"/>
      <c r="ED644" s="44"/>
      <c r="EE644" s="44"/>
      <c r="EF644" s="44"/>
      <c r="EG644" s="44"/>
      <c r="EH644" s="44"/>
      <c r="EI644" s="44"/>
      <c r="EJ644" s="44"/>
      <c r="EK644" s="44"/>
      <c r="EL644" s="44"/>
      <c r="EM644" s="44"/>
      <c r="EN644" s="44"/>
      <c r="EO644" s="44"/>
      <c r="EP644" s="44"/>
      <c r="EQ644" s="44"/>
      <c r="ER644" s="44"/>
      <c r="ES644" s="44"/>
      <c r="ET644" s="44"/>
      <c r="EU644" s="44"/>
    </row>
    <row r="645" ht="14.25" customHeight="1">
      <c r="A645" s="296"/>
      <c r="B645" s="44"/>
      <c r="C645" s="44"/>
      <c r="D645" s="44"/>
      <c r="E645" s="44"/>
      <c r="F645" s="44"/>
      <c r="G645" s="44"/>
      <c r="H645" s="296"/>
      <c r="I645" s="296"/>
      <c r="J645" s="296"/>
      <c r="K645" s="44"/>
      <c r="L645" s="296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4"/>
      <c r="BT645" s="44"/>
      <c r="BU645" s="44"/>
      <c r="BV645" s="44"/>
      <c r="BW645" s="44"/>
      <c r="BX645" s="44"/>
      <c r="BY645" s="44"/>
      <c r="BZ645" s="44"/>
      <c r="CA645" s="44"/>
      <c r="CB645" s="44"/>
      <c r="CC645" s="44"/>
      <c r="CD645" s="44"/>
      <c r="CE645" s="44"/>
      <c r="CF645" s="44"/>
      <c r="CG645" s="44"/>
      <c r="CH645" s="44"/>
      <c r="CI645" s="44"/>
      <c r="CJ645" s="44"/>
      <c r="CK645" s="44"/>
      <c r="CL645" s="44"/>
      <c r="CM645" s="44"/>
      <c r="CN645" s="44"/>
      <c r="CO645" s="44"/>
      <c r="CP645" s="44"/>
      <c r="CQ645" s="44"/>
      <c r="CR645" s="44"/>
      <c r="CS645" s="44"/>
      <c r="CT645" s="44"/>
      <c r="CU645" s="44"/>
      <c r="CV645" s="44"/>
      <c r="CW645" s="44"/>
      <c r="CX645" s="44"/>
      <c r="CY645" s="44"/>
      <c r="CZ645" s="44"/>
      <c r="DA645" s="44"/>
      <c r="DB645" s="44"/>
      <c r="DC645" s="44"/>
      <c r="DD645" s="44"/>
      <c r="DE645" s="44"/>
      <c r="DF645" s="44"/>
      <c r="DG645" s="44"/>
      <c r="DH645" s="44"/>
      <c r="DI645" s="44"/>
      <c r="DJ645" s="44"/>
      <c r="DK645" s="44"/>
      <c r="DL645" s="44"/>
      <c r="DM645" s="44"/>
      <c r="DN645" s="44"/>
      <c r="DO645" s="44"/>
      <c r="DP645" s="44"/>
      <c r="DQ645" s="44"/>
      <c r="DR645" s="44"/>
      <c r="DS645" s="44"/>
      <c r="DT645" s="44"/>
      <c r="DU645" s="44"/>
      <c r="DV645" s="44"/>
      <c r="DW645" s="44"/>
      <c r="DX645" s="44"/>
      <c r="DY645" s="44"/>
      <c r="DZ645" s="44"/>
      <c r="EA645" s="44"/>
      <c r="EB645" s="44"/>
      <c r="EC645" s="44"/>
      <c r="ED645" s="44"/>
      <c r="EE645" s="44"/>
      <c r="EF645" s="44"/>
      <c r="EG645" s="44"/>
      <c r="EH645" s="44"/>
      <c r="EI645" s="44"/>
      <c r="EJ645" s="44"/>
      <c r="EK645" s="44"/>
      <c r="EL645" s="44"/>
      <c r="EM645" s="44"/>
      <c r="EN645" s="44"/>
      <c r="EO645" s="44"/>
      <c r="EP645" s="44"/>
      <c r="EQ645" s="44"/>
      <c r="ER645" s="44"/>
      <c r="ES645" s="44"/>
      <c r="ET645" s="44"/>
      <c r="EU645" s="44"/>
    </row>
    <row r="646" ht="14.25" customHeight="1">
      <c r="A646" s="296"/>
      <c r="B646" s="44"/>
      <c r="C646" s="44"/>
      <c r="D646" s="44"/>
      <c r="E646" s="44"/>
      <c r="F646" s="44"/>
      <c r="G646" s="44"/>
      <c r="H646" s="296"/>
      <c r="I646" s="296"/>
      <c r="J646" s="296"/>
      <c r="K646" s="44"/>
      <c r="L646" s="296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4"/>
      <c r="BT646" s="44"/>
      <c r="BU646" s="44"/>
      <c r="BV646" s="44"/>
      <c r="BW646" s="44"/>
      <c r="BX646" s="44"/>
      <c r="BY646" s="44"/>
      <c r="BZ646" s="44"/>
      <c r="CA646" s="44"/>
      <c r="CB646" s="44"/>
      <c r="CC646" s="44"/>
      <c r="CD646" s="44"/>
      <c r="CE646" s="44"/>
      <c r="CF646" s="44"/>
      <c r="CG646" s="44"/>
      <c r="CH646" s="44"/>
      <c r="CI646" s="44"/>
      <c r="CJ646" s="44"/>
      <c r="CK646" s="44"/>
      <c r="CL646" s="44"/>
      <c r="CM646" s="44"/>
      <c r="CN646" s="44"/>
      <c r="CO646" s="44"/>
      <c r="CP646" s="44"/>
      <c r="CQ646" s="44"/>
      <c r="CR646" s="44"/>
      <c r="CS646" s="44"/>
      <c r="CT646" s="44"/>
      <c r="CU646" s="44"/>
      <c r="CV646" s="44"/>
      <c r="CW646" s="44"/>
      <c r="CX646" s="44"/>
      <c r="CY646" s="44"/>
      <c r="CZ646" s="44"/>
      <c r="DA646" s="44"/>
      <c r="DB646" s="44"/>
      <c r="DC646" s="44"/>
      <c r="DD646" s="44"/>
      <c r="DE646" s="44"/>
      <c r="DF646" s="44"/>
      <c r="DG646" s="44"/>
      <c r="DH646" s="44"/>
      <c r="DI646" s="44"/>
      <c r="DJ646" s="44"/>
      <c r="DK646" s="44"/>
      <c r="DL646" s="44"/>
      <c r="DM646" s="44"/>
      <c r="DN646" s="44"/>
      <c r="DO646" s="44"/>
      <c r="DP646" s="44"/>
      <c r="DQ646" s="44"/>
      <c r="DR646" s="44"/>
      <c r="DS646" s="44"/>
      <c r="DT646" s="44"/>
      <c r="DU646" s="44"/>
      <c r="DV646" s="44"/>
      <c r="DW646" s="44"/>
      <c r="DX646" s="44"/>
      <c r="DY646" s="44"/>
      <c r="DZ646" s="44"/>
      <c r="EA646" s="44"/>
      <c r="EB646" s="44"/>
      <c r="EC646" s="44"/>
      <c r="ED646" s="44"/>
      <c r="EE646" s="44"/>
      <c r="EF646" s="44"/>
      <c r="EG646" s="44"/>
      <c r="EH646" s="44"/>
      <c r="EI646" s="44"/>
      <c r="EJ646" s="44"/>
      <c r="EK646" s="44"/>
      <c r="EL646" s="44"/>
      <c r="EM646" s="44"/>
      <c r="EN646" s="44"/>
      <c r="EO646" s="44"/>
      <c r="EP646" s="44"/>
      <c r="EQ646" s="44"/>
      <c r="ER646" s="44"/>
      <c r="ES646" s="44"/>
      <c r="ET646" s="44"/>
      <c r="EU646" s="44"/>
    </row>
    <row r="647" ht="14.25" customHeight="1">
      <c r="A647" s="296"/>
      <c r="B647" s="44"/>
      <c r="C647" s="44"/>
      <c r="D647" s="44"/>
      <c r="E647" s="44"/>
      <c r="F647" s="44"/>
      <c r="G647" s="44"/>
      <c r="H647" s="296"/>
      <c r="I647" s="296"/>
      <c r="J647" s="296"/>
      <c r="K647" s="44"/>
      <c r="L647" s="296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4"/>
      <c r="BT647" s="44"/>
      <c r="BU647" s="44"/>
      <c r="BV647" s="44"/>
      <c r="BW647" s="44"/>
      <c r="BX647" s="44"/>
      <c r="BY647" s="44"/>
      <c r="BZ647" s="44"/>
      <c r="CA647" s="44"/>
      <c r="CB647" s="44"/>
      <c r="CC647" s="44"/>
      <c r="CD647" s="44"/>
      <c r="CE647" s="44"/>
      <c r="CF647" s="44"/>
      <c r="CG647" s="44"/>
      <c r="CH647" s="44"/>
      <c r="CI647" s="44"/>
      <c r="CJ647" s="44"/>
      <c r="CK647" s="44"/>
      <c r="CL647" s="44"/>
      <c r="CM647" s="44"/>
      <c r="CN647" s="44"/>
      <c r="CO647" s="44"/>
      <c r="CP647" s="44"/>
      <c r="CQ647" s="44"/>
      <c r="CR647" s="44"/>
      <c r="CS647" s="44"/>
      <c r="CT647" s="44"/>
      <c r="CU647" s="44"/>
      <c r="CV647" s="44"/>
      <c r="CW647" s="44"/>
      <c r="CX647" s="44"/>
      <c r="CY647" s="44"/>
      <c r="CZ647" s="44"/>
      <c r="DA647" s="44"/>
      <c r="DB647" s="44"/>
      <c r="DC647" s="44"/>
      <c r="DD647" s="44"/>
      <c r="DE647" s="44"/>
      <c r="DF647" s="44"/>
      <c r="DG647" s="44"/>
      <c r="DH647" s="44"/>
      <c r="DI647" s="44"/>
      <c r="DJ647" s="44"/>
      <c r="DK647" s="44"/>
      <c r="DL647" s="44"/>
      <c r="DM647" s="44"/>
      <c r="DN647" s="44"/>
      <c r="DO647" s="44"/>
      <c r="DP647" s="44"/>
      <c r="DQ647" s="44"/>
      <c r="DR647" s="44"/>
      <c r="DS647" s="44"/>
      <c r="DT647" s="44"/>
      <c r="DU647" s="44"/>
      <c r="DV647" s="44"/>
      <c r="DW647" s="44"/>
      <c r="DX647" s="44"/>
      <c r="DY647" s="44"/>
      <c r="DZ647" s="44"/>
      <c r="EA647" s="44"/>
      <c r="EB647" s="44"/>
      <c r="EC647" s="44"/>
      <c r="ED647" s="44"/>
      <c r="EE647" s="44"/>
      <c r="EF647" s="44"/>
      <c r="EG647" s="44"/>
      <c r="EH647" s="44"/>
      <c r="EI647" s="44"/>
      <c r="EJ647" s="44"/>
      <c r="EK647" s="44"/>
      <c r="EL647" s="44"/>
      <c r="EM647" s="44"/>
      <c r="EN647" s="44"/>
      <c r="EO647" s="44"/>
      <c r="EP647" s="44"/>
      <c r="EQ647" s="44"/>
      <c r="ER647" s="44"/>
      <c r="ES647" s="44"/>
      <c r="ET647" s="44"/>
      <c r="EU647" s="44"/>
    </row>
    <row r="648" ht="14.25" customHeight="1">
      <c r="A648" s="296"/>
      <c r="B648" s="44"/>
      <c r="C648" s="44"/>
      <c r="D648" s="44"/>
      <c r="E648" s="44"/>
      <c r="F648" s="44"/>
      <c r="G648" s="44"/>
      <c r="H648" s="296"/>
      <c r="I648" s="296"/>
      <c r="J648" s="296"/>
      <c r="K648" s="44"/>
      <c r="L648" s="296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4"/>
      <c r="BT648" s="44"/>
      <c r="BU648" s="44"/>
      <c r="BV648" s="44"/>
      <c r="BW648" s="44"/>
      <c r="BX648" s="44"/>
      <c r="BY648" s="44"/>
      <c r="BZ648" s="44"/>
      <c r="CA648" s="44"/>
      <c r="CB648" s="44"/>
      <c r="CC648" s="44"/>
      <c r="CD648" s="44"/>
      <c r="CE648" s="44"/>
      <c r="CF648" s="44"/>
      <c r="CG648" s="44"/>
      <c r="CH648" s="44"/>
      <c r="CI648" s="44"/>
      <c r="CJ648" s="44"/>
      <c r="CK648" s="44"/>
      <c r="CL648" s="44"/>
      <c r="CM648" s="44"/>
      <c r="CN648" s="44"/>
      <c r="CO648" s="44"/>
      <c r="CP648" s="44"/>
      <c r="CQ648" s="44"/>
      <c r="CR648" s="44"/>
      <c r="CS648" s="44"/>
      <c r="CT648" s="44"/>
      <c r="CU648" s="44"/>
      <c r="CV648" s="44"/>
      <c r="CW648" s="44"/>
      <c r="CX648" s="44"/>
      <c r="CY648" s="44"/>
      <c r="CZ648" s="44"/>
      <c r="DA648" s="44"/>
      <c r="DB648" s="44"/>
      <c r="DC648" s="44"/>
      <c r="DD648" s="44"/>
      <c r="DE648" s="44"/>
      <c r="DF648" s="44"/>
      <c r="DG648" s="44"/>
      <c r="DH648" s="44"/>
      <c r="DI648" s="44"/>
      <c r="DJ648" s="44"/>
      <c r="DK648" s="44"/>
      <c r="DL648" s="44"/>
      <c r="DM648" s="44"/>
      <c r="DN648" s="44"/>
      <c r="DO648" s="44"/>
      <c r="DP648" s="44"/>
      <c r="DQ648" s="44"/>
      <c r="DR648" s="44"/>
      <c r="DS648" s="44"/>
      <c r="DT648" s="44"/>
      <c r="DU648" s="44"/>
      <c r="DV648" s="44"/>
      <c r="DW648" s="44"/>
      <c r="DX648" s="44"/>
      <c r="DY648" s="44"/>
      <c r="DZ648" s="44"/>
      <c r="EA648" s="44"/>
      <c r="EB648" s="44"/>
      <c r="EC648" s="44"/>
      <c r="ED648" s="44"/>
      <c r="EE648" s="44"/>
      <c r="EF648" s="44"/>
      <c r="EG648" s="44"/>
      <c r="EH648" s="44"/>
      <c r="EI648" s="44"/>
      <c r="EJ648" s="44"/>
      <c r="EK648" s="44"/>
      <c r="EL648" s="44"/>
      <c r="EM648" s="44"/>
      <c r="EN648" s="44"/>
      <c r="EO648" s="44"/>
      <c r="EP648" s="44"/>
      <c r="EQ648" s="44"/>
      <c r="ER648" s="44"/>
      <c r="ES648" s="44"/>
      <c r="ET648" s="44"/>
      <c r="EU648" s="44"/>
    </row>
    <row r="649" ht="14.25" customHeight="1">
      <c r="A649" s="296"/>
      <c r="B649" s="44"/>
      <c r="C649" s="44"/>
      <c r="D649" s="44"/>
      <c r="E649" s="44"/>
      <c r="F649" s="44"/>
      <c r="G649" s="44"/>
      <c r="H649" s="296"/>
      <c r="I649" s="296"/>
      <c r="J649" s="296"/>
      <c r="K649" s="44"/>
      <c r="L649" s="296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4"/>
      <c r="BT649" s="44"/>
      <c r="BU649" s="44"/>
      <c r="BV649" s="44"/>
      <c r="BW649" s="44"/>
      <c r="BX649" s="44"/>
      <c r="BY649" s="44"/>
      <c r="BZ649" s="44"/>
      <c r="CA649" s="44"/>
      <c r="CB649" s="44"/>
      <c r="CC649" s="44"/>
      <c r="CD649" s="44"/>
      <c r="CE649" s="44"/>
      <c r="CF649" s="44"/>
      <c r="CG649" s="44"/>
      <c r="CH649" s="44"/>
      <c r="CI649" s="44"/>
      <c r="CJ649" s="44"/>
      <c r="CK649" s="44"/>
      <c r="CL649" s="44"/>
      <c r="CM649" s="44"/>
      <c r="CN649" s="44"/>
      <c r="CO649" s="44"/>
      <c r="CP649" s="44"/>
      <c r="CQ649" s="44"/>
      <c r="CR649" s="44"/>
      <c r="CS649" s="44"/>
      <c r="CT649" s="44"/>
      <c r="CU649" s="44"/>
      <c r="CV649" s="44"/>
      <c r="CW649" s="44"/>
      <c r="CX649" s="44"/>
      <c r="CY649" s="44"/>
      <c r="CZ649" s="44"/>
      <c r="DA649" s="44"/>
      <c r="DB649" s="44"/>
      <c r="DC649" s="44"/>
      <c r="DD649" s="44"/>
      <c r="DE649" s="44"/>
      <c r="DF649" s="44"/>
      <c r="DG649" s="44"/>
      <c r="DH649" s="44"/>
      <c r="DI649" s="44"/>
      <c r="DJ649" s="44"/>
      <c r="DK649" s="44"/>
      <c r="DL649" s="44"/>
      <c r="DM649" s="44"/>
      <c r="DN649" s="44"/>
      <c r="DO649" s="44"/>
      <c r="DP649" s="44"/>
      <c r="DQ649" s="44"/>
      <c r="DR649" s="44"/>
      <c r="DS649" s="44"/>
      <c r="DT649" s="44"/>
      <c r="DU649" s="44"/>
      <c r="DV649" s="44"/>
      <c r="DW649" s="44"/>
      <c r="DX649" s="44"/>
      <c r="DY649" s="44"/>
      <c r="DZ649" s="44"/>
      <c r="EA649" s="44"/>
      <c r="EB649" s="44"/>
      <c r="EC649" s="44"/>
      <c r="ED649" s="44"/>
      <c r="EE649" s="44"/>
      <c r="EF649" s="44"/>
      <c r="EG649" s="44"/>
      <c r="EH649" s="44"/>
      <c r="EI649" s="44"/>
      <c r="EJ649" s="44"/>
      <c r="EK649" s="44"/>
      <c r="EL649" s="44"/>
      <c r="EM649" s="44"/>
      <c r="EN649" s="44"/>
      <c r="EO649" s="44"/>
      <c r="EP649" s="44"/>
      <c r="EQ649" s="44"/>
      <c r="ER649" s="44"/>
      <c r="ES649" s="44"/>
      <c r="ET649" s="44"/>
      <c r="EU649" s="44"/>
    </row>
    <row r="650" ht="14.25" customHeight="1">
      <c r="A650" s="296"/>
      <c r="B650" s="44"/>
      <c r="C650" s="44"/>
      <c r="D650" s="44"/>
      <c r="E650" s="44"/>
      <c r="F650" s="44"/>
      <c r="G650" s="44"/>
      <c r="H650" s="296"/>
      <c r="I650" s="296"/>
      <c r="J650" s="296"/>
      <c r="K650" s="44"/>
      <c r="L650" s="296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4"/>
      <c r="BT650" s="44"/>
      <c r="BU650" s="44"/>
      <c r="BV650" s="44"/>
      <c r="BW650" s="44"/>
      <c r="BX650" s="44"/>
      <c r="BY650" s="44"/>
      <c r="BZ650" s="44"/>
      <c r="CA650" s="44"/>
      <c r="CB650" s="44"/>
      <c r="CC650" s="44"/>
      <c r="CD650" s="44"/>
      <c r="CE650" s="44"/>
      <c r="CF650" s="44"/>
      <c r="CG650" s="44"/>
      <c r="CH650" s="44"/>
      <c r="CI650" s="44"/>
      <c r="CJ650" s="44"/>
      <c r="CK650" s="44"/>
      <c r="CL650" s="44"/>
      <c r="CM650" s="44"/>
      <c r="CN650" s="44"/>
      <c r="CO650" s="44"/>
      <c r="CP650" s="44"/>
      <c r="CQ650" s="44"/>
      <c r="CR650" s="44"/>
      <c r="CS650" s="44"/>
      <c r="CT650" s="44"/>
      <c r="CU650" s="44"/>
      <c r="CV650" s="44"/>
      <c r="CW650" s="44"/>
      <c r="CX650" s="44"/>
      <c r="CY650" s="44"/>
      <c r="CZ650" s="44"/>
      <c r="DA650" s="44"/>
      <c r="DB650" s="44"/>
      <c r="DC650" s="44"/>
      <c r="DD650" s="44"/>
      <c r="DE650" s="44"/>
      <c r="DF650" s="44"/>
      <c r="DG650" s="44"/>
      <c r="DH650" s="44"/>
      <c r="DI650" s="44"/>
      <c r="DJ650" s="44"/>
      <c r="DK650" s="44"/>
      <c r="DL650" s="44"/>
      <c r="DM650" s="44"/>
      <c r="DN650" s="44"/>
      <c r="DO650" s="44"/>
      <c r="DP650" s="44"/>
      <c r="DQ650" s="44"/>
      <c r="DR650" s="44"/>
      <c r="DS650" s="44"/>
      <c r="DT650" s="44"/>
      <c r="DU650" s="44"/>
      <c r="DV650" s="44"/>
      <c r="DW650" s="44"/>
      <c r="DX650" s="44"/>
      <c r="DY650" s="44"/>
      <c r="DZ650" s="44"/>
      <c r="EA650" s="44"/>
      <c r="EB650" s="44"/>
      <c r="EC650" s="44"/>
      <c r="ED650" s="44"/>
      <c r="EE650" s="44"/>
      <c r="EF650" s="44"/>
      <c r="EG650" s="44"/>
      <c r="EH650" s="44"/>
      <c r="EI650" s="44"/>
      <c r="EJ650" s="44"/>
      <c r="EK650" s="44"/>
      <c r="EL650" s="44"/>
      <c r="EM650" s="44"/>
      <c r="EN650" s="44"/>
      <c r="EO650" s="44"/>
      <c r="EP650" s="44"/>
      <c r="EQ650" s="44"/>
      <c r="ER650" s="44"/>
      <c r="ES650" s="44"/>
      <c r="ET650" s="44"/>
      <c r="EU650" s="44"/>
    </row>
    <row r="651" ht="14.25" customHeight="1">
      <c r="A651" s="296"/>
      <c r="B651" s="44"/>
      <c r="C651" s="44"/>
      <c r="D651" s="44"/>
      <c r="E651" s="44"/>
      <c r="F651" s="44"/>
      <c r="G651" s="44"/>
      <c r="H651" s="296"/>
      <c r="I651" s="296"/>
      <c r="J651" s="296"/>
      <c r="K651" s="44"/>
      <c r="L651" s="296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4"/>
      <c r="BT651" s="44"/>
      <c r="BU651" s="44"/>
      <c r="BV651" s="44"/>
      <c r="BW651" s="44"/>
      <c r="BX651" s="44"/>
      <c r="BY651" s="44"/>
      <c r="BZ651" s="44"/>
      <c r="CA651" s="44"/>
      <c r="CB651" s="44"/>
      <c r="CC651" s="44"/>
      <c r="CD651" s="44"/>
      <c r="CE651" s="44"/>
      <c r="CF651" s="44"/>
      <c r="CG651" s="44"/>
      <c r="CH651" s="44"/>
      <c r="CI651" s="44"/>
      <c r="CJ651" s="44"/>
      <c r="CK651" s="44"/>
      <c r="CL651" s="44"/>
      <c r="CM651" s="44"/>
      <c r="CN651" s="44"/>
      <c r="CO651" s="44"/>
      <c r="CP651" s="44"/>
      <c r="CQ651" s="44"/>
      <c r="CR651" s="44"/>
      <c r="CS651" s="44"/>
      <c r="CT651" s="44"/>
      <c r="CU651" s="44"/>
      <c r="CV651" s="44"/>
      <c r="CW651" s="44"/>
      <c r="CX651" s="44"/>
      <c r="CY651" s="44"/>
      <c r="CZ651" s="44"/>
      <c r="DA651" s="44"/>
      <c r="DB651" s="44"/>
      <c r="DC651" s="44"/>
      <c r="DD651" s="44"/>
      <c r="DE651" s="44"/>
      <c r="DF651" s="44"/>
      <c r="DG651" s="44"/>
      <c r="DH651" s="44"/>
      <c r="DI651" s="44"/>
      <c r="DJ651" s="44"/>
      <c r="DK651" s="44"/>
      <c r="DL651" s="44"/>
      <c r="DM651" s="44"/>
      <c r="DN651" s="44"/>
      <c r="DO651" s="44"/>
      <c r="DP651" s="44"/>
      <c r="DQ651" s="44"/>
      <c r="DR651" s="44"/>
      <c r="DS651" s="44"/>
      <c r="DT651" s="44"/>
      <c r="DU651" s="44"/>
      <c r="DV651" s="44"/>
      <c r="DW651" s="44"/>
      <c r="DX651" s="44"/>
      <c r="DY651" s="44"/>
      <c r="DZ651" s="44"/>
      <c r="EA651" s="44"/>
      <c r="EB651" s="44"/>
      <c r="EC651" s="44"/>
      <c r="ED651" s="44"/>
      <c r="EE651" s="44"/>
      <c r="EF651" s="44"/>
      <c r="EG651" s="44"/>
      <c r="EH651" s="44"/>
      <c r="EI651" s="44"/>
      <c r="EJ651" s="44"/>
      <c r="EK651" s="44"/>
      <c r="EL651" s="44"/>
      <c r="EM651" s="44"/>
      <c r="EN651" s="44"/>
      <c r="EO651" s="44"/>
      <c r="EP651" s="44"/>
      <c r="EQ651" s="44"/>
      <c r="ER651" s="44"/>
      <c r="ES651" s="44"/>
      <c r="ET651" s="44"/>
      <c r="EU651" s="44"/>
    </row>
    <row r="652" ht="14.25" customHeight="1">
      <c r="A652" s="296"/>
      <c r="B652" s="44"/>
      <c r="C652" s="44"/>
      <c r="D652" s="44"/>
      <c r="E652" s="44"/>
      <c r="F652" s="44"/>
      <c r="G652" s="44"/>
      <c r="H652" s="296"/>
      <c r="I652" s="296"/>
      <c r="J652" s="296"/>
      <c r="K652" s="44"/>
      <c r="L652" s="296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4"/>
      <c r="BT652" s="44"/>
      <c r="BU652" s="44"/>
      <c r="BV652" s="44"/>
      <c r="BW652" s="44"/>
      <c r="BX652" s="44"/>
      <c r="BY652" s="44"/>
      <c r="BZ652" s="44"/>
      <c r="CA652" s="44"/>
      <c r="CB652" s="44"/>
      <c r="CC652" s="44"/>
      <c r="CD652" s="44"/>
      <c r="CE652" s="44"/>
      <c r="CF652" s="44"/>
      <c r="CG652" s="44"/>
      <c r="CH652" s="44"/>
      <c r="CI652" s="44"/>
      <c r="CJ652" s="44"/>
      <c r="CK652" s="44"/>
      <c r="CL652" s="44"/>
      <c r="CM652" s="44"/>
      <c r="CN652" s="44"/>
      <c r="CO652" s="44"/>
      <c r="CP652" s="44"/>
      <c r="CQ652" s="44"/>
      <c r="CR652" s="44"/>
      <c r="CS652" s="44"/>
      <c r="CT652" s="44"/>
      <c r="CU652" s="44"/>
      <c r="CV652" s="44"/>
      <c r="CW652" s="44"/>
      <c r="CX652" s="44"/>
      <c r="CY652" s="44"/>
      <c r="CZ652" s="44"/>
      <c r="DA652" s="44"/>
      <c r="DB652" s="44"/>
      <c r="DC652" s="44"/>
      <c r="DD652" s="44"/>
      <c r="DE652" s="44"/>
      <c r="DF652" s="44"/>
      <c r="DG652" s="44"/>
      <c r="DH652" s="44"/>
      <c r="DI652" s="44"/>
      <c r="DJ652" s="44"/>
      <c r="DK652" s="44"/>
      <c r="DL652" s="44"/>
      <c r="DM652" s="44"/>
      <c r="DN652" s="44"/>
      <c r="DO652" s="44"/>
      <c r="DP652" s="44"/>
      <c r="DQ652" s="44"/>
      <c r="DR652" s="44"/>
      <c r="DS652" s="44"/>
      <c r="DT652" s="44"/>
      <c r="DU652" s="44"/>
      <c r="DV652" s="44"/>
      <c r="DW652" s="44"/>
      <c r="DX652" s="44"/>
      <c r="DY652" s="44"/>
      <c r="DZ652" s="44"/>
      <c r="EA652" s="44"/>
      <c r="EB652" s="44"/>
      <c r="EC652" s="44"/>
      <c r="ED652" s="44"/>
      <c r="EE652" s="44"/>
      <c r="EF652" s="44"/>
      <c r="EG652" s="44"/>
      <c r="EH652" s="44"/>
      <c r="EI652" s="44"/>
      <c r="EJ652" s="44"/>
      <c r="EK652" s="44"/>
      <c r="EL652" s="44"/>
      <c r="EM652" s="44"/>
      <c r="EN652" s="44"/>
      <c r="EO652" s="44"/>
      <c r="EP652" s="44"/>
      <c r="EQ652" s="44"/>
      <c r="ER652" s="44"/>
      <c r="ES652" s="44"/>
      <c r="ET652" s="44"/>
      <c r="EU652" s="44"/>
    </row>
    <row r="653" ht="14.25" customHeight="1">
      <c r="A653" s="296"/>
      <c r="B653" s="44"/>
      <c r="C653" s="44"/>
      <c r="D653" s="44"/>
      <c r="E653" s="44"/>
      <c r="F653" s="44"/>
      <c r="G653" s="44"/>
      <c r="H653" s="296"/>
      <c r="I653" s="296"/>
      <c r="J653" s="296"/>
      <c r="K653" s="44"/>
      <c r="L653" s="296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4"/>
      <c r="BT653" s="44"/>
      <c r="BU653" s="44"/>
      <c r="BV653" s="44"/>
      <c r="BW653" s="44"/>
      <c r="BX653" s="44"/>
      <c r="BY653" s="44"/>
      <c r="BZ653" s="44"/>
      <c r="CA653" s="44"/>
      <c r="CB653" s="44"/>
      <c r="CC653" s="44"/>
      <c r="CD653" s="44"/>
      <c r="CE653" s="44"/>
      <c r="CF653" s="44"/>
      <c r="CG653" s="44"/>
      <c r="CH653" s="44"/>
      <c r="CI653" s="44"/>
      <c r="CJ653" s="44"/>
      <c r="CK653" s="44"/>
      <c r="CL653" s="44"/>
      <c r="CM653" s="44"/>
      <c r="CN653" s="44"/>
      <c r="CO653" s="44"/>
      <c r="CP653" s="44"/>
      <c r="CQ653" s="44"/>
      <c r="CR653" s="44"/>
      <c r="CS653" s="44"/>
      <c r="CT653" s="44"/>
      <c r="CU653" s="44"/>
      <c r="CV653" s="44"/>
      <c r="CW653" s="44"/>
      <c r="CX653" s="44"/>
      <c r="CY653" s="44"/>
      <c r="CZ653" s="44"/>
      <c r="DA653" s="44"/>
      <c r="DB653" s="44"/>
      <c r="DC653" s="44"/>
      <c r="DD653" s="44"/>
      <c r="DE653" s="44"/>
      <c r="DF653" s="44"/>
      <c r="DG653" s="44"/>
      <c r="DH653" s="44"/>
      <c r="DI653" s="44"/>
      <c r="DJ653" s="44"/>
      <c r="DK653" s="44"/>
      <c r="DL653" s="44"/>
      <c r="DM653" s="44"/>
      <c r="DN653" s="44"/>
      <c r="DO653" s="44"/>
      <c r="DP653" s="44"/>
      <c r="DQ653" s="44"/>
      <c r="DR653" s="44"/>
      <c r="DS653" s="44"/>
      <c r="DT653" s="44"/>
      <c r="DU653" s="44"/>
      <c r="DV653" s="44"/>
      <c r="DW653" s="44"/>
      <c r="DX653" s="44"/>
      <c r="DY653" s="44"/>
      <c r="DZ653" s="44"/>
      <c r="EA653" s="44"/>
      <c r="EB653" s="44"/>
      <c r="EC653" s="44"/>
      <c r="ED653" s="44"/>
      <c r="EE653" s="44"/>
      <c r="EF653" s="44"/>
      <c r="EG653" s="44"/>
      <c r="EH653" s="44"/>
      <c r="EI653" s="44"/>
      <c r="EJ653" s="44"/>
      <c r="EK653" s="44"/>
      <c r="EL653" s="44"/>
      <c r="EM653" s="44"/>
      <c r="EN653" s="44"/>
      <c r="EO653" s="44"/>
      <c r="EP653" s="44"/>
      <c r="EQ653" s="44"/>
      <c r="ER653" s="44"/>
      <c r="ES653" s="44"/>
      <c r="ET653" s="44"/>
      <c r="EU653" s="44"/>
    </row>
    <row r="654" ht="14.25" customHeight="1">
      <c r="A654" s="296"/>
      <c r="B654" s="44"/>
      <c r="C654" s="44"/>
      <c r="D654" s="44"/>
      <c r="E654" s="44"/>
      <c r="F654" s="44"/>
      <c r="G654" s="44"/>
      <c r="H654" s="296"/>
      <c r="I654" s="296"/>
      <c r="J654" s="296"/>
      <c r="K654" s="44"/>
      <c r="L654" s="296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4"/>
      <c r="BT654" s="44"/>
      <c r="BU654" s="44"/>
      <c r="BV654" s="44"/>
      <c r="BW654" s="44"/>
      <c r="BX654" s="44"/>
      <c r="BY654" s="44"/>
      <c r="BZ654" s="44"/>
      <c r="CA654" s="44"/>
      <c r="CB654" s="44"/>
      <c r="CC654" s="44"/>
      <c r="CD654" s="44"/>
      <c r="CE654" s="44"/>
      <c r="CF654" s="44"/>
      <c r="CG654" s="44"/>
      <c r="CH654" s="44"/>
      <c r="CI654" s="44"/>
      <c r="CJ654" s="44"/>
      <c r="CK654" s="44"/>
      <c r="CL654" s="44"/>
      <c r="CM654" s="44"/>
      <c r="CN654" s="44"/>
      <c r="CO654" s="44"/>
      <c r="CP654" s="44"/>
      <c r="CQ654" s="44"/>
      <c r="CR654" s="44"/>
      <c r="CS654" s="44"/>
      <c r="CT654" s="44"/>
      <c r="CU654" s="44"/>
      <c r="CV654" s="44"/>
      <c r="CW654" s="44"/>
      <c r="CX654" s="44"/>
      <c r="CY654" s="44"/>
      <c r="CZ654" s="44"/>
      <c r="DA654" s="44"/>
      <c r="DB654" s="44"/>
      <c r="DC654" s="44"/>
      <c r="DD654" s="44"/>
      <c r="DE654" s="44"/>
      <c r="DF654" s="44"/>
      <c r="DG654" s="44"/>
      <c r="DH654" s="44"/>
      <c r="DI654" s="44"/>
      <c r="DJ654" s="44"/>
      <c r="DK654" s="44"/>
      <c r="DL654" s="44"/>
      <c r="DM654" s="44"/>
      <c r="DN654" s="44"/>
      <c r="DO654" s="44"/>
      <c r="DP654" s="44"/>
      <c r="DQ654" s="44"/>
      <c r="DR654" s="44"/>
      <c r="DS654" s="44"/>
      <c r="DT654" s="44"/>
      <c r="DU654" s="44"/>
      <c r="DV654" s="44"/>
      <c r="DW654" s="44"/>
      <c r="DX654" s="44"/>
      <c r="DY654" s="44"/>
      <c r="DZ654" s="44"/>
      <c r="EA654" s="44"/>
      <c r="EB654" s="44"/>
      <c r="EC654" s="44"/>
      <c r="ED654" s="44"/>
      <c r="EE654" s="44"/>
      <c r="EF654" s="44"/>
      <c r="EG654" s="44"/>
      <c r="EH654" s="44"/>
      <c r="EI654" s="44"/>
      <c r="EJ654" s="44"/>
      <c r="EK654" s="44"/>
      <c r="EL654" s="44"/>
      <c r="EM654" s="44"/>
      <c r="EN654" s="44"/>
      <c r="EO654" s="44"/>
      <c r="EP654" s="44"/>
      <c r="EQ654" s="44"/>
      <c r="ER654" s="44"/>
      <c r="ES654" s="44"/>
      <c r="ET654" s="44"/>
      <c r="EU654" s="44"/>
    </row>
    <row r="655" ht="14.25" customHeight="1">
      <c r="A655" s="296"/>
      <c r="B655" s="44"/>
      <c r="C655" s="44"/>
      <c r="D655" s="44"/>
      <c r="E655" s="44"/>
      <c r="F655" s="44"/>
      <c r="G655" s="44"/>
      <c r="H655" s="296"/>
      <c r="I655" s="296"/>
      <c r="J655" s="296"/>
      <c r="K655" s="44"/>
      <c r="L655" s="296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4"/>
      <c r="BT655" s="44"/>
      <c r="BU655" s="44"/>
      <c r="BV655" s="44"/>
      <c r="BW655" s="44"/>
      <c r="BX655" s="44"/>
      <c r="BY655" s="44"/>
      <c r="BZ655" s="44"/>
      <c r="CA655" s="44"/>
      <c r="CB655" s="44"/>
      <c r="CC655" s="44"/>
      <c r="CD655" s="44"/>
      <c r="CE655" s="44"/>
      <c r="CF655" s="44"/>
      <c r="CG655" s="44"/>
      <c r="CH655" s="44"/>
      <c r="CI655" s="44"/>
      <c r="CJ655" s="44"/>
      <c r="CK655" s="44"/>
      <c r="CL655" s="44"/>
      <c r="CM655" s="44"/>
      <c r="CN655" s="44"/>
      <c r="CO655" s="44"/>
      <c r="CP655" s="44"/>
      <c r="CQ655" s="44"/>
      <c r="CR655" s="44"/>
      <c r="CS655" s="44"/>
      <c r="CT655" s="44"/>
      <c r="CU655" s="44"/>
      <c r="CV655" s="44"/>
      <c r="CW655" s="44"/>
      <c r="CX655" s="44"/>
      <c r="CY655" s="44"/>
      <c r="CZ655" s="44"/>
      <c r="DA655" s="44"/>
      <c r="DB655" s="44"/>
      <c r="DC655" s="44"/>
      <c r="DD655" s="44"/>
      <c r="DE655" s="44"/>
      <c r="DF655" s="44"/>
      <c r="DG655" s="44"/>
      <c r="DH655" s="44"/>
      <c r="DI655" s="44"/>
      <c r="DJ655" s="44"/>
      <c r="DK655" s="44"/>
      <c r="DL655" s="44"/>
      <c r="DM655" s="44"/>
      <c r="DN655" s="44"/>
      <c r="DO655" s="44"/>
      <c r="DP655" s="44"/>
      <c r="DQ655" s="44"/>
      <c r="DR655" s="44"/>
      <c r="DS655" s="44"/>
      <c r="DT655" s="44"/>
      <c r="DU655" s="44"/>
      <c r="DV655" s="44"/>
      <c r="DW655" s="44"/>
      <c r="DX655" s="44"/>
      <c r="DY655" s="44"/>
      <c r="DZ655" s="44"/>
      <c r="EA655" s="44"/>
      <c r="EB655" s="44"/>
      <c r="EC655" s="44"/>
      <c r="ED655" s="44"/>
      <c r="EE655" s="44"/>
      <c r="EF655" s="44"/>
      <c r="EG655" s="44"/>
      <c r="EH655" s="44"/>
      <c r="EI655" s="44"/>
      <c r="EJ655" s="44"/>
      <c r="EK655" s="44"/>
      <c r="EL655" s="44"/>
      <c r="EM655" s="44"/>
      <c r="EN655" s="44"/>
      <c r="EO655" s="44"/>
      <c r="EP655" s="44"/>
      <c r="EQ655" s="44"/>
      <c r="ER655" s="44"/>
      <c r="ES655" s="44"/>
      <c r="ET655" s="44"/>
      <c r="EU655" s="44"/>
    </row>
    <row r="656" ht="14.25" customHeight="1">
      <c r="A656" s="296"/>
      <c r="B656" s="44"/>
      <c r="C656" s="44"/>
      <c r="D656" s="44"/>
      <c r="E656" s="44"/>
      <c r="F656" s="44"/>
      <c r="G656" s="44"/>
      <c r="H656" s="296"/>
      <c r="I656" s="296"/>
      <c r="J656" s="296"/>
      <c r="K656" s="44"/>
      <c r="L656" s="296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4"/>
      <c r="BT656" s="44"/>
      <c r="BU656" s="44"/>
      <c r="BV656" s="44"/>
      <c r="BW656" s="44"/>
      <c r="BX656" s="44"/>
      <c r="BY656" s="44"/>
      <c r="BZ656" s="44"/>
      <c r="CA656" s="44"/>
      <c r="CB656" s="44"/>
      <c r="CC656" s="44"/>
      <c r="CD656" s="44"/>
      <c r="CE656" s="44"/>
      <c r="CF656" s="44"/>
      <c r="CG656" s="44"/>
      <c r="CH656" s="44"/>
      <c r="CI656" s="44"/>
      <c r="CJ656" s="44"/>
      <c r="CK656" s="44"/>
      <c r="CL656" s="44"/>
      <c r="CM656" s="44"/>
      <c r="CN656" s="44"/>
      <c r="CO656" s="44"/>
      <c r="CP656" s="44"/>
      <c r="CQ656" s="44"/>
      <c r="CR656" s="44"/>
      <c r="CS656" s="44"/>
      <c r="CT656" s="44"/>
      <c r="CU656" s="44"/>
      <c r="CV656" s="44"/>
      <c r="CW656" s="44"/>
      <c r="CX656" s="44"/>
      <c r="CY656" s="44"/>
      <c r="CZ656" s="44"/>
      <c r="DA656" s="44"/>
      <c r="DB656" s="44"/>
      <c r="DC656" s="44"/>
      <c r="DD656" s="44"/>
      <c r="DE656" s="44"/>
      <c r="DF656" s="44"/>
      <c r="DG656" s="44"/>
      <c r="DH656" s="44"/>
      <c r="DI656" s="44"/>
      <c r="DJ656" s="44"/>
      <c r="DK656" s="44"/>
      <c r="DL656" s="44"/>
      <c r="DM656" s="44"/>
      <c r="DN656" s="44"/>
      <c r="DO656" s="44"/>
      <c r="DP656" s="44"/>
      <c r="DQ656" s="44"/>
      <c r="DR656" s="44"/>
      <c r="DS656" s="44"/>
      <c r="DT656" s="44"/>
      <c r="DU656" s="44"/>
      <c r="DV656" s="44"/>
      <c r="DW656" s="44"/>
      <c r="DX656" s="44"/>
      <c r="DY656" s="44"/>
      <c r="DZ656" s="44"/>
      <c r="EA656" s="44"/>
      <c r="EB656" s="44"/>
      <c r="EC656" s="44"/>
      <c r="ED656" s="44"/>
      <c r="EE656" s="44"/>
      <c r="EF656" s="44"/>
      <c r="EG656" s="44"/>
      <c r="EH656" s="44"/>
      <c r="EI656" s="44"/>
      <c r="EJ656" s="44"/>
      <c r="EK656" s="44"/>
      <c r="EL656" s="44"/>
      <c r="EM656" s="44"/>
      <c r="EN656" s="44"/>
      <c r="EO656" s="44"/>
      <c r="EP656" s="44"/>
      <c r="EQ656" s="44"/>
      <c r="ER656" s="44"/>
      <c r="ES656" s="44"/>
      <c r="ET656" s="44"/>
      <c r="EU656" s="44"/>
    </row>
    <row r="657" ht="14.25" customHeight="1">
      <c r="A657" s="296"/>
      <c r="B657" s="44"/>
      <c r="C657" s="44"/>
      <c r="D657" s="44"/>
      <c r="E657" s="44"/>
      <c r="F657" s="44"/>
      <c r="G657" s="44"/>
      <c r="H657" s="296"/>
      <c r="I657" s="296"/>
      <c r="J657" s="296"/>
      <c r="K657" s="44"/>
      <c r="L657" s="296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4"/>
      <c r="BT657" s="44"/>
      <c r="BU657" s="44"/>
      <c r="BV657" s="44"/>
      <c r="BW657" s="44"/>
      <c r="BX657" s="44"/>
      <c r="BY657" s="44"/>
      <c r="BZ657" s="44"/>
      <c r="CA657" s="44"/>
      <c r="CB657" s="44"/>
      <c r="CC657" s="44"/>
      <c r="CD657" s="44"/>
      <c r="CE657" s="44"/>
      <c r="CF657" s="44"/>
      <c r="CG657" s="44"/>
      <c r="CH657" s="44"/>
      <c r="CI657" s="44"/>
      <c r="CJ657" s="44"/>
      <c r="CK657" s="44"/>
      <c r="CL657" s="44"/>
      <c r="CM657" s="44"/>
      <c r="CN657" s="44"/>
      <c r="CO657" s="44"/>
      <c r="CP657" s="44"/>
      <c r="CQ657" s="44"/>
      <c r="CR657" s="44"/>
      <c r="CS657" s="44"/>
      <c r="CT657" s="44"/>
      <c r="CU657" s="44"/>
      <c r="CV657" s="44"/>
      <c r="CW657" s="44"/>
      <c r="CX657" s="44"/>
      <c r="CY657" s="44"/>
      <c r="CZ657" s="44"/>
      <c r="DA657" s="44"/>
      <c r="DB657" s="44"/>
      <c r="DC657" s="44"/>
      <c r="DD657" s="44"/>
      <c r="DE657" s="44"/>
      <c r="DF657" s="44"/>
      <c r="DG657" s="44"/>
      <c r="DH657" s="44"/>
      <c r="DI657" s="44"/>
      <c r="DJ657" s="44"/>
      <c r="DK657" s="44"/>
      <c r="DL657" s="44"/>
      <c r="DM657" s="44"/>
      <c r="DN657" s="44"/>
      <c r="DO657" s="44"/>
      <c r="DP657" s="44"/>
      <c r="DQ657" s="44"/>
      <c r="DR657" s="44"/>
      <c r="DS657" s="44"/>
      <c r="DT657" s="44"/>
      <c r="DU657" s="44"/>
      <c r="DV657" s="44"/>
      <c r="DW657" s="44"/>
      <c r="DX657" s="44"/>
      <c r="DY657" s="44"/>
      <c r="DZ657" s="44"/>
      <c r="EA657" s="44"/>
      <c r="EB657" s="44"/>
      <c r="EC657" s="44"/>
      <c r="ED657" s="44"/>
      <c r="EE657" s="44"/>
      <c r="EF657" s="44"/>
      <c r="EG657" s="44"/>
      <c r="EH657" s="44"/>
      <c r="EI657" s="44"/>
      <c r="EJ657" s="44"/>
      <c r="EK657" s="44"/>
      <c r="EL657" s="44"/>
      <c r="EM657" s="44"/>
      <c r="EN657" s="44"/>
      <c r="EO657" s="44"/>
      <c r="EP657" s="44"/>
      <c r="EQ657" s="44"/>
      <c r="ER657" s="44"/>
      <c r="ES657" s="44"/>
      <c r="ET657" s="44"/>
      <c r="EU657" s="44"/>
    </row>
    <row r="658" ht="14.25" customHeight="1">
      <c r="A658" s="296"/>
      <c r="B658" s="44"/>
      <c r="C658" s="44"/>
      <c r="D658" s="44"/>
      <c r="E658" s="44"/>
      <c r="F658" s="44"/>
      <c r="G658" s="44"/>
      <c r="H658" s="296"/>
      <c r="I658" s="296"/>
      <c r="J658" s="296"/>
      <c r="K658" s="44"/>
      <c r="L658" s="296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4"/>
      <c r="BT658" s="44"/>
      <c r="BU658" s="44"/>
      <c r="BV658" s="44"/>
      <c r="BW658" s="44"/>
      <c r="BX658" s="44"/>
      <c r="BY658" s="44"/>
      <c r="BZ658" s="44"/>
      <c r="CA658" s="44"/>
      <c r="CB658" s="44"/>
      <c r="CC658" s="44"/>
      <c r="CD658" s="44"/>
      <c r="CE658" s="44"/>
      <c r="CF658" s="44"/>
      <c r="CG658" s="44"/>
      <c r="CH658" s="44"/>
      <c r="CI658" s="44"/>
      <c r="CJ658" s="44"/>
      <c r="CK658" s="44"/>
      <c r="CL658" s="44"/>
      <c r="CM658" s="44"/>
      <c r="CN658" s="44"/>
      <c r="CO658" s="44"/>
      <c r="CP658" s="44"/>
      <c r="CQ658" s="44"/>
      <c r="CR658" s="44"/>
      <c r="CS658" s="44"/>
      <c r="CT658" s="44"/>
      <c r="CU658" s="44"/>
      <c r="CV658" s="44"/>
      <c r="CW658" s="44"/>
      <c r="CX658" s="44"/>
      <c r="CY658" s="44"/>
      <c r="CZ658" s="44"/>
      <c r="DA658" s="44"/>
      <c r="DB658" s="44"/>
      <c r="DC658" s="44"/>
      <c r="DD658" s="44"/>
      <c r="DE658" s="44"/>
      <c r="DF658" s="44"/>
      <c r="DG658" s="44"/>
      <c r="DH658" s="44"/>
      <c r="DI658" s="44"/>
      <c r="DJ658" s="44"/>
      <c r="DK658" s="44"/>
      <c r="DL658" s="44"/>
      <c r="DM658" s="44"/>
      <c r="DN658" s="44"/>
      <c r="DO658" s="44"/>
      <c r="DP658" s="44"/>
      <c r="DQ658" s="44"/>
      <c r="DR658" s="44"/>
      <c r="DS658" s="44"/>
      <c r="DT658" s="44"/>
      <c r="DU658" s="44"/>
      <c r="DV658" s="44"/>
      <c r="DW658" s="44"/>
      <c r="DX658" s="44"/>
      <c r="DY658" s="44"/>
      <c r="DZ658" s="44"/>
      <c r="EA658" s="44"/>
      <c r="EB658" s="44"/>
      <c r="EC658" s="44"/>
      <c r="ED658" s="44"/>
      <c r="EE658" s="44"/>
      <c r="EF658" s="44"/>
      <c r="EG658" s="44"/>
      <c r="EH658" s="44"/>
      <c r="EI658" s="44"/>
      <c r="EJ658" s="44"/>
      <c r="EK658" s="44"/>
      <c r="EL658" s="44"/>
      <c r="EM658" s="44"/>
      <c r="EN658" s="44"/>
      <c r="EO658" s="44"/>
      <c r="EP658" s="44"/>
      <c r="EQ658" s="44"/>
      <c r="ER658" s="44"/>
      <c r="ES658" s="44"/>
      <c r="ET658" s="44"/>
      <c r="EU658" s="44"/>
    </row>
    <row r="659" ht="14.25" customHeight="1">
      <c r="A659" s="296"/>
      <c r="B659" s="44"/>
      <c r="C659" s="44"/>
      <c r="D659" s="44"/>
      <c r="E659" s="44"/>
      <c r="F659" s="44"/>
      <c r="G659" s="44"/>
      <c r="H659" s="296"/>
      <c r="I659" s="296"/>
      <c r="J659" s="296"/>
      <c r="K659" s="44"/>
      <c r="L659" s="296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4"/>
      <c r="BT659" s="44"/>
      <c r="BU659" s="44"/>
      <c r="BV659" s="44"/>
      <c r="BW659" s="44"/>
      <c r="BX659" s="44"/>
      <c r="BY659" s="44"/>
      <c r="BZ659" s="44"/>
      <c r="CA659" s="44"/>
      <c r="CB659" s="44"/>
      <c r="CC659" s="44"/>
      <c r="CD659" s="44"/>
      <c r="CE659" s="44"/>
      <c r="CF659" s="44"/>
      <c r="CG659" s="44"/>
      <c r="CH659" s="44"/>
      <c r="CI659" s="44"/>
      <c r="CJ659" s="44"/>
      <c r="CK659" s="44"/>
      <c r="CL659" s="44"/>
      <c r="CM659" s="44"/>
      <c r="CN659" s="44"/>
      <c r="CO659" s="44"/>
      <c r="CP659" s="44"/>
      <c r="CQ659" s="44"/>
      <c r="CR659" s="44"/>
      <c r="CS659" s="44"/>
      <c r="CT659" s="44"/>
      <c r="CU659" s="44"/>
      <c r="CV659" s="44"/>
      <c r="CW659" s="44"/>
      <c r="CX659" s="44"/>
      <c r="CY659" s="44"/>
      <c r="CZ659" s="44"/>
      <c r="DA659" s="44"/>
      <c r="DB659" s="44"/>
      <c r="DC659" s="44"/>
      <c r="DD659" s="44"/>
      <c r="DE659" s="44"/>
      <c r="DF659" s="44"/>
      <c r="DG659" s="44"/>
      <c r="DH659" s="44"/>
      <c r="DI659" s="44"/>
      <c r="DJ659" s="44"/>
      <c r="DK659" s="44"/>
      <c r="DL659" s="44"/>
      <c r="DM659" s="44"/>
      <c r="DN659" s="44"/>
      <c r="DO659" s="44"/>
      <c r="DP659" s="44"/>
      <c r="DQ659" s="44"/>
      <c r="DR659" s="44"/>
      <c r="DS659" s="44"/>
      <c r="DT659" s="44"/>
      <c r="DU659" s="44"/>
      <c r="DV659" s="44"/>
      <c r="DW659" s="44"/>
      <c r="DX659" s="44"/>
      <c r="DY659" s="44"/>
      <c r="DZ659" s="44"/>
      <c r="EA659" s="44"/>
      <c r="EB659" s="44"/>
      <c r="EC659" s="44"/>
      <c r="ED659" s="44"/>
      <c r="EE659" s="44"/>
      <c r="EF659" s="44"/>
      <c r="EG659" s="44"/>
      <c r="EH659" s="44"/>
      <c r="EI659" s="44"/>
      <c r="EJ659" s="44"/>
      <c r="EK659" s="44"/>
      <c r="EL659" s="44"/>
      <c r="EM659" s="44"/>
      <c r="EN659" s="44"/>
      <c r="EO659" s="44"/>
      <c r="EP659" s="44"/>
      <c r="EQ659" s="44"/>
      <c r="ER659" s="44"/>
      <c r="ES659" s="44"/>
      <c r="ET659" s="44"/>
      <c r="EU659" s="44"/>
    </row>
    <row r="660" ht="14.25" customHeight="1">
      <c r="A660" s="296"/>
      <c r="B660" s="44"/>
      <c r="C660" s="44"/>
      <c r="D660" s="44"/>
      <c r="E660" s="44"/>
      <c r="F660" s="44"/>
      <c r="G660" s="44"/>
      <c r="H660" s="296"/>
      <c r="I660" s="296"/>
      <c r="J660" s="296"/>
      <c r="K660" s="44"/>
      <c r="L660" s="296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4"/>
      <c r="BT660" s="44"/>
      <c r="BU660" s="44"/>
      <c r="BV660" s="44"/>
      <c r="BW660" s="44"/>
      <c r="BX660" s="44"/>
      <c r="BY660" s="44"/>
      <c r="BZ660" s="44"/>
      <c r="CA660" s="44"/>
      <c r="CB660" s="44"/>
      <c r="CC660" s="44"/>
      <c r="CD660" s="44"/>
      <c r="CE660" s="44"/>
      <c r="CF660" s="44"/>
      <c r="CG660" s="44"/>
      <c r="CH660" s="44"/>
      <c r="CI660" s="44"/>
      <c r="CJ660" s="44"/>
      <c r="CK660" s="44"/>
      <c r="CL660" s="44"/>
      <c r="CM660" s="44"/>
      <c r="CN660" s="44"/>
      <c r="CO660" s="44"/>
      <c r="CP660" s="44"/>
      <c r="CQ660" s="44"/>
      <c r="CR660" s="44"/>
      <c r="CS660" s="44"/>
      <c r="CT660" s="44"/>
      <c r="CU660" s="44"/>
      <c r="CV660" s="44"/>
      <c r="CW660" s="44"/>
      <c r="CX660" s="44"/>
      <c r="CY660" s="44"/>
      <c r="CZ660" s="44"/>
      <c r="DA660" s="44"/>
      <c r="DB660" s="44"/>
      <c r="DC660" s="44"/>
      <c r="DD660" s="44"/>
      <c r="DE660" s="44"/>
      <c r="DF660" s="44"/>
      <c r="DG660" s="44"/>
      <c r="DH660" s="44"/>
      <c r="DI660" s="44"/>
      <c r="DJ660" s="44"/>
      <c r="DK660" s="44"/>
      <c r="DL660" s="44"/>
      <c r="DM660" s="44"/>
      <c r="DN660" s="44"/>
      <c r="DO660" s="44"/>
      <c r="DP660" s="44"/>
      <c r="DQ660" s="44"/>
      <c r="DR660" s="44"/>
      <c r="DS660" s="44"/>
      <c r="DT660" s="44"/>
      <c r="DU660" s="44"/>
      <c r="DV660" s="44"/>
      <c r="DW660" s="44"/>
      <c r="DX660" s="44"/>
      <c r="DY660" s="44"/>
      <c r="DZ660" s="44"/>
      <c r="EA660" s="44"/>
      <c r="EB660" s="44"/>
      <c r="EC660" s="44"/>
      <c r="ED660" s="44"/>
      <c r="EE660" s="44"/>
      <c r="EF660" s="44"/>
      <c r="EG660" s="44"/>
      <c r="EH660" s="44"/>
      <c r="EI660" s="44"/>
      <c r="EJ660" s="44"/>
      <c r="EK660" s="44"/>
      <c r="EL660" s="44"/>
      <c r="EM660" s="44"/>
      <c r="EN660" s="44"/>
      <c r="EO660" s="44"/>
      <c r="EP660" s="44"/>
      <c r="EQ660" s="44"/>
      <c r="ER660" s="44"/>
      <c r="ES660" s="44"/>
      <c r="ET660" s="44"/>
      <c r="EU660" s="44"/>
    </row>
    <row r="661" ht="14.25" customHeight="1">
      <c r="A661" s="296"/>
      <c r="B661" s="44"/>
      <c r="C661" s="44"/>
      <c r="D661" s="44"/>
      <c r="E661" s="44"/>
      <c r="F661" s="44"/>
      <c r="G661" s="44"/>
      <c r="H661" s="296"/>
      <c r="I661" s="296"/>
      <c r="J661" s="296"/>
      <c r="K661" s="44"/>
      <c r="L661" s="296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4"/>
      <c r="BV661" s="44"/>
      <c r="BW661" s="44"/>
      <c r="BX661" s="44"/>
      <c r="BY661" s="44"/>
      <c r="BZ661" s="44"/>
      <c r="CA661" s="44"/>
      <c r="CB661" s="44"/>
      <c r="CC661" s="44"/>
      <c r="CD661" s="44"/>
      <c r="CE661" s="44"/>
      <c r="CF661" s="44"/>
      <c r="CG661" s="44"/>
      <c r="CH661" s="44"/>
      <c r="CI661" s="44"/>
      <c r="CJ661" s="44"/>
      <c r="CK661" s="44"/>
      <c r="CL661" s="44"/>
      <c r="CM661" s="44"/>
      <c r="CN661" s="44"/>
      <c r="CO661" s="44"/>
      <c r="CP661" s="44"/>
      <c r="CQ661" s="44"/>
      <c r="CR661" s="44"/>
      <c r="CS661" s="44"/>
      <c r="CT661" s="44"/>
      <c r="CU661" s="44"/>
      <c r="CV661" s="44"/>
      <c r="CW661" s="44"/>
      <c r="CX661" s="44"/>
      <c r="CY661" s="44"/>
      <c r="CZ661" s="44"/>
      <c r="DA661" s="44"/>
      <c r="DB661" s="44"/>
      <c r="DC661" s="44"/>
      <c r="DD661" s="44"/>
      <c r="DE661" s="44"/>
      <c r="DF661" s="44"/>
      <c r="DG661" s="44"/>
      <c r="DH661" s="44"/>
      <c r="DI661" s="44"/>
      <c r="DJ661" s="44"/>
      <c r="DK661" s="44"/>
      <c r="DL661" s="44"/>
      <c r="DM661" s="44"/>
      <c r="DN661" s="44"/>
      <c r="DO661" s="44"/>
      <c r="DP661" s="44"/>
      <c r="DQ661" s="44"/>
      <c r="DR661" s="44"/>
      <c r="DS661" s="44"/>
      <c r="DT661" s="44"/>
      <c r="DU661" s="44"/>
      <c r="DV661" s="44"/>
      <c r="DW661" s="44"/>
      <c r="DX661" s="44"/>
      <c r="DY661" s="44"/>
      <c r="DZ661" s="44"/>
      <c r="EA661" s="44"/>
      <c r="EB661" s="44"/>
      <c r="EC661" s="44"/>
      <c r="ED661" s="44"/>
      <c r="EE661" s="44"/>
      <c r="EF661" s="44"/>
      <c r="EG661" s="44"/>
      <c r="EH661" s="44"/>
      <c r="EI661" s="44"/>
      <c r="EJ661" s="44"/>
      <c r="EK661" s="44"/>
      <c r="EL661" s="44"/>
      <c r="EM661" s="44"/>
      <c r="EN661" s="44"/>
      <c r="EO661" s="44"/>
      <c r="EP661" s="44"/>
      <c r="EQ661" s="44"/>
      <c r="ER661" s="44"/>
      <c r="ES661" s="44"/>
      <c r="ET661" s="44"/>
      <c r="EU661" s="44"/>
    </row>
    <row r="662" ht="14.25" customHeight="1">
      <c r="A662" s="296"/>
      <c r="B662" s="44"/>
      <c r="C662" s="44"/>
      <c r="D662" s="44"/>
      <c r="E662" s="44"/>
      <c r="F662" s="44"/>
      <c r="G662" s="44"/>
      <c r="H662" s="296"/>
      <c r="I662" s="296"/>
      <c r="J662" s="296"/>
      <c r="K662" s="44"/>
      <c r="L662" s="296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4"/>
      <c r="BT662" s="44"/>
      <c r="BU662" s="44"/>
      <c r="BV662" s="44"/>
      <c r="BW662" s="44"/>
      <c r="BX662" s="44"/>
      <c r="BY662" s="44"/>
      <c r="BZ662" s="44"/>
      <c r="CA662" s="44"/>
      <c r="CB662" s="44"/>
      <c r="CC662" s="44"/>
      <c r="CD662" s="44"/>
      <c r="CE662" s="44"/>
      <c r="CF662" s="44"/>
      <c r="CG662" s="44"/>
      <c r="CH662" s="44"/>
      <c r="CI662" s="44"/>
      <c r="CJ662" s="44"/>
      <c r="CK662" s="44"/>
      <c r="CL662" s="44"/>
      <c r="CM662" s="44"/>
      <c r="CN662" s="44"/>
      <c r="CO662" s="44"/>
      <c r="CP662" s="44"/>
      <c r="CQ662" s="44"/>
      <c r="CR662" s="44"/>
      <c r="CS662" s="44"/>
      <c r="CT662" s="44"/>
      <c r="CU662" s="44"/>
      <c r="CV662" s="44"/>
      <c r="CW662" s="44"/>
      <c r="CX662" s="44"/>
      <c r="CY662" s="44"/>
      <c r="CZ662" s="44"/>
      <c r="DA662" s="44"/>
      <c r="DB662" s="44"/>
      <c r="DC662" s="44"/>
      <c r="DD662" s="44"/>
      <c r="DE662" s="44"/>
      <c r="DF662" s="44"/>
      <c r="DG662" s="44"/>
      <c r="DH662" s="44"/>
      <c r="DI662" s="44"/>
      <c r="DJ662" s="44"/>
      <c r="DK662" s="44"/>
      <c r="DL662" s="44"/>
      <c r="DM662" s="44"/>
      <c r="DN662" s="44"/>
      <c r="DO662" s="44"/>
      <c r="DP662" s="44"/>
      <c r="DQ662" s="44"/>
      <c r="DR662" s="44"/>
      <c r="DS662" s="44"/>
      <c r="DT662" s="44"/>
      <c r="DU662" s="44"/>
      <c r="DV662" s="44"/>
      <c r="DW662" s="44"/>
      <c r="DX662" s="44"/>
      <c r="DY662" s="44"/>
      <c r="DZ662" s="44"/>
      <c r="EA662" s="44"/>
      <c r="EB662" s="44"/>
      <c r="EC662" s="44"/>
      <c r="ED662" s="44"/>
      <c r="EE662" s="44"/>
      <c r="EF662" s="44"/>
      <c r="EG662" s="44"/>
      <c r="EH662" s="44"/>
      <c r="EI662" s="44"/>
      <c r="EJ662" s="44"/>
      <c r="EK662" s="44"/>
      <c r="EL662" s="44"/>
      <c r="EM662" s="44"/>
      <c r="EN662" s="44"/>
      <c r="EO662" s="44"/>
      <c r="EP662" s="44"/>
      <c r="EQ662" s="44"/>
      <c r="ER662" s="44"/>
      <c r="ES662" s="44"/>
      <c r="ET662" s="44"/>
      <c r="EU662" s="44"/>
    </row>
    <row r="663" ht="14.25" customHeight="1">
      <c r="A663" s="296"/>
      <c r="B663" s="44"/>
      <c r="C663" s="44"/>
      <c r="D663" s="44"/>
      <c r="E663" s="44"/>
      <c r="F663" s="44"/>
      <c r="G663" s="44"/>
      <c r="H663" s="296"/>
      <c r="I663" s="296"/>
      <c r="J663" s="296"/>
      <c r="K663" s="44"/>
      <c r="L663" s="296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4"/>
      <c r="BT663" s="44"/>
      <c r="BU663" s="44"/>
      <c r="BV663" s="44"/>
      <c r="BW663" s="44"/>
      <c r="BX663" s="44"/>
      <c r="BY663" s="44"/>
      <c r="BZ663" s="44"/>
      <c r="CA663" s="44"/>
      <c r="CB663" s="44"/>
      <c r="CC663" s="44"/>
      <c r="CD663" s="44"/>
      <c r="CE663" s="44"/>
      <c r="CF663" s="44"/>
      <c r="CG663" s="44"/>
      <c r="CH663" s="44"/>
      <c r="CI663" s="44"/>
      <c r="CJ663" s="44"/>
      <c r="CK663" s="44"/>
      <c r="CL663" s="44"/>
      <c r="CM663" s="44"/>
      <c r="CN663" s="44"/>
      <c r="CO663" s="44"/>
      <c r="CP663" s="44"/>
      <c r="CQ663" s="44"/>
      <c r="CR663" s="44"/>
      <c r="CS663" s="44"/>
      <c r="CT663" s="44"/>
      <c r="CU663" s="44"/>
      <c r="CV663" s="44"/>
      <c r="CW663" s="44"/>
      <c r="CX663" s="44"/>
      <c r="CY663" s="44"/>
      <c r="CZ663" s="44"/>
      <c r="DA663" s="44"/>
      <c r="DB663" s="44"/>
      <c r="DC663" s="44"/>
      <c r="DD663" s="44"/>
      <c r="DE663" s="44"/>
      <c r="DF663" s="44"/>
      <c r="DG663" s="44"/>
      <c r="DH663" s="44"/>
      <c r="DI663" s="44"/>
      <c r="DJ663" s="44"/>
      <c r="DK663" s="44"/>
      <c r="DL663" s="44"/>
      <c r="DM663" s="44"/>
      <c r="DN663" s="44"/>
      <c r="DO663" s="44"/>
      <c r="DP663" s="44"/>
      <c r="DQ663" s="44"/>
      <c r="DR663" s="44"/>
      <c r="DS663" s="44"/>
      <c r="DT663" s="44"/>
      <c r="DU663" s="44"/>
      <c r="DV663" s="44"/>
      <c r="DW663" s="44"/>
      <c r="DX663" s="44"/>
      <c r="DY663" s="44"/>
      <c r="DZ663" s="44"/>
      <c r="EA663" s="44"/>
      <c r="EB663" s="44"/>
      <c r="EC663" s="44"/>
      <c r="ED663" s="44"/>
      <c r="EE663" s="44"/>
      <c r="EF663" s="44"/>
      <c r="EG663" s="44"/>
      <c r="EH663" s="44"/>
      <c r="EI663" s="44"/>
      <c r="EJ663" s="44"/>
      <c r="EK663" s="44"/>
      <c r="EL663" s="44"/>
      <c r="EM663" s="44"/>
      <c r="EN663" s="44"/>
      <c r="EO663" s="44"/>
      <c r="EP663" s="44"/>
      <c r="EQ663" s="44"/>
      <c r="ER663" s="44"/>
      <c r="ES663" s="44"/>
      <c r="ET663" s="44"/>
      <c r="EU663" s="44"/>
    </row>
    <row r="664" ht="14.25" customHeight="1">
      <c r="A664" s="296"/>
      <c r="B664" s="44"/>
      <c r="C664" s="44"/>
      <c r="D664" s="44"/>
      <c r="E664" s="44"/>
      <c r="F664" s="44"/>
      <c r="G664" s="44"/>
      <c r="H664" s="296"/>
      <c r="I664" s="296"/>
      <c r="J664" s="296"/>
      <c r="K664" s="44"/>
      <c r="L664" s="296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4"/>
      <c r="BT664" s="44"/>
      <c r="BU664" s="44"/>
      <c r="BV664" s="44"/>
      <c r="BW664" s="44"/>
      <c r="BX664" s="44"/>
      <c r="BY664" s="44"/>
      <c r="BZ664" s="44"/>
      <c r="CA664" s="44"/>
      <c r="CB664" s="44"/>
      <c r="CC664" s="44"/>
      <c r="CD664" s="44"/>
      <c r="CE664" s="44"/>
      <c r="CF664" s="44"/>
      <c r="CG664" s="44"/>
      <c r="CH664" s="44"/>
      <c r="CI664" s="44"/>
      <c r="CJ664" s="44"/>
      <c r="CK664" s="44"/>
      <c r="CL664" s="44"/>
      <c r="CM664" s="44"/>
      <c r="CN664" s="44"/>
      <c r="CO664" s="44"/>
      <c r="CP664" s="44"/>
      <c r="CQ664" s="44"/>
      <c r="CR664" s="44"/>
      <c r="CS664" s="44"/>
      <c r="CT664" s="44"/>
      <c r="CU664" s="44"/>
      <c r="CV664" s="44"/>
      <c r="CW664" s="44"/>
      <c r="CX664" s="44"/>
      <c r="CY664" s="44"/>
      <c r="CZ664" s="44"/>
      <c r="DA664" s="44"/>
      <c r="DB664" s="44"/>
      <c r="DC664" s="44"/>
      <c r="DD664" s="44"/>
      <c r="DE664" s="44"/>
      <c r="DF664" s="44"/>
      <c r="DG664" s="44"/>
      <c r="DH664" s="44"/>
      <c r="DI664" s="44"/>
      <c r="DJ664" s="44"/>
      <c r="DK664" s="44"/>
      <c r="DL664" s="44"/>
      <c r="DM664" s="44"/>
      <c r="DN664" s="44"/>
      <c r="DO664" s="44"/>
      <c r="DP664" s="44"/>
      <c r="DQ664" s="44"/>
      <c r="DR664" s="44"/>
      <c r="DS664" s="44"/>
      <c r="DT664" s="44"/>
      <c r="DU664" s="44"/>
      <c r="DV664" s="44"/>
      <c r="DW664" s="44"/>
      <c r="DX664" s="44"/>
      <c r="DY664" s="44"/>
      <c r="DZ664" s="44"/>
      <c r="EA664" s="44"/>
      <c r="EB664" s="44"/>
      <c r="EC664" s="44"/>
      <c r="ED664" s="44"/>
      <c r="EE664" s="44"/>
      <c r="EF664" s="44"/>
      <c r="EG664" s="44"/>
      <c r="EH664" s="44"/>
      <c r="EI664" s="44"/>
      <c r="EJ664" s="44"/>
      <c r="EK664" s="44"/>
      <c r="EL664" s="44"/>
      <c r="EM664" s="44"/>
      <c r="EN664" s="44"/>
      <c r="EO664" s="44"/>
      <c r="EP664" s="44"/>
      <c r="EQ664" s="44"/>
      <c r="ER664" s="44"/>
      <c r="ES664" s="44"/>
      <c r="ET664" s="44"/>
      <c r="EU664" s="44"/>
    </row>
    <row r="665" ht="14.25" customHeight="1">
      <c r="A665" s="296"/>
      <c r="B665" s="44"/>
      <c r="C665" s="44"/>
      <c r="D665" s="44"/>
      <c r="E665" s="44"/>
      <c r="F665" s="44"/>
      <c r="G665" s="44"/>
      <c r="H665" s="296"/>
      <c r="I665" s="296"/>
      <c r="J665" s="296"/>
      <c r="K665" s="44"/>
      <c r="L665" s="296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4"/>
      <c r="BT665" s="44"/>
      <c r="BU665" s="44"/>
      <c r="BV665" s="44"/>
      <c r="BW665" s="44"/>
      <c r="BX665" s="44"/>
      <c r="BY665" s="44"/>
      <c r="BZ665" s="44"/>
      <c r="CA665" s="44"/>
      <c r="CB665" s="44"/>
      <c r="CC665" s="44"/>
      <c r="CD665" s="44"/>
      <c r="CE665" s="44"/>
      <c r="CF665" s="44"/>
      <c r="CG665" s="44"/>
      <c r="CH665" s="44"/>
      <c r="CI665" s="44"/>
      <c r="CJ665" s="44"/>
      <c r="CK665" s="44"/>
      <c r="CL665" s="44"/>
      <c r="CM665" s="44"/>
      <c r="CN665" s="44"/>
      <c r="CO665" s="44"/>
      <c r="CP665" s="44"/>
      <c r="CQ665" s="44"/>
      <c r="CR665" s="44"/>
      <c r="CS665" s="44"/>
      <c r="CT665" s="44"/>
      <c r="CU665" s="44"/>
      <c r="CV665" s="44"/>
      <c r="CW665" s="44"/>
      <c r="CX665" s="44"/>
      <c r="CY665" s="44"/>
      <c r="CZ665" s="44"/>
      <c r="DA665" s="44"/>
      <c r="DB665" s="44"/>
      <c r="DC665" s="44"/>
      <c r="DD665" s="44"/>
      <c r="DE665" s="44"/>
      <c r="DF665" s="44"/>
      <c r="DG665" s="44"/>
      <c r="DH665" s="44"/>
      <c r="DI665" s="44"/>
      <c r="DJ665" s="44"/>
      <c r="DK665" s="44"/>
      <c r="DL665" s="44"/>
      <c r="DM665" s="44"/>
      <c r="DN665" s="44"/>
      <c r="DO665" s="44"/>
      <c r="DP665" s="44"/>
      <c r="DQ665" s="44"/>
      <c r="DR665" s="44"/>
      <c r="DS665" s="44"/>
      <c r="DT665" s="44"/>
      <c r="DU665" s="44"/>
      <c r="DV665" s="44"/>
      <c r="DW665" s="44"/>
      <c r="DX665" s="44"/>
      <c r="DY665" s="44"/>
      <c r="DZ665" s="44"/>
      <c r="EA665" s="44"/>
      <c r="EB665" s="44"/>
      <c r="EC665" s="44"/>
      <c r="ED665" s="44"/>
      <c r="EE665" s="44"/>
      <c r="EF665" s="44"/>
      <c r="EG665" s="44"/>
      <c r="EH665" s="44"/>
      <c r="EI665" s="44"/>
      <c r="EJ665" s="44"/>
      <c r="EK665" s="44"/>
      <c r="EL665" s="44"/>
      <c r="EM665" s="44"/>
      <c r="EN665" s="44"/>
      <c r="EO665" s="44"/>
      <c r="EP665" s="44"/>
      <c r="EQ665" s="44"/>
      <c r="ER665" s="44"/>
      <c r="ES665" s="44"/>
      <c r="ET665" s="44"/>
      <c r="EU665" s="44"/>
    </row>
    <row r="666" ht="14.25" customHeight="1">
      <c r="A666" s="296"/>
      <c r="B666" s="44"/>
      <c r="C666" s="44"/>
      <c r="D666" s="44"/>
      <c r="E666" s="44"/>
      <c r="F666" s="44"/>
      <c r="G666" s="44"/>
      <c r="H666" s="296"/>
      <c r="I666" s="296"/>
      <c r="J666" s="296"/>
      <c r="K666" s="44"/>
      <c r="L666" s="296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4"/>
      <c r="BT666" s="44"/>
      <c r="BU666" s="44"/>
      <c r="BV666" s="44"/>
      <c r="BW666" s="44"/>
      <c r="BX666" s="44"/>
      <c r="BY666" s="44"/>
      <c r="BZ666" s="44"/>
      <c r="CA666" s="44"/>
      <c r="CB666" s="44"/>
      <c r="CC666" s="44"/>
      <c r="CD666" s="44"/>
      <c r="CE666" s="44"/>
      <c r="CF666" s="44"/>
      <c r="CG666" s="44"/>
      <c r="CH666" s="44"/>
      <c r="CI666" s="44"/>
      <c r="CJ666" s="44"/>
      <c r="CK666" s="44"/>
      <c r="CL666" s="44"/>
      <c r="CM666" s="44"/>
      <c r="CN666" s="44"/>
      <c r="CO666" s="44"/>
      <c r="CP666" s="44"/>
      <c r="CQ666" s="44"/>
      <c r="CR666" s="44"/>
      <c r="CS666" s="44"/>
      <c r="CT666" s="44"/>
      <c r="CU666" s="44"/>
      <c r="CV666" s="44"/>
      <c r="CW666" s="44"/>
      <c r="CX666" s="44"/>
      <c r="CY666" s="44"/>
      <c r="CZ666" s="44"/>
      <c r="DA666" s="44"/>
      <c r="DB666" s="44"/>
      <c r="DC666" s="44"/>
      <c r="DD666" s="44"/>
      <c r="DE666" s="44"/>
      <c r="DF666" s="44"/>
      <c r="DG666" s="44"/>
      <c r="DH666" s="44"/>
      <c r="DI666" s="44"/>
      <c r="DJ666" s="44"/>
      <c r="DK666" s="44"/>
      <c r="DL666" s="44"/>
      <c r="DM666" s="44"/>
      <c r="DN666" s="44"/>
      <c r="DO666" s="44"/>
      <c r="DP666" s="44"/>
      <c r="DQ666" s="44"/>
      <c r="DR666" s="44"/>
      <c r="DS666" s="44"/>
      <c r="DT666" s="44"/>
      <c r="DU666" s="44"/>
      <c r="DV666" s="44"/>
      <c r="DW666" s="44"/>
      <c r="DX666" s="44"/>
      <c r="DY666" s="44"/>
      <c r="DZ666" s="44"/>
      <c r="EA666" s="44"/>
      <c r="EB666" s="44"/>
      <c r="EC666" s="44"/>
      <c r="ED666" s="44"/>
      <c r="EE666" s="44"/>
      <c r="EF666" s="44"/>
      <c r="EG666" s="44"/>
      <c r="EH666" s="44"/>
      <c r="EI666" s="44"/>
      <c r="EJ666" s="44"/>
      <c r="EK666" s="44"/>
      <c r="EL666" s="44"/>
      <c r="EM666" s="44"/>
      <c r="EN666" s="44"/>
      <c r="EO666" s="44"/>
      <c r="EP666" s="44"/>
      <c r="EQ666" s="44"/>
      <c r="ER666" s="44"/>
      <c r="ES666" s="44"/>
      <c r="ET666" s="44"/>
      <c r="EU666" s="44"/>
    </row>
    <row r="667" ht="14.25" customHeight="1">
      <c r="A667" s="296"/>
      <c r="B667" s="44"/>
      <c r="C667" s="44"/>
      <c r="D667" s="44"/>
      <c r="E667" s="44"/>
      <c r="F667" s="44"/>
      <c r="G667" s="44"/>
      <c r="H667" s="296"/>
      <c r="I667" s="296"/>
      <c r="J667" s="296"/>
      <c r="K667" s="44"/>
      <c r="L667" s="296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4"/>
      <c r="BT667" s="44"/>
      <c r="BU667" s="44"/>
      <c r="BV667" s="44"/>
      <c r="BW667" s="44"/>
      <c r="BX667" s="44"/>
      <c r="BY667" s="44"/>
      <c r="BZ667" s="44"/>
      <c r="CA667" s="44"/>
      <c r="CB667" s="44"/>
      <c r="CC667" s="44"/>
      <c r="CD667" s="44"/>
      <c r="CE667" s="44"/>
      <c r="CF667" s="44"/>
      <c r="CG667" s="44"/>
      <c r="CH667" s="44"/>
      <c r="CI667" s="44"/>
      <c r="CJ667" s="44"/>
      <c r="CK667" s="44"/>
      <c r="CL667" s="44"/>
      <c r="CM667" s="44"/>
      <c r="CN667" s="44"/>
      <c r="CO667" s="44"/>
      <c r="CP667" s="44"/>
      <c r="CQ667" s="44"/>
      <c r="CR667" s="44"/>
      <c r="CS667" s="44"/>
      <c r="CT667" s="44"/>
      <c r="CU667" s="44"/>
      <c r="CV667" s="44"/>
      <c r="CW667" s="44"/>
      <c r="CX667" s="44"/>
      <c r="CY667" s="44"/>
      <c r="CZ667" s="44"/>
      <c r="DA667" s="44"/>
      <c r="DB667" s="44"/>
      <c r="DC667" s="44"/>
      <c r="DD667" s="44"/>
      <c r="DE667" s="44"/>
      <c r="DF667" s="44"/>
      <c r="DG667" s="44"/>
      <c r="DH667" s="44"/>
      <c r="DI667" s="44"/>
      <c r="DJ667" s="44"/>
      <c r="DK667" s="44"/>
      <c r="DL667" s="44"/>
      <c r="DM667" s="44"/>
      <c r="DN667" s="44"/>
      <c r="DO667" s="44"/>
      <c r="DP667" s="44"/>
      <c r="DQ667" s="44"/>
      <c r="DR667" s="44"/>
      <c r="DS667" s="44"/>
      <c r="DT667" s="44"/>
      <c r="DU667" s="44"/>
      <c r="DV667" s="44"/>
      <c r="DW667" s="44"/>
      <c r="DX667" s="44"/>
      <c r="DY667" s="44"/>
      <c r="DZ667" s="44"/>
      <c r="EA667" s="44"/>
      <c r="EB667" s="44"/>
      <c r="EC667" s="44"/>
      <c r="ED667" s="44"/>
      <c r="EE667" s="44"/>
      <c r="EF667" s="44"/>
      <c r="EG667" s="44"/>
      <c r="EH667" s="44"/>
      <c r="EI667" s="44"/>
      <c r="EJ667" s="44"/>
      <c r="EK667" s="44"/>
      <c r="EL667" s="44"/>
      <c r="EM667" s="44"/>
      <c r="EN667" s="44"/>
      <c r="EO667" s="44"/>
      <c r="EP667" s="44"/>
      <c r="EQ667" s="44"/>
      <c r="ER667" s="44"/>
      <c r="ES667" s="44"/>
      <c r="ET667" s="44"/>
      <c r="EU667" s="44"/>
    </row>
    <row r="668" ht="14.25" customHeight="1">
      <c r="A668" s="296"/>
      <c r="B668" s="44"/>
      <c r="C668" s="44"/>
      <c r="D668" s="44"/>
      <c r="E668" s="44"/>
      <c r="F668" s="44"/>
      <c r="G668" s="44"/>
      <c r="H668" s="296"/>
      <c r="I668" s="296"/>
      <c r="J668" s="296"/>
      <c r="K668" s="44"/>
      <c r="L668" s="296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4"/>
      <c r="BT668" s="44"/>
      <c r="BU668" s="44"/>
      <c r="BV668" s="44"/>
      <c r="BW668" s="44"/>
      <c r="BX668" s="44"/>
      <c r="BY668" s="44"/>
      <c r="BZ668" s="44"/>
      <c r="CA668" s="44"/>
      <c r="CB668" s="44"/>
      <c r="CC668" s="44"/>
      <c r="CD668" s="44"/>
      <c r="CE668" s="44"/>
      <c r="CF668" s="44"/>
      <c r="CG668" s="44"/>
      <c r="CH668" s="44"/>
      <c r="CI668" s="44"/>
      <c r="CJ668" s="44"/>
      <c r="CK668" s="44"/>
      <c r="CL668" s="44"/>
      <c r="CM668" s="44"/>
      <c r="CN668" s="44"/>
      <c r="CO668" s="44"/>
      <c r="CP668" s="44"/>
      <c r="CQ668" s="44"/>
      <c r="CR668" s="44"/>
      <c r="CS668" s="44"/>
      <c r="CT668" s="44"/>
      <c r="CU668" s="44"/>
      <c r="CV668" s="44"/>
      <c r="CW668" s="44"/>
      <c r="CX668" s="44"/>
      <c r="CY668" s="44"/>
      <c r="CZ668" s="44"/>
      <c r="DA668" s="44"/>
      <c r="DB668" s="44"/>
      <c r="DC668" s="44"/>
      <c r="DD668" s="44"/>
      <c r="DE668" s="44"/>
      <c r="DF668" s="44"/>
      <c r="DG668" s="44"/>
      <c r="DH668" s="44"/>
      <c r="DI668" s="44"/>
      <c r="DJ668" s="44"/>
      <c r="DK668" s="44"/>
      <c r="DL668" s="44"/>
      <c r="DM668" s="44"/>
      <c r="DN668" s="44"/>
      <c r="DO668" s="44"/>
      <c r="DP668" s="44"/>
      <c r="DQ668" s="44"/>
      <c r="DR668" s="44"/>
      <c r="DS668" s="44"/>
      <c r="DT668" s="44"/>
      <c r="DU668" s="44"/>
      <c r="DV668" s="44"/>
      <c r="DW668" s="44"/>
      <c r="DX668" s="44"/>
      <c r="DY668" s="44"/>
      <c r="DZ668" s="44"/>
      <c r="EA668" s="44"/>
      <c r="EB668" s="44"/>
      <c r="EC668" s="44"/>
      <c r="ED668" s="44"/>
      <c r="EE668" s="44"/>
      <c r="EF668" s="44"/>
      <c r="EG668" s="44"/>
      <c r="EH668" s="44"/>
      <c r="EI668" s="44"/>
      <c r="EJ668" s="44"/>
      <c r="EK668" s="44"/>
      <c r="EL668" s="44"/>
      <c r="EM668" s="44"/>
      <c r="EN668" s="44"/>
      <c r="EO668" s="44"/>
      <c r="EP668" s="44"/>
      <c r="EQ668" s="44"/>
      <c r="ER668" s="44"/>
      <c r="ES668" s="44"/>
      <c r="ET668" s="44"/>
      <c r="EU668" s="44"/>
    </row>
    <row r="669" ht="14.25" customHeight="1">
      <c r="A669" s="296"/>
      <c r="B669" s="44"/>
      <c r="C669" s="44"/>
      <c r="D669" s="44"/>
      <c r="E669" s="44"/>
      <c r="F669" s="44"/>
      <c r="G669" s="44"/>
      <c r="H669" s="296"/>
      <c r="I669" s="296"/>
      <c r="J669" s="296"/>
      <c r="K669" s="44"/>
      <c r="L669" s="296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4"/>
      <c r="BT669" s="44"/>
      <c r="BU669" s="44"/>
      <c r="BV669" s="44"/>
      <c r="BW669" s="44"/>
      <c r="BX669" s="44"/>
      <c r="BY669" s="44"/>
      <c r="BZ669" s="44"/>
      <c r="CA669" s="44"/>
      <c r="CB669" s="44"/>
      <c r="CC669" s="44"/>
      <c r="CD669" s="44"/>
      <c r="CE669" s="44"/>
      <c r="CF669" s="44"/>
      <c r="CG669" s="44"/>
      <c r="CH669" s="44"/>
      <c r="CI669" s="44"/>
      <c r="CJ669" s="44"/>
      <c r="CK669" s="44"/>
      <c r="CL669" s="44"/>
      <c r="CM669" s="44"/>
      <c r="CN669" s="44"/>
      <c r="CO669" s="44"/>
      <c r="CP669" s="44"/>
      <c r="CQ669" s="44"/>
      <c r="CR669" s="44"/>
      <c r="CS669" s="44"/>
      <c r="CT669" s="44"/>
      <c r="CU669" s="44"/>
      <c r="CV669" s="44"/>
      <c r="CW669" s="44"/>
      <c r="CX669" s="44"/>
      <c r="CY669" s="44"/>
      <c r="CZ669" s="44"/>
      <c r="DA669" s="44"/>
      <c r="DB669" s="44"/>
      <c r="DC669" s="44"/>
      <c r="DD669" s="44"/>
      <c r="DE669" s="44"/>
      <c r="DF669" s="44"/>
      <c r="DG669" s="44"/>
      <c r="DH669" s="44"/>
      <c r="DI669" s="44"/>
      <c r="DJ669" s="44"/>
      <c r="DK669" s="44"/>
      <c r="DL669" s="44"/>
      <c r="DM669" s="44"/>
      <c r="DN669" s="44"/>
      <c r="DO669" s="44"/>
      <c r="DP669" s="44"/>
      <c r="DQ669" s="44"/>
      <c r="DR669" s="44"/>
      <c r="DS669" s="44"/>
      <c r="DT669" s="44"/>
      <c r="DU669" s="44"/>
      <c r="DV669" s="44"/>
      <c r="DW669" s="44"/>
      <c r="DX669" s="44"/>
      <c r="DY669" s="44"/>
      <c r="DZ669" s="44"/>
      <c r="EA669" s="44"/>
      <c r="EB669" s="44"/>
      <c r="EC669" s="44"/>
      <c r="ED669" s="44"/>
      <c r="EE669" s="44"/>
      <c r="EF669" s="44"/>
      <c r="EG669" s="44"/>
      <c r="EH669" s="44"/>
      <c r="EI669" s="44"/>
      <c r="EJ669" s="44"/>
      <c r="EK669" s="44"/>
      <c r="EL669" s="44"/>
      <c r="EM669" s="44"/>
      <c r="EN669" s="44"/>
      <c r="EO669" s="44"/>
      <c r="EP669" s="44"/>
      <c r="EQ669" s="44"/>
      <c r="ER669" s="44"/>
      <c r="ES669" s="44"/>
      <c r="ET669" s="44"/>
      <c r="EU669" s="44"/>
    </row>
    <row r="670" ht="14.25" customHeight="1">
      <c r="A670" s="296"/>
      <c r="B670" s="44"/>
      <c r="C670" s="44"/>
      <c r="D670" s="44"/>
      <c r="E670" s="44"/>
      <c r="F670" s="44"/>
      <c r="G670" s="44"/>
      <c r="H670" s="296"/>
      <c r="I670" s="296"/>
      <c r="J670" s="296"/>
      <c r="K670" s="44"/>
      <c r="L670" s="296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4"/>
      <c r="BT670" s="44"/>
      <c r="BU670" s="44"/>
      <c r="BV670" s="44"/>
      <c r="BW670" s="44"/>
      <c r="BX670" s="44"/>
      <c r="BY670" s="44"/>
      <c r="BZ670" s="44"/>
      <c r="CA670" s="44"/>
      <c r="CB670" s="44"/>
      <c r="CC670" s="44"/>
      <c r="CD670" s="44"/>
      <c r="CE670" s="44"/>
      <c r="CF670" s="44"/>
      <c r="CG670" s="44"/>
      <c r="CH670" s="44"/>
      <c r="CI670" s="44"/>
      <c r="CJ670" s="44"/>
      <c r="CK670" s="44"/>
      <c r="CL670" s="44"/>
      <c r="CM670" s="44"/>
      <c r="CN670" s="44"/>
      <c r="CO670" s="44"/>
      <c r="CP670" s="44"/>
      <c r="CQ670" s="44"/>
      <c r="CR670" s="44"/>
      <c r="CS670" s="44"/>
      <c r="CT670" s="44"/>
      <c r="CU670" s="44"/>
      <c r="CV670" s="44"/>
      <c r="CW670" s="44"/>
      <c r="CX670" s="44"/>
      <c r="CY670" s="44"/>
      <c r="CZ670" s="44"/>
      <c r="DA670" s="44"/>
      <c r="DB670" s="44"/>
      <c r="DC670" s="44"/>
      <c r="DD670" s="44"/>
      <c r="DE670" s="44"/>
      <c r="DF670" s="44"/>
      <c r="DG670" s="44"/>
      <c r="DH670" s="44"/>
      <c r="DI670" s="44"/>
      <c r="DJ670" s="44"/>
      <c r="DK670" s="44"/>
      <c r="DL670" s="44"/>
      <c r="DM670" s="44"/>
      <c r="DN670" s="44"/>
      <c r="DO670" s="44"/>
      <c r="DP670" s="44"/>
      <c r="DQ670" s="44"/>
      <c r="DR670" s="44"/>
      <c r="DS670" s="44"/>
      <c r="DT670" s="44"/>
      <c r="DU670" s="44"/>
      <c r="DV670" s="44"/>
      <c r="DW670" s="44"/>
      <c r="DX670" s="44"/>
      <c r="DY670" s="44"/>
      <c r="DZ670" s="44"/>
      <c r="EA670" s="44"/>
      <c r="EB670" s="44"/>
      <c r="EC670" s="44"/>
      <c r="ED670" s="44"/>
      <c r="EE670" s="44"/>
      <c r="EF670" s="44"/>
      <c r="EG670" s="44"/>
      <c r="EH670" s="44"/>
      <c r="EI670" s="44"/>
      <c r="EJ670" s="44"/>
      <c r="EK670" s="44"/>
      <c r="EL670" s="44"/>
      <c r="EM670" s="44"/>
      <c r="EN670" s="44"/>
      <c r="EO670" s="44"/>
      <c r="EP670" s="44"/>
      <c r="EQ670" s="44"/>
      <c r="ER670" s="44"/>
      <c r="ES670" s="44"/>
      <c r="ET670" s="44"/>
      <c r="EU670" s="44"/>
    </row>
    <row r="671" ht="14.25" customHeight="1">
      <c r="A671" s="296"/>
      <c r="B671" s="44"/>
      <c r="C671" s="44"/>
      <c r="D671" s="44"/>
      <c r="E671" s="44"/>
      <c r="F671" s="44"/>
      <c r="G671" s="44"/>
      <c r="H671" s="296"/>
      <c r="I671" s="296"/>
      <c r="J671" s="296"/>
      <c r="K671" s="44"/>
      <c r="L671" s="296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4"/>
      <c r="BT671" s="44"/>
      <c r="BU671" s="44"/>
      <c r="BV671" s="44"/>
      <c r="BW671" s="44"/>
      <c r="BX671" s="44"/>
      <c r="BY671" s="44"/>
      <c r="BZ671" s="44"/>
      <c r="CA671" s="44"/>
      <c r="CB671" s="44"/>
      <c r="CC671" s="44"/>
      <c r="CD671" s="44"/>
      <c r="CE671" s="44"/>
      <c r="CF671" s="44"/>
      <c r="CG671" s="44"/>
      <c r="CH671" s="44"/>
      <c r="CI671" s="44"/>
      <c r="CJ671" s="44"/>
      <c r="CK671" s="44"/>
      <c r="CL671" s="44"/>
      <c r="CM671" s="44"/>
      <c r="CN671" s="44"/>
      <c r="CO671" s="44"/>
      <c r="CP671" s="44"/>
      <c r="CQ671" s="44"/>
      <c r="CR671" s="44"/>
      <c r="CS671" s="44"/>
      <c r="CT671" s="44"/>
      <c r="CU671" s="44"/>
      <c r="CV671" s="44"/>
      <c r="CW671" s="44"/>
      <c r="CX671" s="44"/>
      <c r="CY671" s="44"/>
      <c r="CZ671" s="44"/>
      <c r="DA671" s="44"/>
      <c r="DB671" s="44"/>
      <c r="DC671" s="44"/>
      <c r="DD671" s="44"/>
      <c r="DE671" s="44"/>
      <c r="DF671" s="44"/>
      <c r="DG671" s="44"/>
      <c r="DH671" s="44"/>
      <c r="DI671" s="44"/>
      <c r="DJ671" s="44"/>
      <c r="DK671" s="44"/>
      <c r="DL671" s="44"/>
      <c r="DM671" s="44"/>
      <c r="DN671" s="44"/>
      <c r="DO671" s="44"/>
      <c r="DP671" s="44"/>
      <c r="DQ671" s="44"/>
      <c r="DR671" s="44"/>
      <c r="DS671" s="44"/>
      <c r="DT671" s="44"/>
      <c r="DU671" s="44"/>
      <c r="DV671" s="44"/>
      <c r="DW671" s="44"/>
      <c r="DX671" s="44"/>
      <c r="DY671" s="44"/>
      <c r="DZ671" s="44"/>
      <c r="EA671" s="44"/>
      <c r="EB671" s="44"/>
      <c r="EC671" s="44"/>
      <c r="ED671" s="44"/>
      <c r="EE671" s="44"/>
      <c r="EF671" s="44"/>
      <c r="EG671" s="44"/>
      <c r="EH671" s="44"/>
      <c r="EI671" s="44"/>
      <c r="EJ671" s="44"/>
      <c r="EK671" s="44"/>
      <c r="EL671" s="44"/>
      <c r="EM671" s="44"/>
      <c r="EN671" s="44"/>
      <c r="EO671" s="44"/>
      <c r="EP671" s="44"/>
      <c r="EQ671" s="44"/>
      <c r="ER671" s="44"/>
      <c r="ES671" s="44"/>
      <c r="ET671" s="44"/>
      <c r="EU671" s="44"/>
    </row>
    <row r="672" ht="14.25" customHeight="1">
      <c r="A672" s="296"/>
      <c r="B672" s="44"/>
      <c r="C672" s="44"/>
      <c r="D672" s="44"/>
      <c r="E672" s="44"/>
      <c r="F672" s="44"/>
      <c r="G672" s="44"/>
      <c r="H672" s="296"/>
      <c r="I672" s="296"/>
      <c r="J672" s="296"/>
      <c r="K672" s="44"/>
      <c r="L672" s="296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4"/>
      <c r="BT672" s="44"/>
      <c r="BU672" s="44"/>
      <c r="BV672" s="44"/>
      <c r="BW672" s="44"/>
      <c r="BX672" s="44"/>
      <c r="BY672" s="44"/>
      <c r="BZ672" s="44"/>
      <c r="CA672" s="44"/>
      <c r="CB672" s="44"/>
      <c r="CC672" s="44"/>
      <c r="CD672" s="44"/>
      <c r="CE672" s="44"/>
      <c r="CF672" s="44"/>
      <c r="CG672" s="44"/>
      <c r="CH672" s="44"/>
      <c r="CI672" s="44"/>
      <c r="CJ672" s="44"/>
      <c r="CK672" s="44"/>
      <c r="CL672" s="44"/>
      <c r="CM672" s="44"/>
      <c r="CN672" s="44"/>
      <c r="CO672" s="44"/>
      <c r="CP672" s="44"/>
      <c r="CQ672" s="44"/>
      <c r="CR672" s="44"/>
      <c r="CS672" s="44"/>
      <c r="CT672" s="44"/>
      <c r="CU672" s="44"/>
      <c r="CV672" s="44"/>
      <c r="CW672" s="44"/>
      <c r="CX672" s="44"/>
      <c r="CY672" s="44"/>
      <c r="CZ672" s="44"/>
      <c r="DA672" s="44"/>
      <c r="DB672" s="44"/>
      <c r="DC672" s="44"/>
      <c r="DD672" s="44"/>
      <c r="DE672" s="44"/>
      <c r="DF672" s="44"/>
      <c r="DG672" s="44"/>
      <c r="DH672" s="44"/>
      <c r="DI672" s="44"/>
      <c r="DJ672" s="44"/>
      <c r="DK672" s="44"/>
      <c r="DL672" s="44"/>
      <c r="DM672" s="44"/>
      <c r="DN672" s="44"/>
      <c r="DO672" s="44"/>
      <c r="DP672" s="44"/>
      <c r="DQ672" s="44"/>
      <c r="DR672" s="44"/>
      <c r="DS672" s="44"/>
      <c r="DT672" s="44"/>
      <c r="DU672" s="44"/>
      <c r="DV672" s="44"/>
      <c r="DW672" s="44"/>
      <c r="DX672" s="44"/>
      <c r="DY672" s="44"/>
      <c r="DZ672" s="44"/>
      <c r="EA672" s="44"/>
      <c r="EB672" s="44"/>
      <c r="EC672" s="44"/>
      <c r="ED672" s="44"/>
      <c r="EE672" s="44"/>
      <c r="EF672" s="44"/>
      <c r="EG672" s="44"/>
      <c r="EH672" s="44"/>
      <c r="EI672" s="44"/>
      <c r="EJ672" s="44"/>
      <c r="EK672" s="44"/>
      <c r="EL672" s="44"/>
      <c r="EM672" s="44"/>
      <c r="EN672" s="44"/>
      <c r="EO672" s="44"/>
      <c r="EP672" s="44"/>
      <c r="EQ672" s="44"/>
      <c r="ER672" s="44"/>
      <c r="ES672" s="44"/>
      <c r="ET672" s="44"/>
      <c r="EU672" s="44"/>
    </row>
    <row r="673" ht="14.25" customHeight="1">
      <c r="A673" s="296"/>
      <c r="B673" s="44"/>
      <c r="C673" s="44"/>
      <c r="D673" s="44"/>
      <c r="E673" s="44"/>
      <c r="F673" s="44"/>
      <c r="G673" s="44"/>
      <c r="H673" s="296"/>
      <c r="I673" s="296"/>
      <c r="J673" s="296"/>
      <c r="K673" s="44"/>
      <c r="L673" s="296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4"/>
      <c r="BT673" s="44"/>
      <c r="BU673" s="44"/>
      <c r="BV673" s="44"/>
      <c r="BW673" s="44"/>
      <c r="BX673" s="44"/>
      <c r="BY673" s="44"/>
      <c r="BZ673" s="44"/>
      <c r="CA673" s="44"/>
      <c r="CB673" s="44"/>
      <c r="CC673" s="44"/>
      <c r="CD673" s="44"/>
      <c r="CE673" s="44"/>
      <c r="CF673" s="44"/>
      <c r="CG673" s="44"/>
      <c r="CH673" s="44"/>
      <c r="CI673" s="44"/>
      <c r="CJ673" s="44"/>
      <c r="CK673" s="44"/>
      <c r="CL673" s="44"/>
      <c r="CM673" s="44"/>
      <c r="CN673" s="44"/>
      <c r="CO673" s="44"/>
      <c r="CP673" s="44"/>
      <c r="CQ673" s="44"/>
      <c r="CR673" s="44"/>
      <c r="CS673" s="44"/>
      <c r="CT673" s="44"/>
      <c r="CU673" s="44"/>
      <c r="CV673" s="44"/>
      <c r="CW673" s="44"/>
      <c r="CX673" s="44"/>
      <c r="CY673" s="44"/>
      <c r="CZ673" s="44"/>
      <c r="DA673" s="44"/>
      <c r="DB673" s="44"/>
      <c r="DC673" s="44"/>
      <c r="DD673" s="44"/>
      <c r="DE673" s="44"/>
      <c r="DF673" s="44"/>
      <c r="DG673" s="44"/>
      <c r="DH673" s="44"/>
      <c r="DI673" s="44"/>
      <c r="DJ673" s="44"/>
      <c r="DK673" s="44"/>
      <c r="DL673" s="44"/>
      <c r="DM673" s="44"/>
      <c r="DN673" s="44"/>
      <c r="DO673" s="44"/>
      <c r="DP673" s="44"/>
      <c r="DQ673" s="44"/>
      <c r="DR673" s="44"/>
      <c r="DS673" s="44"/>
      <c r="DT673" s="44"/>
      <c r="DU673" s="44"/>
      <c r="DV673" s="44"/>
      <c r="DW673" s="44"/>
      <c r="DX673" s="44"/>
      <c r="DY673" s="44"/>
      <c r="DZ673" s="44"/>
      <c r="EA673" s="44"/>
      <c r="EB673" s="44"/>
      <c r="EC673" s="44"/>
      <c r="ED673" s="44"/>
      <c r="EE673" s="44"/>
      <c r="EF673" s="44"/>
      <c r="EG673" s="44"/>
      <c r="EH673" s="44"/>
      <c r="EI673" s="44"/>
      <c r="EJ673" s="44"/>
      <c r="EK673" s="44"/>
      <c r="EL673" s="44"/>
      <c r="EM673" s="44"/>
      <c r="EN673" s="44"/>
      <c r="EO673" s="44"/>
      <c r="EP673" s="44"/>
      <c r="EQ673" s="44"/>
      <c r="ER673" s="44"/>
      <c r="ES673" s="44"/>
      <c r="ET673" s="44"/>
      <c r="EU673" s="44"/>
    </row>
    <row r="674" ht="14.25" customHeight="1">
      <c r="A674" s="296"/>
      <c r="B674" s="44"/>
      <c r="C674" s="44"/>
      <c r="D674" s="44"/>
      <c r="E674" s="44"/>
      <c r="F674" s="44"/>
      <c r="G674" s="44"/>
      <c r="H674" s="296"/>
      <c r="I674" s="296"/>
      <c r="J674" s="296"/>
      <c r="K674" s="44"/>
      <c r="L674" s="296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4"/>
      <c r="BT674" s="44"/>
      <c r="BU674" s="44"/>
      <c r="BV674" s="44"/>
      <c r="BW674" s="44"/>
      <c r="BX674" s="44"/>
      <c r="BY674" s="44"/>
      <c r="BZ674" s="44"/>
      <c r="CA674" s="44"/>
      <c r="CB674" s="44"/>
      <c r="CC674" s="44"/>
      <c r="CD674" s="44"/>
      <c r="CE674" s="44"/>
      <c r="CF674" s="44"/>
      <c r="CG674" s="44"/>
      <c r="CH674" s="44"/>
      <c r="CI674" s="44"/>
      <c r="CJ674" s="44"/>
      <c r="CK674" s="44"/>
      <c r="CL674" s="44"/>
      <c r="CM674" s="44"/>
      <c r="CN674" s="44"/>
      <c r="CO674" s="44"/>
      <c r="CP674" s="44"/>
      <c r="CQ674" s="44"/>
      <c r="CR674" s="44"/>
      <c r="CS674" s="44"/>
      <c r="CT674" s="44"/>
      <c r="CU674" s="44"/>
      <c r="CV674" s="44"/>
      <c r="CW674" s="44"/>
      <c r="CX674" s="44"/>
      <c r="CY674" s="44"/>
      <c r="CZ674" s="44"/>
      <c r="DA674" s="44"/>
      <c r="DB674" s="44"/>
      <c r="DC674" s="44"/>
      <c r="DD674" s="44"/>
      <c r="DE674" s="44"/>
      <c r="DF674" s="44"/>
      <c r="DG674" s="44"/>
      <c r="DH674" s="44"/>
      <c r="DI674" s="44"/>
      <c r="DJ674" s="44"/>
      <c r="DK674" s="44"/>
      <c r="DL674" s="44"/>
      <c r="DM674" s="44"/>
      <c r="DN674" s="44"/>
      <c r="DO674" s="44"/>
      <c r="DP674" s="44"/>
      <c r="DQ674" s="44"/>
      <c r="DR674" s="44"/>
      <c r="DS674" s="44"/>
      <c r="DT674" s="44"/>
      <c r="DU674" s="44"/>
      <c r="DV674" s="44"/>
      <c r="DW674" s="44"/>
      <c r="DX674" s="44"/>
      <c r="DY674" s="44"/>
      <c r="DZ674" s="44"/>
      <c r="EA674" s="44"/>
      <c r="EB674" s="44"/>
      <c r="EC674" s="44"/>
      <c r="ED674" s="44"/>
      <c r="EE674" s="44"/>
      <c r="EF674" s="44"/>
      <c r="EG674" s="44"/>
      <c r="EH674" s="44"/>
      <c r="EI674" s="44"/>
      <c r="EJ674" s="44"/>
      <c r="EK674" s="44"/>
      <c r="EL674" s="44"/>
      <c r="EM674" s="44"/>
      <c r="EN674" s="44"/>
      <c r="EO674" s="44"/>
      <c r="EP674" s="44"/>
      <c r="EQ674" s="44"/>
      <c r="ER674" s="44"/>
      <c r="ES674" s="44"/>
      <c r="ET674" s="44"/>
      <c r="EU674" s="44"/>
    </row>
    <row r="675" ht="14.25" customHeight="1">
      <c r="A675" s="296"/>
      <c r="B675" s="44"/>
      <c r="C675" s="44"/>
      <c r="D675" s="44"/>
      <c r="E675" s="44"/>
      <c r="F675" s="44"/>
      <c r="G675" s="44"/>
      <c r="H675" s="296"/>
      <c r="I675" s="296"/>
      <c r="J675" s="296"/>
      <c r="K675" s="44"/>
      <c r="L675" s="296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4"/>
      <c r="BT675" s="44"/>
      <c r="BU675" s="44"/>
      <c r="BV675" s="44"/>
      <c r="BW675" s="44"/>
      <c r="BX675" s="44"/>
      <c r="BY675" s="44"/>
      <c r="BZ675" s="44"/>
      <c r="CA675" s="44"/>
      <c r="CB675" s="44"/>
      <c r="CC675" s="44"/>
      <c r="CD675" s="44"/>
      <c r="CE675" s="44"/>
      <c r="CF675" s="44"/>
      <c r="CG675" s="44"/>
      <c r="CH675" s="44"/>
      <c r="CI675" s="44"/>
      <c r="CJ675" s="44"/>
      <c r="CK675" s="44"/>
      <c r="CL675" s="44"/>
      <c r="CM675" s="44"/>
      <c r="CN675" s="44"/>
      <c r="CO675" s="44"/>
      <c r="CP675" s="44"/>
      <c r="CQ675" s="44"/>
      <c r="CR675" s="44"/>
      <c r="CS675" s="44"/>
      <c r="CT675" s="44"/>
      <c r="CU675" s="44"/>
      <c r="CV675" s="44"/>
      <c r="CW675" s="44"/>
      <c r="CX675" s="44"/>
      <c r="CY675" s="44"/>
      <c r="CZ675" s="44"/>
      <c r="DA675" s="44"/>
      <c r="DB675" s="44"/>
      <c r="DC675" s="44"/>
      <c r="DD675" s="44"/>
      <c r="DE675" s="44"/>
      <c r="DF675" s="44"/>
      <c r="DG675" s="44"/>
      <c r="DH675" s="44"/>
      <c r="DI675" s="44"/>
      <c r="DJ675" s="44"/>
      <c r="DK675" s="44"/>
      <c r="DL675" s="44"/>
      <c r="DM675" s="44"/>
      <c r="DN675" s="44"/>
      <c r="DO675" s="44"/>
      <c r="DP675" s="44"/>
      <c r="DQ675" s="44"/>
      <c r="DR675" s="44"/>
      <c r="DS675" s="44"/>
      <c r="DT675" s="44"/>
      <c r="DU675" s="44"/>
      <c r="DV675" s="44"/>
      <c r="DW675" s="44"/>
      <c r="DX675" s="44"/>
      <c r="DY675" s="44"/>
      <c r="DZ675" s="44"/>
      <c r="EA675" s="44"/>
      <c r="EB675" s="44"/>
      <c r="EC675" s="44"/>
      <c r="ED675" s="44"/>
      <c r="EE675" s="44"/>
      <c r="EF675" s="44"/>
      <c r="EG675" s="44"/>
      <c r="EH675" s="44"/>
      <c r="EI675" s="44"/>
      <c r="EJ675" s="44"/>
      <c r="EK675" s="44"/>
      <c r="EL675" s="44"/>
      <c r="EM675" s="44"/>
      <c r="EN675" s="44"/>
      <c r="EO675" s="44"/>
      <c r="EP675" s="44"/>
      <c r="EQ675" s="44"/>
      <c r="ER675" s="44"/>
      <c r="ES675" s="44"/>
      <c r="ET675" s="44"/>
      <c r="EU675" s="44"/>
    </row>
    <row r="676" ht="14.25" customHeight="1">
      <c r="A676" s="296"/>
      <c r="B676" s="44"/>
      <c r="C676" s="44"/>
      <c r="D676" s="44"/>
      <c r="E676" s="44"/>
      <c r="F676" s="44"/>
      <c r="G676" s="44"/>
      <c r="H676" s="296"/>
      <c r="I676" s="296"/>
      <c r="J676" s="296"/>
      <c r="K676" s="44"/>
      <c r="L676" s="296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4"/>
      <c r="BT676" s="44"/>
      <c r="BU676" s="44"/>
      <c r="BV676" s="44"/>
      <c r="BW676" s="44"/>
      <c r="BX676" s="44"/>
      <c r="BY676" s="44"/>
      <c r="BZ676" s="44"/>
      <c r="CA676" s="44"/>
      <c r="CB676" s="44"/>
      <c r="CC676" s="44"/>
      <c r="CD676" s="44"/>
      <c r="CE676" s="44"/>
      <c r="CF676" s="44"/>
      <c r="CG676" s="44"/>
      <c r="CH676" s="44"/>
      <c r="CI676" s="44"/>
      <c r="CJ676" s="44"/>
      <c r="CK676" s="44"/>
      <c r="CL676" s="44"/>
      <c r="CM676" s="44"/>
      <c r="CN676" s="44"/>
      <c r="CO676" s="44"/>
      <c r="CP676" s="44"/>
      <c r="CQ676" s="44"/>
      <c r="CR676" s="44"/>
      <c r="CS676" s="44"/>
      <c r="CT676" s="44"/>
      <c r="CU676" s="44"/>
      <c r="CV676" s="44"/>
      <c r="CW676" s="44"/>
      <c r="CX676" s="44"/>
      <c r="CY676" s="44"/>
      <c r="CZ676" s="44"/>
      <c r="DA676" s="44"/>
      <c r="DB676" s="44"/>
      <c r="DC676" s="44"/>
      <c r="DD676" s="44"/>
      <c r="DE676" s="44"/>
      <c r="DF676" s="44"/>
      <c r="DG676" s="44"/>
      <c r="DH676" s="44"/>
      <c r="DI676" s="44"/>
      <c r="DJ676" s="44"/>
      <c r="DK676" s="44"/>
      <c r="DL676" s="44"/>
      <c r="DM676" s="44"/>
      <c r="DN676" s="44"/>
      <c r="DO676" s="44"/>
      <c r="DP676" s="44"/>
      <c r="DQ676" s="44"/>
      <c r="DR676" s="44"/>
      <c r="DS676" s="44"/>
      <c r="DT676" s="44"/>
      <c r="DU676" s="44"/>
      <c r="DV676" s="44"/>
      <c r="DW676" s="44"/>
      <c r="DX676" s="44"/>
      <c r="DY676" s="44"/>
      <c r="DZ676" s="44"/>
      <c r="EA676" s="44"/>
      <c r="EB676" s="44"/>
      <c r="EC676" s="44"/>
      <c r="ED676" s="44"/>
      <c r="EE676" s="44"/>
      <c r="EF676" s="44"/>
      <c r="EG676" s="44"/>
      <c r="EH676" s="44"/>
      <c r="EI676" s="44"/>
      <c r="EJ676" s="44"/>
      <c r="EK676" s="44"/>
      <c r="EL676" s="44"/>
      <c r="EM676" s="44"/>
      <c r="EN676" s="44"/>
      <c r="EO676" s="44"/>
      <c r="EP676" s="44"/>
      <c r="EQ676" s="44"/>
      <c r="ER676" s="44"/>
      <c r="ES676" s="44"/>
      <c r="ET676" s="44"/>
      <c r="EU676" s="44"/>
    </row>
    <row r="677" ht="14.25" customHeight="1">
      <c r="A677" s="296"/>
      <c r="B677" s="44"/>
      <c r="C677" s="44"/>
      <c r="D677" s="44"/>
      <c r="E677" s="44"/>
      <c r="F677" s="44"/>
      <c r="G677" s="44"/>
      <c r="H677" s="296"/>
      <c r="I677" s="296"/>
      <c r="J677" s="296"/>
      <c r="K677" s="44"/>
      <c r="L677" s="296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4"/>
      <c r="BT677" s="44"/>
      <c r="BU677" s="44"/>
      <c r="BV677" s="44"/>
      <c r="BW677" s="44"/>
      <c r="BX677" s="44"/>
      <c r="BY677" s="44"/>
      <c r="BZ677" s="44"/>
      <c r="CA677" s="44"/>
      <c r="CB677" s="44"/>
      <c r="CC677" s="44"/>
      <c r="CD677" s="44"/>
      <c r="CE677" s="44"/>
      <c r="CF677" s="44"/>
      <c r="CG677" s="44"/>
      <c r="CH677" s="44"/>
      <c r="CI677" s="44"/>
      <c r="CJ677" s="44"/>
      <c r="CK677" s="44"/>
      <c r="CL677" s="44"/>
      <c r="CM677" s="44"/>
      <c r="CN677" s="44"/>
      <c r="CO677" s="44"/>
      <c r="CP677" s="44"/>
      <c r="CQ677" s="44"/>
      <c r="CR677" s="44"/>
      <c r="CS677" s="44"/>
      <c r="CT677" s="44"/>
      <c r="CU677" s="44"/>
      <c r="CV677" s="44"/>
      <c r="CW677" s="44"/>
      <c r="CX677" s="44"/>
      <c r="CY677" s="44"/>
      <c r="CZ677" s="44"/>
      <c r="DA677" s="44"/>
      <c r="DB677" s="44"/>
      <c r="DC677" s="44"/>
      <c r="DD677" s="44"/>
      <c r="DE677" s="44"/>
      <c r="DF677" s="44"/>
      <c r="DG677" s="44"/>
      <c r="DH677" s="44"/>
      <c r="DI677" s="44"/>
      <c r="DJ677" s="44"/>
      <c r="DK677" s="44"/>
      <c r="DL677" s="44"/>
      <c r="DM677" s="44"/>
      <c r="DN677" s="44"/>
      <c r="DO677" s="44"/>
      <c r="DP677" s="44"/>
      <c r="DQ677" s="44"/>
      <c r="DR677" s="44"/>
      <c r="DS677" s="44"/>
      <c r="DT677" s="44"/>
      <c r="DU677" s="44"/>
      <c r="DV677" s="44"/>
      <c r="DW677" s="44"/>
      <c r="DX677" s="44"/>
      <c r="DY677" s="44"/>
      <c r="DZ677" s="44"/>
      <c r="EA677" s="44"/>
      <c r="EB677" s="44"/>
      <c r="EC677" s="44"/>
      <c r="ED677" s="44"/>
      <c r="EE677" s="44"/>
      <c r="EF677" s="44"/>
      <c r="EG677" s="44"/>
      <c r="EH677" s="44"/>
      <c r="EI677" s="44"/>
      <c r="EJ677" s="44"/>
      <c r="EK677" s="44"/>
      <c r="EL677" s="44"/>
      <c r="EM677" s="44"/>
      <c r="EN677" s="44"/>
      <c r="EO677" s="44"/>
      <c r="EP677" s="44"/>
      <c r="EQ677" s="44"/>
      <c r="ER677" s="44"/>
      <c r="ES677" s="44"/>
      <c r="ET677" s="44"/>
      <c r="EU677" s="44"/>
    </row>
    <row r="678" ht="14.25" customHeight="1">
      <c r="A678" s="296"/>
      <c r="B678" s="44"/>
      <c r="C678" s="44"/>
      <c r="D678" s="44"/>
      <c r="E678" s="44"/>
      <c r="F678" s="44"/>
      <c r="G678" s="44"/>
      <c r="H678" s="296"/>
      <c r="I678" s="296"/>
      <c r="J678" s="296"/>
      <c r="K678" s="44"/>
      <c r="L678" s="296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4"/>
      <c r="BT678" s="44"/>
      <c r="BU678" s="44"/>
      <c r="BV678" s="44"/>
      <c r="BW678" s="44"/>
      <c r="BX678" s="44"/>
      <c r="BY678" s="44"/>
      <c r="BZ678" s="44"/>
      <c r="CA678" s="44"/>
      <c r="CB678" s="44"/>
      <c r="CC678" s="44"/>
      <c r="CD678" s="44"/>
      <c r="CE678" s="44"/>
      <c r="CF678" s="44"/>
      <c r="CG678" s="44"/>
      <c r="CH678" s="44"/>
      <c r="CI678" s="44"/>
      <c r="CJ678" s="44"/>
      <c r="CK678" s="44"/>
      <c r="CL678" s="44"/>
      <c r="CM678" s="44"/>
      <c r="CN678" s="44"/>
      <c r="CO678" s="44"/>
      <c r="CP678" s="44"/>
      <c r="CQ678" s="44"/>
      <c r="CR678" s="44"/>
      <c r="CS678" s="44"/>
      <c r="CT678" s="44"/>
      <c r="CU678" s="44"/>
      <c r="CV678" s="44"/>
      <c r="CW678" s="44"/>
      <c r="CX678" s="44"/>
      <c r="CY678" s="44"/>
      <c r="CZ678" s="44"/>
      <c r="DA678" s="44"/>
      <c r="DB678" s="44"/>
      <c r="DC678" s="44"/>
      <c r="DD678" s="44"/>
      <c r="DE678" s="44"/>
      <c r="DF678" s="44"/>
      <c r="DG678" s="44"/>
      <c r="DH678" s="44"/>
      <c r="DI678" s="44"/>
      <c r="DJ678" s="44"/>
      <c r="DK678" s="44"/>
      <c r="DL678" s="44"/>
      <c r="DM678" s="44"/>
      <c r="DN678" s="44"/>
      <c r="DO678" s="44"/>
      <c r="DP678" s="44"/>
      <c r="DQ678" s="44"/>
      <c r="DR678" s="44"/>
      <c r="DS678" s="44"/>
      <c r="DT678" s="44"/>
      <c r="DU678" s="44"/>
      <c r="DV678" s="44"/>
      <c r="DW678" s="44"/>
      <c r="DX678" s="44"/>
      <c r="DY678" s="44"/>
      <c r="DZ678" s="44"/>
      <c r="EA678" s="44"/>
      <c r="EB678" s="44"/>
      <c r="EC678" s="44"/>
      <c r="ED678" s="44"/>
      <c r="EE678" s="44"/>
      <c r="EF678" s="44"/>
      <c r="EG678" s="44"/>
      <c r="EH678" s="44"/>
      <c r="EI678" s="44"/>
      <c r="EJ678" s="44"/>
      <c r="EK678" s="44"/>
      <c r="EL678" s="44"/>
      <c r="EM678" s="44"/>
      <c r="EN678" s="44"/>
      <c r="EO678" s="44"/>
      <c r="EP678" s="44"/>
      <c r="EQ678" s="44"/>
      <c r="ER678" s="44"/>
      <c r="ES678" s="44"/>
      <c r="ET678" s="44"/>
      <c r="EU678" s="44"/>
    </row>
    <row r="679" ht="14.25" customHeight="1">
      <c r="A679" s="296"/>
      <c r="B679" s="44"/>
      <c r="C679" s="44"/>
      <c r="D679" s="44"/>
      <c r="E679" s="44"/>
      <c r="F679" s="44"/>
      <c r="G679" s="44"/>
      <c r="H679" s="296"/>
      <c r="I679" s="296"/>
      <c r="J679" s="296"/>
      <c r="K679" s="44"/>
      <c r="L679" s="296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4"/>
      <c r="BT679" s="44"/>
      <c r="BU679" s="44"/>
      <c r="BV679" s="44"/>
      <c r="BW679" s="44"/>
      <c r="BX679" s="44"/>
      <c r="BY679" s="44"/>
      <c r="BZ679" s="44"/>
      <c r="CA679" s="44"/>
      <c r="CB679" s="44"/>
      <c r="CC679" s="44"/>
      <c r="CD679" s="44"/>
      <c r="CE679" s="44"/>
      <c r="CF679" s="44"/>
      <c r="CG679" s="44"/>
      <c r="CH679" s="44"/>
      <c r="CI679" s="44"/>
      <c r="CJ679" s="44"/>
      <c r="CK679" s="44"/>
      <c r="CL679" s="44"/>
      <c r="CM679" s="44"/>
      <c r="CN679" s="44"/>
      <c r="CO679" s="44"/>
      <c r="CP679" s="44"/>
      <c r="CQ679" s="44"/>
      <c r="CR679" s="44"/>
      <c r="CS679" s="44"/>
      <c r="CT679" s="44"/>
      <c r="CU679" s="44"/>
      <c r="CV679" s="44"/>
      <c r="CW679" s="44"/>
      <c r="CX679" s="44"/>
      <c r="CY679" s="44"/>
      <c r="CZ679" s="44"/>
      <c r="DA679" s="44"/>
      <c r="DB679" s="44"/>
      <c r="DC679" s="44"/>
      <c r="DD679" s="44"/>
      <c r="DE679" s="44"/>
      <c r="DF679" s="44"/>
      <c r="DG679" s="44"/>
      <c r="DH679" s="44"/>
      <c r="DI679" s="44"/>
      <c r="DJ679" s="44"/>
      <c r="DK679" s="44"/>
      <c r="DL679" s="44"/>
      <c r="DM679" s="44"/>
      <c r="DN679" s="44"/>
      <c r="DO679" s="44"/>
      <c r="DP679" s="44"/>
      <c r="DQ679" s="44"/>
      <c r="DR679" s="44"/>
      <c r="DS679" s="44"/>
      <c r="DT679" s="44"/>
      <c r="DU679" s="44"/>
      <c r="DV679" s="44"/>
      <c r="DW679" s="44"/>
      <c r="DX679" s="44"/>
      <c r="DY679" s="44"/>
      <c r="DZ679" s="44"/>
      <c r="EA679" s="44"/>
      <c r="EB679" s="44"/>
      <c r="EC679" s="44"/>
      <c r="ED679" s="44"/>
      <c r="EE679" s="44"/>
      <c r="EF679" s="44"/>
      <c r="EG679" s="44"/>
      <c r="EH679" s="44"/>
      <c r="EI679" s="44"/>
      <c r="EJ679" s="44"/>
      <c r="EK679" s="44"/>
      <c r="EL679" s="44"/>
      <c r="EM679" s="44"/>
      <c r="EN679" s="44"/>
      <c r="EO679" s="44"/>
      <c r="EP679" s="44"/>
      <c r="EQ679" s="44"/>
      <c r="ER679" s="44"/>
      <c r="ES679" s="44"/>
      <c r="ET679" s="44"/>
      <c r="EU679" s="44"/>
    </row>
    <row r="680" ht="14.25" customHeight="1">
      <c r="A680" s="296"/>
      <c r="B680" s="44"/>
      <c r="C680" s="44"/>
      <c r="D680" s="44"/>
      <c r="E680" s="44"/>
      <c r="F680" s="44"/>
      <c r="G680" s="44"/>
      <c r="H680" s="296"/>
      <c r="I680" s="296"/>
      <c r="J680" s="296"/>
      <c r="K680" s="44"/>
      <c r="L680" s="296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4"/>
      <c r="BT680" s="44"/>
      <c r="BU680" s="44"/>
      <c r="BV680" s="44"/>
      <c r="BW680" s="44"/>
      <c r="BX680" s="44"/>
      <c r="BY680" s="44"/>
      <c r="BZ680" s="44"/>
      <c r="CA680" s="44"/>
      <c r="CB680" s="44"/>
      <c r="CC680" s="44"/>
      <c r="CD680" s="44"/>
      <c r="CE680" s="44"/>
      <c r="CF680" s="44"/>
      <c r="CG680" s="44"/>
      <c r="CH680" s="44"/>
      <c r="CI680" s="44"/>
      <c r="CJ680" s="44"/>
      <c r="CK680" s="44"/>
      <c r="CL680" s="44"/>
      <c r="CM680" s="44"/>
      <c r="CN680" s="44"/>
      <c r="CO680" s="44"/>
      <c r="CP680" s="44"/>
      <c r="CQ680" s="44"/>
      <c r="CR680" s="44"/>
      <c r="CS680" s="44"/>
      <c r="CT680" s="44"/>
      <c r="CU680" s="44"/>
      <c r="CV680" s="44"/>
      <c r="CW680" s="44"/>
      <c r="CX680" s="44"/>
      <c r="CY680" s="44"/>
      <c r="CZ680" s="44"/>
      <c r="DA680" s="44"/>
      <c r="DB680" s="44"/>
      <c r="DC680" s="44"/>
      <c r="DD680" s="44"/>
      <c r="DE680" s="44"/>
      <c r="DF680" s="44"/>
      <c r="DG680" s="44"/>
      <c r="DH680" s="44"/>
      <c r="DI680" s="44"/>
      <c r="DJ680" s="44"/>
      <c r="DK680" s="44"/>
      <c r="DL680" s="44"/>
      <c r="DM680" s="44"/>
      <c r="DN680" s="44"/>
      <c r="DO680" s="44"/>
      <c r="DP680" s="44"/>
      <c r="DQ680" s="44"/>
      <c r="DR680" s="44"/>
      <c r="DS680" s="44"/>
      <c r="DT680" s="44"/>
      <c r="DU680" s="44"/>
      <c r="DV680" s="44"/>
      <c r="DW680" s="44"/>
      <c r="DX680" s="44"/>
      <c r="DY680" s="44"/>
      <c r="DZ680" s="44"/>
      <c r="EA680" s="44"/>
      <c r="EB680" s="44"/>
      <c r="EC680" s="44"/>
      <c r="ED680" s="44"/>
      <c r="EE680" s="44"/>
      <c r="EF680" s="44"/>
      <c r="EG680" s="44"/>
      <c r="EH680" s="44"/>
      <c r="EI680" s="44"/>
      <c r="EJ680" s="44"/>
      <c r="EK680" s="44"/>
      <c r="EL680" s="44"/>
      <c r="EM680" s="44"/>
      <c r="EN680" s="44"/>
      <c r="EO680" s="44"/>
      <c r="EP680" s="44"/>
      <c r="EQ680" s="44"/>
      <c r="ER680" s="44"/>
      <c r="ES680" s="44"/>
      <c r="ET680" s="44"/>
      <c r="EU680" s="44"/>
    </row>
    <row r="681" ht="14.25" customHeight="1">
      <c r="A681" s="296"/>
      <c r="B681" s="44"/>
      <c r="C681" s="44"/>
      <c r="D681" s="44"/>
      <c r="E681" s="44"/>
      <c r="F681" s="44"/>
      <c r="G681" s="44"/>
      <c r="H681" s="296"/>
      <c r="I681" s="296"/>
      <c r="J681" s="296"/>
      <c r="K681" s="44"/>
      <c r="L681" s="296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4"/>
      <c r="BT681" s="44"/>
      <c r="BU681" s="44"/>
      <c r="BV681" s="44"/>
      <c r="BW681" s="44"/>
      <c r="BX681" s="44"/>
      <c r="BY681" s="44"/>
      <c r="BZ681" s="44"/>
      <c r="CA681" s="44"/>
      <c r="CB681" s="44"/>
      <c r="CC681" s="44"/>
      <c r="CD681" s="44"/>
      <c r="CE681" s="44"/>
      <c r="CF681" s="44"/>
      <c r="CG681" s="44"/>
      <c r="CH681" s="44"/>
      <c r="CI681" s="44"/>
      <c r="CJ681" s="44"/>
      <c r="CK681" s="44"/>
      <c r="CL681" s="44"/>
      <c r="CM681" s="44"/>
      <c r="CN681" s="44"/>
      <c r="CO681" s="44"/>
      <c r="CP681" s="44"/>
      <c r="CQ681" s="44"/>
      <c r="CR681" s="44"/>
      <c r="CS681" s="44"/>
      <c r="CT681" s="44"/>
      <c r="CU681" s="44"/>
      <c r="CV681" s="44"/>
      <c r="CW681" s="44"/>
      <c r="CX681" s="44"/>
      <c r="CY681" s="44"/>
      <c r="CZ681" s="44"/>
      <c r="DA681" s="44"/>
      <c r="DB681" s="44"/>
      <c r="DC681" s="44"/>
      <c r="DD681" s="44"/>
      <c r="DE681" s="44"/>
      <c r="DF681" s="44"/>
      <c r="DG681" s="44"/>
      <c r="DH681" s="44"/>
      <c r="DI681" s="44"/>
      <c r="DJ681" s="44"/>
      <c r="DK681" s="44"/>
      <c r="DL681" s="44"/>
      <c r="DM681" s="44"/>
      <c r="DN681" s="44"/>
      <c r="DO681" s="44"/>
      <c r="DP681" s="44"/>
      <c r="DQ681" s="44"/>
      <c r="DR681" s="44"/>
      <c r="DS681" s="44"/>
      <c r="DT681" s="44"/>
      <c r="DU681" s="44"/>
      <c r="DV681" s="44"/>
      <c r="DW681" s="44"/>
      <c r="DX681" s="44"/>
      <c r="DY681" s="44"/>
      <c r="DZ681" s="44"/>
      <c r="EA681" s="44"/>
      <c r="EB681" s="44"/>
      <c r="EC681" s="44"/>
      <c r="ED681" s="44"/>
      <c r="EE681" s="44"/>
      <c r="EF681" s="44"/>
      <c r="EG681" s="44"/>
      <c r="EH681" s="44"/>
      <c r="EI681" s="44"/>
      <c r="EJ681" s="44"/>
      <c r="EK681" s="44"/>
      <c r="EL681" s="44"/>
      <c r="EM681" s="44"/>
      <c r="EN681" s="44"/>
      <c r="EO681" s="44"/>
      <c r="EP681" s="44"/>
      <c r="EQ681" s="44"/>
      <c r="ER681" s="44"/>
      <c r="ES681" s="44"/>
      <c r="ET681" s="44"/>
      <c r="EU681" s="44"/>
    </row>
    <row r="682" ht="14.25" customHeight="1">
      <c r="A682" s="296"/>
      <c r="B682" s="44"/>
      <c r="C682" s="44"/>
      <c r="D682" s="44"/>
      <c r="E682" s="44"/>
      <c r="F682" s="44"/>
      <c r="G682" s="44"/>
      <c r="H682" s="296"/>
      <c r="I682" s="296"/>
      <c r="J682" s="296"/>
      <c r="K682" s="44"/>
      <c r="L682" s="296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4"/>
      <c r="BT682" s="44"/>
      <c r="BU682" s="44"/>
      <c r="BV682" s="44"/>
      <c r="BW682" s="44"/>
      <c r="BX682" s="44"/>
      <c r="BY682" s="44"/>
      <c r="BZ682" s="44"/>
      <c r="CA682" s="44"/>
      <c r="CB682" s="44"/>
      <c r="CC682" s="44"/>
      <c r="CD682" s="44"/>
      <c r="CE682" s="44"/>
      <c r="CF682" s="44"/>
      <c r="CG682" s="44"/>
      <c r="CH682" s="44"/>
      <c r="CI682" s="44"/>
      <c r="CJ682" s="44"/>
      <c r="CK682" s="44"/>
      <c r="CL682" s="44"/>
      <c r="CM682" s="44"/>
      <c r="CN682" s="44"/>
      <c r="CO682" s="44"/>
      <c r="CP682" s="44"/>
      <c r="CQ682" s="44"/>
      <c r="CR682" s="44"/>
      <c r="CS682" s="44"/>
      <c r="CT682" s="44"/>
      <c r="CU682" s="44"/>
      <c r="CV682" s="44"/>
      <c r="CW682" s="44"/>
      <c r="CX682" s="44"/>
      <c r="CY682" s="44"/>
      <c r="CZ682" s="44"/>
      <c r="DA682" s="44"/>
      <c r="DB682" s="44"/>
      <c r="DC682" s="44"/>
      <c r="DD682" s="44"/>
      <c r="DE682" s="44"/>
      <c r="DF682" s="44"/>
      <c r="DG682" s="44"/>
      <c r="DH682" s="44"/>
      <c r="DI682" s="44"/>
      <c r="DJ682" s="44"/>
      <c r="DK682" s="44"/>
      <c r="DL682" s="44"/>
      <c r="DM682" s="44"/>
      <c r="DN682" s="44"/>
      <c r="DO682" s="44"/>
      <c r="DP682" s="44"/>
      <c r="DQ682" s="44"/>
      <c r="DR682" s="44"/>
      <c r="DS682" s="44"/>
      <c r="DT682" s="44"/>
      <c r="DU682" s="44"/>
      <c r="DV682" s="44"/>
      <c r="DW682" s="44"/>
      <c r="DX682" s="44"/>
      <c r="DY682" s="44"/>
      <c r="DZ682" s="44"/>
      <c r="EA682" s="44"/>
      <c r="EB682" s="44"/>
      <c r="EC682" s="44"/>
      <c r="ED682" s="44"/>
      <c r="EE682" s="44"/>
      <c r="EF682" s="44"/>
      <c r="EG682" s="44"/>
      <c r="EH682" s="44"/>
      <c r="EI682" s="44"/>
      <c r="EJ682" s="44"/>
      <c r="EK682" s="44"/>
      <c r="EL682" s="44"/>
      <c r="EM682" s="44"/>
      <c r="EN682" s="44"/>
      <c r="EO682" s="44"/>
      <c r="EP682" s="44"/>
      <c r="EQ682" s="44"/>
      <c r="ER682" s="44"/>
      <c r="ES682" s="44"/>
      <c r="ET682" s="44"/>
      <c r="EU682" s="44"/>
    </row>
    <row r="683" ht="14.25" customHeight="1">
      <c r="A683" s="296"/>
      <c r="B683" s="44"/>
      <c r="C683" s="44"/>
      <c r="D683" s="44"/>
      <c r="E683" s="44"/>
      <c r="F683" s="44"/>
      <c r="G683" s="44"/>
      <c r="H683" s="296"/>
      <c r="I683" s="296"/>
      <c r="J683" s="296"/>
      <c r="K683" s="44"/>
      <c r="L683" s="296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4"/>
      <c r="BT683" s="44"/>
      <c r="BU683" s="44"/>
      <c r="BV683" s="44"/>
      <c r="BW683" s="44"/>
      <c r="BX683" s="44"/>
      <c r="BY683" s="44"/>
      <c r="BZ683" s="44"/>
      <c r="CA683" s="44"/>
      <c r="CB683" s="44"/>
      <c r="CC683" s="44"/>
      <c r="CD683" s="44"/>
      <c r="CE683" s="44"/>
      <c r="CF683" s="44"/>
      <c r="CG683" s="44"/>
      <c r="CH683" s="44"/>
      <c r="CI683" s="44"/>
      <c r="CJ683" s="44"/>
      <c r="CK683" s="44"/>
      <c r="CL683" s="44"/>
      <c r="CM683" s="44"/>
      <c r="CN683" s="44"/>
      <c r="CO683" s="44"/>
      <c r="CP683" s="44"/>
      <c r="CQ683" s="44"/>
      <c r="CR683" s="44"/>
      <c r="CS683" s="44"/>
      <c r="CT683" s="44"/>
      <c r="CU683" s="44"/>
      <c r="CV683" s="44"/>
      <c r="CW683" s="44"/>
      <c r="CX683" s="44"/>
      <c r="CY683" s="44"/>
      <c r="CZ683" s="44"/>
      <c r="DA683" s="44"/>
      <c r="DB683" s="44"/>
      <c r="DC683" s="44"/>
      <c r="DD683" s="44"/>
      <c r="DE683" s="44"/>
      <c r="DF683" s="44"/>
      <c r="DG683" s="44"/>
      <c r="DH683" s="44"/>
      <c r="DI683" s="44"/>
      <c r="DJ683" s="44"/>
      <c r="DK683" s="44"/>
      <c r="DL683" s="44"/>
      <c r="DM683" s="44"/>
      <c r="DN683" s="44"/>
      <c r="DO683" s="44"/>
      <c r="DP683" s="44"/>
      <c r="DQ683" s="44"/>
      <c r="DR683" s="44"/>
      <c r="DS683" s="44"/>
      <c r="DT683" s="44"/>
      <c r="DU683" s="44"/>
      <c r="DV683" s="44"/>
      <c r="DW683" s="44"/>
      <c r="DX683" s="44"/>
      <c r="DY683" s="44"/>
      <c r="DZ683" s="44"/>
      <c r="EA683" s="44"/>
      <c r="EB683" s="44"/>
      <c r="EC683" s="44"/>
      <c r="ED683" s="44"/>
      <c r="EE683" s="44"/>
      <c r="EF683" s="44"/>
      <c r="EG683" s="44"/>
      <c r="EH683" s="44"/>
      <c r="EI683" s="44"/>
      <c r="EJ683" s="44"/>
      <c r="EK683" s="44"/>
      <c r="EL683" s="44"/>
      <c r="EM683" s="44"/>
      <c r="EN683" s="44"/>
      <c r="EO683" s="44"/>
      <c r="EP683" s="44"/>
      <c r="EQ683" s="44"/>
      <c r="ER683" s="44"/>
      <c r="ES683" s="44"/>
      <c r="ET683" s="44"/>
      <c r="EU683" s="44"/>
    </row>
    <row r="684" ht="14.25" customHeight="1">
      <c r="A684" s="296"/>
      <c r="B684" s="44"/>
      <c r="C684" s="44"/>
      <c r="D684" s="44"/>
      <c r="E684" s="44"/>
      <c r="F684" s="44"/>
      <c r="G684" s="44"/>
      <c r="H684" s="296"/>
      <c r="I684" s="296"/>
      <c r="J684" s="296"/>
      <c r="K684" s="44"/>
      <c r="L684" s="296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4"/>
      <c r="BT684" s="44"/>
      <c r="BU684" s="44"/>
      <c r="BV684" s="44"/>
      <c r="BW684" s="44"/>
      <c r="BX684" s="44"/>
      <c r="BY684" s="44"/>
      <c r="BZ684" s="44"/>
      <c r="CA684" s="44"/>
      <c r="CB684" s="44"/>
      <c r="CC684" s="44"/>
      <c r="CD684" s="44"/>
      <c r="CE684" s="44"/>
      <c r="CF684" s="44"/>
      <c r="CG684" s="44"/>
      <c r="CH684" s="44"/>
      <c r="CI684" s="44"/>
      <c r="CJ684" s="44"/>
      <c r="CK684" s="44"/>
      <c r="CL684" s="44"/>
      <c r="CM684" s="44"/>
      <c r="CN684" s="44"/>
      <c r="CO684" s="44"/>
      <c r="CP684" s="44"/>
      <c r="CQ684" s="44"/>
      <c r="CR684" s="44"/>
      <c r="CS684" s="44"/>
      <c r="CT684" s="44"/>
      <c r="CU684" s="44"/>
      <c r="CV684" s="44"/>
      <c r="CW684" s="44"/>
      <c r="CX684" s="44"/>
      <c r="CY684" s="44"/>
      <c r="CZ684" s="44"/>
      <c r="DA684" s="44"/>
      <c r="DB684" s="44"/>
      <c r="DC684" s="44"/>
      <c r="DD684" s="44"/>
      <c r="DE684" s="44"/>
      <c r="DF684" s="44"/>
      <c r="DG684" s="44"/>
      <c r="DH684" s="44"/>
      <c r="DI684" s="44"/>
      <c r="DJ684" s="44"/>
      <c r="DK684" s="44"/>
      <c r="DL684" s="44"/>
      <c r="DM684" s="44"/>
      <c r="DN684" s="44"/>
      <c r="DO684" s="44"/>
      <c r="DP684" s="44"/>
      <c r="DQ684" s="44"/>
      <c r="DR684" s="44"/>
      <c r="DS684" s="44"/>
      <c r="DT684" s="44"/>
      <c r="DU684" s="44"/>
      <c r="DV684" s="44"/>
      <c r="DW684" s="44"/>
      <c r="DX684" s="44"/>
      <c r="DY684" s="44"/>
      <c r="DZ684" s="44"/>
      <c r="EA684" s="44"/>
      <c r="EB684" s="44"/>
      <c r="EC684" s="44"/>
      <c r="ED684" s="44"/>
      <c r="EE684" s="44"/>
      <c r="EF684" s="44"/>
      <c r="EG684" s="44"/>
      <c r="EH684" s="44"/>
      <c r="EI684" s="44"/>
      <c r="EJ684" s="44"/>
      <c r="EK684" s="44"/>
      <c r="EL684" s="44"/>
      <c r="EM684" s="44"/>
      <c r="EN684" s="44"/>
      <c r="EO684" s="44"/>
      <c r="EP684" s="44"/>
      <c r="EQ684" s="44"/>
      <c r="ER684" s="44"/>
      <c r="ES684" s="44"/>
      <c r="ET684" s="44"/>
      <c r="EU684" s="44"/>
    </row>
    <row r="685" ht="14.25" customHeight="1">
      <c r="A685" s="296"/>
      <c r="B685" s="44"/>
      <c r="C685" s="44"/>
      <c r="D685" s="44"/>
      <c r="E685" s="44"/>
      <c r="F685" s="44"/>
      <c r="G685" s="44"/>
      <c r="H685" s="296"/>
      <c r="I685" s="296"/>
      <c r="J685" s="296"/>
      <c r="K685" s="44"/>
      <c r="L685" s="296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4"/>
      <c r="BT685" s="44"/>
      <c r="BU685" s="44"/>
      <c r="BV685" s="44"/>
      <c r="BW685" s="44"/>
      <c r="BX685" s="44"/>
      <c r="BY685" s="44"/>
      <c r="BZ685" s="44"/>
      <c r="CA685" s="44"/>
      <c r="CB685" s="44"/>
      <c r="CC685" s="44"/>
      <c r="CD685" s="44"/>
      <c r="CE685" s="44"/>
      <c r="CF685" s="44"/>
      <c r="CG685" s="44"/>
      <c r="CH685" s="44"/>
      <c r="CI685" s="44"/>
      <c r="CJ685" s="44"/>
      <c r="CK685" s="44"/>
      <c r="CL685" s="44"/>
      <c r="CM685" s="44"/>
      <c r="CN685" s="44"/>
      <c r="CO685" s="44"/>
      <c r="CP685" s="44"/>
      <c r="CQ685" s="44"/>
      <c r="CR685" s="44"/>
      <c r="CS685" s="44"/>
      <c r="CT685" s="44"/>
      <c r="CU685" s="44"/>
      <c r="CV685" s="44"/>
      <c r="CW685" s="44"/>
      <c r="CX685" s="44"/>
      <c r="CY685" s="44"/>
      <c r="CZ685" s="44"/>
      <c r="DA685" s="44"/>
      <c r="DB685" s="44"/>
      <c r="DC685" s="44"/>
      <c r="DD685" s="44"/>
      <c r="DE685" s="44"/>
      <c r="DF685" s="44"/>
      <c r="DG685" s="44"/>
      <c r="DH685" s="44"/>
      <c r="DI685" s="44"/>
      <c r="DJ685" s="44"/>
      <c r="DK685" s="44"/>
      <c r="DL685" s="44"/>
      <c r="DM685" s="44"/>
      <c r="DN685" s="44"/>
      <c r="DO685" s="44"/>
      <c r="DP685" s="44"/>
      <c r="DQ685" s="44"/>
      <c r="DR685" s="44"/>
      <c r="DS685" s="44"/>
      <c r="DT685" s="44"/>
      <c r="DU685" s="44"/>
      <c r="DV685" s="44"/>
      <c r="DW685" s="44"/>
      <c r="DX685" s="44"/>
      <c r="DY685" s="44"/>
      <c r="DZ685" s="44"/>
      <c r="EA685" s="44"/>
      <c r="EB685" s="44"/>
      <c r="EC685" s="44"/>
      <c r="ED685" s="44"/>
      <c r="EE685" s="44"/>
      <c r="EF685" s="44"/>
      <c r="EG685" s="44"/>
      <c r="EH685" s="44"/>
      <c r="EI685" s="44"/>
      <c r="EJ685" s="44"/>
      <c r="EK685" s="44"/>
      <c r="EL685" s="44"/>
      <c r="EM685" s="44"/>
      <c r="EN685" s="44"/>
      <c r="EO685" s="44"/>
      <c r="EP685" s="44"/>
      <c r="EQ685" s="44"/>
      <c r="ER685" s="44"/>
      <c r="ES685" s="44"/>
      <c r="ET685" s="44"/>
      <c r="EU685" s="44"/>
    </row>
    <row r="686" ht="14.25" customHeight="1">
      <c r="A686" s="296"/>
      <c r="B686" s="44"/>
      <c r="C686" s="44"/>
      <c r="D686" s="44"/>
      <c r="E686" s="44"/>
      <c r="F686" s="44"/>
      <c r="G686" s="44"/>
      <c r="H686" s="296"/>
      <c r="I686" s="296"/>
      <c r="J686" s="296"/>
      <c r="K686" s="44"/>
      <c r="L686" s="296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4"/>
      <c r="BT686" s="44"/>
      <c r="BU686" s="44"/>
      <c r="BV686" s="44"/>
      <c r="BW686" s="44"/>
      <c r="BX686" s="44"/>
      <c r="BY686" s="44"/>
      <c r="BZ686" s="44"/>
      <c r="CA686" s="44"/>
      <c r="CB686" s="44"/>
      <c r="CC686" s="44"/>
      <c r="CD686" s="44"/>
      <c r="CE686" s="44"/>
      <c r="CF686" s="44"/>
      <c r="CG686" s="44"/>
      <c r="CH686" s="44"/>
      <c r="CI686" s="44"/>
      <c r="CJ686" s="44"/>
      <c r="CK686" s="44"/>
      <c r="CL686" s="44"/>
      <c r="CM686" s="44"/>
      <c r="CN686" s="44"/>
      <c r="CO686" s="44"/>
      <c r="CP686" s="44"/>
      <c r="CQ686" s="44"/>
      <c r="CR686" s="44"/>
      <c r="CS686" s="44"/>
      <c r="CT686" s="44"/>
      <c r="CU686" s="44"/>
      <c r="CV686" s="44"/>
      <c r="CW686" s="44"/>
      <c r="CX686" s="44"/>
      <c r="CY686" s="44"/>
      <c r="CZ686" s="44"/>
      <c r="DA686" s="44"/>
      <c r="DB686" s="44"/>
      <c r="DC686" s="44"/>
      <c r="DD686" s="44"/>
      <c r="DE686" s="44"/>
      <c r="DF686" s="44"/>
      <c r="DG686" s="44"/>
      <c r="DH686" s="44"/>
      <c r="DI686" s="44"/>
      <c r="DJ686" s="44"/>
      <c r="DK686" s="44"/>
      <c r="DL686" s="44"/>
      <c r="DM686" s="44"/>
      <c r="DN686" s="44"/>
      <c r="DO686" s="44"/>
      <c r="DP686" s="44"/>
      <c r="DQ686" s="44"/>
      <c r="DR686" s="44"/>
      <c r="DS686" s="44"/>
      <c r="DT686" s="44"/>
      <c r="DU686" s="44"/>
      <c r="DV686" s="44"/>
      <c r="DW686" s="44"/>
      <c r="DX686" s="44"/>
      <c r="DY686" s="44"/>
      <c r="DZ686" s="44"/>
      <c r="EA686" s="44"/>
      <c r="EB686" s="44"/>
      <c r="EC686" s="44"/>
      <c r="ED686" s="44"/>
      <c r="EE686" s="44"/>
      <c r="EF686" s="44"/>
      <c r="EG686" s="44"/>
      <c r="EH686" s="44"/>
      <c r="EI686" s="44"/>
      <c r="EJ686" s="44"/>
      <c r="EK686" s="44"/>
      <c r="EL686" s="44"/>
      <c r="EM686" s="44"/>
      <c r="EN686" s="44"/>
      <c r="EO686" s="44"/>
      <c r="EP686" s="44"/>
      <c r="EQ686" s="44"/>
      <c r="ER686" s="44"/>
      <c r="ES686" s="44"/>
      <c r="ET686" s="44"/>
      <c r="EU686" s="44"/>
    </row>
    <row r="687" ht="14.25" customHeight="1">
      <c r="A687" s="296"/>
      <c r="B687" s="44"/>
      <c r="C687" s="44"/>
      <c r="D687" s="44"/>
      <c r="E687" s="44"/>
      <c r="F687" s="44"/>
      <c r="G687" s="44"/>
      <c r="H687" s="296"/>
      <c r="I687" s="296"/>
      <c r="J687" s="296"/>
      <c r="K687" s="44"/>
      <c r="L687" s="296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4"/>
      <c r="BT687" s="44"/>
      <c r="BU687" s="44"/>
      <c r="BV687" s="44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  <c r="CP687" s="44"/>
      <c r="CQ687" s="44"/>
      <c r="CR687" s="44"/>
      <c r="CS687" s="44"/>
      <c r="CT687" s="44"/>
      <c r="CU687" s="44"/>
      <c r="CV687" s="44"/>
      <c r="CW687" s="44"/>
      <c r="CX687" s="44"/>
      <c r="CY687" s="44"/>
      <c r="CZ687" s="44"/>
      <c r="DA687" s="44"/>
      <c r="DB687" s="44"/>
      <c r="DC687" s="44"/>
      <c r="DD687" s="44"/>
      <c r="DE687" s="44"/>
      <c r="DF687" s="44"/>
      <c r="DG687" s="44"/>
      <c r="DH687" s="44"/>
      <c r="DI687" s="44"/>
      <c r="DJ687" s="44"/>
      <c r="DK687" s="44"/>
      <c r="DL687" s="44"/>
      <c r="DM687" s="44"/>
      <c r="DN687" s="44"/>
      <c r="DO687" s="44"/>
      <c r="DP687" s="44"/>
      <c r="DQ687" s="44"/>
      <c r="DR687" s="44"/>
      <c r="DS687" s="44"/>
      <c r="DT687" s="44"/>
      <c r="DU687" s="44"/>
      <c r="DV687" s="44"/>
      <c r="DW687" s="44"/>
      <c r="DX687" s="44"/>
      <c r="DY687" s="44"/>
      <c r="DZ687" s="44"/>
      <c r="EA687" s="44"/>
      <c r="EB687" s="44"/>
      <c r="EC687" s="44"/>
      <c r="ED687" s="44"/>
      <c r="EE687" s="44"/>
      <c r="EF687" s="44"/>
      <c r="EG687" s="44"/>
      <c r="EH687" s="44"/>
      <c r="EI687" s="44"/>
      <c r="EJ687" s="44"/>
      <c r="EK687" s="44"/>
      <c r="EL687" s="44"/>
      <c r="EM687" s="44"/>
      <c r="EN687" s="44"/>
      <c r="EO687" s="44"/>
      <c r="EP687" s="44"/>
      <c r="EQ687" s="44"/>
      <c r="ER687" s="44"/>
      <c r="ES687" s="44"/>
      <c r="ET687" s="44"/>
      <c r="EU687" s="44"/>
    </row>
    <row r="688" ht="14.25" customHeight="1">
      <c r="A688" s="296"/>
      <c r="B688" s="44"/>
      <c r="C688" s="44"/>
      <c r="D688" s="44"/>
      <c r="E688" s="44"/>
      <c r="F688" s="44"/>
      <c r="G688" s="44"/>
      <c r="H688" s="296"/>
      <c r="I688" s="296"/>
      <c r="J688" s="296"/>
      <c r="K688" s="44"/>
      <c r="L688" s="296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4"/>
      <c r="BT688" s="44"/>
      <c r="BU688" s="44"/>
      <c r="BV688" s="44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  <c r="CP688" s="44"/>
      <c r="CQ688" s="44"/>
      <c r="CR688" s="44"/>
      <c r="CS688" s="44"/>
      <c r="CT688" s="44"/>
      <c r="CU688" s="44"/>
      <c r="CV688" s="44"/>
      <c r="CW688" s="44"/>
      <c r="CX688" s="44"/>
      <c r="CY688" s="44"/>
      <c r="CZ688" s="44"/>
      <c r="DA688" s="44"/>
      <c r="DB688" s="44"/>
      <c r="DC688" s="44"/>
      <c r="DD688" s="44"/>
      <c r="DE688" s="44"/>
      <c r="DF688" s="44"/>
      <c r="DG688" s="44"/>
      <c r="DH688" s="44"/>
      <c r="DI688" s="44"/>
      <c r="DJ688" s="44"/>
      <c r="DK688" s="44"/>
      <c r="DL688" s="44"/>
      <c r="DM688" s="44"/>
      <c r="DN688" s="44"/>
      <c r="DO688" s="44"/>
      <c r="DP688" s="44"/>
      <c r="DQ688" s="44"/>
      <c r="DR688" s="44"/>
      <c r="DS688" s="44"/>
      <c r="DT688" s="44"/>
      <c r="DU688" s="44"/>
      <c r="DV688" s="44"/>
      <c r="DW688" s="44"/>
      <c r="DX688" s="44"/>
      <c r="DY688" s="44"/>
      <c r="DZ688" s="44"/>
      <c r="EA688" s="44"/>
      <c r="EB688" s="44"/>
      <c r="EC688" s="44"/>
      <c r="ED688" s="44"/>
      <c r="EE688" s="44"/>
      <c r="EF688" s="44"/>
      <c r="EG688" s="44"/>
      <c r="EH688" s="44"/>
      <c r="EI688" s="44"/>
      <c r="EJ688" s="44"/>
      <c r="EK688" s="44"/>
      <c r="EL688" s="44"/>
      <c r="EM688" s="44"/>
      <c r="EN688" s="44"/>
      <c r="EO688" s="44"/>
      <c r="EP688" s="44"/>
      <c r="EQ688" s="44"/>
      <c r="ER688" s="44"/>
      <c r="ES688" s="44"/>
      <c r="ET688" s="44"/>
      <c r="EU688" s="44"/>
    </row>
    <row r="689" ht="14.25" customHeight="1">
      <c r="A689" s="296"/>
      <c r="B689" s="44"/>
      <c r="C689" s="44"/>
      <c r="D689" s="44"/>
      <c r="E689" s="44"/>
      <c r="F689" s="44"/>
      <c r="G689" s="44"/>
      <c r="H689" s="296"/>
      <c r="I689" s="296"/>
      <c r="J689" s="296"/>
      <c r="K689" s="44"/>
      <c r="L689" s="296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4"/>
      <c r="BT689" s="44"/>
      <c r="BU689" s="44"/>
      <c r="BV689" s="44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  <c r="CP689" s="44"/>
      <c r="CQ689" s="44"/>
      <c r="CR689" s="44"/>
      <c r="CS689" s="44"/>
      <c r="CT689" s="44"/>
      <c r="CU689" s="44"/>
      <c r="CV689" s="44"/>
      <c r="CW689" s="44"/>
      <c r="CX689" s="44"/>
      <c r="CY689" s="44"/>
      <c r="CZ689" s="44"/>
      <c r="DA689" s="44"/>
      <c r="DB689" s="44"/>
      <c r="DC689" s="44"/>
      <c r="DD689" s="44"/>
      <c r="DE689" s="44"/>
      <c r="DF689" s="44"/>
      <c r="DG689" s="44"/>
      <c r="DH689" s="44"/>
      <c r="DI689" s="44"/>
      <c r="DJ689" s="44"/>
      <c r="DK689" s="44"/>
      <c r="DL689" s="44"/>
      <c r="DM689" s="44"/>
      <c r="DN689" s="44"/>
      <c r="DO689" s="44"/>
      <c r="DP689" s="44"/>
      <c r="DQ689" s="44"/>
      <c r="DR689" s="44"/>
      <c r="DS689" s="44"/>
      <c r="DT689" s="44"/>
      <c r="DU689" s="44"/>
      <c r="DV689" s="44"/>
      <c r="DW689" s="44"/>
      <c r="DX689" s="44"/>
      <c r="DY689" s="44"/>
      <c r="DZ689" s="44"/>
      <c r="EA689" s="44"/>
      <c r="EB689" s="44"/>
      <c r="EC689" s="44"/>
      <c r="ED689" s="44"/>
      <c r="EE689" s="44"/>
      <c r="EF689" s="44"/>
      <c r="EG689" s="44"/>
      <c r="EH689" s="44"/>
      <c r="EI689" s="44"/>
      <c r="EJ689" s="44"/>
      <c r="EK689" s="44"/>
      <c r="EL689" s="44"/>
      <c r="EM689" s="44"/>
      <c r="EN689" s="44"/>
      <c r="EO689" s="44"/>
      <c r="EP689" s="44"/>
      <c r="EQ689" s="44"/>
      <c r="ER689" s="44"/>
      <c r="ES689" s="44"/>
      <c r="ET689" s="44"/>
      <c r="EU689" s="44"/>
    </row>
    <row r="690" ht="14.25" customHeight="1">
      <c r="A690" s="296"/>
      <c r="B690" s="44"/>
      <c r="C690" s="44"/>
      <c r="D690" s="44"/>
      <c r="E690" s="44"/>
      <c r="F690" s="44"/>
      <c r="G690" s="44"/>
      <c r="H690" s="296"/>
      <c r="I690" s="296"/>
      <c r="J690" s="296"/>
      <c r="K690" s="44"/>
      <c r="L690" s="296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4"/>
      <c r="BT690" s="44"/>
      <c r="BU690" s="44"/>
      <c r="BV690" s="44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  <c r="CP690" s="44"/>
      <c r="CQ690" s="44"/>
      <c r="CR690" s="44"/>
      <c r="CS690" s="44"/>
      <c r="CT690" s="44"/>
      <c r="CU690" s="44"/>
      <c r="CV690" s="44"/>
      <c r="CW690" s="44"/>
      <c r="CX690" s="44"/>
      <c r="CY690" s="44"/>
      <c r="CZ690" s="44"/>
      <c r="DA690" s="44"/>
      <c r="DB690" s="44"/>
      <c r="DC690" s="44"/>
      <c r="DD690" s="44"/>
      <c r="DE690" s="44"/>
      <c r="DF690" s="44"/>
      <c r="DG690" s="44"/>
      <c r="DH690" s="44"/>
      <c r="DI690" s="44"/>
      <c r="DJ690" s="44"/>
      <c r="DK690" s="44"/>
      <c r="DL690" s="44"/>
      <c r="DM690" s="44"/>
      <c r="DN690" s="44"/>
      <c r="DO690" s="44"/>
      <c r="DP690" s="44"/>
      <c r="DQ690" s="44"/>
      <c r="DR690" s="44"/>
      <c r="DS690" s="44"/>
      <c r="DT690" s="44"/>
      <c r="DU690" s="44"/>
      <c r="DV690" s="44"/>
      <c r="DW690" s="44"/>
      <c r="DX690" s="44"/>
      <c r="DY690" s="44"/>
      <c r="DZ690" s="44"/>
      <c r="EA690" s="44"/>
      <c r="EB690" s="44"/>
      <c r="EC690" s="44"/>
      <c r="ED690" s="44"/>
      <c r="EE690" s="44"/>
      <c r="EF690" s="44"/>
      <c r="EG690" s="44"/>
      <c r="EH690" s="44"/>
      <c r="EI690" s="44"/>
      <c r="EJ690" s="44"/>
      <c r="EK690" s="44"/>
      <c r="EL690" s="44"/>
      <c r="EM690" s="44"/>
      <c r="EN690" s="44"/>
      <c r="EO690" s="44"/>
      <c r="EP690" s="44"/>
      <c r="EQ690" s="44"/>
      <c r="ER690" s="44"/>
      <c r="ES690" s="44"/>
      <c r="ET690" s="44"/>
      <c r="EU690" s="44"/>
    </row>
    <row r="691" ht="14.25" customHeight="1">
      <c r="A691" s="296"/>
      <c r="B691" s="44"/>
      <c r="C691" s="44"/>
      <c r="D691" s="44"/>
      <c r="E691" s="44"/>
      <c r="F691" s="44"/>
      <c r="G691" s="44"/>
      <c r="H691" s="296"/>
      <c r="I691" s="296"/>
      <c r="J691" s="296"/>
      <c r="K691" s="44"/>
      <c r="L691" s="296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4"/>
      <c r="BT691" s="44"/>
      <c r="BU691" s="44"/>
      <c r="BV691" s="44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  <c r="CP691" s="44"/>
      <c r="CQ691" s="44"/>
      <c r="CR691" s="44"/>
      <c r="CS691" s="44"/>
      <c r="CT691" s="44"/>
      <c r="CU691" s="44"/>
      <c r="CV691" s="44"/>
      <c r="CW691" s="44"/>
      <c r="CX691" s="44"/>
      <c r="CY691" s="44"/>
      <c r="CZ691" s="44"/>
      <c r="DA691" s="44"/>
      <c r="DB691" s="44"/>
      <c r="DC691" s="44"/>
      <c r="DD691" s="44"/>
      <c r="DE691" s="44"/>
      <c r="DF691" s="44"/>
      <c r="DG691" s="44"/>
      <c r="DH691" s="44"/>
      <c r="DI691" s="44"/>
      <c r="DJ691" s="44"/>
      <c r="DK691" s="44"/>
      <c r="DL691" s="44"/>
      <c r="DM691" s="44"/>
      <c r="DN691" s="44"/>
      <c r="DO691" s="44"/>
      <c r="DP691" s="44"/>
      <c r="DQ691" s="44"/>
      <c r="DR691" s="44"/>
      <c r="DS691" s="44"/>
      <c r="DT691" s="44"/>
      <c r="DU691" s="44"/>
      <c r="DV691" s="44"/>
      <c r="DW691" s="44"/>
      <c r="DX691" s="44"/>
      <c r="DY691" s="44"/>
      <c r="DZ691" s="44"/>
      <c r="EA691" s="44"/>
      <c r="EB691" s="44"/>
      <c r="EC691" s="44"/>
      <c r="ED691" s="44"/>
      <c r="EE691" s="44"/>
      <c r="EF691" s="44"/>
      <c r="EG691" s="44"/>
      <c r="EH691" s="44"/>
      <c r="EI691" s="44"/>
      <c r="EJ691" s="44"/>
      <c r="EK691" s="44"/>
      <c r="EL691" s="44"/>
      <c r="EM691" s="44"/>
      <c r="EN691" s="44"/>
      <c r="EO691" s="44"/>
      <c r="EP691" s="44"/>
      <c r="EQ691" s="44"/>
      <c r="ER691" s="44"/>
      <c r="ES691" s="44"/>
      <c r="ET691" s="44"/>
      <c r="EU691" s="44"/>
    </row>
    <row r="692" ht="14.25" customHeight="1">
      <c r="A692" s="296"/>
      <c r="B692" s="44"/>
      <c r="C692" s="44"/>
      <c r="D692" s="44"/>
      <c r="E692" s="44"/>
      <c r="F692" s="44"/>
      <c r="G692" s="44"/>
      <c r="H692" s="296"/>
      <c r="I692" s="296"/>
      <c r="J692" s="296"/>
      <c r="K692" s="44"/>
      <c r="L692" s="296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4"/>
      <c r="BT692" s="44"/>
      <c r="BU692" s="44"/>
      <c r="BV692" s="44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  <c r="CP692" s="44"/>
      <c r="CQ692" s="44"/>
      <c r="CR692" s="44"/>
      <c r="CS692" s="44"/>
      <c r="CT692" s="44"/>
      <c r="CU692" s="44"/>
      <c r="CV692" s="44"/>
      <c r="CW692" s="44"/>
      <c r="CX692" s="44"/>
      <c r="CY692" s="44"/>
      <c r="CZ692" s="44"/>
      <c r="DA692" s="44"/>
      <c r="DB692" s="44"/>
      <c r="DC692" s="44"/>
      <c r="DD692" s="44"/>
      <c r="DE692" s="44"/>
      <c r="DF692" s="44"/>
      <c r="DG692" s="44"/>
      <c r="DH692" s="44"/>
      <c r="DI692" s="44"/>
      <c r="DJ692" s="44"/>
      <c r="DK692" s="44"/>
      <c r="DL692" s="44"/>
      <c r="DM692" s="44"/>
      <c r="DN692" s="44"/>
      <c r="DO692" s="44"/>
      <c r="DP692" s="44"/>
      <c r="DQ692" s="44"/>
      <c r="DR692" s="44"/>
      <c r="DS692" s="44"/>
      <c r="DT692" s="44"/>
      <c r="DU692" s="44"/>
      <c r="DV692" s="44"/>
      <c r="DW692" s="44"/>
      <c r="DX692" s="44"/>
      <c r="DY692" s="44"/>
      <c r="DZ692" s="44"/>
      <c r="EA692" s="44"/>
      <c r="EB692" s="44"/>
      <c r="EC692" s="44"/>
      <c r="ED692" s="44"/>
      <c r="EE692" s="44"/>
      <c r="EF692" s="44"/>
      <c r="EG692" s="44"/>
      <c r="EH692" s="44"/>
      <c r="EI692" s="44"/>
      <c r="EJ692" s="44"/>
      <c r="EK692" s="44"/>
      <c r="EL692" s="44"/>
      <c r="EM692" s="44"/>
      <c r="EN692" s="44"/>
      <c r="EO692" s="44"/>
      <c r="EP692" s="44"/>
      <c r="EQ692" s="44"/>
      <c r="ER692" s="44"/>
      <c r="ES692" s="44"/>
      <c r="ET692" s="44"/>
      <c r="EU692" s="44"/>
    </row>
    <row r="693" ht="14.25" customHeight="1">
      <c r="A693" s="296"/>
      <c r="B693" s="44"/>
      <c r="C693" s="44"/>
      <c r="D693" s="44"/>
      <c r="E693" s="44"/>
      <c r="F693" s="44"/>
      <c r="G693" s="44"/>
      <c r="H693" s="296"/>
      <c r="I693" s="296"/>
      <c r="J693" s="296"/>
      <c r="K693" s="44"/>
      <c r="L693" s="296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4"/>
      <c r="BT693" s="44"/>
      <c r="BU693" s="44"/>
      <c r="BV693" s="44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  <c r="CP693" s="44"/>
      <c r="CQ693" s="44"/>
      <c r="CR693" s="44"/>
      <c r="CS693" s="44"/>
      <c r="CT693" s="44"/>
      <c r="CU693" s="44"/>
      <c r="CV693" s="44"/>
      <c r="CW693" s="44"/>
      <c r="CX693" s="44"/>
      <c r="CY693" s="44"/>
      <c r="CZ693" s="44"/>
      <c r="DA693" s="44"/>
      <c r="DB693" s="44"/>
      <c r="DC693" s="44"/>
      <c r="DD693" s="44"/>
      <c r="DE693" s="44"/>
      <c r="DF693" s="44"/>
      <c r="DG693" s="44"/>
      <c r="DH693" s="44"/>
      <c r="DI693" s="44"/>
      <c r="DJ693" s="44"/>
      <c r="DK693" s="44"/>
      <c r="DL693" s="44"/>
      <c r="DM693" s="44"/>
      <c r="DN693" s="44"/>
      <c r="DO693" s="44"/>
      <c r="DP693" s="44"/>
      <c r="DQ693" s="44"/>
      <c r="DR693" s="44"/>
      <c r="DS693" s="44"/>
      <c r="DT693" s="44"/>
      <c r="DU693" s="44"/>
      <c r="DV693" s="44"/>
      <c r="DW693" s="44"/>
      <c r="DX693" s="44"/>
      <c r="DY693" s="44"/>
      <c r="DZ693" s="44"/>
      <c r="EA693" s="44"/>
      <c r="EB693" s="44"/>
      <c r="EC693" s="44"/>
      <c r="ED693" s="44"/>
      <c r="EE693" s="44"/>
      <c r="EF693" s="44"/>
      <c r="EG693" s="44"/>
      <c r="EH693" s="44"/>
      <c r="EI693" s="44"/>
      <c r="EJ693" s="44"/>
      <c r="EK693" s="44"/>
      <c r="EL693" s="44"/>
      <c r="EM693" s="44"/>
      <c r="EN693" s="44"/>
      <c r="EO693" s="44"/>
      <c r="EP693" s="44"/>
      <c r="EQ693" s="44"/>
      <c r="ER693" s="44"/>
      <c r="ES693" s="44"/>
      <c r="ET693" s="44"/>
      <c r="EU693" s="44"/>
    </row>
    <row r="694" ht="14.25" customHeight="1">
      <c r="A694" s="296"/>
      <c r="B694" s="44"/>
      <c r="C694" s="44"/>
      <c r="D694" s="44"/>
      <c r="E694" s="44"/>
      <c r="F694" s="44"/>
      <c r="G694" s="44"/>
      <c r="H694" s="296"/>
      <c r="I694" s="296"/>
      <c r="J694" s="296"/>
      <c r="K694" s="44"/>
      <c r="L694" s="296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4"/>
      <c r="BT694" s="44"/>
      <c r="BU694" s="44"/>
      <c r="BV694" s="44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  <c r="CP694" s="44"/>
      <c r="CQ694" s="44"/>
      <c r="CR694" s="44"/>
      <c r="CS694" s="44"/>
      <c r="CT694" s="44"/>
      <c r="CU694" s="44"/>
      <c r="CV694" s="44"/>
      <c r="CW694" s="44"/>
      <c r="CX694" s="44"/>
      <c r="CY694" s="44"/>
      <c r="CZ694" s="44"/>
      <c r="DA694" s="44"/>
      <c r="DB694" s="44"/>
      <c r="DC694" s="44"/>
      <c r="DD694" s="44"/>
      <c r="DE694" s="44"/>
      <c r="DF694" s="44"/>
      <c r="DG694" s="44"/>
      <c r="DH694" s="44"/>
      <c r="DI694" s="44"/>
      <c r="DJ694" s="44"/>
      <c r="DK694" s="44"/>
      <c r="DL694" s="44"/>
      <c r="DM694" s="44"/>
      <c r="DN694" s="44"/>
      <c r="DO694" s="44"/>
      <c r="DP694" s="44"/>
      <c r="DQ694" s="44"/>
      <c r="DR694" s="44"/>
      <c r="DS694" s="44"/>
      <c r="DT694" s="44"/>
      <c r="DU694" s="44"/>
      <c r="DV694" s="44"/>
      <c r="DW694" s="44"/>
      <c r="DX694" s="44"/>
      <c r="DY694" s="44"/>
      <c r="DZ694" s="44"/>
      <c r="EA694" s="44"/>
      <c r="EB694" s="44"/>
      <c r="EC694" s="44"/>
      <c r="ED694" s="44"/>
      <c r="EE694" s="44"/>
      <c r="EF694" s="44"/>
      <c r="EG694" s="44"/>
      <c r="EH694" s="44"/>
      <c r="EI694" s="44"/>
      <c r="EJ694" s="44"/>
      <c r="EK694" s="44"/>
      <c r="EL694" s="44"/>
      <c r="EM694" s="44"/>
      <c r="EN694" s="44"/>
      <c r="EO694" s="44"/>
      <c r="EP694" s="44"/>
      <c r="EQ694" s="44"/>
      <c r="ER694" s="44"/>
      <c r="ES694" s="44"/>
      <c r="ET694" s="44"/>
      <c r="EU694" s="44"/>
    </row>
    <row r="695" ht="14.25" customHeight="1">
      <c r="A695" s="296"/>
      <c r="B695" s="44"/>
      <c r="C695" s="44"/>
      <c r="D695" s="44"/>
      <c r="E695" s="44"/>
      <c r="F695" s="44"/>
      <c r="G695" s="44"/>
      <c r="H695" s="296"/>
      <c r="I695" s="296"/>
      <c r="J695" s="296"/>
      <c r="K695" s="44"/>
      <c r="L695" s="296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4"/>
      <c r="BT695" s="44"/>
      <c r="BU695" s="44"/>
      <c r="BV695" s="44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  <c r="CP695" s="44"/>
      <c r="CQ695" s="44"/>
      <c r="CR695" s="44"/>
      <c r="CS695" s="44"/>
      <c r="CT695" s="44"/>
      <c r="CU695" s="44"/>
      <c r="CV695" s="44"/>
      <c r="CW695" s="44"/>
      <c r="CX695" s="44"/>
      <c r="CY695" s="44"/>
      <c r="CZ695" s="44"/>
      <c r="DA695" s="44"/>
      <c r="DB695" s="44"/>
      <c r="DC695" s="44"/>
      <c r="DD695" s="44"/>
      <c r="DE695" s="44"/>
      <c r="DF695" s="44"/>
      <c r="DG695" s="44"/>
      <c r="DH695" s="44"/>
      <c r="DI695" s="44"/>
      <c r="DJ695" s="44"/>
      <c r="DK695" s="44"/>
      <c r="DL695" s="44"/>
      <c r="DM695" s="44"/>
      <c r="DN695" s="44"/>
      <c r="DO695" s="44"/>
      <c r="DP695" s="44"/>
      <c r="DQ695" s="44"/>
      <c r="DR695" s="44"/>
      <c r="DS695" s="44"/>
      <c r="DT695" s="44"/>
      <c r="DU695" s="44"/>
      <c r="DV695" s="44"/>
      <c r="DW695" s="44"/>
      <c r="DX695" s="44"/>
      <c r="DY695" s="44"/>
      <c r="DZ695" s="44"/>
      <c r="EA695" s="44"/>
      <c r="EB695" s="44"/>
      <c r="EC695" s="44"/>
      <c r="ED695" s="44"/>
      <c r="EE695" s="44"/>
      <c r="EF695" s="44"/>
      <c r="EG695" s="44"/>
      <c r="EH695" s="44"/>
      <c r="EI695" s="44"/>
      <c r="EJ695" s="44"/>
      <c r="EK695" s="44"/>
      <c r="EL695" s="44"/>
      <c r="EM695" s="44"/>
      <c r="EN695" s="44"/>
      <c r="EO695" s="44"/>
      <c r="EP695" s="44"/>
      <c r="EQ695" s="44"/>
      <c r="ER695" s="44"/>
      <c r="ES695" s="44"/>
      <c r="ET695" s="44"/>
      <c r="EU695" s="44"/>
    </row>
    <row r="696" ht="14.25" customHeight="1">
      <c r="A696" s="296"/>
      <c r="B696" s="44"/>
      <c r="C696" s="44"/>
      <c r="D696" s="44"/>
      <c r="E696" s="44"/>
      <c r="F696" s="44"/>
      <c r="G696" s="44"/>
      <c r="H696" s="296"/>
      <c r="I696" s="296"/>
      <c r="J696" s="296"/>
      <c r="K696" s="44"/>
      <c r="L696" s="296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4"/>
      <c r="BT696" s="44"/>
      <c r="BU696" s="44"/>
      <c r="BV696" s="44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  <c r="CP696" s="44"/>
      <c r="CQ696" s="44"/>
      <c r="CR696" s="44"/>
      <c r="CS696" s="44"/>
      <c r="CT696" s="44"/>
      <c r="CU696" s="44"/>
      <c r="CV696" s="44"/>
      <c r="CW696" s="44"/>
      <c r="CX696" s="44"/>
      <c r="CY696" s="44"/>
      <c r="CZ696" s="44"/>
      <c r="DA696" s="44"/>
      <c r="DB696" s="44"/>
      <c r="DC696" s="44"/>
      <c r="DD696" s="44"/>
      <c r="DE696" s="44"/>
      <c r="DF696" s="44"/>
      <c r="DG696" s="44"/>
      <c r="DH696" s="44"/>
      <c r="DI696" s="44"/>
      <c r="DJ696" s="44"/>
      <c r="DK696" s="44"/>
      <c r="DL696" s="44"/>
      <c r="DM696" s="44"/>
      <c r="DN696" s="44"/>
      <c r="DO696" s="44"/>
      <c r="DP696" s="44"/>
      <c r="DQ696" s="44"/>
      <c r="DR696" s="44"/>
      <c r="DS696" s="44"/>
      <c r="DT696" s="44"/>
      <c r="DU696" s="44"/>
      <c r="DV696" s="44"/>
      <c r="DW696" s="44"/>
      <c r="DX696" s="44"/>
      <c r="DY696" s="44"/>
      <c r="DZ696" s="44"/>
      <c r="EA696" s="44"/>
      <c r="EB696" s="44"/>
      <c r="EC696" s="44"/>
      <c r="ED696" s="44"/>
      <c r="EE696" s="44"/>
      <c r="EF696" s="44"/>
      <c r="EG696" s="44"/>
      <c r="EH696" s="44"/>
      <c r="EI696" s="44"/>
      <c r="EJ696" s="44"/>
      <c r="EK696" s="44"/>
      <c r="EL696" s="44"/>
      <c r="EM696" s="44"/>
      <c r="EN696" s="44"/>
      <c r="EO696" s="44"/>
      <c r="EP696" s="44"/>
      <c r="EQ696" s="44"/>
      <c r="ER696" s="44"/>
      <c r="ES696" s="44"/>
      <c r="ET696" s="44"/>
      <c r="EU696" s="44"/>
    </row>
    <row r="697" ht="14.25" customHeight="1">
      <c r="A697" s="296"/>
      <c r="B697" s="44"/>
      <c r="C697" s="44"/>
      <c r="D697" s="44"/>
      <c r="E697" s="44"/>
      <c r="F697" s="44"/>
      <c r="G697" s="44"/>
      <c r="H697" s="296"/>
      <c r="I697" s="296"/>
      <c r="J697" s="296"/>
      <c r="K697" s="44"/>
      <c r="L697" s="296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4"/>
      <c r="BT697" s="44"/>
      <c r="BU697" s="44"/>
      <c r="BV697" s="44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  <c r="CP697" s="44"/>
      <c r="CQ697" s="44"/>
      <c r="CR697" s="44"/>
      <c r="CS697" s="44"/>
      <c r="CT697" s="44"/>
      <c r="CU697" s="44"/>
      <c r="CV697" s="44"/>
      <c r="CW697" s="44"/>
      <c r="CX697" s="44"/>
      <c r="CY697" s="44"/>
      <c r="CZ697" s="44"/>
      <c r="DA697" s="44"/>
      <c r="DB697" s="44"/>
      <c r="DC697" s="44"/>
      <c r="DD697" s="44"/>
      <c r="DE697" s="44"/>
      <c r="DF697" s="44"/>
      <c r="DG697" s="44"/>
      <c r="DH697" s="44"/>
      <c r="DI697" s="44"/>
      <c r="DJ697" s="44"/>
      <c r="DK697" s="44"/>
      <c r="DL697" s="44"/>
      <c r="DM697" s="44"/>
      <c r="DN697" s="44"/>
      <c r="DO697" s="44"/>
      <c r="DP697" s="44"/>
      <c r="DQ697" s="44"/>
      <c r="DR697" s="44"/>
      <c r="DS697" s="44"/>
      <c r="DT697" s="44"/>
      <c r="DU697" s="44"/>
      <c r="DV697" s="44"/>
      <c r="DW697" s="44"/>
      <c r="DX697" s="44"/>
      <c r="DY697" s="44"/>
      <c r="DZ697" s="44"/>
      <c r="EA697" s="44"/>
      <c r="EB697" s="44"/>
      <c r="EC697" s="44"/>
      <c r="ED697" s="44"/>
      <c r="EE697" s="44"/>
      <c r="EF697" s="44"/>
      <c r="EG697" s="44"/>
      <c r="EH697" s="44"/>
      <c r="EI697" s="44"/>
      <c r="EJ697" s="44"/>
      <c r="EK697" s="44"/>
      <c r="EL697" s="44"/>
      <c r="EM697" s="44"/>
      <c r="EN697" s="44"/>
      <c r="EO697" s="44"/>
      <c r="EP697" s="44"/>
      <c r="EQ697" s="44"/>
      <c r="ER697" s="44"/>
      <c r="ES697" s="44"/>
      <c r="ET697" s="44"/>
      <c r="EU697" s="44"/>
    </row>
    <row r="698" ht="14.25" customHeight="1">
      <c r="A698" s="296"/>
      <c r="B698" s="44"/>
      <c r="C698" s="44"/>
      <c r="D698" s="44"/>
      <c r="E698" s="44"/>
      <c r="F698" s="44"/>
      <c r="G698" s="44"/>
      <c r="H698" s="296"/>
      <c r="I698" s="296"/>
      <c r="J698" s="296"/>
      <c r="K698" s="44"/>
      <c r="L698" s="296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4"/>
      <c r="BT698" s="44"/>
      <c r="BU698" s="44"/>
      <c r="BV698" s="44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  <c r="CP698" s="44"/>
      <c r="CQ698" s="44"/>
      <c r="CR698" s="44"/>
      <c r="CS698" s="44"/>
      <c r="CT698" s="44"/>
      <c r="CU698" s="44"/>
      <c r="CV698" s="44"/>
      <c r="CW698" s="44"/>
      <c r="CX698" s="44"/>
      <c r="CY698" s="44"/>
      <c r="CZ698" s="44"/>
      <c r="DA698" s="44"/>
      <c r="DB698" s="44"/>
      <c r="DC698" s="44"/>
      <c r="DD698" s="44"/>
      <c r="DE698" s="44"/>
      <c r="DF698" s="44"/>
      <c r="DG698" s="44"/>
      <c r="DH698" s="44"/>
      <c r="DI698" s="44"/>
      <c r="DJ698" s="44"/>
      <c r="DK698" s="44"/>
      <c r="DL698" s="44"/>
      <c r="DM698" s="44"/>
      <c r="DN698" s="44"/>
      <c r="DO698" s="44"/>
      <c r="DP698" s="44"/>
      <c r="DQ698" s="44"/>
      <c r="DR698" s="44"/>
      <c r="DS698" s="44"/>
      <c r="DT698" s="44"/>
      <c r="DU698" s="44"/>
      <c r="DV698" s="44"/>
      <c r="DW698" s="44"/>
      <c r="DX698" s="44"/>
      <c r="DY698" s="44"/>
      <c r="DZ698" s="44"/>
      <c r="EA698" s="44"/>
      <c r="EB698" s="44"/>
      <c r="EC698" s="44"/>
      <c r="ED698" s="44"/>
      <c r="EE698" s="44"/>
      <c r="EF698" s="44"/>
      <c r="EG698" s="44"/>
      <c r="EH698" s="44"/>
      <c r="EI698" s="44"/>
      <c r="EJ698" s="44"/>
      <c r="EK698" s="44"/>
      <c r="EL698" s="44"/>
      <c r="EM698" s="44"/>
      <c r="EN698" s="44"/>
      <c r="EO698" s="44"/>
      <c r="EP698" s="44"/>
      <c r="EQ698" s="44"/>
      <c r="ER698" s="44"/>
      <c r="ES698" s="44"/>
      <c r="ET698" s="44"/>
      <c r="EU698" s="44"/>
    </row>
    <row r="699" ht="14.25" customHeight="1">
      <c r="A699" s="296"/>
      <c r="B699" s="44"/>
      <c r="C699" s="44"/>
      <c r="D699" s="44"/>
      <c r="E699" s="44"/>
      <c r="F699" s="44"/>
      <c r="G699" s="44"/>
      <c r="H699" s="296"/>
      <c r="I699" s="296"/>
      <c r="J699" s="296"/>
      <c r="K699" s="44"/>
      <c r="L699" s="296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4"/>
      <c r="BT699" s="44"/>
      <c r="BU699" s="44"/>
      <c r="BV699" s="44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  <c r="CP699" s="44"/>
      <c r="CQ699" s="44"/>
      <c r="CR699" s="44"/>
      <c r="CS699" s="44"/>
      <c r="CT699" s="44"/>
      <c r="CU699" s="44"/>
      <c r="CV699" s="44"/>
      <c r="CW699" s="44"/>
      <c r="CX699" s="44"/>
      <c r="CY699" s="44"/>
      <c r="CZ699" s="44"/>
      <c r="DA699" s="44"/>
      <c r="DB699" s="44"/>
      <c r="DC699" s="44"/>
      <c r="DD699" s="44"/>
      <c r="DE699" s="44"/>
      <c r="DF699" s="44"/>
      <c r="DG699" s="44"/>
      <c r="DH699" s="44"/>
      <c r="DI699" s="44"/>
      <c r="DJ699" s="44"/>
      <c r="DK699" s="44"/>
      <c r="DL699" s="44"/>
      <c r="DM699" s="44"/>
      <c r="DN699" s="44"/>
      <c r="DO699" s="44"/>
      <c r="DP699" s="44"/>
      <c r="DQ699" s="44"/>
      <c r="DR699" s="44"/>
      <c r="DS699" s="44"/>
      <c r="DT699" s="44"/>
      <c r="DU699" s="44"/>
      <c r="DV699" s="44"/>
      <c r="DW699" s="44"/>
      <c r="DX699" s="44"/>
      <c r="DY699" s="44"/>
      <c r="DZ699" s="44"/>
      <c r="EA699" s="44"/>
      <c r="EB699" s="44"/>
      <c r="EC699" s="44"/>
      <c r="ED699" s="44"/>
      <c r="EE699" s="44"/>
      <c r="EF699" s="44"/>
      <c r="EG699" s="44"/>
      <c r="EH699" s="44"/>
      <c r="EI699" s="44"/>
      <c r="EJ699" s="44"/>
      <c r="EK699" s="44"/>
      <c r="EL699" s="44"/>
      <c r="EM699" s="44"/>
      <c r="EN699" s="44"/>
      <c r="EO699" s="44"/>
      <c r="EP699" s="44"/>
      <c r="EQ699" s="44"/>
      <c r="ER699" s="44"/>
      <c r="ES699" s="44"/>
      <c r="ET699" s="44"/>
      <c r="EU699" s="44"/>
    </row>
    <row r="700" ht="14.25" customHeight="1">
      <c r="A700" s="296"/>
      <c r="B700" s="44"/>
      <c r="C700" s="44"/>
      <c r="D700" s="44"/>
      <c r="E700" s="44"/>
      <c r="F700" s="44"/>
      <c r="G700" s="44"/>
      <c r="H700" s="296"/>
      <c r="I700" s="296"/>
      <c r="J700" s="296"/>
      <c r="K700" s="44"/>
      <c r="L700" s="296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4"/>
      <c r="BT700" s="44"/>
      <c r="BU700" s="44"/>
      <c r="BV700" s="44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  <c r="CP700" s="44"/>
      <c r="CQ700" s="44"/>
      <c r="CR700" s="44"/>
      <c r="CS700" s="44"/>
      <c r="CT700" s="44"/>
      <c r="CU700" s="44"/>
      <c r="CV700" s="44"/>
      <c r="CW700" s="44"/>
      <c r="CX700" s="44"/>
      <c r="CY700" s="44"/>
      <c r="CZ700" s="44"/>
      <c r="DA700" s="44"/>
      <c r="DB700" s="44"/>
      <c r="DC700" s="44"/>
      <c r="DD700" s="44"/>
      <c r="DE700" s="44"/>
      <c r="DF700" s="44"/>
      <c r="DG700" s="44"/>
      <c r="DH700" s="44"/>
      <c r="DI700" s="44"/>
      <c r="DJ700" s="44"/>
      <c r="DK700" s="44"/>
      <c r="DL700" s="44"/>
      <c r="DM700" s="44"/>
      <c r="DN700" s="44"/>
      <c r="DO700" s="44"/>
      <c r="DP700" s="44"/>
      <c r="DQ700" s="44"/>
      <c r="DR700" s="44"/>
      <c r="DS700" s="44"/>
      <c r="DT700" s="44"/>
      <c r="DU700" s="44"/>
      <c r="DV700" s="44"/>
      <c r="DW700" s="44"/>
      <c r="DX700" s="44"/>
      <c r="DY700" s="44"/>
      <c r="DZ700" s="44"/>
      <c r="EA700" s="44"/>
      <c r="EB700" s="44"/>
      <c r="EC700" s="44"/>
      <c r="ED700" s="44"/>
      <c r="EE700" s="44"/>
      <c r="EF700" s="44"/>
      <c r="EG700" s="44"/>
      <c r="EH700" s="44"/>
      <c r="EI700" s="44"/>
      <c r="EJ700" s="44"/>
      <c r="EK700" s="44"/>
      <c r="EL700" s="44"/>
      <c r="EM700" s="44"/>
      <c r="EN700" s="44"/>
      <c r="EO700" s="44"/>
      <c r="EP700" s="44"/>
      <c r="EQ700" s="44"/>
      <c r="ER700" s="44"/>
      <c r="ES700" s="44"/>
      <c r="ET700" s="44"/>
      <c r="EU700" s="44"/>
    </row>
    <row r="701" ht="14.25" customHeight="1">
      <c r="A701" s="296"/>
      <c r="B701" s="44"/>
      <c r="C701" s="44"/>
      <c r="D701" s="44"/>
      <c r="E701" s="44"/>
      <c r="F701" s="44"/>
      <c r="G701" s="44"/>
      <c r="H701" s="296"/>
      <c r="I701" s="296"/>
      <c r="J701" s="296"/>
      <c r="K701" s="44"/>
      <c r="L701" s="296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4"/>
      <c r="BT701" s="44"/>
      <c r="BU701" s="44"/>
      <c r="BV701" s="44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  <c r="CP701" s="44"/>
      <c r="CQ701" s="44"/>
      <c r="CR701" s="44"/>
      <c r="CS701" s="44"/>
      <c r="CT701" s="44"/>
      <c r="CU701" s="44"/>
      <c r="CV701" s="44"/>
      <c r="CW701" s="44"/>
      <c r="CX701" s="44"/>
      <c r="CY701" s="44"/>
      <c r="CZ701" s="44"/>
      <c r="DA701" s="44"/>
      <c r="DB701" s="44"/>
      <c r="DC701" s="44"/>
      <c r="DD701" s="44"/>
      <c r="DE701" s="44"/>
      <c r="DF701" s="44"/>
      <c r="DG701" s="44"/>
      <c r="DH701" s="44"/>
      <c r="DI701" s="44"/>
      <c r="DJ701" s="44"/>
      <c r="DK701" s="44"/>
      <c r="DL701" s="44"/>
      <c r="DM701" s="44"/>
      <c r="DN701" s="44"/>
      <c r="DO701" s="44"/>
      <c r="DP701" s="44"/>
      <c r="DQ701" s="44"/>
      <c r="DR701" s="44"/>
      <c r="DS701" s="44"/>
      <c r="DT701" s="44"/>
      <c r="DU701" s="44"/>
      <c r="DV701" s="44"/>
      <c r="DW701" s="44"/>
      <c r="DX701" s="44"/>
      <c r="DY701" s="44"/>
      <c r="DZ701" s="44"/>
      <c r="EA701" s="44"/>
      <c r="EB701" s="44"/>
      <c r="EC701" s="44"/>
      <c r="ED701" s="44"/>
      <c r="EE701" s="44"/>
      <c r="EF701" s="44"/>
      <c r="EG701" s="44"/>
      <c r="EH701" s="44"/>
      <c r="EI701" s="44"/>
      <c r="EJ701" s="44"/>
      <c r="EK701" s="44"/>
      <c r="EL701" s="44"/>
      <c r="EM701" s="44"/>
      <c r="EN701" s="44"/>
      <c r="EO701" s="44"/>
      <c r="EP701" s="44"/>
      <c r="EQ701" s="44"/>
      <c r="ER701" s="44"/>
      <c r="ES701" s="44"/>
      <c r="ET701" s="44"/>
      <c r="EU701" s="44"/>
    </row>
    <row r="702" ht="14.25" customHeight="1">
      <c r="A702" s="296"/>
      <c r="B702" s="44"/>
      <c r="C702" s="44"/>
      <c r="D702" s="44"/>
      <c r="E702" s="44"/>
      <c r="F702" s="44"/>
      <c r="G702" s="44"/>
      <c r="H702" s="296"/>
      <c r="I702" s="296"/>
      <c r="J702" s="296"/>
      <c r="K702" s="44"/>
      <c r="L702" s="296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4"/>
      <c r="BT702" s="44"/>
      <c r="BU702" s="44"/>
      <c r="BV702" s="44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  <c r="CP702" s="44"/>
      <c r="CQ702" s="44"/>
      <c r="CR702" s="44"/>
      <c r="CS702" s="44"/>
      <c r="CT702" s="44"/>
      <c r="CU702" s="44"/>
      <c r="CV702" s="44"/>
      <c r="CW702" s="44"/>
      <c r="CX702" s="44"/>
      <c r="CY702" s="44"/>
      <c r="CZ702" s="44"/>
      <c r="DA702" s="44"/>
      <c r="DB702" s="44"/>
      <c r="DC702" s="44"/>
      <c r="DD702" s="44"/>
      <c r="DE702" s="44"/>
      <c r="DF702" s="44"/>
      <c r="DG702" s="44"/>
      <c r="DH702" s="44"/>
      <c r="DI702" s="44"/>
      <c r="DJ702" s="44"/>
      <c r="DK702" s="44"/>
      <c r="DL702" s="44"/>
      <c r="DM702" s="44"/>
      <c r="DN702" s="44"/>
      <c r="DO702" s="44"/>
      <c r="DP702" s="44"/>
      <c r="DQ702" s="44"/>
      <c r="DR702" s="44"/>
      <c r="DS702" s="44"/>
      <c r="DT702" s="44"/>
      <c r="DU702" s="44"/>
      <c r="DV702" s="44"/>
      <c r="DW702" s="44"/>
      <c r="DX702" s="44"/>
      <c r="DY702" s="44"/>
      <c r="DZ702" s="44"/>
      <c r="EA702" s="44"/>
      <c r="EB702" s="44"/>
      <c r="EC702" s="44"/>
      <c r="ED702" s="44"/>
      <c r="EE702" s="44"/>
      <c r="EF702" s="44"/>
      <c r="EG702" s="44"/>
      <c r="EH702" s="44"/>
      <c r="EI702" s="44"/>
      <c r="EJ702" s="44"/>
      <c r="EK702" s="44"/>
      <c r="EL702" s="44"/>
      <c r="EM702" s="44"/>
      <c r="EN702" s="44"/>
      <c r="EO702" s="44"/>
      <c r="EP702" s="44"/>
      <c r="EQ702" s="44"/>
      <c r="ER702" s="44"/>
      <c r="ES702" s="44"/>
      <c r="ET702" s="44"/>
      <c r="EU702" s="44"/>
    </row>
    <row r="703" ht="14.25" customHeight="1">
      <c r="A703" s="296"/>
      <c r="B703" s="44"/>
      <c r="C703" s="44"/>
      <c r="D703" s="44"/>
      <c r="E703" s="44"/>
      <c r="F703" s="44"/>
      <c r="G703" s="44"/>
      <c r="H703" s="296"/>
      <c r="I703" s="296"/>
      <c r="J703" s="296"/>
      <c r="K703" s="44"/>
      <c r="L703" s="296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4"/>
      <c r="BT703" s="44"/>
      <c r="BU703" s="44"/>
      <c r="BV703" s="44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  <c r="CP703" s="44"/>
      <c r="CQ703" s="44"/>
      <c r="CR703" s="44"/>
      <c r="CS703" s="44"/>
      <c r="CT703" s="44"/>
      <c r="CU703" s="44"/>
      <c r="CV703" s="44"/>
      <c r="CW703" s="44"/>
      <c r="CX703" s="44"/>
      <c r="CY703" s="44"/>
      <c r="CZ703" s="44"/>
      <c r="DA703" s="44"/>
      <c r="DB703" s="44"/>
      <c r="DC703" s="44"/>
      <c r="DD703" s="44"/>
      <c r="DE703" s="44"/>
      <c r="DF703" s="44"/>
      <c r="DG703" s="44"/>
      <c r="DH703" s="44"/>
      <c r="DI703" s="44"/>
      <c r="DJ703" s="44"/>
      <c r="DK703" s="44"/>
      <c r="DL703" s="44"/>
      <c r="DM703" s="44"/>
      <c r="DN703" s="44"/>
      <c r="DO703" s="44"/>
      <c r="DP703" s="44"/>
      <c r="DQ703" s="44"/>
      <c r="DR703" s="44"/>
      <c r="DS703" s="44"/>
      <c r="DT703" s="44"/>
      <c r="DU703" s="44"/>
      <c r="DV703" s="44"/>
      <c r="DW703" s="44"/>
      <c r="DX703" s="44"/>
      <c r="DY703" s="44"/>
      <c r="DZ703" s="44"/>
      <c r="EA703" s="44"/>
      <c r="EB703" s="44"/>
      <c r="EC703" s="44"/>
      <c r="ED703" s="44"/>
      <c r="EE703" s="44"/>
      <c r="EF703" s="44"/>
      <c r="EG703" s="44"/>
      <c r="EH703" s="44"/>
      <c r="EI703" s="44"/>
      <c r="EJ703" s="44"/>
      <c r="EK703" s="44"/>
      <c r="EL703" s="44"/>
      <c r="EM703" s="44"/>
      <c r="EN703" s="44"/>
      <c r="EO703" s="44"/>
      <c r="EP703" s="44"/>
      <c r="EQ703" s="44"/>
      <c r="ER703" s="44"/>
      <c r="ES703" s="44"/>
      <c r="ET703" s="44"/>
      <c r="EU703" s="44"/>
    </row>
    <row r="704" ht="14.25" customHeight="1">
      <c r="A704" s="296"/>
      <c r="B704" s="44"/>
      <c r="C704" s="44"/>
      <c r="D704" s="44"/>
      <c r="E704" s="44"/>
      <c r="F704" s="44"/>
      <c r="G704" s="44"/>
      <c r="H704" s="296"/>
      <c r="I704" s="296"/>
      <c r="J704" s="296"/>
      <c r="K704" s="44"/>
      <c r="L704" s="296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4"/>
      <c r="BT704" s="44"/>
      <c r="BU704" s="44"/>
      <c r="BV704" s="44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  <c r="CP704" s="44"/>
      <c r="CQ704" s="44"/>
      <c r="CR704" s="44"/>
      <c r="CS704" s="44"/>
      <c r="CT704" s="44"/>
      <c r="CU704" s="44"/>
      <c r="CV704" s="44"/>
      <c r="CW704" s="44"/>
      <c r="CX704" s="44"/>
      <c r="CY704" s="44"/>
      <c r="CZ704" s="44"/>
      <c r="DA704" s="44"/>
      <c r="DB704" s="44"/>
      <c r="DC704" s="44"/>
      <c r="DD704" s="44"/>
      <c r="DE704" s="44"/>
      <c r="DF704" s="44"/>
      <c r="DG704" s="44"/>
      <c r="DH704" s="44"/>
      <c r="DI704" s="44"/>
      <c r="DJ704" s="44"/>
      <c r="DK704" s="44"/>
      <c r="DL704" s="44"/>
      <c r="DM704" s="44"/>
      <c r="DN704" s="44"/>
      <c r="DO704" s="44"/>
      <c r="DP704" s="44"/>
      <c r="DQ704" s="44"/>
      <c r="DR704" s="44"/>
      <c r="DS704" s="44"/>
      <c r="DT704" s="44"/>
      <c r="DU704" s="44"/>
      <c r="DV704" s="44"/>
      <c r="DW704" s="44"/>
      <c r="DX704" s="44"/>
      <c r="DY704" s="44"/>
      <c r="DZ704" s="44"/>
      <c r="EA704" s="44"/>
      <c r="EB704" s="44"/>
      <c r="EC704" s="44"/>
      <c r="ED704" s="44"/>
      <c r="EE704" s="44"/>
      <c r="EF704" s="44"/>
      <c r="EG704" s="44"/>
      <c r="EH704" s="44"/>
      <c r="EI704" s="44"/>
      <c r="EJ704" s="44"/>
      <c r="EK704" s="44"/>
      <c r="EL704" s="44"/>
      <c r="EM704" s="44"/>
      <c r="EN704" s="44"/>
      <c r="EO704" s="44"/>
      <c r="EP704" s="44"/>
      <c r="EQ704" s="44"/>
      <c r="ER704" s="44"/>
      <c r="ES704" s="44"/>
      <c r="ET704" s="44"/>
      <c r="EU704" s="44"/>
    </row>
    <row r="705" ht="14.25" customHeight="1">
      <c r="A705" s="296"/>
      <c r="B705" s="44"/>
      <c r="C705" s="44"/>
      <c r="D705" s="44"/>
      <c r="E705" s="44"/>
      <c r="F705" s="44"/>
      <c r="G705" s="44"/>
      <c r="H705" s="296"/>
      <c r="I705" s="296"/>
      <c r="J705" s="296"/>
      <c r="K705" s="44"/>
      <c r="L705" s="296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4"/>
      <c r="BT705" s="44"/>
      <c r="BU705" s="44"/>
      <c r="BV705" s="44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  <c r="CP705" s="44"/>
      <c r="CQ705" s="44"/>
      <c r="CR705" s="44"/>
      <c r="CS705" s="44"/>
      <c r="CT705" s="44"/>
      <c r="CU705" s="44"/>
      <c r="CV705" s="44"/>
      <c r="CW705" s="44"/>
      <c r="CX705" s="44"/>
      <c r="CY705" s="44"/>
      <c r="CZ705" s="44"/>
      <c r="DA705" s="44"/>
      <c r="DB705" s="44"/>
      <c r="DC705" s="44"/>
      <c r="DD705" s="44"/>
      <c r="DE705" s="44"/>
      <c r="DF705" s="44"/>
      <c r="DG705" s="44"/>
      <c r="DH705" s="44"/>
      <c r="DI705" s="44"/>
      <c r="DJ705" s="44"/>
      <c r="DK705" s="44"/>
      <c r="DL705" s="44"/>
      <c r="DM705" s="44"/>
      <c r="DN705" s="44"/>
      <c r="DO705" s="44"/>
      <c r="DP705" s="44"/>
      <c r="DQ705" s="44"/>
      <c r="DR705" s="44"/>
      <c r="DS705" s="44"/>
      <c r="DT705" s="44"/>
      <c r="DU705" s="44"/>
      <c r="DV705" s="44"/>
      <c r="DW705" s="44"/>
      <c r="DX705" s="44"/>
      <c r="DY705" s="44"/>
      <c r="DZ705" s="44"/>
      <c r="EA705" s="44"/>
      <c r="EB705" s="44"/>
      <c r="EC705" s="44"/>
      <c r="ED705" s="44"/>
      <c r="EE705" s="44"/>
      <c r="EF705" s="44"/>
      <c r="EG705" s="44"/>
      <c r="EH705" s="44"/>
      <c r="EI705" s="44"/>
      <c r="EJ705" s="44"/>
      <c r="EK705" s="44"/>
      <c r="EL705" s="44"/>
      <c r="EM705" s="44"/>
      <c r="EN705" s="44"/>
      <c r="EO705" s="44"/>
      <c r="EP705" s="44"/>
      <c r="EQ705" s="44"/>
      <c r="ER705" s="44"/>
      <c r="ES705" s="44"/>
      <c r="ET705" s="44"/>
      <c r="EU705" s="44"/>
    </row>
    <row r="706" ht="14.25" customHeight="1">
      <c r="A706" s="296"/>
      <c r="B706" s="44"/>
      <c r="C706" s="44"/>
      <c r="D706" s="44"/>
      <c r="E706" s="44"/>
      <c r="F706" s="44"/>
      <c r="G706" s="44"/>
      <c r="H706" s="296"/>
      <c r="I706" s="296"/>
      <c r="J706" s="296"/>
      <c r="K706" s="44"/>
      <c r="L706" s="296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4"/>
      <c r="BT706" s="44"/>
      <c r="BU706" s="44"/>
      <c r="BV706" s="44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  <c r="CP706" s="44"/>
      <c r="CQ706" s="44"/>
      <c r="CR706" s="44"/>
      <c r="CS706" s="44"/>
      <c r="CT706" s="44"/>
      <c r="CU706" s="44"/>
      <c r="CV706" s="44"/>
      <c r="CW706" s="44"/>
      <c r="CX706" s="44"/>
      <c r="CY706" s="44"/>
      <c r="CZ706" s="44"/>
      <c r="DA706" s="44"/>
      <c r="DB706" s="44"/>
      <c r="DC706" s="44"/>
      <c r="DD706" s="44"/>
      <c r="DE706" s="44"/>
      <c r="DF706" s="44"/>
      <c r="DG706" s="44"/>
      <c r="DH706" s="44"/>
      <c r="DI706" s="44"/>
      <c r="DJ706" s="44"/>
      <c r="DK706" s="44"/>
      <c r="DL706" s="44"/>
      <c r="DM706" s="44"/>
      <c r="DN706" s="44"/>
      <c r="DO706" s="44"/>
      <c r="DP706" s="44"/>
      <c r="DQ706" s="44"/>
      <c r="DR706" s="44"/>
      <c r="DS706" s="44"/>
      <c r="DT706" s="44"/>
      <c r="DU706" s="44"/>
      <c r="DV706" s="44"/>
      <c r="DW706" s="44"/>
      <c r="DX706" s="44"/>
      <c r="DY706" s="44"/>
      <c r="DZ706" s="44"/>
      <c r="EA706" s="44"/>
      <c r="EB706" s="44"/>
      <c r="EC706" s="44"/>
      <c r="ED706" s="44"/>
      <c r="EE706" s="44"/>
      <c r="EF706" s="44"/>
      <c r="EG706" s="44"/>
      <c r="EH706" s="44"/>
      <c r="EI706" s="44"/>
      <c r="EJ706" s="44"/>
      <c r="EK706" s="44"/>
      <c r="EL706" s="44"/>
      <c r="EM706" s="44"/>
      <c r="EN706" s="44"/>
      <c r="EO706" s="44"/>
      <c r="EP706" s="44"/>
      <c r="EQ706" s="44"/>
      <c r="ER706" s="44"/>
      <c r="ES706" s="44"/>
      <c r="ET706" s="44"/>
      <c r="EU706" s="44"/>
    </row>
    <row r="707" ht="14.25" customHeight="1">
      <c r="A707" s="296"/>
      <c r="B707" s="44"/>
      <c r="C707" s="44"/>
      <c r="D707" s="44"/>
      <c r="E707" s="44"/>
      <c r="F707" s="44"/>
      <c r="G707" s="44"/>
      <c r="H707" s="296"/>
      <c r="I707" s="296"/>
      <c r="J707" s="296"/>
      <c r="K707" s="44"/>
      <c r="L707" s="296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4"/>
      <c r="BT707" s="44"/>
      <c r="BU707" s="44"/>
      <c r="BV707" s="44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  <c r="CP707" s="44"/>
      <c r="CQ707" s="44"/>
      <c r="CR707" s="44"/>
      <c r="CS707" s="44"/>
      <c r="CT707" s="44"/>
      <c r="CU707" s="44"/>
      <c r="CV707" s="44"/>
      <c r="CW707" s="44"/>
      <c r="CX707" s="44"/>
      <c r="CY707" s="44"/>
      <c r="CZ707" s="44"/>
      <c r="DA707" s="44"/>
      <c r="DB707" s="44"/>
      <c r="DC707" s="44"/>
      <c r="DD707" s="44"/>
      <c r="DE707" s="44"/>
      <c r="DF707" s="44"/>
      <c r="DG707" s="44"/>
      <c r="DH707" s="44"/>
      <c r="DI707" s="44"/>
      <c r="DJ707" s="44"/>
      <c r="DK707" s="44"/>
      <c r="DL707" s="44"/>
      <c r="DM707" s="44"/>
      <c r="DN707" s="44"/>
      <c r="DO707" s="44"/>
      <c r="DP707" s="44"/>
      <c r="DQ707" s="44"/>
      <c r="DR707" s="44"/>
      <c r="DS707" s="44"/>
      <c r="DT707" s="44"/>
      <c r="DU707" s="44"/>
      <c r="DV707" s="44"/>
      <c r="DW707" s="44"/>
      <c r="DX707" s="44"/>
      <c r="DY707" s="44"/>
      <c r="DZ707" s="44"/>
      <c r="EA707" s="44"/>
      <c r="EB707" s="44"/>
      <c r="EC707" s="44"/>
      <c r="ED707" s="44"/>
      <c r="EE707" s="44"/>
      <c r="EF707" s="44"/>
      <c r="EG707" s="44"/>
      <c r="EH707" s="44"/>
      <c r="EI707" s="44"/>
      <c r="EJ707" s="44"/>
      <c r="EK707" s="44"/>
      <c r="EL707" s="44"/>
      <c r="EM707" s="44"/>
      <c r="EN707" s="44"/>
      <c r="EO707" s="44"/>
      <c r="EP707" s="44"/>
      <c r="EQ707" s="44"/>
      <c r="ER707" s="44"/>
      <c r="ES707" s="44"/>
      <c r="ET707" s="44"/>
      <c r="EU707" s="44"/>
    </row>
    <row r="708" ht="14.25" customHeight="1">
      <c r="A708" s="296"/>
      <c r="B708" s="44"/>
      <c r="C708" s="44"/>
      <c r="D708" s="44"/>
      <c r="E708" s="44"/>
      <c r="F708" s="44"/>
      <c r="G708" s="44"/>
      <c r="H708" s="296"/>
      <c r="I708" s="296"/>
      <c r="J708" s="296"/>
      <c r="K708" s="44"/>
      <c r="L708" s="296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4"/>
      <c r="BT708" s="44"/>
      <c r="BU708" s="44"/>
      <c r="BV708" s="44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  <c r="CP708" s="44"/>
      <c r="CQ708" s="44"/>
      <c r="CR708" s="44"/>
      <c r="CS708" s="44"/>
      <c r="CT708" s="44"/>
      <c r="CU708" s="44"/>
      <c r="CV708" s="44"/>
      <c r="CW708" s="44"/>
      <c r="CX708" s="44"/>
      <c r="CY708" s="44"/>
      <c r="CZ708" s="44"/>
      <c r="DA708" s="44"/>
      <c r="DB708" s="44"/>
      <c r="DC708" s="44"/>
      <c r="DD708" s="44"/>
      <c r="DE708" s="44"/>
      <c r="DF708" s="44"/>
      <c r="DG708" s="44"/>
      <c r="DH708" s="44"/>
      <c r="DI708" s="44"/>
      <c r="DJ708" s="44"/>
      <c r="DK708" s="44"/>
      <c r="DL708" s="44"/>
      <c r="DM708" s="44"/>
      <c r="DN708" s="44"/>
      <c r="DO708" s="44"/>
      <c r="DP708" s="44"/>
      <c r="DQ708" s="44"/>
      <c r="DR708" s="44"/>
      <c r="DS708" s="44"/>
      <c r="DT708" s="44"/>
      <c r="DU708" s="44"/>
      <c r="DV708" s="44"/>
      <c r="DW708" s="44"/>
      <c r="DX708" s="44"/>
      <c r="DY708" s="44"/>
      <c r="DZ708" s="44"/>
      <c r="EA708" s="44"/>
      <c r="EB708" s="44"/>
      <c r="EC708" s="44"/>
      <c r="ED708" s="44"/>
      <c r="EE708" s="44"/>
      <c r="EF708" s="44"/>
      <c r="EG708" s="44"/>
      <c r="EH708" s="44"/>
      <c r="EI708" s="44"/>
      <c r="EJ708" s="44"/>
      <c r="EK708" s="44"/>
      <c r="EL708" s="44"/>
      <c r="EM708" s="44"/>
      <c r="EN708" s="44"/>
      <c r="EO708" s="44"/>
      <c r="EP708" s="44"/>
      <c r="EQ708" s="44"/>
      <c r="ER708" s="44"/>
      <c r="ES708" s="44"/>
      <c r="ET708" s="44"/>
      <c r="EU708" s="44"/>
    </row>
    <row r="709" ht="14.25" customHeight="1">
      <c r="A709" s="296"/>
      <c r="B709" s="44"/>
      <c r="C709" s="44"/>
      <c r="D709" s="44"/>
      <c r="E709" s="44"/>
      <c r="F709" s="44"/>
      <c r="G709" s="44"/>
      <c r="H709" s="296"/>
      <c r="I709" s="296"/>
      <c r="J709" s="296"/>
      <c r="K709" s="44"/>
      <c r="L709" s="296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4"/>
      <c r="BT709" s="44"/>
      <c r="BU709" s="44"/>
      <c r="BV709" s="44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  <c r="CP709" s="44"/>
      <c r="CQ709" s="44"/>
      <c r="CR709" s="44"/>
      <c r="CS709" s="44"/>
      <c r="CT709" s="44"/>
      <c r="CU709" s="44"/>
      <c r="CV709" s="44"/>
      <c r="CW709" s="44"/>
      <c r="CX709" s="44"/>
      <c r="CY709" s="44"/>
      <c r="CZ709" s="44"/>
      <c r="DA709" s="44"/>
      <c r="DB709" s="44"/>
      <c r="DC709" s="44"/>
      <c r="DD709" s="44"/>
      <c r="DE709" s="44"/>
      <c r="DF709" s="44"/>
      <c r="DG709" s="44"/>
      <c r="DH709" s="44"/>
      <c r="DI709" s="44"/>
      <c r="DJ709" s="44"/>
      <c r="DK709" s="44"/>
      <c r="DL709" s="44"/>
      <c r="DM709" s="44"/>
      <c r="DN709" s="44"/>
      <c r="DO709" s="44"/>
      <c r="DP709" s="44"/>
      <c r="DQ709" s="44"/>
      <c r="DR709" s="44"/>
      <c r="DS709" s="44"/>
      <c r="DT709" s="44"/>
      <c r="DU709" s="44"/>
      <c r="DV709" s="44"/>
      <c r="DW709" s="44"/>
      <c r="DX709" s="44"/>
      <c r="DY709" s="44"/>
      <c r="DZ709" s="44"/>
      <c r="EA709" s="44"/>
      <c r="EB709" s="44"/>
      <c r="EC709" s="44"/>
      <c r="ED709" s="44"/>
      <c r="EE709" s="44"/>
      <c r="EF709" s="44"/>
      <c r="EG709" s="44"/>
      <c r="EH709" s="44"/>
      <c r="EI709" s="44"/>
      <c r="EJ709" s="44"/>
      <c r="EK709" s="44"/>
      <c r="EL709" s="44"/>
      <c r="EM709" s="44"/>
      <c r="EN709" s="44"/>
      <c r="EO709" s="44"/>
      <c r="EP709" s="44"/>
      <c r="EQ709" s="44"/>
      <c r="ER709" s="44"/>
      <c r="ES709" s="44"/>
      <c r="ET709" s="44"/>
      <c r="EU709" s="44"/>
    </row>
    <row r="710" ht="14.25" customHeight="1">
      <c r="A710" s="296"/>
      <c r="B710" s="44"/>
      <c r="C710" s="44"/>
      <c r="D710" s="44"/>
      <c r="E710" s="44"/>
      <c r="F710" s="44"/>
      <c r="G710" s="44"/>
      <c r="H710" s="296"/>
      <c r="I710" s="296"/>
      <c r="J710" s="296"/>
      <c r="K710" s="44"/>
      <c r="L710" s="296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4"/>
      <c r="BT710" s="44"/>
      <c r="BU710" s="44"/>
      <c r="BV710" s="44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  <c r="CP710" s="44"/>
      <c r="CQ710" s="44"/>
      <c r="CR710" s="44"/>
      <c r="CS710" s="44"/>
      <c r="CT710" s="44"/>
      <c r="CU710" s="44"/>
      <c r="CV710" s="44"/>
      <c r="CW710" s="44"/>
      <c r="CX710" s="44"/>
      <c r="CY710" s="44"/>
      <c r="CZ710" s="44"/>
      <c r="DA710" s="44"/>
      <c r="DB710" s="44"/>
      <c r="DC710" s="44"/>
      <c r="DD710" s="44"/>
      <c r="DE710" s="44"/>
      <c r="DF710" s="44"/>
      <c r="DG710" s="44"/>
      <c r="DH710" s="44"/>
      <c r="DI710" s="44"/>
      <c r="DJ710" s="44"/>
      <c r="DK710" s="44"/>
      <c r="DL710" s="44"/>
      <c r="DM710" s="44"/>
      <c r="DN710" s="44"/>
      <c r="DO710" s="44"/>
      <c r="DP710" s="44"/>
      <c r="DQ710" s="44"/>
      <c r="DR710" s="44"/>
      <c r="DS710" s="44"/>
      <c r="DT710" s="44"/>
      <c r="DU710" s="44"/>
      <c r="DV710" s="44"/>
      <c r="DW710" s="44"/>
      <c r="DX710" s="44"/>
      <c r="DY710" s="44"/>
      <c r="DZ710" s="44"/>
      <c r="EA710" s="44"/>
      <c r="EB710" s="44"/>
      <c r="EC710" s="44"/>
      <c r="ED710" s="44"/>
      <c r="EE710" s="44"/>
      <c r="EF710" s="44"/>
      <c r="EG710" s="44"/>
      <c r="EH710" s="44"/>
      <c r="EI710" s="44"/>
      <c r="EJ710" s="44"/>
      <c r="EK710" s="44"/>
      <c r="EL710" s="44"/>
      <c r="EM710" s="44"/>
      <c r="EN710" s="44"/>
      <c r="EO710" s="44"/>
      <c r="EP710" s="44"/>
      <c r="EQ710" s="44"/>
      <c r="ER710" s="44"/>
      <c r="ES710" s="44"/>
      <c r="ET710" s="44"/>
      <c r="EU710" s="44"/>
    </row>
    <row r="711" ht="14.25" customHeight="1">
      <c r="A711" s="296"/>
      <c r="B711" s="44"/>
      <c r="C711" s="44"/>
      <c r="D711" s="44"/>
      <c r="E711" s="44"/>
      <c r="F711" s="44"/>
      <c r="G711" s="44"/>
      <c r="H711" s="296"/>
      <c r="I711" s="296"/>
      <c r="J711" s="296"/>
      <c r="K711" s="44"/>
      <c r="L711" s="296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4"/>
      <c r="BT711" s="44"/>
      <c r="BU711" s="44"/>
      <c r="BV711" s="44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  <c r="CP711" s="44"/>
      <c r="CQ711" s="44"/>
      <c r="CR711" s="44"/>
      <c r="CS711" s="44"/>
      <c r="CT711" s="44"/>
      <c r="CU711" s="44"/>
      <c r="CV711" s="44"/>
      <c r="CW711" s="44"/>
      <c r="CX711" s="44"/>
      <c r="CY711" s="44"/>
      <c r="CZ711" s="44"/>
      <c r="DA711" s="44"/>
      <c r="DB711" s="44"/>
      <c r="DC711" s="44"/>
      <c r="DD711" s="44"/>
      <c r="DE711" s="44"/>
      <c r="DF711" s="44"/>
      <c r="DG711" s="44"/>
      <c r="DH711" s="44"/>
      <c r="DI711" s="44"/>
      <c r="DJ711" s="44"/>
      <c r="DK711" s="44"/>
      <c r="DL711" s="44"/>
      <c r="DM711" s="44"/>
      <c r="DN711" s="44"/>
      <c r="DO711" s="44"/>
      <c r="DP711" s="44"/>
      <c r="DQ711" s="44"/>
      <c r="DR711" s="44"/>
      <c r="DS711" s="44"/>
      <c r="DT711" s="44"/>
      <c r="DU711" s="44"/>
      <c r="DV711" s="44"/>
      <c r="DW711" s="44"/>
      <c r="DX711" s="44"/>
      <c r="DY711" s="44"/>
      <c r="DZ711" s="44"/>
      <c r="EA711" s="44"/>
      <c r="EB711" s="44"/>
      <c r="EC711" s="44"/>
      <c r="ED711" s="44"/>
      <c r="EE711" s="44"/>
      <c r="EF711" s="44"/>
      <c r="EG711" s="44"/>
      <c r="EH711" s="44"/>
      <c r="EI711" s="44"/>
      <c r="EJ711" s="44"/>
      <c r="EK711" s="44"/>
      <c r="EL711" s="44"/>
      <c r="EM711" s="44"/>
      <c r="EN711" s="44"/>
      <c r="EO711" s="44"/>
      <c r="EP711" s="44"/>
      <c r="EQ711" s="44"/>
      <c r="ER711" s="44"/>
      <c r="ES711" s="44"/>
      <c r="ET711" s="44"/>
      <c r="EU711" s="44"/>
    </row>
    <row r="712" ht="14.25" customHeight="1">
      <c r="A712" s="296"/>
      <c r="B712" s="44"/>
      <c r="C712" s="44"/>
      <c r="D712" s="44"/>
      <c r="E712" s="44"/>
      <c r="F712" s="44"/>
      <c r="G712" s="44"/>
      <c r="H712" s="296"/>
      <c r="I712" s="296"/>
      <c r="J712" s="296"/>
      <c r="K712" s="44"/>
      <c r="L712" s="296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4"/>
      <c r="BT712" s="44"/>
      <c r="BU712" s="44"/>
      <c r="BV712" s="44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  <c r="CP712" s="44"/>
      <c r="CQ712" s="44"/>
      <c r="CR712" s="44"/>
      <c r="CS712" s="44"/>
      <c r="CT712" s="44"/>
      <c r="CU712" s="44"/>
      <c r="CV712" s="44"/>
      <c r="CW712" s="44"/>
      <c r="CX712" s="44"/>
      <c r="CY712" s="44"/>
      <c r="CZ712" s="44"/>
      <c r="DA712" s="44"/>
      <c r="DB712" s="44"/>
      <c r="DC712" s="44"/>
      <c r="DD712" s="44"/>
      <c r="DE712" s="44"/>
      <c r="DF712" s="44"/>
      <c r="DG712" s="44"/>
      <c r="DH712" s="44"/>
      <c r="DI712" s="44"/>
      <c r="DJ712" s="44"/>
      <c r="DK712" s="44"/>
      <c r="DL712" s="44"/>
      <c r="DM712" s="44"/>
      <c r="DN712" s="44"/>
      <c r="DO712" s="44"/>
      <c r="DP712" s="44"/>
      <c r="DQ712" s="44"/>
      <c r="DR712" s="44"/>
      <c r="DS712" s="44"/>
      <c r="DT712" s="44"/>
      <c r="DU712" s="44"/>
      <c r="DV712" s="44"/>
      <c r="DW712" s="44"/>
      <c r="DX712" s="44"/>
      <c r="DY712" s="44"/>
      <c r="DZ712" s="44"/>
      <c r="EA712" s="44"/>
      <c r="EB712" s="44"/>
      <c r="EC712" s="44"/>
      <c r="ED712" s="44"/>
      <c r="EE712" s="44"/>
      <c r="EF712" s="44"/>
      <c r="EG712" s="44"/>
      <c r="EH712" s="44"/>
      <c r="EI712" s="44"/>
      <c r="EJ712" s="44"/>
      <c r="EK712" s="44"/>
      <c r="EL712" s="44"/>
      <c r="EM712" s="44"/>
      <c r="EN712" s="44"/>
      <c r="EO712" s="44"/>
      <c r="EP712" s="44"/>
      <c r="EQ712" s="44"/>
      <c r="ER712" s="44"/>
      <c r="ES712" s="44"/>
      <c r="ET712" s="44"/>
      <c r="EU712" s="44"/>
    </row>
    <row r="713" ht="14.25" customHeight="1">
      <c r="A713" s="296"/>
      <c r="B713" s="44"/>
      <c r="C713" s="44"/>
      <c r="D713" s="44"/>
      <c r="E713" s="44"/>
      <c r="F713" s="44"/>
      <c r="G713" s="44"/>
      <c r="H713" s="296"/>
      <c r="I713" s="296"/>
      <c r="J713" s="296"/>
      <c r="K713" s="44"/>
      <c r="L713" s="296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4"/>
      <c r="BT713" s="44"/>
      <c r="BU713" s="44"/>
      <c r="BV713" s="44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  <c r="CP713" s="44"/>
      <c r="CQ713" s="44"/>
      <c r="CR713" s="44"/>
      <c r="CS713" s="44"/>
      <c r="CT713" s="44"/>
      <c r="CU713" s="44"/>
      <c r="CV713" s="44"/>
      <c r="CW713" s="44"/>
      <c r="CX713" s="44"/>
      <c r="CY713" s="44"/>
      <c r="CZ713" s="44"/>
      <c r="DA713" s="44"/>
      <c r="DB713" s="44"/>
      <c r="DC713" s="44"/>
      <c r="DD713" s="44"/>
      <c r="DE713" s="44"/>
      <c r="DF713" s="44"/>
      <c r="DG713" s="44"/>
      <c r="DH713" s="44"/>
      <c r="DI713" s="44"/>
      <c r="DJ713" s="44"/>
      <c r="DK713" s="44"/>
      <c r="DL713" s="44"/>
      <c r="DM713" s="44"/>
      <c r="DN713" s="44"/>
      <c r="DO713" s="44"/>
      <c r="DP713" s="44"/>
      <c r="DQ713" s="44"/>
      <c r="DR713" s="44"/>
      <c r="DS713" s="44"/>
      <c r="DT713" s="44"/>
      <c r="DU713" s="44"/>
      <c r="DV713" s="44"/>
      <c r="DW713" s="44"/>
      <c r="DX713" s="44"/>
      <c r="DY713" s="44"/>
      <c r="DZ713" s="44"/>
      <c r="EA713" s="44"/>
      <c r="EB713" s="44"/>
      <c r="EC713" s="44"/>
      <c r="ED713" s="44"/>
      <c r="EE713" s="44"/>
      <c r="EF713" s="44"/>
      <c r="EG713" s="44"/>
      <c r="EH713" s="44"/>
      <c r="EI713" s="44"/>
      <c r="EJ713" s="44"/>
      <c r="EK713" s="44"/>
      <c r="EL713" s="44"/>
      <c r="EM713" s="44"/>
      <c r="EN713" s="44"/>
      <c r="EO713" s="44"/>
      <c r="EP713" s="44"/>
      <c r="EQ713" s="44"/>
      <c r="ER713" s="44"/>
      <c r="ES713" s="44"/>
      <c r="ET713" s="44"/>
      <c r="EU713" s="44"/>
    </row>
    <row r="714" ht="14.25" customHeight="1">
      <c r="A714" s="296"/>
      <c r="B714" s="44"/>
      <c r="C714" s="44"/>
      <c r="D714" s="44"/>
      <c r="E714" s="44"/>
      <c r="F714" s="44"/>
      <c r="G714" s="44"/>
      <c r="H714" s="296"/>
      <c r="I714" s="296"/>
      <c r="J714" s="296"/>
      <c r="K714" s="44"/>
      <c r="L714" s="296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4"/>
      <c r="BT714" s="44"/>
      <c r="BU714" s="44"/>
      <c r="BV714" s="44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  <c r="CP714" s="44"/>
      <c r="CQ714" s="44"/>
      <c r="CR714" s="44"/>
      <c r="CS714" s="44"/>
      <c r="CT714" s="44"/>
      <c r="CU714" s="44"/>
      <c r="CV714" s="44"/>
      <c r="CW714" s="44"/>
      <c r="CX714" s="44"/>
      <c r="CY714" s="44"/>
      <c r="CZ714" s="44"/>
      <c r="DA714" s="44"/>
      <c r="DB714" s="44"/>
      <c r="DC714" s="44"/>
      <c r="DD714" s="44"/>
      <c r="DE714" s="44"/>
      <c r="DF714" s="44"/>
      <c r="DG714" s="44"/>
      <c r="DH714" s="44"/>
      <c r="DI714" s="44"/>
      <c r="DJ714" s="44"/>
      <c r="DK714" s="44"/>
      <c r="DL714" s="44"/>
      <c r="DM714" s="44"/>
      <c r="DN714" s="44"/>
      <c r="DO714" s="44"/>
      <c r="DP714" s="44"/>
      <c r="DQ714" s="44"/>
      <c r="DR714" s="44"/>
      <c r="DS714" s="44"/>
      <c r="DT714" s="44"/>
      <c r="DU714" s="44"/>
      <c r="DV714" s="44"/>
      <c r="DW714" s="44"/>
      <c r="DX714" s="44"/>
      <c r="DY714" s="44"/>
      <c r="DZ714" s="44"/>
      <c r="EA714" s="44"/>
      <c r="EB714" s="44"/>
      <c r="EC714" s="44"/>
      <c r="ED714" s="44"/>
      <c r="EE714" s="44"/>
      <c r="EF714" s="44"/>
      <c r="EG714" s="44"/>
      <c r="EH714" s="44"/>
      <c r="EI714" s="44"/>
      <c r="EJ714" s="44"/>
      <c r="EK714" s="44"/>
      <c r="EL714" s="44"/>
      <c r="EM714" s="44"/>
      <c r="EN714" s="44"/>
      <c r="EO714" s="44"/>
      <c r="EP714" s="44"/>
      <c r="EQ714" s="44"/>
      <c r="ER714" s="44"/>
      <c r="ES714" s="44"/>
      <c r="ET714" s="44"/>
      <c r="EU714" s="44"/>
    </row>
    <row r="715" ht="14.25" customHeight="1">
      <c r="A715" s="296"/>
      <c r="B715" s="44"/>
      <c r="C715" s="44"/>
      <c r="D715" s="44"/>
      <c r="E715" s="44"/>
      <c r="F715" s="44"/>
      <c r="G715" s="44"/>
      <c r="H715" s="296"/>
      <c r="I715" s="296"/>
      <c r="J715" s="296"/>
      <c r="K715" s="44"/>
      <c r="L715" s="296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4"/>
      <c r="BT715" s="44"/>
      <c r="BU715" s="44"/>
      <c r="BV715" s="44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  <c r="CP715" s="44"/>
      <c r="CQ715" s="44"/>
      <c r="CR715" s="44"/>
      <c r="CS715" s="44"/>
      <c r="CT715" s="44"/>
      <c r="CU715" s="44"/>
      <c r="CV715" s="44"/>
      <c r="CW715" s="44"/>
      <c r="CX715" s="44"/>
      <c r="CY715" s="44"/>
      <c r="CZ715" s="44"/>
      <c r="DA715" s="44"/>
      <c r="DB715" s="44"/>
      <c r="DC715" s="44"/>
      <c r="DD715" s="44"/>
      <c r="DE715" s="44"/>
      <c r="DF715" s="44"/>
      <c r="DG715" s="44"/>
      <c r="DH715" s="44"/>
      <c r="DI715" s="44"/>
      <c r="DJ715" s="44"/>
      <c r="DK715" s="44"/>
      <c r="DL715" s="44"/>
      <c r="DM715" s="44"/>
      <c r="DN715" s="44"/>
      <c r="DO715" s="44"/>
      <c r="DP715" s="44"/>
      <c r="DQ715" s="44"/>
      <c r="DR715" s="44"/>
      <c r="DS715" s="44"/>
      <c r="DT715" s="44"/>
      <c r="DU715" s="44"/>
      <c r="DV715" s="44"/>
      <c r="DW715" s="44"/>
      <c r="DX715" s="44"/>
      <c r="DY715" s="44"/>
      <c r="DZ715" s="44"/>
      <c r="EA715" s="44"/>
      <c r="EB715" s="44"/>
      <c r="EC715" s="44"/>
      <c r="ED715" s="44"/>
      <c r="EE715" s="44"/>
      <c r="EF715" s="44"/>
      <c r="EG715" s="44"/>
      <c r="EH715" s="44"/>
      <c r="EI715" s="44"/>
      <c r="EJ715" s="44"/>
      <c r="EK715" s="44"/>
      <c r="EL715" s="44"/>
      <c r="EM715" s="44"/>
      <c r="EN715" s="44"/>
      <c r="EO715" s="44"/>
      <c r="EP715" s="44"/>
      <c r="EQ715" s="44"/>
      <c r="ER715" s="44"/>
      <c r="ES715" s="44"/>
      <c r="ET715" s="44"/>
      <c r="EU715" s="44"/>
    </row>
    <row r="716" ht="14.25" customHeight="1">
      <c r="A716" s="296"/>
      <c r="B716" s="44"/>
      <c r="C716" s="44"/>
      <c r="D716" s="44"/>
      <c r="E716" s="44"/>
      <c r="F716" s="44"/>
      <c r="G716" s="44"/>
      <c r="H716" s="296"/>
      <c r="I716" s="296"/>
      <c r="J716" s="296"/>
      <c r="K716" s="44"/>
      <c r="L716" s="296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4"/>
      <c r="BT716" s="44"/>
      <c r="BU716" s="44"/>
      <c r="BV716" s="44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  <c r="CP716" s="44"/>
      <c r="CQ716" s="44"/>
      <c r="CR716" s="44"/>
      <c r="CS716" s="44"/>
      <c r="CT716" s="44"/>
      <c r="CU716" s="44"/>
      <c r="CV716" s="44"/>
      <c r="CW716" s="44"/>
      <c r="CX716" s="44"/>
      <c r="CY716" s="44"/>
      <c r="CZ716" s="44"/>
      <c r="DA716" s="44"/>
      <c r="DB716" s="44"/>
      <c r="DC716" s="44"/>
      <c r="DD716" s="44"/>
      <c r="DE716" s="44"/>
      <c r="DF716" s="44"/>
      <c r="DG716" s="44"/>
      <c r="DH716" s="44"/>
      <c r="DI716" s="44"/>
      <c r="DJ716" s="44"/>
      <c r="DK716" s="44"/>
      <c r="DL716" s="44"/>
      <c r="DM716" s="44"/>
      <c r="DN716" s="44"/>
      <c r="DO716" s="44"/>
      <c r="DP716" s="44"/>
      <c r="DQ716" s="44"/>
      <c r="DR716" s="44"/>
      <c r="DS716" s="44"/>
      <c r="DT716" s="44"/>
      <c r="DU716" s="44"/>
      <c r="DV716" s="44"/>
      <c r="DW716" s="44"/>
      <c r="DX716" s="44"/>
      <c r="DY716" s="44"/>
      <c r="DZ716" s="44"/>
      <c r="EA716" s="44"/>
      <c r="EB716" s="44"/>
      <c r="EC716" s="44"/>
      <c r="ED716" s="44"/>
      <c r="EE716" s="44"/>
      <c r="EF716" s="44"/>
      <c r="EG716" s="44"/>
      <c r="EH716" s="44"/>
      <c r="EI716" s="44"/>
      <c r="EJ716" s="44"/>
      <c r="EK716" s="44"/>
      <c r="EL716" s="44"/>
      <c r="EM716" s="44"/>
      <c r="EN716" s="44"/>
      <c r="EO716" s="44"/>
      <c r="EP716" s="44"/>
      <c r="EQ716" s="44"/>
      <c r="ER716" s="44"/>
      <c r="ES716" s="44"/>
      <c r="ET716" s="44"/>
      <c r="EU716" s="44"/>
    </row>
    <row r="717" ht="14.25" customHeight="1">
      <c r="A717" s="296"/>
      <c r="B717" s="44"/>
      <c r="C717" s="44"/>
      <c r="D717" s="44"/>
      <c r="E717" s="44"/>
      <c r="F717" s="44"/>
      <c r="G717" s="44"/>
      <c r="H717" s="296"/>
      <c r="I717" s="296"/>
      <c r="J717" s="296"/>
      <c r="K717" s="44"/>
      <c r="L717" s="296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4"/>
      <c r="BT717" s="44"/>
      <c r="BU717" s="44"/>
      <c r="BV717" s="44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  <c r="CP717" s="44"/>
      <c r="CQ717" s="44"/>
      <c r="CR717" s="44"/>
      <c r="CS717" s="44"/>
      <c r="CT717" s="44"/>
      <c r="CU717" s="44"/>
      <c r="CV717" s="44"/>
      <c r="CW717" s="44"/>
      <c r="CX717" s="44"/>
      <c r="CY717" s="44"/>
      <c r="CZ717" s="44"/>
      <c r="DA717" s="44"/>
      <c r="DB717" s="44"/>
      <c r="DC717" s="44"/>
      <c r="DD717" s="44"/>
      <c r="DE717" s="44"/>
      <c r="DF717" s="44"/>
      <c r="DG717" s="44"/>
      <c r="DH717" s="44"/>
      <c r="DI717" s="44"/>
      <c r="DJ717" s="44"/>
      <c r="DK717" s="44"/>
      <c r="DL717" s="44"/>
      <c r="DM717" s="44"/>
      <c r="DN717" s="44"/>
      <c r="DO717" s="44"/>
      <c r="DP717" s="44"/>
      <c r="DQ717" s="44"/>
      <c r="DR717" s="44"/>
      <c r="DS717" s="44"/>
      <c r="DT717" s="44"/>
      <c r="DU717" s="44"/>
      <c r="DV717" s="44"/>
      <c r="DW717" s="44"/>
      <c r="DX717" s="44"/>
      <c r="DY717" s="44"/>
      <c r="DZ717" s="44"/>
      <c r="EA717" s="44"/>
      <c r="EB717" s="44"/>
      <c r="EC717" s="44"/>
      <c r="ED717" s="44"/>
      <c r="EE717" s="44"/>
      <c r="EF717" s="44"/>
      <c r="EG717" s="44"/>
      <c r="EH717" s="44"/>
      <c r="EI717" s="44"/>
      <c r="EJ717" s="44"/>
      <c r="EK717" s="44"/>
      <c r="EL717" s="44"/>
      <c r="EM717" s="44"/>
      <c r="EN717" s="44"/>
      <c r="EO717" s="44"/>
      <c r="EP717" s="44"/>
      <c r="EQ717" s="44"/>
      <c r="ER717" s="44"/>
      <c r="ES717" s="44"/>
      <c r="ET717" s="44"/>
      <c r="EU717" s="44"/>
    </row>
    <row r="718" ht="14.25" customHeight="1">
      <c r="A718" s="296"/>
      <c r="B718" s="44"/>
      <c r="C718" s="44"/>
      <c r="D718" s="44"/>
      <c r="E718" s="44"/>
      <c r="F718" s="44"/>
      <c r="G718" s="44"/>
      <c r="H718" s="296"/>
      <c r="I718" s="296"/>
      <c r="J718" s="296"/>
      <c r="K718" s="44"/>
      <c r="L718" s="296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4"/>
      <c r="BT718" s="44"/>
      <c r="BU718" s="44"/>
      <c r="BV718" s="44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  <c r="CP718" s="44"/>
      <c r="CQ718" s="44"/>
      <c r="CR718" s="44"/>
      <c r="CS718" s="44"/>
      <c r="CT718" s="44"/>
      <c r="CU718" s="44"/>
      <c r="CV718" s="44"/>
      <c r="CW718" s="44"/>
      <c r="CX718" s="44"/>
      <c r="CY718" s="44"/>
      <c r="CZ718" s="44"/>
      <c r="DA718" s="44"/>
      <c r="DB718" s="44"/>
      <c r="DC718" s="44"/>
      <c r="DD718" s="44"/>
      <c r="DE718" s="44"/>
      <c r="DF718" s="44"/>
      <c r="DG718" s="44"/>
      <c r="DH718" s="44"/>
      <c r="DI718" s="44"/>
      <c r="DJ718" s="44"/>
      <c r="DK718" s="44"/>
      <c r="DL718" s="44"/>
      <c r="DM718" s="44"/>
      <c r="DN718" s="44"/>
      <c r="DO718" s="44"/>
      <c r="DP718" s="44"/>
      <c r="DQ718" s="44"/>
      <c r="DR718" s="44"/>
      <c r="DS718" s="44"/>
      <c r="DT718" s="44"/>
      <c r="DU718" s="44"/>
      <c r="DV718" s="44"/>
      <c r="DW718" s="44"/>
      <c r="DX718" s="44"/>
      <c r="DY718" s="44"/>
      <c r="DZ718" s="44"/>
      <c r="EA718" s="44"/>
      <c r="EB718" s="44"/>
      <c r="EC718" s="44"/>
      <c r="ED718" s="44"/>
      <c r="EE718" s="44"/>
      <c r="EF718" s="44"/>
      <c r="EG718" s="44"/>
      <c r="EH718" s="44"/>
      <c r="EI718" s="44"/>
      <c r="EJ718" s="44"/>
      <c r="EK718" s="44"/>
      <c r="EL718" s="44"/>
      <c r="EM718" s="44"/>
      <c r="EN718" s="44"/>
      <c r="EO718" s="44"/>
      <c r="EP718" s="44"/>
      <c r="EQ718" s="44"/>
      <c r="ER718" s="44"/>
      <c r="ES718" s="44"/>
      <c r="ET718" s="44"/>
      <c r="EU718" s="44"/>
    </row>
    <row r="719" ht="14.25" customHeight="1">
      <c r="A719" s="296"/>
      <c r="B719" s="44"/>
      <c r="C719" s="44"/>
      <c r="D719" s="44"/>
      <c r="E719" s="44"/>
      <c r="F719" s="44"/>
      <c r="G719" s="44"/>
      <c r="H719" s="296"/>
      <c r="I719" s="296"/>
      <c r="J719" s="296"/>
      <c r="K719" s="44"/>
      <c r="L719" s="296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4"/>
      <c r="BT719" s="44"/>
      <c r="BU719" s="44"/>
      <c r="BV719" s="44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  <c r="CP719" s="44"/>
      <c r="CQ719" s="44"/>
      <c r="CR719" s="44"/>
      <c r="CS719" s="44"/>
      <c r="CT719" s="44"/>
      <c r="CU719" s="44"/>
      <c r="CV719" s="44"/>
      <c r="CW719" s="44"/>
      <c r="CX719" s="44"/>
      <c r="CY719" s="44"/>
      <c r="CZ719" s="44"/>
      <c r="DA719" s="44"/>
      <c r="DB719" s="44"/>
      <c r="DC719" s="44"/>
      <c r="DD719" s="44"/>
      <c r="DE719" s="44"/>
      <c r="DF719" s="44"/>
      <c r="DG719" s="44"/>
      <c r="DH719" s="44"/>
      <c r="DI719" s="44"/>
      <c r="DJ719" s="44"/>
      <c r="DK719" s="44"/>
      <c r="DL719" s="44"/>
      <c r="DM719" s="44"/>
      <c r="DN719" s="44"/>
      <c r="DO719" s="44"/>
      <c r="DP719" s="44"/>
      <c r="DQ719" s="44"/>
      <c r="DR719" s="44"/>
      <c r="DS719" s="44"/>
      <c r="DT719" s="44"/>
      <c r="DU719" s="44"/>
      <c r="DV719" s="44"/>
      <c r="DW719" s="44"/>
      <c r="DX719" s="44"/>
      <c r="DY719" s="44"/>
      <c r="DZ719" s="44"/>
      <c r="EA719" s="44"/>
      <c r="EB719" s="44"/>
      <c r="EC719" s="44"/>
      <c r="ED719" s="44"/>
      <c r="EE719" s="44"/>
      <c r="EF719" s="44"/>
      <c r="EG719" s="44"/>
      <c r="EH719" s="44"/>
      <c r="EI719" s="44"/>
      <c r="EJ719" s="44"/>
      <c r="EK719" s="44"/>
      <c r="EL719" s="44"/>
      <c r="EM719" s="44"/>
      <c r="EN719" s="44"/>
      <c r="EO719" s="44"/>
      <c r="EP719" s="44"/>
      <c r="EQ719" s="44"/>
      <c r="ER719" s="44"/>
      <c r="ES719" s="44"/>
      <c r="ET719" s="44"/>
      <c r="EU719" s="44"/>
    </row>
    <row r="720" ht="14.25" customHeight="1">
      <c r="A720" s="296"/>
      <c r="B720" s="44"/>
      <c r="C720" s="44"/>
      <c r="D720" s="44"/>
      <c r="E720" s="44"/>
      <c r="F720" s="44"/>
      <c r="G720" s="44"/>
      <c r="H720" s="296"/>
      <c r="I720" s="296"/>
      <c r="J720" s="296"/>
      <c r="K720" s="44"/>
      <c r="L720" s="296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4"/>
      <c r="BT720" s="44"/>
      <c r="BU720" s="44"/>
      <c r="BV720" s="44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  <c r="CP720" s="44"/>
      <c r="CQ720" s="44"/>
      <c r="CR720" s="44"/>
      <c r="CS720" s="44"/>
      <c r="CT720" s="44"/>
      <c r="CU720" s="44"/>
      <c r="CV720" s="44"/>
      <c r="CW720" s="44"/>
      <c r="CX720" s="44"/>
      <c r="CY720" s="44"/>
      <c r="CZ720" s="44"/>
      <c r="DA720" s="44"/>
      <c r="DB720" s="44"/>
      <c r="DC720" s="44"/>
      <c r="DD720" s="44"/>
      <c r="DE720" s="44"/>
      <c r="DF720" s="44"/>
      <c r="DG720" s="44"/>
      <c r="DH720" s="44"/>
      <c r="DI720" s="44"/>
      <c r="DJ720" s="44"/>
      <c r="DK720" s="44"/>
      <c r="DL720" s="44"/>
      <c r="DM720" s="44"/>
      <c r="DN720" s="44"/>
      <c r="DO720" s="44"/>
      <c r="DP720" s="44"/>
      <c r="DQ720" s="44"/>
      <c r="DR720" s="44"/>
      <c r="DS720" s="44"/>
      <c r="DT720" s="44"/>
      <c r="DU720" s="44"/>
      <c r="DV720" s="44"/>
      <c r="DW720" s="44"/>
      <c r="DX720" s="44"/>
      <c r="DY720" s="44"/>
      <c r="DZ720" s="44"/>
      <c r="EA720" s="44"/>
      <c r="EB720" s="44"/>
      <c r="EC720" s="44"/>
      <c r="ED720" s="44"/>
      <c r="EE720" s="44"/>
      <c r="EF720" s="44"/>
      <c r="EG720" s="44"/>
      <c r="EH720" s="44"/>
      <c r="EI720" s="44"/>
      <c r="EJ720" s="44"/>
      <c r="EK720" s="44"/>
      <c r="EL720" s="44"/>
      <c r="EM720" s="44"/>
      <c r="EN720" s="44"/>
      <c r="EO720" s="44"/>
      <c r="EP720" s="44"/>
      <c r="EQ720" s="44"/>
      <c r="ER720" s="44"/>
      <c r="ES720" s="44"/>
      <c r="ET720" s="44"/>
      <c r="EU720" s="44"/>
    </row>
    <row r="721" ht="14.25" customHeight="1">
      <c r="A721" s="296"/>
      <c r="B721" s="44"/>
      <c r="C721" s="44"/>
      <c r="D721" s="44"/>
      <c r="E721" s="44"/>
      <c r="F721" s="44"/>
      <c r="G721" s="44"/>
      <c r="H721" s="296"/>
      <c r="I721" s="296"/>
      <c r="J721" s="296"/>
      <c r="K721" s="44"/>
      <c r="L721" s="296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4"/>
      <c r="BT721" s="44"/>
      <c r="BU721" s="44"/>
      <c r="BV721" s="44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  <c r="CP721" s="44"/>
      <c r="CQ721" s="44"/>
      <c r="CR721" s="44"/>
      <c r="CS721" s="44"/>
      <c r="CT721" s="44"/>
      <c r="CU721" s="44"/>
      <c r="CV721" s="44"/>
      <c r="CW721" s="44"/>
      <c r="CX721" s="44"/>
      <c r="CY721" s="44"/>
      <c r="CZ721" s="44"/>
      <c r="DA721" s="44"/>
      <c r="DB721" s="44"/>
      <c r="DC721" s="44"/>
      <c r="DD721" s="44"/>
      <c r="DE721" s="44"/>
      <c r="DF721" s="44"/>
      <c r="DG721" s="44"/>
      <c r="DH721" s="44"/>
      <c r="DI721" s="44"/>
      <c r="DJ721" s="44"/>
      <c r="DK721" s="44"/>
      <c r="DL721" s="44"/>
      <c r="DM721" s="44"/>
      <c r="DN721" s="44"/>
      <c r="DO721" s="44"/>
      <c r="DP721" s="44"/>
      <c r="DQ721" s="44"/>
      <c r="DR721" s="44"/>
      <c r="DS721" s="44"/>
      <c r="DT721" s="44"/>
      <c r="DU721" s="44"/>
      <c r="DV721" s="44"/>
      <c r="DW721" s="44"/>
      <c r="DX721" s="44"/>
      <c r="DY721" s="44"/>
      <c r="DZ721" s="44"/>
      <c r="EA721" s="44"/>
      <c r="EB721" s="44"/>
      <c r="EC721" s="44"/>
      <c r="ED721" s="44"/>
      <c r="EE721" s="44"/>
      <c r="EF721" s="44"/>
      <c r="EG721" s="44"/>
      <c r="EH721" s="44"/>
      <c r="EI721" s="44"/>
      <c r="EJ721" s="44"/>
      <c r="EK721" s="44"/>
      <c r="EL721" s="44"/>
      <c r="EM721" s="44"/>
      <c r="EN721" s="44"/>
      <c r="EO721" s="44"/>
      <c r="EP721" s="44"/>
      <c r="EQ721" s="44"/>
      <c r="ER721" s="44"/>
      <c r="ES721" s="44"/>
      <c r="ET721" s="44"/>
      <c r="EU721" s="44"/>
    </row>
    <row r="722" ht="14.25" customHeight="1">
      <c r="A722" s="296"/>
      <c r="B722" s="44"/>
      <c r="C722" s="44"/>
      <c r="D722" s="44"/>
      <c r="E722" s="44"/>
      <c r="F722" s="44"/>
      <c r="G722" s="44"/>
      <c r="H722" s="296"/>
      <c r="I722" s="296"/>
      <c r="J722" s="296"/>
      <c r="K722" s="44"/>
      <c r="L722" s="296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4"/>
      <c r="BT722" s="44"/>
      <c r="BU722" s="44"/>
      <c r="BV722" s="44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  <c r="CP722" s="44"/>
      <c r="CQ722" s="44"/>
      <c r="CR722" s="44"/>
      <c r="CS722" s="44"/>
      <c r="CT722" s="44"/>
      <c r="CU722" s="44"/>
      <c r="CV722" s="44"/>
      <c r="CW722" s="44"/>
      <c r="CX722" s="44"/>
      <c r="CY722" s="44"/>
      <c r="CZ722" s="44"/>
      <c r="DA722" s="44"/>
      <c r="DB722" s="44"/>
      <c r="DC722" s="44"/>
      <c r="DD722" s="44"/>
      <c r="DE722" s="44"/>
      <c r="DF722" s="44"/>
      <c r="DG722" s="44"/>
      <c r="DH722" s="44"/>
      <c r="DI722" s="44"/>
      <c r="DJ722" s="44"/>
      <c r="DK722" s="44"/>
      <c r="DL722" s="44"/>
      <c r="DM722" s="44"/>
      <c r="DN722" s="44"/>
      <c r="DO722" s="44"/>
      <c r="DP722" s="44"/>
      <c r="DQ722" s="44"/>
      <c r="DR722" s="44"/>
      <c r="DS722" s="44"/>
      <c r="DT722" s="44"/>
      <c r="DU722" s="44"/>
      <c r="DV722" s="44"/>
      <c r="DW722" s="44"/>
      <c r="DX722" s="44"/>
      <c r="DY722" s="44"/>
      <c r="DZ722" s="44"/>
      <c r="EA722" s="44"/>
      <c r="EB722" s="44"/>
      <c r="EC722" s="44"/>
      <c r="ED722" s="44"/>
      <c r="EE722" s="44"/>
      <c r="EF722" s="44"/>
      <c r="EG722" s="44"/>
      <c r="EH722" s="44"/>
      <c r="EI722" s="44"/>
      <c r="EJ722" s="44"/>
      <c r="EK722" s="44"/>
      <c r="EL722" s="44"/>
      <c r="EM722" s="44"/>
      <c r="EN722" s="44"/>
      <c r="EO722" s="44"/>
      <c r="EP722" s="44"/>
      <c r="EQ722" s="44"/>
      <c r="ER722" s="44"/>
      <c r="ES722" s="44"/>
      <c r="ET722" s="44"/>
      <c r="EU722" s="44"/>
    </row>
    <row r="723" ht="14.25" customHeight="1">
      <c r="A723" s="296"/>
      <c r="B723" s="44"/>
      <c r="C723" s="44"/>
      <c r="D723" s="44"/>
      <c r="E723" s="44"/>
      <c r="F723" s="44"/>
      <c r="G723" s="44"/>
      <c r="H723" s="296"/>
      <c r="I723" s="296"/>
      <c r="J723" s="296"/>
      <c r="K723" s="44"/>
      <c r="L723" s="296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4"/>
      <c r="BT723" s="44"/>
      <c r="BU723" s="44"/>
      <c r="BV723" s="44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  <c r="CP723" s="44"/>
      <c r="CQ723" s="44"/>
      <c r="CR723" s="44"/>
      <c r="CS723" s="44"/>
      <c r="CT723" s="44"/>
      <c r="CU723" s="44"/>
      <c r="CV723" s="44"/>
      <c r="CW723" s="44"/>
      <c r="CX723" s="44"/>
      <c r="CY723" s="44"/>
      <c r="CZ723" s="44"/>
      <c r="DA723" s="44"/>
      <c r="DB723" s="44"/>
      <c r="DC723" s="44"/>
      <c r="DD723" s="44"/>
      <c r="DE723" s="44"/>
      <c r="DF723" s="44"/>
      <c r="DG723" s="44"/>
      <c r="DH723" s="44"/>
      <c r="DI723" s="44"/>
      <c r="DJ723" s="44"/>
      <c r="DK723" s="44"/>
      <c r="DL723" s="44"/>
      <c r="DM723" s="44"/>
      <c r="DN723" s="44"/>
      <c r="DO723" s="44"/>
      <c r="DP723" s="44"/>
      <c r="DQ723" s="44"/>
      <c r="DR723" s="44"/>
      <c r="DS723" s="44"/>
      <c r="DT723" s="44"/>
      <c r="DU723" s="44"/>
      <c r="DV723" s="44"/>
      <c r="DW723" s="44"/>
      <c r="DX723" s="44"/>
      <c r="DY723" s="44"/>
      <c r="DZ723" s="44"/>
      <c r="EA723" s="44"/>
      <c r="EB723" s="44"/>
      <c r="EC723" s="44"/>
      <c r="ED723" s="44"/>
      <c r="EE723" s="44"/>
      <c r="EF723" s="44"/>
      <c r="EG723" s="44"/>
      <c r="EH723" s="44"/>
      <c r="EI723" s="44"/>
      <c r="EJ723" s="44"/>
      <c r="EK723" s="44"/>
      <c r="EL723" s="44"/>
      <c r="EM723" s="44"/>
      <c r="EN723" s="44"/>
      <c r="EO723" s="44"/>
      <c r="EP723" s="44"/>
      <c r="EQ723" s="44"/>
      <c r="ER723" s="44"/>
      <c r="ES723" s="44"/>
      <c r="ET723" s="44"/>
      <c r="EU723" s="44"/>
    </row>
    <row r="724" ht="14.25" customHeight="1">
      <c r="A724" s="296"/>
      <c r="B724" s="44"/>
      <c r="C724" s="44"/>
      <c r="D724" s="44"/>
      <c r="E724" s="44"/>
      <c r="F724" s="44"/>
      <c r="G724" s="44"/>
      <c r="H724" s="296"/>
      <c r="I724" s="296"/>
      <c r="J724" s="296"/>
      <c r="K724" s="44"/>
      <c r="L724" s="296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4"/>
      <c r="BT724" s="44"/>
      <c r="BU724" s="44"/>
      <c r="BV724" s="44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  <c r="CP724" s="44"/>
      <c r="CQ724" s="44"/>
      <c r="CR724" s="44"/>
      <c r="CS724" s="44"/>
      <c r="CT724" s="44"/>
      <c r="CU724" s="44"/>
      <c r="CV724" s="44"/>
      <c r="CW724" s="44"/>
      <c r="CX724" s="44"/>
      <c r="CY724" s="44"/>
      <c r="CZ724" s="44"/>
      <c r="DA724" s="44"/>
      <c r="DB724" s="44"/>
      <c r="DC724" s="44"/>
      <c r="DD724" s="44"/>
      <c r="DE724" s="44"/>
      <c r="DF724" s="44"/>
      <c r="DG724" s="44"/>
      <c r="DH724" s="44"/>
      <c r="DI724" s="44"/>
      <c r="DJ724" s="44"/>
      <c r="DK724" s="44"/>
      <c r="DL724" s="44"/>
      <c r="DM724" s="44"/>
      <c r="DN724" s="44"/>
      <c r="DO724" s="44"/>
      <c r="DP724" s="44"/>
      <c r="DQ724" s="44"/>
      <c r="DR724" s="44"/>
      <c r="DS724" s="44"/>
      <c r="DT724" s="44"/>
      <c r="DU724" s="44"/>
      <c r="DV724" s="44"/>
      <c r="DW724" s="44"/>
      <c r="DX724" s="44"/>
      <c r="DY724" s="44"/>
      <c r="DZ724" s="44"/>
      <c r="EA724" s="44"/>
      <c r="EB724" s="44"/>
      <c r="EC724" s="44"/>
      <c r="ED724" s="44"/>
      <c r="EE724" s="44"/>
      <c r="EF724" s="44"/>
      <c r="EG724" s="44"/>
      <c r="EH724" s="44"/>
      <c r="EI724" s="44"/>
      <c r="EJ724" s="44"/>
      <c r="EK724" s="44"/>
      <c r="EL724" s="44"/>
      <c r="EM724" s="44"/>
      <c r="EN724" s="44"/>
      <c r="EO724" s="44"/>
      <c r="EP724" s="44"/>
      <c r="EQ724" s="44"/>
      <c r="ER724" s="44"/>
      <c r="ES724" s="44"/>
      <c r="ET724" s="44"/>
      <c r="EU724" s="44"/>
    </row>
    <row r="725" ht="14.25" customHeight="1">
      <c r="A725" s="296"/>
      <c r="B725" s="44"/>
      <c r="C725" s="44"/>
      <c r="D725" s="44"/>
      <c r="E725" s="44"/>
      <c r="F725" s="44"/>
      <c r="G725" s="44"/>
      <c r="H725" s="296"/>
      <c r="I725" s="296"/>
      <c r="J725" s="296"/>
      <c r="K725" s="44"/>
      <c r="L725" s="296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4"/>
      <c r="BT725" s="44"/>
      <c r="BU725" s="44"/>
      <c r="BV725" s="44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  <c r="CP725" s="44"/>
      <c r="CQ725" s="44"/>
      <c r="CR725" s="44"/>
      <c r="CS725" s="44"/>
      <c r="CT725" s="44"/>
      <c r="CU725" s="44"/>
      <c r="CV725" s="44"/>
      <c r="CW725" s="44"/>
      <c r="CX725" s="44"/>
      <c r="CY725" s="44"/>
      <c r="CZ725" s="44"/>
      <c r="DA725" s="44"/>
      <c r="DB725" s="44"/>
      <c r="DC725" s="44"/>
      <c r="DD725" s="44"/>
      <c r="DE725" s="44"/>
      <c r="DF725" s="44"/>
      <c r="DG725" s="44"/>
      <c r="DH725" s="44"/>
      <c r="DI725" s="44"/>
      <c r="DJ725" s="44"/>
      <c r="DK725" s="44"/>
      <c r="DL725" s="44"/>
      <c r="DM725" s="44"/>
      <c r="DN725" s="44"/>
      <c r="DO725" s="44"/>
      <c r="DP725" s="44"/>
      <c r="DQ725" s="44"/>
      <c r="DR725" s="44"/>
      <c r="DS725" s="44"/>
      <c r="DT725" s="44"/>
      <c r="DU725" s="44"/>
      <c r="DV725" s="44"/>
      <c r="DW725" s="44"/>
      <c r="DX725" s="44"/>
      <c r="DY725" s="44"/>
      <c r="DZ725" s="44"/>
      <c r="EA725" s="44"/>
      <c r="EB725" s="44"/>
      <c r="EC725" s="44"/>
      <c r="ED725" s="44"/>
      <c r="EE725" s="44"/>
      <c r="EF725" s="44"/>
      <c r="EG725" s="44"/>
      <c r="EH725" s="44"/>
      <c r="EI725" s="44"/>
      <c r="EJ725" s="44"/>
      <c r="EK725" s="44"/>
      <c r="EL725" s="44"/>
      <c r="EM725" s="44"/>
      <c r="EN725" s="44"/>
      <c r="EO725" s="44"/>
      <c r="EP725" s="44"/>
      <c r="EQ725" s="44"/>
      <c r="ER725" s="44"/>
      <c r="ES725" s="44"/>
      <c r="ET725" s="44"/>
      <c r="EU725" s="44"/>
    </row>
    <row r="726" ht="14.25" customHeight="1">
      <c r="A726" s="296"/>
      <c r="B726" s="44"/>
      <c r="C726" s="44"/>
      <c r="D726" s="44"/>
      <c r="E726" s="44"/>
      <c r="F726" s="44"/>
      <c r="G726" s="44"/>
      <c r="H726" s="296"/>
      <c r="I726" s="296"/>
      <c r="J726" s="296"/>
      <c r="K726" s="44"/>
      <c r="L726" s="296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4"/>
      <c r="BT726" s="44"/>
      <c r="BU726" s="44"/>
      <c r="BV726" s="44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  <c r="CP726" s="44"/>
      <c r="CQ726" s="44"/>
      <c r="CR726" s="44"/>
      <c r="CS726" s="44"/>
      <c r="CT726" s="44"/>
      <c r="CU726" s="44"/>
      <c r="CV726" s="44"/>
      <c r="CW726" s="44"/>
      <c r="CX726" s="44"/>
      <c r="CY726" s="44"/>
      <c r="CZ726" s="44"/>
      <c r="DA726" s="44"/>
      <c r="DB726" s="44"/>
      <c r="DC726" s="44"/>
      <c r="DD726" s="44"/>
      <c r="DE726" s="44"/>
      <c r="DF726" s="44"/>
      <c r="DG726" s="44"/>
      <c r="DH726" s="44"/>
      <c r="DI726" s="44"/>
      <c r="DJ726" s="44"/>
      <c r="DK726" s="44"/>
      <c r="DL726" s="44"/>
      <c r="DM726" s="44"/>
      <c r="DN726" s="44"/>
      <c r="DO726" s="44"/>
      <c r="DP726" s="44"/>
      <c r="DQ726" s="44"/>
      <c r="DR726" s="44"/>
      <c r="DS726" s="44"/>
      <c r="DT726" s="44"/>
      <c r="DU726" s="44"/>
      <c r="DV726" s="44"/>
      <c r="DW726" s="44"/>
      <c r="DX726" s="44"/>
      <c r="DY726" s="44"/>
      <c r="DZ726" s="44"/>
      <c r="EA726" s="44"/>
      <c r="EB726" s="44"/>
      <c r="EC726" s="44"/>
      <c r="ED726" s="44"/>
      <c r="EE726" s="44"/>
      <c r="EF726" s="44"/>
      <c r="EG726" s="44"/>
      <c r="EH726" s="44"/>
      <c r="EI726" s="44"/>
      <c r="EJ726" s="44"/>
      <c r="EK726" s="44"/>
      <c r="EL726" s="44"/>
      <c r="EM726" s="44"/>
      <c r="EN726" s="44"/>
      <c r="EO726" s="44"/>
      <c r="EP726" s="44"/>
      <c r="EQ726" s="44"/>
      <c r="ER726" s="44"/>
      <c r="ES726" s="44"/>
      <c r="ET726" s="44"/>
      <c r="EU726" s="44"/>
    </row>
    <row r="727" ht="14.25" customHeight="1">
      <c r="A727" s="296"/>
      <c r="B727" s="44"/>
      <c r="C727" s="44"/>
      <c r="D727" s="44"/>
      <c r="E727" s="44"/>
      <c r="F727" s="44"/>
      <c r="G727" s="44"/>
      <c r="H727" s="296"/>
      <c r="I727" s="296"/>
      <c r="J727" s="296"/>
      <c r="K727" s="44"/>
      <c r="L727" s="296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4"/>
      <c r="BT727" s="44"/>
      <c r="BU727" s="44"/>
      <c r="BV727" s="44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  <c r="CP727" s="44"/>
      <c r="CQ727" s="44"/>
      <c r="CR727" s="44"/>
      <c r="CS727" s="44"/>
      <c r="CT727" s="44"/>
      <c r="CU727" s="44"/>
      <c r="CV727" s="44"/>
      <c r="CW727" s="44"/>
      <c r="CX727" s="44"/>
      <c r="CY727" s="44"/>
      <c r="CZ727" s="44"/>
      <c r="DA727" s="44"/>
      <c r="DB727" s="44"/>
      <c r="DC727" s="44"/>
      <c r="DD727" s="44"/>
      <c r="DE727" s="44"/>
      <c r="DF727" s="44"/>
      <c r="DG727" s="44"/>
      <c r="DH727" s="44"/>
      <c r="DI727" s="44"/>
      <c r="DJ727" s="44"/>
      <c r="DK727" s="44"/>
      <c r="DL727" s="44"/>
      <c r="DM727" s="44"/>
      <c r="DN727" s="44"/>
      <c r="DO727" s="44"/>
      <c r="DP727" s="44"/>
      <c r="DQ727" s="44"/>
      <c r="DR727" s="44"/>
      <c r="DS727" s="44"/>
      <c r="DT727" s="44"/>
      <c r="DU727" s="44"/>
      <c r="DV727" s="44"/>
      <c r="DW727" s="44"/>
      <c r="DX727" s="44"/>
      <c r="DY727" s="44"/>
      <c r="DZ727" s="44"/>
      <c r="EA727" s="44"/>
      <c r="EB727" s="44"/>
      <c r="EC727" s="44"/>
      <c r="ED727" s="44"/>
      <c r="EE727" s="44"/>
      <c r="EF727" s="44"/>
      <c r="EG727" s="44"/>
      <c r="EH727" s="44"/>
      <c r="EI727" s="44"/>
      <c r="EJ727" s="44"/>
      <c r="EK727" s="44"/>
      <c r="EL727" s="44"/>
      <c r="EM727" s="44"/>
      <c r="EN727" s="44"/>
      <c r="EO727" s="44"/>
      <c r="EP727" s="44"/>
      <c r="EQ727" s="44"/>
      <c r="ER727" s="44"/>
      <c r="ES727" s="44"/>
      <c r="ET727" s="44"/>
      <c r="EU727" s="44"/>
    </row>
    <row r="728" ht="14.25" customHeight="1">
      <c r="A728" s="296"/>
      <c r="B728" s="44"/>
      <c r="C728" s="44"/>
      <c r="D728" s="44"/>
      <c r="E728" s="44"/>
      <c r="F728" s="44"/>
      <c r="G728" s="44"/>
      <c r="H728" s="296"/>
      <c r="I728" s="296"/>
      <c r="J728" s="296"/>
      <c r="K728" s="44"/>
      <c r="L728" s="296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4"/>
      <c r="BT728" s="44"/>
      <c r="BU728" s="44"/>
      <c r="BV728" s="44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  <c r="CP728" s="44"/>
      <c r="CQ728" s="44"/>
      <c r="CR728" s="44"/>
      <c r="CS728" s="44"/>
      <c r="CT728" s="44"/>
      <c r="CU728" s="44"/>
      <c r="CV728" s="44"/>
      <c r="CW728" s="44"/>
      <c r="CX728" s="44"/>
      <c r="CY728" s="44"/>
      <c r="CZ728" s="44"/>
      <c r="DA728" s="44"/>
      <c r="DB728" s="44"/>
      <c r="DC728" s="44"/>
      <c r="DD728" s="44"/>
      <c r="DE728" s="44"/>
      <c r="DF728" s="44"/>
      <c r="DG728" s="44"/>
      <c r="DH728" s="44"/>
      <c r="DI728" s="44"/>
      <c r="DJ728" s="44"/>
      <c r="DK728" s="44"/>
      <c r="DL728" s="44"/>
      <c r="DM728" s="44"/>
      <c r="DN728" s="44"/>
      <c r="DO728" s="44"/>
      <c r="DP728" s="44"/>
      <c r="DQ728" s="44"/>
      <c r="DR728" s="44"/>
      <c r="DS728" s="44"/>
      <c r="DT728" s="44"/>
      <c r="DU728" s="44"/>
      <c r="DV728" s="44"/>
      <c r="DW728" s="44"/>
      <c r="DX728" s="44"/>
      <c r="DY728" s="44"/>
      <c r="DZ728" s="44"/>
      <c r="EA728" s="44"/>
      <c r="EB728" s="44"/>
      <c r="EC728" s="44"/>
      <c r="ED728" s="44"/>
      <c r="EE728" s="44"/>
      <c r="EF728" s="44"/>
      <c r="EG728" s="44"/>
      <c r="EH728" s="44"/>
      <c r="EI728" s="44"/>
      <c r="EJ728" s="44"/>
      <c r="EK728" s="44"/>
      <c r="EL728" s="44"/>
      <c r="EM728" s="44"/>
      <c r="EN728" s="44"/>
      <c r="EO728" s="44"/>
      <c r="EP728" s="44"/>
      <c r="EQ728" s="44"/>
      <c r="ER728" s="44"/>
      <c r="ES728" s="44"/>
      <c r="ET728" s="44"/>
      <c r="EU728" s="44"/>
    </row>
    <row r="729" ht="14.25" customHeight="1">
      <c r="A729" s="296"/>
      <c r="B729" s="44"/>
      <c r="C729" s="44"/>
      <c r="D729" s="44"/>
      <c r="E729" s="44"/>
      <c r="F729" s="44"/>
      <c r="G729" s="44"/>
      <c r="H729" s="296"/>
      <c r="I729" s="296"/>
      <c r="J729" s="296"/>
      <c r="K729" s="44"/>
      <c r="L729" s="296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4"/>
      <c r="BT729" s="44"/>
      <c r="BU729" s="44"/>
      <c r="BV729" s="44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  <c r="CP729" s="44"/>
      <c r="CQ729" s="44"/>
      <c r="CR729" s="44"/>
      <c r="CS729" s="44"/>
      <c r="CT729" s="44"/>
      <c r="CU729" s="44"/>
      <c r="CV729" s="44"/>
      <c r="CW729" s="44"/>
      <c r="CX729" s="44"/>
      <c r="CY729" s="44"/>
      <c r="CZ729" s="44"/>
      <c r="DA729" s="44"/>
      <c r="DB729" s="44"/>
      <c r="DC729" s="44"/>
      <c r="DD729" s="44"/>
      <c r="DE729" s="44"/>
      <c r="DF729" s="44"/>
      <c r="DG729" s="44"/>
      <c r="DH729" s="44"/>
      <c r="DI729" s="44"/>
      <c r="DJ729" s="44"/>
      <c r="DK729" s="44"/>
      <c r="DL729" s="44"/>
      <c r="DM729" s="44"/>
      <c r="DN729" s="44"/>
      <c r="DO729" s="44"/>
      <c r="DP729" s="44"/>
      <c r="DQ729" s="44"/>
      <c r="DR729" s="44"/>
      <c r="DS729" s="44"/>
      <c r="DT729" s="44"/>
      <c r="DU729" s="44"/>
      <c r="DV729" s="44"/>
      <c r="DW729" s="44"/>
      <c r="DX729" s="44"/>
      <c r="DY729" s="44"/>
      <c r="DZ729" s="44"/>
      <c r="EA729" s="44"/>
      <c r="EB729" s="44"/>
      <c r="EC729" s="44"/>
      <c r="ED729" s="44"/>
      <c r="EE729" s="44"/>
      <c r="EF729" s="44"/>
      <c r="EG729" s="44"/>
      <c r="EH729" s="44"/>
      <c r="EI729" s="44"/>
      <c r="EJ729" s="44"/>
      <c r="EK729" s="44"/>
      <c r="EL729" s="44"/>
      <c r="EM729" s="44"/>
      <c r="EN729" s="44"/>
      <c r="EO729" s="44"/>
      <c r="EP729" s="44"/>
      <c r="EQ729" s="44"/>
      <c r="ER729" s="44"/>
      <c r="ES729" s="44"/>
      <c r="ET729" s="44"/>
      <c r="EU729" s="44"/>
    </row>
    <row r="730" ht="14.25" customHeight="1">
      <c r="A730" s="296"/>
      <c r="B730" s="44"/>
      <c r="C730" s="44"/>
      <c r="D730" s="44"/>
      <c r="E730" s="44"/>
      <c r="F730" s="44"/>
      <c r="G730" s="44"/>
      <c r="H730" s="296"/>
      <c r="I730" s="296"/>
      <c r="J730" s="296"/>
      <c r="K730" s="44"/>
      <c r="L730" s="296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4"/>
      <c r="BT730" s="44"/>
      <c r="BU730" s="44"/>
      <c r="BV730" s="44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  <c r="CP730" s="44"/>
      <c r="CQ730" s="44"/>
      <c r="CR730" s="44"/>
      <c r="CS730" s="44"/>
      <c r="CT730" s="44"/>
      <c r="CU730" s="44"/>
      <c r="CV730" s="44"/>
      <c r="CW730" s="44"/>
      <c r="CX730" s="44"/>
      <c r="CY730" s="44"/>
      <c r="CZ730" s="44"/>
      <c r="DA730" s="44"/>
      <c r="DB730" s="44"/>
      <c r="DC730" s="44"/>
      <c r="DD730" s="44"/>
      <c r="DE730" s="44"/>
      <c r="DF730" s="44"/>
      <c r="DG730" s="44"/>
      <c r="DH730" s="44"/>
      <c r="DI730" s="44"/>
      <c r="DJ730" s="44"/>
      <c r="DK730" s="44"/>
      <c r="DL730" s="44"/>
      <c r="DM730" s="44"/>
      <c r="DN730" s="44"/>
      <c r="DO730" s="44"/>
      <c r="DP730" s="44"/>
      <c r="DQ730" s="44"/>
      <c r="DR730" s="44"/>
      <c r="DS730" s="44"/>
      <c r="DT730" s="44"/>
      <c r="DU730" s="44"/>
      <c r="DV730" s="44"/>
      <c r="DW730" s="44"/>
      <c r="DX730" s="44"/>
      <c r="DY730" s="44"/>
      <c r="DZ730" s="44"/>
      <c r="EA730" s="44"/>
      <c r="EB730" s="44"/>
      <c r="EC730" s="44"/>
      <c r="ED730" s="44"/>
      <c r="EE730" s="44"/>
      <c r="EF730" s="44"/>
      <c r="EG730" s="44"/>
      <c r="EH730" s="44"/>
      <c r="EI730" s="44"/>
      <c r="EJ730" s="44"/>
      <c r="EK730" s="44"/>
      <c r="EL730" s="44"/>
      <c r="EM730" s="44"/>
      <c r="EN730" s="44"/>
      <c r="EO730" s="44"/>
      <c r="EP730" s="44"/>
      <c r="EQ730" s="44"/>
      <c r="ER730" s="44"/>
      <c r="ES730" s="44"/>
      <c r="ET730" s="44"/>
      <c r="EU730" s="44"/>
    </row>
    <row r="731" ht="14.25" customHeight="1">
      <c r="A731" s="296"/>
      <c r="B731" s="44"/>
      <c r="C731" s="44"/>
      <c r="D731" s="44"/>
      <c r="E731" s="44"/>
      <c r="F731" s="44"/>
      <c r="G731" s="44"/>
      <c r="H731" s="296"/>
      <c r="I731" s="296"/>
      <c r="J731" s="296"/>
      <c r="K731" s="44"/>
      <c r="L731" s="296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4"/>
      <c r="BT731" s="44"/>
      <c r="BU731" s="44"/>
      <c r="BV731" s="44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  <c r="CP731" s="44"/>
      <c r="CQ731" s="44"/>
      <c r="CR731" s="44"/>
      <c r="CS731" s="44"/>
      <c r="CT731" s="44"/>
      <c r="CU731" s="44"/>
      <c r="CV731" s="44"/>
      <c r="CW731" s="44"/>
      <c r="CX731" s="44"/>
      <c r="CY731" s="44"/>
      <c r="CZ731" s="44"/>
      <c r="DA731" s="44"/>
      <c r="DB731" s="44"/>
      <c r="DC731" s="44"/>
      <c r="DD731" s="44"/>
      <c r="DE731" s="44"/>
      <c r="DF731" s="44"/>
      <c r="DG731" s="44"/>
      <c r="DH731" s="44"/>
      <c r="DI731" s="44"/>
      <c r="DJ731" s="44"/>
      <c r="DK731" s="44"/>
      <c r="DL731" s="44"/>
      <c r="DM731" s="44"/>
      <c r="DN731" s="44"/>
      <c r="DO731" s="44"/>
      <c r="DP731" s="44"/>
      <c r="DQ731" s="44"/>
      <c r="DR731" s="44"/>
      <c r="DS731" s="44"/>
      <c r="DT731" s="44"/>
      <c r="DU731" s="44"/>
      <c r="DV731" s="44"/>
      <c r="DW731" s="44"/>
      <c r="DX731" s="44"/>
      <c r="DY731" s="44"/>
      <c r="DZ731" s="44"/>
      <c r="EA731" s="44"/>
      <c r="EB731" s="44"/>
      <c r="EC731" s="44"/>
      <c r="ED731" s="44"/>
      <c r="EE731" s="44"/>
      <c r="EF731" s="44"/>
      <c r="EG731" s="44"/>
      <c r="EH731" s="44"/>
      <c r="EI731" s="44"/>
      <c r="EJ731" s="44"/>
      <c r="EK731" s="44"/>
      <c r="EL731" s="44"/>
      <c r="EM731" s="44"/>
      <c r="EN731" s="44"/>
      <c r="EO731" s="44"/>
      <c r="EP731" s="44"/>
      <c r="EQ731" s="44"/>
      <c r="ER731" s="44"/>
      <c r="ES731" s="44"/>
      <c r="ET731" s="44"/>
      <c r="EU731" s="44"/>
    </row>
    <row r="732" ht="14.25" customHeight="1">
      <c r="A732" s="296"/>
      <c r="B732" s="44"/>
      <c r="C732" s="44"/>
      <c r="D732" s="44"/>
      <c r="E732" s="44"/>
      <c r="F732" s="44"/>
      <c r="G732" s="44"/>
      <c r="H732" s="296"/>
      <c r="I732" s="296"/>
      <c r="J732" s="296"/>
      <c r="K732" s="44"/>
      <c r="L732" s="296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4"/>
      <c r="BT732" s="44"/>
      <c r="BU732" s="44"/>
      <c r="BV732" s="44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  <c r="CP732" s="44"/>
      <c r="CQ732" s="44"/>
      <c r="CR732" s="44"/>
      <c r="CS732" s="44"/>
      <c r="CT732" s="44"/>
      <c r="CU732" s="44"/>
      <c r="CV732" s="44"/>
      <c r="CW732" s="44"/>
      <c r="CX732" s="44"/>
      <c r="CY732" s="44"/>
      <c r="CZ732" s="44"/>
      <c r="DA732" s="44"/>
      <c r="DB732" s="44"/>
      <c r="DC732" s="44"/>
      <c r="DD732" s="44"/>
      <c r="DE732" s="44"/>
      <c r="DF732" s="44"/>
      <c r="DG732" s="44"/>
      <c r="DH732" s="44"/>
      <c r="DI732" s="44"/>
      <c r="DJ732" s="44"/>
      <c r="DK732" s="44"/>
      <c r="DL732" s="44"/>
      <c r="DM732" s="44"/>
      <c r="DN732" s="44"/>
      <c r="DO732" s="44"/>
      <c r="DP732" s="44"/>
      <c r="DQ732" s="44"/>
      <c r="DR732" s="44"/>
      <c r="DS732" s="44"/>
      <c r="DT732" s="44"/>
      <c r="DU732" s="44"/>
      <c r="DV732" s="44"/>
      <c r="DW732" s="44"/>
      <c r="DX732" s="44"/>
      <c r="DY732" s="44"/>
      <c r="DZ732" s="44"/>
      <c r="EA732" s="44"/>
      <c r="EB732" s="44"/>
      <c r="EC732" s="44"/>
      <c r="ED732" s="44"/>
      <c r="EE732" s="44"/>
      <c r="EF732" s="44"/>
      <c r="EG732" s="44"/>
      <c r="EH732" s="44"/>
      <c r="EI732" s="44"/>
      <c r="EJ732" s="44"/>
      <c r="EK732" s="44"/>
      <c r="EL732" s="44"/>
      <c r="EM732" s="44"/>
      <c r="EN732" s="44"/>
      <c r="EO732" s="44"/>
      <c r="EP732" s="44"/>
      <c r="EQ732" s="44"/>
      <c r="ER732" s="44"/>
      <c r="ES732" s="44"/>
      <c r="ET732" s="44"/>
      <c r="EU732" s="44"/>
    </row>
    <row r="733" ht="14.25" customHeight="1">
      <c r="A733" s="296"/>
      <c r="B733" s="44"/>
      <c r="C733" s="44"/>
      <c r="D733" s="44"/>
      <c r="E733" s="44"/>
      <c r="F733" s="44"/>
      <c r="G733" s="44"/>
      <c r="H733" s="296"/>
      <c r="I733" s="296"/>
      <c r="J733" s="296"/>
      <c r="K733" s="44"/>
      <c r="L733" s="296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4"/>
      <c r="BT733" s="44"/>
      <c r="BU733" s="44"/>
      <c r="BV733" s="44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  <c r="CP733" s="44"/>
      <c r="CQ733" s="44"/>
      <c r="CR733" s="44"/>
      <c r="CS733" s="44"/>
      <c r="CT733" s="44"/>
      <c r="CU733" s="44"/>
      <c r="CV733" s="44"/>
      <c r="CW733" s="44"/>
      <c r="CX733" s="44"/>
      <c r="CY733" s="44"/>
      <c r="CZ733" s="44"/>
      <c r="DA733" s="44"/>
      <c r="DB733" s="44"/>
      <c r="DC733" s="44"/>
      <c r="DD733" s="44"/>
      <c r="DE733" s="44"/>
      <c r="DF733" s="44"/>
      <c r="DG733" s="44"/>
      <c r="DH733" s="44"/>
      <c r="DI733" s="44"/>
      <c r="DJ733" s="44"/>
      <c r="DK733" s="44"/>
      <c r="DL733" s="44"/>
      <c r="DM733" s="44"/>
      <c r="DN733" s="44"/>
      <c r="DO733" s="44"/>
      <c r="DP733" s="44"/>
      <c r="DQ733" s="44"/>
      <c r="DR733" s="44"/>
      <c r="DS733" s="44"/>
      <c r="DT733" s="44"/>
      <c r="DU733" s="44"/>
      <c r="DV733" s="44"/>
      <c r="DW733" s="44"/>
      <c r="DX733" s="44"/>
      <c r="DY733" s="44"/>
      <c r="DZ733" s="44"/>
      <c r="EA733" s="44"/>
      <c r="EB733" s="44"/>
      <c r="EC733" s="44"/>
      <c r="ED733" s="44"/>
      <c r="EE733" s="44"/>
      <c r="EF733" s="44"/>
      <c r="EG733" s="44"/>
      <c r="EH733" s="44"/>
      <c r="EI733" s="44"/>
      <c r="EJ733" s="44"/>
      <c r="EK733" s="44"/>
      <c r="EL733" s="44"/>
      <c r="EM733" s="44"/>
      <c r="EN733" s="44"/>
      <c r="EO733" s="44"/>
      <c r="EP733" s="44"/>
      <c r="EQ733" s="44"/>
      <c r="ER733" s="44"/>
      <c r="ES733" s="44"/>
      <c r="ET733" s="44"/>
      <c r="EU733" s="44"/>
    </row>
    <row r="734" ht="14.25" customHeight="1">
      <c r="A734" s="296"/>
      <c r="B734" s="44"/>
      <c r="C734" s="44"/>
      <c r="D734" s="44"/>
      <c r="E734" s="44"/>
      <c r="F734" s="44"/>
      <c r="G734" s="44"/>
      <c r="H734" s="296"/>
      <c r="I734" s="296"/>
      <c r="J734" s="296"/>
      <c r="K734" s="44"/>
      <c r="L734" s="296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4"/>
      <c r="BT734" s="44"/>
      <c r="BU734" s="44"/>
      <c r="BV734" s="44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  <c r="CP734" s="44"/>
      <c r="CQ734" s="44"/>
      <c r="CR734" s="44"/>
      <c r="CS734" s="44"/>
      <c r="CT734" s="44"/>
      <c r="CU734" s="44"/>
      <c r="CV734" s="44"/>
      <c r="CW734" s="44"/>
      <c r="CX734" s="44"/>
      <c r="CY734" s="44"/>
      <c r="CZ734" s="44"/>
      <c r="DA734" s="44"/>
      <c r="DB734" s="44"/>
      <c r="DC734" s="44"/>
      <c r="DD734" s="44"/>
      <c r="DE734" s="44"/>
      <c r="DF734" s="44"/>
      <c r="DG734" s="44"/>
      <c r="DH734" s="44"/>
      <c r="DI734" s="44"/>
      <c r="DJ734" s="44"/>
      <c r="DK734" s="44"/>
      <c r="DL734" s="44"/>
      <c r="DM734" s="44"/>
      <c r="DN734" s="44"/>
      <c r="DO734" s="44"/>
      <c r="DP734" s="44"/>
      <c r="DQ734" s="44"/>
      <c r="DR734" s="44"/>
      <c r="DS734" s="44"/>
      <c r="DT734" s="44"/>
      <c r="DU734" s="44"/>
      <c r="DV734" s="44"/>
      <c r="DW734" s="44"/>
      <c r="DX734" s="44"/>
      <c r="DY734" s="44"/>
      <c r="DZ734" s="44"/>
      <c r="EA734" s="44"/>
      <c r="EB734" s="44"/>
      <c r="EC734" s="44"/>
      <c r="ED734" s="44"/>
      <c r="EE734" s="44"/>
      <c r="EF734" s="44"/>
      <c r="EG734" s="44"/>
      <c r="EH734" s="44"/>
      <c r="EI734" s="44"/>
      <c r="EJ734" s="44"/>
      <c r="EK734" s="44"/>
      <c r="EL734" s="44"/>
      <c r="EM734" s="44"/>
      <c r="EN734" s="44"/>
      <c r="EO734" s="44"/>
      <c r="EP734" s="44"/>
      <c r="EQ734" s="44"/>
      <c r="ER734" s="44"/>
      <c r="ES734" s="44"/>
      <c r="ET734" s="44"/>
      <c r="EU734" s="44"/>
    </row>
    <row r="735" ht="14.25" customHeight="1">
      <c r="A735" s="296"/>
      <c r="B735" s="44"/>
      <c r="C735" s="44"/>
      <c r="D735" s="44"/>
      <c r="E735" s="44"/>
      <c r="F735" s="44"/>
      <c r="G735" s="44"/>
      <c r="H735" s="296"/>
      <c r="I735" s="296"/>
      <c r="J735" s="296"/>
      <c r="K735" s="44"/>
      <c r="L735" s="296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4"/>
      <c r="BT735" s="44"/>
      <c r="BU735" s="44"/>
      <c r="BV735" s="44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  <c r="CP735" s="44"/>
      <c r="CQ735" s="44"/>
      <c r="CR735" s="44"/>
      <c r="CS735" s="44"/>
      <c r="CT735" s="44"/>
      <c r="CU735" s="44"/>
      <c r="CV735" s="44"/>
      <c r="CW735" s="44"/>
      <c r="CX735" s="44"/>
      <c r="CY735" s="44"/>
      <c r="CZ735" s="44"/>
      <c r="DA735" s="44"/>
      <c r="DB735" s="44"/>
      <c r="DC735" s="44"/>
      <c r="DD735" s="44"/>
      <c r="DE735" s="44"/>
      <c r="DF735" s="44"/>
      <c r="DG735" s="44"/>
      <c r="DH735" s="44"/>
      <c r="DI735" s="44"/>
      <c r="DJ735" s="44"/>
      <c r="DK735" s="44"/>
      <c r="DL735" s="44"/>
      <c r="DM735" s="44"/>
      <c r="DN735" s="44"/>
      <c r="DO735" s="44"/>
      <c r="DP735" s="44"/>
      <c r="DQ735" s="44"/>
      <c r="DR735" s="44"/>
      <c r="DS735" s="44"/>
      <c r="DT735" s="44"/>
      <c r="DU735" s="44"/>
      <c r="DV735" s="44"/>
      <c r="DW735" s="44"/>
      <c r="DX735" s="44"/>
      <c r="DY735" s="44"/>
      <c r="DZ735" s="44"/>
      <c r="EA735" s="44"/>
      <c r="EB735" s="44"/>
      <c r="EC735" s="44"/>
      <c r="ED735" s="44"/>
      <c r="EE735" s="44"/>
      <c r="EF735" s="44"/>
      <c r="EG735" s="44"/>
      <c r="EH735" s="44"/>
      <c r="EI735" s="44"/>
      <c r="EJ735" s="44"/>
      <c r="EK735" s="44"/>
      <c r="EL735" s="44"/>
      <c r="EM735" s="44"/>
      <c r="EN735" s="44"/>
      <c r="EO735" s="44"/>
      <c r="EP735" s="44"/>
      <c r="EQ735" s="44"/>
      <c r="ER735" s="44"/>
      <c r="ES735" s="44"/>
      <c r="ET735" s="44"/>
      <c r="EU735" s="44"/>
    </row>
    <row r="736" ht="14.25" customHeight="1">
      <c r="A736" s="296"/>
      <c r="B736" s="44"/>
      <c r="C736" s="44"/>
      <c r="D736" s="44"/>
      <c r="E736" s="44"/>
      <c r="F736" s="44"/>
      <c r="G736" s="44"/>
      <c r="H736" s="296"/>
      <c r="I736" s="296"/>
      <c r="J736" s="296"/>
      <c r="K736" s="44"/>
      <c r="L736" s="296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4"/>
      <c r="BT736" s="44"/>
      <c r="BU736" s="44"/>
      <c r="BV736" s="44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  <c r="CP736" s="44"/>
      <c r="CQ736" s="44"/>
      <c r="CR736" s="44"/>
      <c r="CS736" s="44"/>
      <c r="CT736" s="44"/>
      <c r="CU736" s="44"/>
      <c r="CV736" s="44"/>
      <c r="CW736" s="44"/>
      <c r="CX736" s="44"/>
      <c r="CY736" s="44"/>
      <c r="CZ736" s="44"/>
      <c r="DA736" s="44"/>
      <c r="DB736" s="44"/>
      <c r="DC736" s="44"/>
      <c r="DD736" s="44"/>
      <c r="DE736" s="44"/>
      <c r="DF736" s="44"/>
      <c r="DG736" s="44"/>
      <c r="DH736" s="44"/>
      <c r="DI736" s="44"/>
      <c r="DJ736" s="44"/>
      <c r="DK736" s="44"/>
      <c r="DL736" s="44"/>
      <c r="DM736" s="44"/>
      <c r="DN736" s="44"/>
      <c r="DO736" s="44"/>
      <c r="DP736" s="44"/>
      <c r="DQ736" s="44"/>
      <c r="DR736" s="44"/>
      <c r="DS736" s="44"/>
      <c r="DT736" s="44"/>
      <c r="DU736" s="44"/>
      <c r="DV736" s="44"/>
      <c r="DW736" s="44"/>
      <c r="DX736" s="44"/>
      <c r="DY736" s="44"/>
      <c r="DZ736" s="44"/>
      <c r="EA736" s="44"/>
      <c r="EB736" s="44"/>
      <c r="EC736" s="44"/>
      <c r="ED736" s="44"/>
      <c r="EE736" s="44"/>
      <c r="EF736" s="44"/>
      <c r="EG736" s="44"/>
      <c r="EH736" s="44"/>
      <c r="EI736" s="44"/>
      <c r="EJ736" s="44"/>
      <c r="EK736" s="44"/>
      <c r="EL736" s="44"/>
      <c r="EM736" s="44"/>
      <c r="EN736" s="44"/>
      <c r="EO736" s="44"/>
      <c r="EP736" s="44"/>
      <c r="EQ736" s="44"/>
      <c r="ER736" s="44"/>
      <c r="ES736" s="44"/>
      <c r="ET736" s="44"/>
      <c r="EU736" s="44"/>
    </row>
    <row r="737" ht="14.25" customHeight="1">
      <c r="A737" s="296"/>
      <c r="B737" s="44"/>
      <c r="C737" s="44"/>
      <c r="D737" s="44"/>
      <c r="E737" s="44"/>
      <c r="F737" s="44"/>
      <c r="G737" s="44"/>
      <c r="H737" s="296"/>
      <c r="I737" s="296"/>
      <c r="J737" s="296"/>
      <c r="K737" s="44"/>
      <c r="L737" s="296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4"/>
      <c r="BT737" s="44"/>
      <c r="BU737" s="44"/>
      <c r="BV737" s="44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  <c r="CP737" s="44"/>
      <c r="CQ737" s="44"/>
      <c r="CR737" s="44"/>
      <c r="CS737" s="44"/>
      <c r="CT737" s="44"/>
      <c r="CU737" s="44"/>
      <c r="CV737" s="44"/>
      <c r="CW737" s="44"/>
      <c r="CX737" s="44"/>
      <c r="CY737" s="44"/>
      <c r="CZ737" s="44"/>
      <c r="DA737" s="44"/>
      <c r="DB737" s="44"/>
      <c r="DC737" s="44"/>
      <c r="DD737" s="44"/>
      <c r="DE737" s="44"/>
      <c r="DF737" s="44"/>
      <c r="DG737" s="44"/>
      <c r="DH737" s="44"/>
      <c r="DI737" s="44"/>
      <c r="DJ737" s="44"/>
      <c r="DK737" s="44"/>
      <c r="DL737" s="44"/>
      <c r="DM737" s="44"/>
      <c r="DN737" s="44"/>
      <c r="DO737" s="44"/>
      <c r="DP737" s="44"/>
      <c r="DQ737" s="44"/>
      <c r="DR737" s="44"/>
      <c r="DS737" s="44"/>
      <c r="DT737" s="44"/>
      <c r="DU737" s="44"/>
      <c r="DV737" s="44"/>
      <c r="DW737" s="44"/>
      <c r="DX737" s="44"/>
      <c r="DY737" s="44"/>
      <c r="DZ737" s="44"/>
      <c r="EA737" s="44"/>
      <c r="EB737" s="44"/>
      <c r="EC737" s="44"/>
      <c r="ED737" s="44"/>
      <c r="EE737" s="44"/>
      <c r="EF737" s="44"/>
      <c r="EG737" s="44"/>
      <c r="EH737" s="44"/>
      <c r="EI737" s="44"/>
      <c r="EJ737" s="44"/>
      <c r="EK737" s="44"/>
      <c r="EL737" s="44"/>
      <c r="EM737" s="44"/>
      <c r="EN737" s="44"/>
      <c r="EO737" s="44"/>
      <c r="EP737" s="44"/>
      <c r="EQ737" s="44"/>
      <c r="ER737" s="44"/>
      <c r="ES737" s="44"/>
      <c r="ET737" s="44"/>
      <c r="EU737" s="44"/>
    </row>
    <row r="738" ht="14.25" customHeight="1">
      <c r="A738" s="296"/>
      <c r="B738" s="44"/>
      <c r="C738" s="44"/>
      <c r="D738" s="44"/>
      <c r="E738" s="44"/>
      <c r="F738" s="44"/>
      <c r="G738" s="44"/>
      <c r="H738" s="296"/>
      <c r="I738" s="296"/>
      <c r="J738" s="296"/>
      <c r="K738" s="44"/>
      <c r="L738" s="296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4"/>
      <c r="BT738" s="44"/>
      <c r="BU738" s="44"/>
      <c r="BV738" s="44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  <c r="CP738" s="44"/>
      <c r="CQ738" s="44"/>
      <c r="CR738" s="44"/>
      <c r="CS738" s="44"/>
      <c r="CT738" s="44"/>
      <c r="CU738" s="44"/>
      <c r="CV738" s="44"/>
      <c r="CW738" s="44"/>
      <c r="CX738" s="44"/>
      <c r="CY738" s="44"/>
      <c r="CZ738" s="44"/>
      <c r="DA738" s="44"/>
      <c r="DB738" s="44"/>
      <c r="DC738" s="44"/>
      <c r="DD738" s="44"/>
      <c r="DE738" s="44"/>
      <c r="DF738" s="44"/>
      <c r="DG738" s="44"/>
      <c r="DH738" s="44"/>
      <c r="DI738" s="44"/>
      <c r="DJ738" s="44"/>
      <c r="DK738" s="44"/>
      <c r="DL738" s="44"/>
      <c r="DM738" s="44"/>
      <c r="DN738" s="44"/>
      <c r="DO738" s="44"/>
      <c r="DP738" s="44"/>
      <c r="DQ738" s="44"/>
      <c r="DR738" s="44"/>
      <c r="DS738" s="44"/>
      <c r="DT738" s="44"/>
      <c r="DU738" s="44"/>
      <c r="DV738" s="44"/>
      <c r="DW738" s="44"/>
      <c r="DX738" s="44"/>
      <c r="DY738" s="44"/>
      <c r="DZ738" s="44"/>
      <c r="EA738" s="44"/>
      <c r="EB738" s="44"/>
      <c r="EC738" s="44"/>
      <c r="ED738" s="44"/>
      <c r="EE738" s="44"/>
      <c r="EF738" s="44"/>
      <c r="EG738" s="44"/>
      <c r="EH738" s="44"/>
      <c r="EI738" s="44"/>
      <c r="EJ738" s="44"/>
      <c r="EK738" s="44"/>
      <c r="EL738" s="44"/>
      <c r="EM738" s="44"/>
      <c r="EN738" s="44"/>
      <c r="EO738" s="44"/>
      <c r="EP738" s="44"/>
      <c r="EQ738" s="44"/>
      <c r="ER738" s="44"/>
      <c r="ES738" s="44"/>
      <c r="ET738" s="44"/>
      <c r="EU738" s="44"/>
    </row>
    <row r="739" ht="14.25" customHeight="1">
      <c r="A739" s="296"/>
      <c r="B739" s="44"/>
      <c r="C739" s="44"/>
      <c r="D739" s="44"/>
      <c r="E739" s="44"/>
      <c r="F739" s="44"/>
      <c r="G739" s="44"/>
      <c r="H739" s="296"/>
      <c r="I739" s="296"/>
      <c r="J739" s="296"/>
      <c r="K739" s="44"/>
      <c r="L739" s="296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4"/>
      <c r="BT739" s="44"/>
      <c r="BU739" s="44"/>
      <c r="BV739" s="44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  <c r="CP739" s="44"/>
      <c r="CQ739" s="44"/>
      <c r="CR739" s="44"/>
      <c r="CS739" s="44"/>
      <c r="CT739" s="44"/>
      <c r="CU739" s="44"/>
      <c r="CV739" s="44"/>
      <c r="CW739" s="44"/>
      <c r="CX739" s="44"/>
      <c r="CY739" s="44"/>
      <c r="CZ739" s="44"/>
      <c r="DA739" s="44"/>
      <c r="DB739" s="44"/>
      <c r="DC739" s="44"/>
      <c r="DD739" s="44"/>
      <c r="DE739" s="44"/>
      <c r="DF739" s="44"/>
      <c r="DG739" s="44"/>
      <c r="DH739" s="44"/>
      <c r="DI739" s="44"/>
      <c r="DJ739" s="44"/>
      <c r="DK739" s="44"/>
      <c r="DL739" s="44"/>
      <c r="DM739" s="44"/>
      <c r="DN739" s="44"/>
      <c r="DO739" s="44"/>
      <c r="DP739" s="44"/>
      <c r="DQ739" s="44"/>
      <c r="DR739" s="44"/>
      <c r="DS739" s="44"/>
      <c r="DT739" s="44"/>
      <c r="DU739" s="44"/>
      <c r="DV739" s="44"/>
      <c r="DW739" s="44"/>
      <c r="DX739" s="44"/>
      <c r="DY739" s="44"/>
      <c r="DZ739" s="44"/>
      <c r="EA739" s="44"/>
      <c r="EB739" s="44"/>
      <c r="EC739" s="44"/>
      <c r="ED739" s="44"/>
      <c r="EE739" s="44"/>
      <c r="EF739" s="44"/>
      <c r="EG739" s="44"/>
      <c r="EH739" s="44"/>
      <c r="EI739" s="44"/>
      <c r="EJ739" s="44"/>
      <c r="EK739" s="44"/>
      <c r="EL739" s="44"/>
      <c r="EM739" s="44"/>
      <c r="EN739" s="44"/>
      <c r="EO739" s="44"/>
      <c r="EP739" s="44"/>
      <c r="EQ739" s="44"/>
      <c r="ER739" s="44"/>
      <c r="ES739" s="44"/>
      <c r="ET739" s="44"/>
      <c r="EU739" s="44"/>
    </row>
    <row r="740" ht="14.25" customHeight="1">
      <c r="A740" s="296"/>
      <c r="B740" s="44"/>
      <c r="C740" s="44"/>
      <c r="D740" s="44"/>
      <c r="E740" s="44"/>
      <c r="F740" s="44"/>
      <c r="G740" s="44"/>
      <c r="H740" s="296"/>
      <c r="I740" s="296"/>
      <c r="J740" s="296"/>
      <c r="K740" s="44"/>
      <c r="L740" s="296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4"/>
      <c r="BT740" s="44"/>
      <c r="BU740" s="44"/>
      <c r="BV740" s="44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  <c r="CP740" s="44"/>
      <c r="CQ740" s="44"/>
      <c r="CR740" s="44"/>
      <c r="CS740" s="44"/>
      <c r="CT740" s="44"/>
      <c r="CU740" s="44"/>
      <c r="CV740" s="44"/>
      <c r="CW740" s="44"/>
      <c r="CX740" s="44"/>
      <c r="CY740" s="44"/>
      <c r="CZ740" s="44"/>
      <c r="DA740" s="44"/>
      <c r="DB740" s="44"/>
      <c r="DC740" s="44"/>
      <c r="DD740" s="44"/>
      <c r="DE740" s="44"/>
      <c r="DF740" s="44"/>
      <c r="DG740" s="44"/>
      <c r="DH740" s="44"/>
      <c r="DI740" s="44"/>
      <c r="DJ740" s="44"/>
      <c r="DK740" s="44"/>
      <c r="DL740" s="44"/>
      <c r="DM740" s="44"/>
      <c r="DN740" s="44"/>
      <c r="DO740" s="44"/>
      <c r="DP740" s="44"/>
      <c r="DQ740" s="44"/>
      <c r="DR740" s="44"/>
      <c r="DS740" s="44"/>
      <c r="DT740" s="44"/>
      <c r="DU740" s="44"/>
      <c r="DV740" s="44"/>
      <c r="DW740" s="44"/>
      <c r="DX740" s="44"/>
      <c r="DY740" s="44"/>
      <c r="DZ740" s="44"/>
      <c r="EA740" s="44"/>
      <c r="EB740" s="44"/>
      <c r="EC740" s="44"/>
      <c r="ED740" s="44"/>
      <c r="EE740" s="44"/>
      <c r="EF740" s="44"/>
      <c r="EG740" s="44"/>
      <c r="EH740" s="44"/>
      <c r="EI740" s="44"/>
      <c r="EJ740" s="44"/>
      <c r="EK740" s="44"/>
      <c r="EL740" s="44"/>
      <c r="EM740" s="44"/>
      <c r="EN740" s="44"/>
      <c r="EO740" s="44"/>
      <c r="EP740" s="44"/>
      <c r="EQ740" s="44"/>
      <c r="ER740" s="44"/>
      <c r="ES740" s="44"/>
      <c r="ET740" s="44"/>
      <c r="EU740" s="44"/>
    </row>
    <row r="741" ht="14.25" customHeight="1">
      <c r="A741" s="296"/>
      <c r="B741" s="44"/>
      <c r="C741" s="44"/>
      <c r="D741" s="44"/>
      <c r="E741" s="44"/>
      <c r="F741" s="44"/>
      <c r="G741" s="44"/>
      <c r="H741" s="296"/>
      <c r="I741" s="296"/>
      <c r="J741" s="296"/>
      <c r="K741" s="44"/>
      <c r="L741" s="296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4"/>
      <c r="BT741" s="44"/>
      <c r="BU741" s="44"/>
      <c r="BV741" s="44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  <c r="CP741" s="44"/>
      <c r="CQ741" s="44"/>
      <c r="CR741" s="44"/>
      <c r="CS741" s="44"/>
      <c r="CT741" s="44"/>
      <c r="CU741" s="44"/>
      <c r="CV741" s="44"/>
      <c r="CW741" s="44"/>
      <c r="CX741" s="44"/>
      <c r="CY741" s="44"/>
      <c r="CZ741" s="44"/>
      <c r="DA741" s="44"/>
      <c r="DB741" s="44"/>
      <c r="DC741" s="44"/>
      <c r="DD741" s="44"/>
      <c r="DE741" s="44"/>
      <c r="DF741" s="44"/>
      <c r="DG741" s="44"/>
      <c r="DH741" s="44"/>
      <c r="DI741" s="44"/>
      <c r="DJ741" s="44"/>
      <c r="DK741" s="44"/>
      <c r="DL741" s="44"/>
      <c r="DM741" s="44"/>
      <c r="DN741" s="44"/>
      <c r="DO741" s="44"/>
      <c r="DP741" s="44"/>
      <c r="DQ741" s="44"/>
      <c r="DR741" s="44"/>
      <c r="DS741" s="44"/>
      <c r="DT741" s="44"/>
      <c r="DU741" s="44"/>
      <c r="DV741" s="44"/>
      <c r="DW741" s="44"/>
      <c r="DX741" s="44"/>
      <c r="DY741" s="44"/>
      <c r="DZ741" s="44"/>
      <c r="EA741" s="44"/>
      <c r="EB741" s="44"/>
      <c r="EC741" s="44"/>
      <c r="ED741" s="44"/>
      <c r="EE741" s="44"/>
      <c r="EF741" s="44"/>
      <c r="EG741" s="44"/>
      <c r="EH741" s="44"/>
      <c r="EI741" s="44"/>
      <c r="EJ741" s="44"/>
      <c r="EK741" s="44"/>
      <c r="EL741" s="44"/>
      <c r="EM741" s="44"/>
      <c r="EN741" s="44"/>
      <c r="EO741" s="44"/>
      <c r="EP741" s="44"/>
      <c r="EQ741" s="44"/>
      <c r="ER741" s="44"/>
      <c r="ES741" s="44"/>
      <c r="ET741" s="44"/>
      <c r="EU741" s="44"/>
    </row>
    <row r="742" ht="14.25" customHeight="1">
      <c r="A742" s="296"/>
      <c r="B742" s="44"/>
      <c r="C742" s="44"/>
      <c r="D742" s="44"/>
      <c r="E742" s="44"/>
      <c r="F742" s="44"/>
      <c r="G742" s="44"/>
      <c r="H742" s="296"/>
      <c r="I742" s="296"/>
      <c r="J742" s="296"/>
      <c r="K742" s="44"/>
      <c r="L742" s="296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4"/>
      <c r="BT742" s="44"/>
      <c r="BU742" s="44"/>
      <c r="BV742" s="44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  <c r="CP742" s="44"/>
      <c r="CQ742" s="44"/>
      <c r="CR742" s="44"/>
      <c r="CS742" s="44"/>
      <c r="CT742" s="44"/>
      <c r="CU742" s="44"/>
      <c r="CV742" s="44"/>
      <c r="CW742" s="44"/>
      <c r="CX742" s="44"/>
      <c r="CY742" s="44"/>
      <c r="CZ742" s="44"/>
      <c r="DA742" s="44"/>
      <c r="DB742" s="44"/>
      <c r="DC742" s="44"/>
      <c r="DD742" s="44"/>
      <c r="DE742" s="44"/>
      <c r="DF742" s="44"/>
      <c r="DG742" s="44"/>
      <c r="DH742" s="44"/>
      <c r="DI742" s="44"/>
      <c r="DJ742" s="44"/>
      <c r="DK742" s="44"/>
      <c r="DL742" s="44"/>
      <c r="DM742" s="44"/>
      <c r="DN742" s="44"/>
      <c r="DO742" s="44"/>
      <c r="DP742" s="44"/>
      <c r="DQ742" s="44"/>
      <c r="DR742" s="44"/>
      <c r="DS742" s="44"/>
      <c r="DT742" s="44"/>
      <c r="DU742" s="44"/>
      <c r="DV742" s="44"/>
      <c r="DW742" s="44"/>
      <c r="DX742" s="44"/>
      <c r="DY742" s="44"/>
      <c r="DZ742" s="44"/>
      <c r="EA742" s="44"/>
      <c r="EB742" s="44"/>
      <c r="EC742" s="44"/>
      <c r="ED742" s="44"/>
      <c r="EE742" s="44"/>
      <c r="EF742" s="44"/>
      <c r="EG742" s="44"/>
      <c r="EH742" s="44"/>
      <c r="EI742" s="44"/>
      <c r="EJ742" s="44"/>
      <c r="EK742" s="44"/>
      <c r="EL742" s="44"/>
      <c r="EM742" s="44"/>
      <c r="EN742" s="44"/>
      <c r="EO742" s="44"/>
      <c r="EP742" s="44"/>
      <c r="EQ742" s="44"/>
      <c r="ER742" s="44"/>
      <c r="ES742" s="44"/>
      <c r="ET742" s="44"/>
      <c r="EU742" s="44"/>
    </row>
    <row r="743" ht="14.25" customHeight="1">
      <c r="A743" s="296"/>
      <c r="B743" s="44"/>
      <c r="C743" s="44"/>
      <c r="D743" s="44"/>
      <c r="E743" s="44"/>
      <c r="F743" s="44"/>
      <c r="G743" s="44"/>
      <c r="H743" s="296"/>
      <c r="I743" s="296"/>
      <c r="J743" s="296"/>
      <c r="K743" s="44"/>
      <c r="L743" s="296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4"/>
      <c r="BT743" s="44"/>
      <c r="BU743" s="44"/>
      <c r="BV743" s="44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  <c r="CP743" s="44"/>
      <c r="CQ743" s="44"/>
      <c r="CR743" s="44"/>
      <c r="CS743" s="44"/>
      <c r="CT743" s="44"/>
      <c r="CU743" s="44"/>
      <c r="CV743" s="44"/>
      <c r="CW743" s="44"/>
      <c r="CX743" s="44"/>
      <c r="CY743" s="44"/>
      <c r="CZ743" s="44"/>
      <c r="DA743" s="44"/>
      <c r="DB743" s="44"/>
      <c r="DC743" s="44"/>
      <c r="DD743" s="44"/>
      <c r="DE743" s="44"/>
      <c r="DF743" s="44"/>
      <c r="DG743" s="44"/>
      <c r="DH743" s="44"/>
      <c r="DI743" s="44"/>
      <c r="DJ743" s="44"/>
      <c r="DK743" s="44"/>
      <c r="DL743" s="44"/>
      <c r="DM743" s="44"/>
      <c r="DN743" s="44"/>
      <c r="DO743" s="44"/>
      <c r="DP743" s="44"/>
      <c r="DQ743" s="44"/>
      <c r="DR743" s="44"/>
      <c r="DS743" s="44"/>
      <c r="DT743" s="44"/>
      <c r="DU743" s="44"/>
      <c r="DV743" s="44"/>
      <c r="DW743" s="44"/>
      <c r="DX743" s="44"/>
      <c r="DY743" s="44"/>
      <c r="DZ743" s="44"/>
      <c r="EA743" s="44"/>
      <c r="EB743" s="44"/>
      <c r="EC743" s="44"/>
      <c r="ED743" s="44"/>
      <c r="EE743" s="44"/>
      <c r="EF743" s="44"/>
      <c r="EG743" s="44"/>
      <c r="EH743" s="44"/>
      <c r="EI743" s="44"/>
      <c r="EJ743" s="44"/>
      <c r="EK743" s="44"/>
      <c r="EL743" s="44"/>
      <c r="EM743" s="44"/>
      <c r="EN743" s="44"/>
      <c r="EO743" s="44"/>
      <c r="EP743" s="44"/>
      <c r="EQ743" s="44"/>
      <c r="ER743" s="44"/>
      <c r="ES743" s="44"/>
      <c r="ET743" s="44"/>
      <c r="EU743" s="44"/>
    </row>
    <row r="744" ht="14.25" customHeight="1">
      <c r="A744" s="296"/>
      <c r="B744" s="44"/>
      <c r="C744" s="44"/>
      <c r="D744" s="44"/>
      <c r="E744" s="44"/>
      <c r="F744" s="44"/>
      <c r="G744" s="44"/>
      <c r="H744" s="296"/>
      <c r="I744" s="296"/>
      <c r="J744" s="296"/>
      <c r="K744" s="44"/>
      <c r="L744" s="296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4"/>
      <c r="BT744" s="44"/>
      <c r="BU744" s="44"/>
      <c r="BV744" s="44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  <c r="CP744" s="44"/>
      <c r="CQ744" s="44"/>
      <c r="CR744" s="44"/>
      <c r="CS744" s="44"/>
      <c r="CT744" s="44"/>
      <c r="CU744" s="44"/>
      <c r="CV744" s="44"/>
      <c r="CW744" s="44"/>
      <c r="CX744" s="44"/>
      <c r="CY744" s="44"/>
      <c r="CZ744" s="44"/>
      <c r="DA744" s="44"/>
      <c r="DB744" s="44"/>
      <c r="DC744" s="44"/>
      <c r="DD744" s="44"/>
      <c r="DE744" s="44"/>
      <c r="DF744" s="44"/>
      <c r="DG744" s="44"/>
      <c r="DH744" s="44"/>
      <c r="DI744" s="44"/>
      <c r="DJ744" s="44"/>
      <c r="DK744" s="44"/>
      <c r="DL744" s="44"/>
      <c r="DM744" s="44"/>
      <c r="DN744" s="44"/>
      <c r="DO744" s="44"/>
      <c r="DP744" s="44"/>
      <c r="DQ744" s="44"/>
      <c r="DR744" s="44"/>
      <c r="DS744" s="44"/>
      <c r="DT744" s="44"/>
      <c r="DU744" s="44"/>
      <c r="DV744" s="44"/>
      <c r="DW744" s="44"/>
      <c r="DX744" s="44"/>
      <c r="DY744" s="44"/>
      <c r="DZ744" s="44"/>
      <c r="EA744" s="44"/>
      <c r="EB744" s="44"/>
      <c r="EC744" s="44"/>
      <c r="ED744" s="44"/>
      <c r="EE744" s="44"/>
      <c r="EF744" s="44"/>
      <c r="EG744" s="44"/>
      <c r="EH744" s="44"/>
      <c r="EI744" s="44"/>
      <c r="EJ744" s="44"/>
      <c r="EK744" s="44"/>
      <c r="EL744" s="44"/>
      <c r="EM744" s="44"/>
      <c r="EN744" s="44"/>
      <c r="EO744" s="44"/>
      <c r="EP744" s="44"/>
      <c r="EQ744" s="44"/>
      <c r="ER744" s="44"/>
      <c r="ES744" s="44"/>
      <c r="ET744" s="44"/>
      <c r="EU744" s="44"/>
    </row>
    <row r="745" ht="14.25" customHeight="1">
      <c r="A745" s="296"/>
      <c r="B745" s="44"/>
      <c r="C745" s="44"/>
      <c r="D745" s="44"/>
      <c r="E745" s="44"/>
      <c r="F745" s="44"/>
      <c r="G745" s="44"/>
      <c r="H745" s="296"/>
      <c r="I745" s="296"/>
      <c r="J745" s="296"/>
      <c r="K745" s="44"/>
      <c r="L745" s="296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4"/>
      <c r="BT745" s="44"/>
      <c r="BU745" s="44"/>
      <c r="BV745" s="44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  <c r="CP745" s="44"/>
      <c r="CQ745" s="44"/>
      <c r="CR745" s="44"/>
      <c r="CS745" s="44"/>
      <c r="CT745" s="44"/>
      <c r="CU745" s="44"/>
      <c r="CV745" s="44"/>
      <c r="CW745" s="44"/>
      <c r="CX745" s="44"/>
      <c r="CY745" s="44"/>
      <c r="CZ745" s="44"/>
      <c r="DA745" s="44"/>
      <c r="DB745" s="44"/>
      <c r="DC745" s="44"/>
      <c r="DD745" s="44"/>
      <c r="DE745" s="44"/>
      <c r="DF745" s="44"/>
      <c r="DG745" s="44"/>
      <c r="DH745" s="44"/>
      <c r="DI745" s="44"/>
      <c r="DJ745" s="44"/>
      <c r="DK745" s="44"/>
      <c r="DL745" s="44"/>
      <c r="DM745" s="44"/>
      <c r="DN745" s="44"/>
      <c r="DO745" s="44"/>
      <c r="DP745" s="44"/>
      <c r="DQ745" s="44"/>
      <c r="DR745" s="44"/>
      <c r="DS745" s="44"/>
      <c r="DT745" s="44"/>
      <c r="DU745" s="44"/>
      <c r="DV745" s="44"/>
      <c r="DW745" s="44"/>
      <c r="DX745" s="44"/>
      <c r="DY745" s="44"/>
      <c r="DZ745" s="44"/>
      <c r="EA745" s="44"/>
      <c r="EB745" s="44"/>
      <c r="EC745" s="44"/>
      <c r="ED745" s="44"/>
      <c r="EE745" s="44"/>
      <c r="EF745" s="44"/>
      <c r="EG745" s="44"/>
      <c r="EH745" s="44"/>
      <c r="EI745" s="44"/>
      <c r="EJ745" s="44"/>
      <c r="EK745" s="44"/>
      <c r="EL745" s="44"/>
      <c r="EM745" s="44"/>
      <c r="EN745" s="44"/>
      <c r="EO745" s="44"/>
      <c r="EP745" s="44"/>
      <c r="EQ745" s="44"/>
      <c r="ER745" s="44"/>
      <c r="ES745" s="44"/>
      <c r="ET745" s="44"/>
      <c r="EU745" s="44"/>
    </row>
    <row r="746" ht="14.25" customHeight="1">
      <c r="A746" s="296"/>
      <c r="B746" s="44"/>
      <c r="C746" s="44"/>
      <c r="D746" s="44"/>
      <c r="E746" s="44"/>
      <c r="F746" s="44"/>
      <c r="G746" s="44"/>
      <c r="H746" s="296"/>
      <c r="I746" s="296"/>
      <c r="J746" s="296"/>
      <c r="K746" s="44"/>
      <c r="L746" s="296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4"/>
      <c r="BT746" s="44"/>
      <c r="BU746" s="44"/>
      <c r="BV746" s="44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  <c r="CP746" s="44"/>
      <c r="CQ746" s="44"/>
      <c r="CR746" s="44"/>
      <c r="CS746" s="44"/>
      <c r="CT746" s="44"/>
      <c r="CU746" s="44"/>
      <c r="CV746" s="44"/>
      <c r="CW746" s="44"/>
      <c r="CX746" s="44"/>
      <c r="CY746" s="44"/>
      <c r="CZ746" s="44"/>
      <c r="DA746" s="44"/>
      <c r="DB746" s="44"/>
      <c r="DC746" s="44"/>
      <c r="DD746" s="44"/>
      <c r="DE746" s="44"/>
      <c r="DF746" s="44"/>
      <c r="DG746" s="44"/>
      <c r="DH746" s="44"/>
      <c r="DI746" s="44"/>
      <c r="DJ746" s="44"/>
      <c r="DK746" s="44"/>
      <c r="DL746" s="44"/>
      <c r="DM746" s="44"/>
      <c r="DN746" s="44"/>
      <c r="DO746" s="44"/>
      <c r="DP746" s="44"/>
      <c r="DQ746" s="44"/>
      <c r="DR746" s="44"/>
      <c r="DS746" s="44"/>
      <c r="DT746" s="44"/>
      <c r="DU746" s="44"/>
      <c r="DV746" s="44"/>
      <c r="DW746" s="44"/>
      <c r="DX746" s="44"/>
      <c r="DY746" s="44"/>
      <c r="DZ746" s="44"/>
      <c r="EA746" s="44"/>
      <c r="EB746" s="44"/>
      <c r="EC746" s="44"/>
      <c r="ED746" s="44"/>
      <c r="EE746" s="44"/>
      <c r="EF746" s="44"/>
      <c r="EG746" s="44"/>
      <c r="EH746" s="44"/>
      <c r="EI746" s="44"/>
      <c r="EJ746" s="44"/>
      <c r="EK746" s="44"/>
      <c r="EL746" s="44"/>
      <c r="EM746" s="44"/>
      <c r="EN746" s="44"/>
      <c r="EO746" s="44"/>
      <c r="EP746" s="44"/>
      <c r="EQ746" s="44"/>
      <c r="ER746" s="44"/>
      <c r="ES746" s="44"/>
      <c r="ET746" s="44"/>
      <c r="EU746" s="44"/>
    </row>
    <row r="747" ht="14.25" customHeight="1">
      <c r="A747" s="296"/>
      <c r="B747" s="44"/>
      <c r="C747" s="44"/>
      <c r="D747" s="44"/>
      <c r="E747" s="44"/>
      <c r="F747" s="44"/>
      <c r="G747" s="44"/>
      <c r="H747" s="296"/>
      <c r="I747" s="296"/>
      <c r="J747" s="296"/>
      <c r="K747" s="44"/>
      <c r="L747" s="296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4"/>
      <c r="BT747" s="44"/>
      <c r="BU747" s="44"/>
      <c r="BV747" s="44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  <c r="CP747" s="44"/>
      <c r="CQ747" s="44"/>
      <c r="CR747" s="44"/>
      <c r="CS747" s="44"/>
      <c r="CT747" s="44"/>
      <c r="CU747" s="44"/>
      <c r="CV747" s="44"/>
      <c r="CW747" s="44"/>
      <c r="CX747" s="44"/>
      <c r="CY747" s="44"/>
      <c r="CZ747" s="44"/>
      <c r="DA747" s="44"/>
      <c r="DB747" s="44"/>
      <c r="DC747" s="44"/>
      <c r="DD747" s="44"/>
      <c r="DE747" s="44"/>
      <c r="DF747" s="44"/>
      <c r="DG747" s="44"/>
      <c r="DH747" s="44"/>
      <c r="DI747" s="44"/>
      <c r="DJ747" s="44"/>
      <c r="DK747" s="44"/>
      <c r="DL747" s="44"/>
      <c r="DM747" s="44"/>
      <c r="DN747" s="44"/>
      <c r="DO747" s="44"/>
      <c r="DP747" s="44"/>
      <c r="DQ747" s="44"/>
      <c r="DR747" s="44"/>
      <c r="DS747" s="44"/>
      <c r="DT747" s="44"/>
      <c r="DU747" s="44"/>
      <c r="DV747" s="44"/>
      <c r="DW747" s="44"/>
      <c r="DX747" s="44"/>
      <c r="DY747" s="44"/>
      <c r="DZ747" s="44"/>
      <c r="EA747" s="44"/>
      <c r="EB747" s="44"/>
      <c r="EC747" s="44"/>
      <c r="ED747" s="44"/>
      <c r="EE747" s="44"/>
      <c r="EF747" s="44"/>
      <c r="EG747" s="44"/>
      <c r="EH747" s="44"/>
      <c r="EI747" s="44"/>
      <c r="EJ747" s="44"/>
      <c r="EK747" s="44"/>
      <c r="EL747" s="44"/>
      <c r="EM747" s="44"/>
      <c r="EN747" s="44"/>
      <c r="EO747" s="44"/>
      <c r="EP747" s="44"/>
      <c r="EQ747" s="44"/>
      <c r="ER747" s="44"/>
      <c r="ES747" s="44"/>
      <c r="ET747" s="44"/>
      <c r="EU747" s="44"/>
    </row>
    <row r="748" ht="14.25" customHeight="1">
      <c r="A748" s="296"/>
      <c r="B748" s="44"/>
      <c r="C748" s="44"/>
      <c r="D748" s="44"/>
      <c r="E748" s="44"/>
      <c r="F748" s="44"/>
      <c r="G748" s="44"/>
      <c r="H748" s="296"/>
      <c r="I748" s="296"/>
      <c r="J748" s="296"/>
      <c r="K748" s="44"/>
      <c r="L748" s="296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4"/>
      <c r="BT748" s="44"/>
      <c r="BU748" s="44"/>
      <c r="BV748" s="44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  <c r="CP748" s="44"/>
      <c r="CQ748" s="44"/>
      <c r="CR748" s="44"/>
      <c r="CS748" s="44"/>
      <c r="CT748" s="44"/>
      <c r="CU748" s="44"/>
      <c r="CV748" s="44"/>
      <c r="CW748" s="44"/>
      <c r="CX748" s="44"/>
      <c r="CY748" s="44"/>
      <c r="CZ748" s="44"/>
      <c r="DA748" s="44"/>
      <c r="DB748" s="44"/>
      <c r="DC748" s="44"/>
      <c r="DD748" s="44"/>
      <c r="DE748" s="44"/>
      <c r="DF748" s="44"/>
      <c r="DG748" s="44"/>
      <c r="DH748" s="44"/>
      <c r="DI748" s="44"/>
      <c r="DJ748" s="44"/>
      <c r="DK748" s="44"/>
      <c r="DL748" s="44"/>
      <c r="DM748" s="44"/>
      <c r="DN748" s="44"/>
      <c r="DO748" s="44"/>
      <c r="DP748" s="44"/>
      <c r="DQ748" s="44"/>
      <c r="DR748" s="44"/>
      <c r="DS748" s="44"/>
      <c r="DT748" s="44"/>
      <c r="DU748" s="44"/>
      <c r="DV748" s="44"/>
      <c r="DW748" s="44"/>
      <c r="DX748" s="44"/>
      <c r="DY748" s="44"/>
      <c r="DZ748" s="44"/>
      <c r="EA748" s="44"/>
      <c r="EB748" s="44"/>
      <c r="EC748" s="44"/>
      <c r="ED748" s="44"/>
      <c r="EE748" s="44"/>
      <c r="EF748" s="44"/>
      <c r="EG748" s="44"/>
      <c r="EH748" s="44"/>
      <c r="EI748" s="44"/>
      <c r="EJ748" s="44"/>
      <c r="EK748" s="44"/>
      <c r="EL748" s="44"/>
      <c r="EM748" s="44"/>
      <c r="EN748" s="44"/>
      <c r="EO748" s="44"/>
      <c r="EP748" s="44"/>
      <c r="EQ748" s="44"/>
      <c r="ER748" s="44"/>
      <c r="ES748" s="44"/>
      <c r="ET748" s="44"/>
      <c r="EU748" s="44"/>
    </row>
    <row r="749" ht="14.25" customHeight="1">
      <c r="A749" s="296"/>
      <c r="B749" s="44"/>
      <c r="C749" s="44"/>
      <c r="D749" s="44"/>
      <c r="E749" s="44"/>
      <c r="F749" s="44"/>
      <c r="G749" s="44"/>
      <c r="H749" s="296"/>
      <c r="I749" s="296"/>
      <c r="J749" s="296"/>
      <c r="K749" s="44"/>
      <c r="L749" s="296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4"/>
      <c r="BT749" s="44"/>
      <c r="BU749" s="44"/>
      <c r="BV749" s="44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  <c r="CP749" s="44"/>
      <c r="CQ749" s="44"/>
      <c r="CR749" s="44"/>
      <c r="CS749" s="44"/>
      <c r="CT749" s="44"/>
      <c r="CU749" s="44"/>
      <c r="CV749" s="44"/>
      <c r="CW749" s="44"/>
      <c r="CX749" s="44"/>
      <c r="CY749" s="44"/>
      <c r="CZ749" s="44"/>
      <c r="DA749" s="44"/>
      <c r="DB749" s="44"/>
      <c r="DC749" s="44"/>
      <c r="DD749" s="44"/>
      <c r="DE749" s="44"/>
      <c r="DF749" s="44"/>
      <c r="DG749" s="44"/>
      <c r="DH749" s="44"/>
      <c r="DI749" s="44"/>
      <c r="DJ749" s="44"/>
      <c r="DK749" s="44"/>
      <c r="DL749" s="44"/>
      <c r="DM749" s="44"/>
      <c r="DN749" s="44"/>
      <c r="DO749" s="44"/>
      <c r="DP749" s="44"/>
      <c r="DQ749" s="44"/>
      <c r="DR749" s="44"/>
      <c r="DS749" s="44"/>
      <c r="DT749" s="44"/>
      <c r="DU749" s="44"/>
      <c r="DV749" s="44"/>
      <c r="DW749" s="44"/>
      <c r="DX749" s="44"/>
      <c r="DY749" s="44"/>
      <c r="DZ749" s="44"/>
      <c r="EA749" s="44"/>
      <c r="EB749" s="44"/>
      <c r="EC749" s="44"/>
      <c r="ED749" s="44"/>
      <c r="EE749" s="44"/>
      <c r="EF749" s="44"/>
      <c r="EG749" s="44"/>
      <c r="EH749" s="44"/>
      <c r="EI749" s="44"/>
      <c r="EJ749" s="44"/>
      <c r="EK749" s="44"/>
      <c r="EL749" s="44"/>
      <c r="EM749" s="44"/>
      <c r="EN749" s="44"/>
      <c r="EO749" s="44"/>
      <c r="EP749" s="44"/>
      <c r="EQ749" s="44"/>
      <c r="ER749" s="44"/>
      <c r="ES749" s="44"/>
      <c r="ET749" s="44"/>
      <c r="EU749" s="44"/>
    </row>
    <row r="750" ht="14.25" customHeight="1">
      <c r="A750" s="296"/>
      <c r="B750" s="44"/>
      <c r="C750" s="44"/>
      <c r="D750" s="44"/>
      <c r="E750" s="44"/>
      <c r="F750" s="44"/>
      <c r="G750" s="44"/>
      <c r="H750" s="296"/>
      <c r="I750" s="296"/>
      <c r="J750" s="296"/>
      <c r="K750" s="44"/>
      <c r="L750" s="296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4"/>
      <c r="BT750" s="44"/>
      <c r="BU750" s="44"/>
      <c r="BV750" s="44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  <c r="CP750" s="44"/>
      <c r="CQ750" s="44"/>
      <c r="CR750" s="44"/>
      <c r="CS750" s="44"/>
      <c r="CT750" s="44"/>
      <c r="CU750" s="44"/>
      <c r="CV750" s="44"/>
      <c r="CW750" s="44"/>
      <c r="CX750" s="44"/>
      <c r="CY750" s="44"/>
      <c r="CZ750" s="44"/>
      <c r="DA750" s="44"/>
      <c r="DB750" s="44"/>
      <c r="DC750" s="44"/>
      <c r="DD750" s="44"/>
      <c r="DE750" s="44"/>
      <c r="DF750" s="44"/>
      <c r="DG750" s="44"/>
      <c r="DH750" s="44"/>
      <c r="DI750" s="44"/>
      <c r="DJ750" s="44"/>
      <c r="DK750" s="44"/>
      <c r="DL750" s="44"/>
      <c r="DM750" s="44"/>
      <c r="DN750" s="44"/>
      <c r="DO750" s="44"/>
      <c r="DP750" s="44"/>
      <c r="DQ750" s="44"/>
      <c r="DR750" s="44"/>
      <c r="DS750" s="44"/>
      <c r="DT750" s="44"/>
      <c r="DU750" s="44"/>
      <c r="DV750" s="44"/>
      <c r="DW750" s="44"/>
      <c r="DX750" s="44"/>
      <c r="DY750" s="44"/>
      <c r="DZ750" s="44"/>
      <c r="EA750" s="44"/>
      <c r="EB750" s="44"/>
      <c r="EC750" s="44"/>
      <c r="ED750" s="44"/>
      <c r="EE750" s="44"/>
      <c r="EF750" s="44"/>
      <c r="EG750" s="44"/>
      <c r="EH750" s="44"/>
      <c r="EI750" s="44"/>
      <c r="EJ750" s="44"/>
      <c r="EK750" s="44"/>
      <c r="EL750" s="44"/>
      <c r="EM750" s="44"/>
      <c r="EN750" s="44"/>
      <c r="EO750" s="44"/>
      <c r="EP750" s="44"/>
      <c r="EQ750" s="44"/>
      <c r="ER750" s="44"/>
      <c r="ES750" s="44"/>
      <c r="ET750" s="44"/>
      <c r="EU750" s="44"/>
    </row>
    <row r="751" ht="14.25" customHeight="1">
      <c r="A751" s="296"/>
      <c r="B751" s="44"/>
      <c r="C751" s="44"/>
      <c r="D751" s="44"/>
      <c r="E751" s="44"/>
      <c r="F751" s="44"/>
      <c r="G751" s="44"/>
      <c r="H751" s="296"/>
      <c r="I751" s="296"/>
      <c r="J751" s="296"/>
      <c r="K751" s="44"/>
      <c r="L751" s="296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4"/>
      <c r="BT751" s="44"/>
      <c r="BU751" s="44"/>
      <c r="BV751" s="44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  <c r="CP751" s="44"/>
      <c r="CQ751" s="44"/>
      <c r="CR751" s="44"/>
      <c r="CS751" s="44"/>
      <c r="CT751" s="44"/>
      <c r="CU751" s="44"/>
      <c r="CV751" s="44"/>
      <c r="CW751" s="44"/>
      <c r="CX751" s="44"/>
      <c r="CY751" s="44"/>
      <c r="CZ751" s="44"/>
      <c r="DA751" s="44"/>
      <c r="DB751" s="44"/>
      <c r="DC751" s="44"/>
      <c r="DD751" s="44"/>
      <c r="DE751" s="44"/>
      <c r="DF751" s="44"/>
      <c r="DG751" s="44"/>
      <c r="DH751" s="44"/>
      <c r="DI751" s="44"/>
      <c r="DJ751" s="44"/>
      <c r="DK751" s="44"/>
      <c r="DL751" s="44"/>
      <c r="DM751" s="44"/>
      <c r="DN751" s="44"/>
      <c r="DO751" s="44"/>
      <c r="DP751" s="44"/>
      <c r="DQ751" s="44"/>
      <c r="DR751" s="44"/>
      <c r="DS751" s="44"/>
      <c r="DT751" s="44"/>
      <c r="DU751" s="44"/>
      <c r="DV751" s="44"/>
      <c r="DW751" s="44"/>
      <c r="DX751" s="44"/>
      <c r="DY751" s="44"/>
      <c r="DZ751" s="44"/>
      <c r="EA751" s="44"/>
      <c r="EB751" s="44"/>
      <c r="EC751" s="44"/>
      <c r="ED751" s="44"/>
      <c r="EE751" s="44"/>
      <c r="EF751" s="44"/>
      <c r="EG751" s="44"/>
      <c r="EH751" s="44"/>
      <c r="EI751" s="44"/>
      <c r="EJ751" s="44"/>
      <c r="EK751" s="44"/>
      <c r="EL751" s="44"/>
      <c r="EM751" s="44"/>
      <c r="EN751" s="44"/>
      <c r="EO751" s="44"/>
      <c r="EP751" s="44"/>
      <c r="EQ751" s="44"/>
      <c r="ER751" s="44"/>
      <c r="ES751" s="44"/>
      <c r="ET751" s="44"/>
      <c r="EU751" s="44"/>
    </row>
    <row r="752" ht="14.25" customHeight="1">
      <c r="A752" s="296"/>
      <c r="B752" s="44"/>
      <c r="C752" s="44"/>
      <c r="D752" s="44"/>
      <c r="E752" s="44"/>
      <c r="F752" s="44"/>
      <c r="G752" s="44"/>
      <c r="H752" s="296"/>
      <c r="I752" s="296"/>
      <c r="J752" s="296"/>
      <c r="K752" s="44"/>
      <c r="L752" s="296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4"/>
      <c r="BT752" s="44"/>
      <c r="BU752" s="44"/>
      <c r="BV752" s="44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  <c r="CP752" s="44"/>
      <c r="CQ752" s="44"/>
      <c r="CR752" s="44"/>
      <c r="CS752" s="44"/>
      <c r="CT752" s="44"/>
      <c r="CU752" s="44"/>
      <c r="CV752" s="44"/>
      <c r="CW752" s="44"/>
      <c r="CX752" s="44"/>
      <c r="CY752" s="44"/>
      <c r="CZ752" s="44"/>
      <c r="DA752" s="44"/>
      <c r="DB752" s="44"/>
      <c r="DC752" s="44"/>
      <c r="DD752" s="44"/>
      <c r="DE752" s="44"/>
      <c r="DF752" s="44"/>
      <c r="DG752" s="44"/>
      <c r="DH752" s="44"/>
      <c r="DI752" s="44"/>
      <c r="DJ752" s="44"/>
      <c r="DK752" s="44"/>
      <c r="DL752" s="44"/>
      <c r="DM752" s="44"/>
      <c r="DN752" s="44"/>
      <c r="DO752" s="44"/>
      <c r="DP752" s="44"/>
      <c r="DQ752" s="44"/>
      <c r="DR752" s="44"/>
      <c r="DS752" s="44"/>
      <c r="DT752" s="44"/>
      <c r="DU752" s="44"/>
      <c r="DV752" s="44"/>
      <c r="DW752" s="44"/>
      <c r="DX752" s="44"/>
      <c r="DY752" s="44"/>
      <c r="DZ752" s="44"/>
      <c r="EA752" s="44"/>
      <c r="EB752" s="44"/>
      <c r="EC752" s="44"/>
      <c r="ED752" s="44"/>
      <c r="EE752" s="44"/>
      <c r="EF752" s="44"/>
      <c r="EG752" s="44"/>
      <c r="EH752" s="44"/>
      <c r="EI752" s="44"/>
      <c r="EJ752" s="44"/>
      <c r="EK752" s="44"/>
      <c r="EL752" s="44"/>
      <c r="EM752" s="44"/>
      <c r="EN752" s="44"/>
      <c r="EO752" s="44"/>
      <c r="EP752" s="44"/>
      <c r="EQ752" s="44"/>
      <c r="ER752" s="44"/>
      <c r="ES752" s="44"/>
      <c r="ET752" s="44"/>
      <c r="EU752" s="44"/>
    </row>
    <row r="753" ht="14.25" customHeight="1">
      <c r="A753" s="296"/>
      <c r="B753" s="44"/>
      <c r="C753" s="44"/>
      <c r="D753" s="44"/>
      <c r="E753" s="44"/>
      <c r="F753" s="44"/>
      <c r="G753" s="44"/>
      <c r="H753" s="296"/>
      <c r="I753" s="296"/>
      <c r="J753" s="296"/>
      <c r="K753" s="44"/>
      <c r="L753" s="296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4"/>
      <c r="BT753" s="44"/>
      <c r="BU753" s="44"/>
      <c r="BV753" s="44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  <c r="CP753" s="44"/>
      <c r="CQ753" s="44"/>
      <c r="CR753" s="44"/>
      <c r="CS753" s="44"/>
      <c r="CT753" s="44"/>
      <c r="CU753" s="44"/>
      <c r="CV753" s="44"/>
      <c r="CW753" s="44"/>
      <c r="CX753" s="44"/>
      <c r="CY753" s="44"/>
      <c r="CZ753" s="44"/>
      <c r="DA753" s="44"/>
      <c r="DB753" s="44"/>
      <c r="DC753" s="44"/>
      <c r="DD753" s="44"/>
      <c r="DE753" s="44"/>
      <c r="DF753" s="44"/>
      <c r="DG753" s="44"/>
      <c r="DH753" s="44"/>
      <c r="DI753" s="44"/>
      <c r="DJ753" s="44"/>
      <c r="DK753" s="44"/>
      <c r="DL753" s="44"/>
      <c r="DM753" s="44"/>
      <c r="DN753" s="44"/>
      <c r="DO753" s="44"/>
      <c r="DP753" s="44"/>
      <c r="DQ753" s="44"/>
      <c r="DR753" s="44"/>
      <c r="DS753" s="44"/>
      <c r="DT753" s="44"/>
      <c r="DU753" s="44"/>
      <c r="DV753" s="44"/>
      <c r="DW753" s="44"/>
      <c r="DX753" s="44"/>
      <c r="DY753" s="44"/>
      <c r="DZ753" s="44"/>
      <c r="EA753" s="44"/>
      <c r="EB753" s="44"/>
      <c r="EC753" s="44"/>
      <c r="ED753" s="44"/>
      <c r="EE753" s="44"/>
      <c r="EF753" s="44"/>
      <c r="EG753" s="44"/>
      <c r="EH753" s="44"/>
      <c r="EI753" s="44"/>
      <c r="EJ753" s="44"/>
      <c r="EK753" s="44"/>
      <c r="EL753" s="44"/>
      <c r="EM753" s="44"/>
      <c r="EN753" s="44"/>
      <c r="EO753" s="44"/>
      <c r="EP753" s="44"/>
      <c r="EQ753" s="44"/>
      <c r="ER753" s="44"/>
      <c r="ES753" s="44"/>
      <c r="ET753" s="44"/>
      <c r="EU753" s="44"/>
    </row>
    <row r="754" ht="14.25" customHeight="1">
      <c r="A754" s="296"/>
      <c r="B754" s="44"/>
      <c r="C754" s="44"/>
      <c r="D754" s="44"/>
      <c r="E754" s="44"/>
      <c r="F754" s="44"/>
      <c r="G754" s="44"/>
      <c r="H754" s="296"/>
      <c r="I754" s="296"/>
      <c r="J754" s="296"/>
      <c r="K754" s="44"/>
      <c r="L754" s="296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4"/>
      <c r="BT754" s="44"/>
      <c r="BU754" s="44"/>
      <c r="BV754" s="44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  <c r="CP754" s="44"/>
      <c r="CQ754" s="44"/>
      <c r="CR754" s="44"/>
      <c r="CS754" s="44"/>
      <c r="CT754" s="44"/>
      <c r="CU754" s="44"/>
      <c r="CV754" s="44"/>
      <c r="CW754" s="44"/>
      <c r="CX754" s="44"/>
      <c r="CY754" s="44"/>
      <c r="CZ754" s="44"/>
      <c r="DA754" s="44"/>
      <c r="DB754" s="44"/>
      <c r="DC754" s="44"/>
      <c r="DD754" s="44"/>
      <c r="DE754" s="44"/>
      <c r="DF754" s="44"/>
      <c r="DG754" s="44"/>
      <c r="DH754" s="44"/>
      <c r="DI754" s="44"/>
      <c r="DJ754" s="44"/>
      <c r="DK754" s="44"/>
      <c r="DL754" s="44"/>
      <c r="DM754" s="44"/>
      <c r="DN754" s="44"/>
      <c r="DO754" s="44"/>
      <c r="DP754" s="44"/>
      <c r="DQ754" s="44"/>
      <c r="DR754" s="44"/>
      <c r="DS754" s="44"/>
      <c r="DT754" s="44"/>
      <c r="DU754" s="44"/>
      <c r="DV754" s="44"/>
      <c r="DW754" s="44"/>
      <c r="DX754" s="44"/>
      <c r="DY754" s="44"/>
      <c r="DZ754" s="44"/>
      <c r="EA754" s="44"/>
      <c r="EB754" s="44"/>
      <c r="EC754" s="44"/>
      <c r="ED754" s="44"/>
      <c r="EE754" s="44"/>
      <c r="EF754" s="44"/>
      <c r="EG754" s="44"/>
      <c r="EH754" s="44"/>
      <c r="EI754" s="44"/>
      <c r="EJ754" s="44"/>
      <c r="EK754" s="44"/>
      <c r="EL754" s="44"/>
      <c r="EM754" s="44"/>
      <c r="EN754" s="44"/>
      <c r="EO754" s="44"/>
      <c r="EP754" s="44"/>
      <c r="EQ754" s="44"/>
      <c r="ER754" s="44"/>
      <c r="ES754" s="44"/>
      <c r="ET754" s="44"/>
      <c r="EU754" s="44"/>
    </row>
    <row r="755" ht="14.25" customHeight="1">
      <c r="A755" s="296"/>
      <c r="B755" s="44"/>
      <c r="C755" s="44"/>
      <c r="D755" s="44"/>
      <c r="E755" s="44"/>
      <c r="F755" s="44"/>
      <c r="G755" s="44"/>
      <c r="H755" s="296"/>
      <c r="I755" s="296"/>
      <c r="J755" s="296"/>
      <c r="K755" s="44"/>
      <c r="L755" s="296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4"/>
      <c r="BT755" s="44"/>
      <c r="BU755" s="44"/>
      <c r="BV755" s="44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  <c r="CP755" s="44"/>
      <c r="CQ755" s="44"/>
      <c r="CR755" s="44"/>
      <c r="CS755" s="44"/>
      <c r="CT755" s="44"/>
      <c r="CU755" s="44"/>
      <c r="CV755" s="44"/>
      <c r="CW755" s="44"/>
      <c r="CX755" s="44"/>
      <c r="CY755" s="44"/>
      <c r="CZ755" s="44"/>
      <c r="DA755" s="44"/>
      <c r="DB755" s="44"/>
      <c r="DC755" s="44"/>
      <c r="DD755" s="44"/>
      <c r="DE755" s="44"/>
      <c r="DF755" s="44"/>
      <c r="DG755" s="44"/>
      <c r="DH755" s="44"/>
      <c r="DI755" s="44"/>
      <c r="DJ755" s="44"/>
      <c r="DK755" s="44"/>
      <c r="DL755" s="44"/>
      <c r="DM755" s="44"/>
      <c r="DN755" s="44"/>
      <c r="DO755" s="44"/>
      <c r="DP755" s="44"/>
      <c r="DQ755" s="44"/>
      <c r="DR755" s="44"/>
      <c r="DS755" s="44"/>
      <c r="DT755" s="44"/>
      <c r="DU755" s="44"/>
      <c r="DV755" s="44"/>
      <c r="DW755" s="44"/>
      <c r="DX755" s="44"/>
      <c r="DY755" s="44"/>
      <c r="DZ755" s="44"/>
      <c r="EA755" s="44"/>
      <c r="EB755" s="44"/>
      <c r="EC755" s="44"/>
      <c r="ED755" s="44"/>
      <c r="EE755" s="44"/>
      <c r="EF755" s="44"/>
      <c r="EG755" s="44"/>
      <c r="EH755" s="44"/>
      <c r="EI755" s="44"/>
      <c r="EJ755" s="44"/>
      <c r="EK755" s="44"/>
      <c r="EL755" s="44"/>
      <c r="EM755" s="44"/>
      <c r="EN755" s="44"/>
      <c r="EO755" s="44"/>
      <c r="EP755" s="44"/>
      <c r="EQ755" s="44"/>
      <c r="ER755" s="44"/>
      <c r="ES755" s="44"/>
      <c r="ET755" s="44"/>
      <c r="EU755" s="44"/>
    </row>
    <row r="756" ht="14.25" customHeight="1">
      <c r="A756" s="296"/>
      <c r="B756" s="44"/>
      <c r="C756" s="44"/>
      <c r="D756" s="44"/>
      <c r="E756" s="44"/>
      <c r="F756" s="44"/>
      <c r="G756" s="44"/>
      <c r="H756" s="296"/>
      <c r="I756" s="296"/>
      <c r="J756" s="296"/>
      <c r="K756" s="44"/>
      <c r="L756" s="296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4"/>
      <c r="BT756" s="44"/>
      <c r="BU756" s="44"/>
      <c r="BV756" s="44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  <c r="CP756" s="44"/>
      <c r="CQ756" s="44"/>
      <c r="CR756" s="44"/>
      <c r="CS756" s="44"/>
      <c r="CT756" s="44"/>
      <c r="CU756" s="44"/>
      <c r="CV756" s="44"/>
      <c r="CW756" s="44"/>
      <c r="CX756" s="44"/>
      <c r="CY756" s="44"/>
      <c r="CZ756" s="44"/>
      <c r="DA756" s="44"/>
      <c r="DB756" s="44"/>
      <c r="DC756" s="44"/>
      <c r="DD756" s="44"/>
      <c r="DE756" s="44"/>
      <c r="DF756" s="44"/>
      <c r="DG756" s="44"/>
      <c r="DH756" s="44"/>
      <c r="DI756" s="44"/>
      <c r="DJ756" s="44"/>
      <c r="DK756" s="44"/>
      <c r="DL756" s="44"/>
      <c r="DM756" s="44"/>
      <c r="DN756" s="44"/>
      <c r="DO756" s="44"/>
      <c r="DP756" s="44"/>
      <c r="DQ756" s="44"/>
      <c r="DR756" s="44"/>
      <c r="DS756" s="44"/>
      <c r="DT756" s="44"/>
      <c r="DU756" s="44"/>
      <c r="DV756" s="44"/>
      <c r="DW756" s="44"/>
      <c r="DX756" s="44"/>
      <c r="DY756" s="44"/>
      <c r="DZ756" s="44"/>
      <c r="EA756" s="44"/>
      <c r="EB756" s="44"/>
      <c r="EC756" s="44"/>
      <c r="ED756" s="44"/>
      <c r="EE756" s="44"/>
      <c r="EF756" s="44"/>
      <c r="EG756" s="44"/>
      <c r="EH756" s="44"/>
      <c r="EI756" s="44"/>
      <c r="EJ756" s="44"/>
      <c r="EK756" s="44"/>
      <c r="EL756" s="44"/>
      <c r="EM756" s="44"/>
      <c r="EN756" s="44"/>
      <c r="EO756" s="44"/>
      <c r="EP756" s="44"/>
      <c r="EQ756" s="44"/>
      <c r="ER756" s="44"/>
      <c r="ES756" s="44"/>
      <c r="ET756" s="44"/>
      <c r="EU756" s="44"/>
    </row>
    <row r="757" ht="14.25" customHeight="1">
      <c r="A757" s="296"/>
      <c r="B757" s="44"/>
      <c r="C757" s="44"/>
      <c r="D757" s="44"/>
      <c r="E757" s="44"/>
      <c r="F757" s="44"/>
      <c r="G757" s="44"/>
      <c r="H757" s="296"/>
      <c r="I757" s="296"/>
      <c r="J757" s="296"/>
      <c r="K757" s="44"/>
      <c r="L757" s="296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4"/>
      <c r="BT757" s="44"/>
      <c r="BU757" s="44"/>
      <c r="BV757" s="44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  <c r="CP757" s="44"/>
      <c r="CQ757" s="44"/>
      <c r="CR757" s="44"/>
      <c r="CS757" s="44"/>
      <c r="CT757" s="44"/>
      <c r="CU757" s="44"/>
      <c r="CV757" s="44"/>
      <c r="CW757" s="44"/>
      <c r="CX757" s="44"/>
      <c r="CY757" s="44"/>
      <c r="CZ757" s="44"/>
      <c r="DA757" s="44"/>
      <c r="DB757" s="44"/>
      <c r="DC757" s="44"/>
      <c r="DD757" s="44"/>
      <c r="DE757" s="44"/>
      <c r="DF757" s="44"/>
      <c r="DG757" s="44"/>
      <c r="DH757" s="44"/>
      <c r="DI757" s="44"/>
      <c r="DJ757" s="44"/>
      <c r="DK757" s="44"/>
      <c r="DL757" s="44"/>
      <c r="DM757" s="44"/>
      <c r="DN757" s="44"/>
      <c r="DO757" s="44"/>
      <c r="DP757" s="44"/>
      <c r="DQ757" s="44"/>
      <c r="DR757" s="44"/>
      <c r="DS757" s="44"/>
      <c r="DT757" s="44"/>
      <c r="DU757" s="44"/>
      <c r="DV757" s="44"/>
      <c r="DW757" s="44"/>
      <c r="DX757" s="44"/>
      <c r="DY757" s="44"/>
      <c r="DZ757" s="44"/>
      <c r="EA757" s="44"/>
      <c r="EB757" s="44"/>
      <c r="EC757" s="44"/>
      <c r="ED757" s="44"/>
      <c r="EE757" s="44"/>
      <c r="EF757" s="44"/>
      <c r="EG757" s="44"/>
      <c r="EH757" s="44"/>
      <c r="EI757" s="44"/>
      <c r="EJ757" s="44"/>
      <c r="EK757" s="44"/>
      <c r="EL757" s="44"/>
      <c r="EM757" s="44"/>
      <c r="EN757" s="44"/>
      <c r="EO757" s="44"/>
      <c r="EP757" s="44"/>
      <c r="EQ757" s="44"/>
      <c r="ER757" s="44"/>
      <c r="ES757" s="44"/>
      <c r="ET757" s="44"/>
      <c r="EU757" s="44"/>
    </row>
    <row r="758" ht="14.25" customHeight="1">
      <c r="A758" s="296"/>
      <c r="B758" s="44"/>
      <c r="C758" s="44"/>
      <c r="D758" s="44"/>
      <c r="E758" s="44"/>
      <c r="F758" s="44"/>
      <c r="G758" s="44"/>
      <c r="H758" s="296"/>
      <c r="I758" s="296"/>
      <c r="J758" s="296"/>
      <c r="K758" s="44"/>
      <c r="L758" s="296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4"/>
      <c r="BT758" s="44"/>
      <c r="BU758" s="44"/>
      <c r="BV758" s="44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  <c r="CP758" s="44"/>
      <c r="CQ758" s="44"/>
      <c r="CR758" s="44"/>
      <c r="CS758" s="44"/>
      <c r="CT758" s="44"/>
      <c r="CU758" s="44"/>
      <c r="CV758" s="44"/>
      <c r="CW758" s="44"/>
      <c r="CX758" s="44"/>
      <c r="CY758" s="44"/>
      <c r="CZ758" s="44"/>
      <c r="DA758" s="44"/>
      <c r="DB758" s="44"/>
      <c r="DC758" s="44"/>
      <c r="DD758" s="44"/>
      <c r="DE758" s="44"/>
      <c r="DF758" s="44"/>
      <c r="DG758" s="44"/>
      <c r="DH758" s="44"/>
      <c r="DI758" s="44"/>
      <c r="DJ758" s="44"/>
      <c r="DK758" s="44"/>
      <c r="DL758" s="44"/>
      <c r="DM758" s="44"/>
      <c r="DN758" s="44"/>
      <c r="DO758" s="44"/>
      <c r="DP758" s="44"/>
      <c r="DQ758" s="44"/>
      <c r="DR758" s="44"/>
      <c r="DS758" s="44"/>
      <c r="DT758" s="44"/>
      <c r="DU758" s="44"/>
      <c r="DV758" s="44"/>
      <c r="DW758" s="44"/>
      <c r="DX758" s="44"/>
      <c r="DY758" s="44"/>
      <c r="DZ758" s="44"/>
      <c r="EA758" s="44"/>
      <c r="EB758" s="44"/>
      <c r="EC758" s="44"/>
      <c r="ED758" s="44"/>
      <c r="EE758" s="44"/>
      <c r="EF758" s="44"/>
      <c r="EG758" s="44"/>
      <c r="EH758" s="44"/>
      <c r="EI758" s="44"/>
      <c r="EJ758" s="44"/>
      <c r="EK758" s="44"/>
      <c r="EL758" s="44"/>
      <c r="EM758" s="44"/>
      <c r="EN758" s="44"/>
      <c r="EO758" s="44"/>
      <c r="EP758" s="44"/>
      <c r="EQ758" s="44"/>
      <c r="ER758" s="44"/>
      <c r="ES758" s="44"/>
      <c r="ET758" s="44"/>
      <c r="EU758" s="44"/>
    </row>
    <row r="759" ht="14.25" customHeight="1">
      <c r="A759" s="296"/>
      <c r="B759" s="44"/>
      <c r="C759" s="44"/>
      <c r="D759" s="44"/>
      <c r="E759" s="44"/>
      <c r="F759" s="44"/>
      <c r="G759" s="44"/>
      <c r="H759" s="296"/>
      <c r="I759" s="296"/>
      <c r="J759" s="296"/>
      <c r="K759" s="44"/>
      <c r="L759" s="296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4"/>
      <c r="BT759" s="44"/>
      <c r="BU759" s="44"/>
      <c r="BV759" s="44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  <c r="CP759" s="44"/>
      <c r="CQ759" s="44"/>
      <c r="CR759" s="44"/>
      <c r="CS759" s="44"/>
      <c r="CT759" s="44"/>
      <c r="CU759" s="44"/>
      <c r="CV759" s="44"/>
      <c r="CW759" s="44"/>
      <c r="CX759" s="44"/>
      <c r="CY759" s="44"/>
      <c r="CZ759" s="44"/>
      <c r="DA759" s="44"/>
      <c r="DB759" s="44"/>
      <c r="DC759" s="44"/>
      <c r="DD759" s="44"/>
      <c r="DE759" s="44"/>
      <c r="DF759" s="44"/>
      <c r="DG759" s="44"/>
      <c r="DH759" s="44"/>
      <c r="DI759" s="44"/>
      <c r="DJ759" s="44"/>
      <c r="DK759" s="44"/>
      <c r="DL759" s="44"/>
      <c r="DM759" s="44"/>
      <c r="DN759" s="44"/>
      <c r="DO759" s="44"/>
      <c r="DP759" s="44"/>
      <c r="DQ759" s="44"/>
      <c r="DR759" s="44"/>
      <c r="DS759" s="44"/>
      <c r="DT759" s="44"/>
      <c r="DU759" s="44"/>
      <c r="DV759" s="44"/>
      <c r="DW759" s="44"/>
      <c r="DX759" s="44"/>
      <c r="DY759" s="44"/>
      <c r="DZ759" s="44"/>
      <c r="EA759" s="44"/>
      <c r="EB759" s="44"/>
      <c r="EC759" s="44"/>
      <c r="ED759" s="44"/>
      <c r="EE759" s="44"/>
      <c r="EF759" s="44"/>
      <c r="EG759" s="44"/>
      <c r="EH759" s="44"/>
      <c r="EI759" s="44"/>
      <c r="EJ759" s="44"/>
      <c r="EK759" s="44"/>
      <c r="EL759" s="44"/>
      <c r="EM759" s="44"/>
      <c r="EN759" s="44"/>
      <c r="EO759" s="44"/>
      <c r="EP759" s="44"/>
      <c r="EQ759" s="44"/>
      <c r="ER759" s="44"/>
      <c r="ES759" s="44"/>
      <c r="ET759" s="44"/>
      <c r="EU759" s="44"/>
    </row>
    <row r="760" ht="14.25" customHeight="1">
      <c r="A760" s="296"/>
      <c r="B760" s="44"/>
      <c r="C760" s="44"/>
      <c r="D760" s="44"/>
      <c r="E760" s="44"/>
      <c r="F760" s="44"/>
      <c r="G760" s="44"/>
      <c r="H760" s="296"/>
      <c r="I760" s="296"/>
      <c r="J760" s="296"/>
      <c r="K760" s="44"/>
      <c r="L760" s="296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4"/>
      <c r="BT760" s="44"/>
      <c r="BU760" s="44"/>
      <c r="BV760" s="44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  <c r="CP760" s="44"/>
      <c r="CQ760" s="44"/>
      <c r="CR760" s="44"/>
      <c r="CS760" s="44"/>
      <c r="CT760" s="44"/>
      <c r="CU760" s="44"/>
      <c r="CV760" s="44"/>
      <c r="CW760" s="44"/>
      <c r="CX760" s="44"/>
      <c r="CY760" s="44"/>
      <c r="CZ760" s="44"/>
      <c r="DA760" s="44"/>
      <c r="DB760" s="44"/>
      <c r="DC760" s="44"/>
      <c r="DD760" s="44"/>
      <c r="DE760" s="44"/>
      <c r="DF760" s="44"/>
      <c r="DG760" s="44"/>
      <c r="DH760" s="44"/>
      <c r="DI760" s="44"/>
      <c r="DJ760" s="44"/>
      <c r="DK760" s="44"/>
      <c r="DL760" s="44"/>
      <c r="DM760" s="44"/>
      <c r="DN760" s="44"/>
      <c r="DO760" s="44"/>
      <c r="DP760" s="44"/>
      <c r="DQ760" s="44"/>
      <c r="DR760" s="44"/>
      <c r="DS760" s="44"/>
      <c r="DT760" s="44"/>
      <c r="DU760" s="44"/>
      <c r="DV760" s="44"/>
      <c r="DW760" s="44"/>
      <c r="DX760" s="44"/>
      <c r="DY760" s="44"/>
      <c r="DZ760" s="44"/>
      <c r="EA760" s="44"/>
      <c r="EB760" s="44"/>
      <c r="EC760" s="44"/>
      <c r="ED760" s="44"/>
      <c r="EE760" s="44"/>
      <c r="EF760" s="44"/>
      <c r="EG760" s="44"/>
      <c r="EH760" s="44"/>
      <c r="EI760" s="44"/>
      <c r="EJ760" s="44"/>
      <c r="EK760" s="44"/>
      <c r="EL760" s="44"/>
      <c r="EM760" s="44"/>
      <c r="EN760" s="44"/>
      <c r="EO760" s="44"/>
      <c r="EP760" s="44"/>
      <c r="EQ760" s="44"/>
      <c r="ER760" s="44"/>
      <c r="ES760" s="44"/>
      <c r="ET760" s="44"/>
      <c r="EU760" s="44"/>
    </row>
    <row r="761" ht="14.25" customHeight="1">
      <c r="A761" s="296"/>
      <c r="B761" s="44"/>
      <c r="C761" s="44"/>
      <c r="D761" s="44"/>
      <c r="E761" s="44"/>
      <c r="F761" s="44"/>
      <c r="G761" s="44"/>
      <c r="H761" s="296"/>
      <c r="I761" s="296"/>
      <c r="J761" s="296"/>
      <c r="K761" s="44"/>
      <c r="L761" s="296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4"/>
      <c r="BT761" s="44"/>
      <c r="BU761" s="44"/>
      <c r="BV761" s="44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  <c r="CP761" s="44"/>
      <c r="CQ761" s="44"/>
      <c r="CR761" s="44"/>
      <c r="CS761" s="44"/>
      <c r="CT761" s="44"/>
      <c r="CU761" s="44"/>
      <c r="CV761" s="44"/>
      <c r="CW761" s="44"/>
      <c r="CX761" s="44"/>
      <c r="CY761" s="44"/>
      <c r="CZ761" s="44"/>
      <c r="DA761" s="44"/>
      <c r="DB761" s="44"/>
      <c r="DC761" s="44"/>
      <c r="DD761" s="44"/>
      <c r="DE761" s="44"/>
      <c r="DF761" s="44"/>
      <c r="DG761" s="44"/>
      <c r="DH761" s="44"/>
      <c r="DI761" s="44"/>
      <c r="DJ761" s="44"/>
      <c r="DK761" s="44"/>
      <c r="DL761" s="44"/>
      <c r="DM761" s="44"/>
      <c r="DN761" s="44"/>
      <c r="DO761" s="44"/>
      <c r="DP761" s="44"/>
      <c r="DQ761" s="44"/>
      <c r="DR761" s="44"/>
      <c r="DS761" s="44"/>
      <c r="DT761" s="44"/>
      <c r="DU761" s="44"/>
      <c r="DV761" s="44"/>
      <c r="DW761" s="44"/>
      <c r="DX761" s="44"/>
      <c r="DY761" s="44"/>
      <c r="DZ761" s="44"/>
      <c r="EA761" s="44"/>
      <c r="EB761" s="44"/>
      <c r="EC761" s="44"/>
      <c r="ED761" s="44"/>
      <c r="EE761" s="44"/>
      <c r="EF761" s="44"/>
      <c r="EG761" s="44"/>
      <c r="EH761" s="44"/>
      <c r="EI761" s="44"/>
      <c r="EJ761" s="44"/>
      <c r="EK761" s="44"/>
      <c r="EL761" s="44"/>
      <c r="EM761" s="44"/>
      <c r="EN761" s="44"/>
      <c r="EO761" s="44"/>
      <c r="EP761" s="44"/>
      <c r="EQ761" s="44"/>
      <c r="ER761" s="44"/>
      <c r="ES761" s="44"/>
      <c r="ET761" s="44"/>
      <c r="EU761" s="44"/>
    </row>
    <row r="762" ht="14.25" customHeight="1">
      <c r="A762" s="296"/>
      <c r="B762" s="44"/>
      <c r="C762" s="44"/>
      <c r="D762" s="44"/>
      <c r="E762" s="44"/>
      <c r="F762" s="44"/>
      <c r="G762" s="44"/>
      <c r="H762" s="296"/>
      <c r="I762" s="296"/>
      <c r="J762" s="296"/>
      <c r="K762" s="44"/>
      <c r="L762" s="296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4"/>
      <c r="BT762" s="44"/>
      <c r="BU762" s="44"/>
      <c r="BV762" s="44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  <c r="CP762" s="44"/>
      <c r="CQ762" s="44"/>
      <c r="CR762" s="44"/>
      <c r="CS762" s="44"/>
      <c r="CT762" s="44"/>
      <c r="CU762" s="44"/>
      <c r="CV762" s="44"/>
      <c r="CW762" s="44"/>
      <c r="CX762" s="44"/>
      <c r="CY762" s="44"/>
      <c r="CZ762" s="44"/>
      <c r="DA762" s="44"/>
      <c r="DB762" s="44"/>
      <c r="DC762" s="44"/>
      <c r="DD762" s="44"/>
      <c r="DE762" s="44"/>
      <c r="DF762" s="44"/>
      <c r="DG762" s="44"/>
      <c r="DH762" s="44"/>
      <c r="DI762" s="44"/>
      <c r="DJ762" s="44"/>
      <c r="DK762" s="44"/>
      <c r="DL762" s="44"/>
      <c r="DM762" s="44"/>
      <c r="DN762" s="44"/>
      <c r="DO762" s="44"/>
      <c r="DP762" s="44"/>
      <c r="DQ762" s="44"/>
      <c r="DR762" s="44"/>
      <c r="DS762" s="44"/>
      <c r="DT762" s="44"/>
      <c r="DU762" s="44"/>
      <c r="DV762" s="44"/>
      <c r="DW762" s="44"/>
      <c r="DX762" s="44"/>
      <c r="DY762" s="44"/>
      <c r="DZ762" s="44"/>
      <c r="EA762" s="44"/>
      <c r="EB762" s="44"/>
      <c r="EC762" s="44"/>
      <c r="ED762" s="44"/>
      <c r="EE762" s="44"/>
      <c r="EF762" s="44"/>
      <c r="EG762" s="44"/>
      <c r="EH762" s="44"/>
      <c r="EI762" s="44"/>
      <c r="EJ762" s="44"/>
      <c r="EK762" s="44"/>
      <c r="EL762" s="44"/>
      <c r="EM762" s="44"/>
      <c r="EN762" s="44"/>
      <c r="EO762" s="44"/>
      <c r="EP762" s="44"/>
      <c r="EQ762" s="44"/>
      <c r="ER762" s="44"/>
      <c r="ES762" s="44"/>
      <c r="ET762" s="44"/>
      <c r="EU762" s="44"/>
    </row>
    <row r="763" ht="14.25" customHeight="1">
      <c r="A763" s="296"/>
      <c r="B763" s="44"/>
      <c r="C763" s="44"/>
      <c r="D763" s="44"/>
      <c r="E763" s="44"/>
      <c r="F763" s="44"/>
      <c r="G763" s="44"/>
      <c r="H763" s="296"/>
      <c r="I763" s="296"/>
      <c r="J763" s="296"/>
      <c r="K763" s="44"/>
      <c r="L763" s="296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4"/>
      <c r="BT763" s="44"/>
      <c r="BU763" s="44"/>
      <c r="BV763" s="44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  <c r="CP763" s="44"/>
      <c r="CQ763" s="44"/>
      <c r="CR763" s="44"/>
      <c r="CS763" s="44"/>
      <c r="CT763" s="44"/>
      <c r="CU763" s="44"/>
      <c r="CV763" s="44"/>
      <c r="CW763" s="44"/>
      <c r="CX763" s="44"/>
      <c r="CY763" s="44"/>
      <c r="CZ763" s="44"/>
      <c r="DA763" s="44"/>
      <c r="DB763" s="44"/>
      <c r="DC763" s="44"/>
      <c r="DD763" s="44"/>
      <c r="DE763" s="44"/>
      <c r="DF763" s="44"/>
      <c r="DG763" s="44"/>
      <c r="DH763" s="44"/>
      <c r="DI763" s="44"/>
      <c r="DJ763" s="44"/>
      <c r="DK763" s="44"/>
      <c r="DL763" s="44"/>
      <c r="DM763" s="44"/>
      <c r="DN763" s="44"/>
      <c r="DO763" s="44"/>
      <c r="DP763" s="44"/>
      <c r="DQ763" s="44"/>
      <c r="DR763" s="44"/>
      <c r="DS763" s="44"/>
      <c r="DT763" s="44"/>
      <c r="DU763" s="44"/>
      <c r="DV763" s="44"/>
      <c r="DW763" s="44"/>
      <c r="DX763" s="44"/>
      <c r="DY763" s="44"/>
      <c r="DZ763" s="44"/>
      <c r="EA763" s="44"/>
      <c r="EB763" s="44"/>
      <c r="EC763" s="44"/>
      <c r="ED763" s="44"/>
      <c r="EE763" s="44"/>
      <c r="EF763" s="44"/>
      <c r="EG763" s="44"/>
      <c r="EH763" s="44"/>
      <c r="EI763" s="44"/>
      <c r="EJ763" s="44"/>
      <c r="EK763" s="44"/>
      <c r="EL763" s="44"/>
      <c r="EM763" s="44"/>
      <c r="EN763" s="44"/>
      <c r="EO763" s="44"/>
      <c r="EP763" s="44"/>
      <c r="EQ763" s="44"/>
      <c r="ER763" s="44"/>
      <c r="ES763" s="44"/>
      <c r="ET763" s="44"/>
      <c r="EU763" s="44"/>
    </row>
    <row r="764" ht="14.25" customHeight="1">
      <c r="A764" s="296"/>
      <c r="B764" s="44"/>
      <c r="C764" s="44"/>
      <c r="D764" s="44"/>
      <c r="E764" s="44"/>
      <c r="F764" s="44"/>
      <c r="G764" s="44"/>
      <c r="H764" s="296"/>
      <c r="I764" s="296"/>
      <c r="J764" s="296"/>
      <c r="K764" s="44"/>
      <c r="L764" s="296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4"/>
      <c r="BT764" s="44"/>
      <c r="BU764" s="44"/>
      <c r="BV764" s="44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  <c r="CP764" s="44"/>
      <c r="CQ764" s="44"/>
      <c r="CR764" s="44"/>
      <c r="CS764" s="44"/>
      <c r="CT764" s="44"/>
      <c r="CU764" s="44"/>
      <c r="CV764" s="44"/>
      <c r="CW764" s="44"/>
      <c r="CX764" s="44"/>
      <c r="CY764" s="44"/>
      <c r="CZ764" s="44"/>
      <c r="DA764" s="44"/>
      <c r="DB764" s="44"/>
      <c r="DC764" s="44"/>
      <c r="DD764" s="44"/>
      <c r="DE764" s="44"/>
      <c r="DF764" s="44"/>
      <c r="DG764" s="44"/>
      <c r="DH764" s="44"/>
      <c r="DI764" s="44"/>
      <c r="DJ764" s="44"/>
      <c r="DK764" s="44"/>
      <c r="DL764" s="44"/>
      <c r="DM764" s="44"/>
      <c r="DN764" s="44"/>
      <c r="DO764" s="44"/>
      <c r="DP764" s="44"/>
      <c r="DQ764" s="44"/>
      <c r="DR764" s="44"/>
      <c r="DS764" s="44"/>
      <c r="DT764" s="44"/>
      <c r="DU764" s="44"/>
      <c r="DV764" s="44"/>
      <c r="DW764" s="44"/>
      <c r="DX764" s="44"/>
      <c r="DY764" s="44"/>
      <c r="DZ764" s="44"/>
      <c r="EA764" s="44"/>
      <c r="EB764" s="44"/>
      <c r="EC764" s="44"/>
      <c r="ED764" s="44"/>
      <c r="EE764" s="44"/>
      <c r="EF764" s="44"/>
      <c r="EG764" s="44"/>
      <c r="EH764" s="44"/>
      <c r="EI764" s="44"/>
      <c r="EJ764" s="44"/>
      <c r="EK764" s="44"/>
      <c r="EL764" s="44"/>
      <c r="EM764" s="44"/>
      <c r="EN764" s="44"/>
      <c r="EO764" s="44"/>
      <c r="EP764" s="44"/>
      <c r="EQ764" s="44"/>
      <c r="ER764" s="44"/>
      <c r="ES764" s="44"/>
      <c r="ET764" s="44"/>
      <c r="EU764" s="44"/>
    </row>
    <row r="765" ht="14.25" customHeight="1">
      <c r="A765" s="296"/>
      <c r="B765" s="44"/>
      <c r="C765" s="44"/>
      <c r="D765" s="44"/>
      <c r="E765" s="44"/>
      <c r="F765" s="44"/>
      <c r="G765" s="44"/>
      <c r="H765" s="296"/>
      <c r="I765" s="296"/>
      <c r="J765" s="296"/>
      <c r="K765" s="44"/>
      <c r="L765" s="296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4"/>
      <c r="BT765" s="44"/>
      <c r="BU765" s="44"/>
      <c r="BV765" s="44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  <c r="CP765" s="44"/>
      <c r="CQ765" s="44"/>
      <c r="CR765" s="44"/>
      <c r="CS765" s="44"/>
      <c r="CT765" s="44"/>
      <c r="CU765" s="44"/>
      <c r="CV765" s="44"/>
      <c r="CW765" s="44"/>
      <c r="CX765" s="44"/>
      <c r="CY765" s="44"/>
      <c r="CZ765" s="44"/>
      <c r="DA765" s="44"/>
      <c r="DB765" s="44"/>
      <c r="DC765" s="44"/>
      <c r="DD765" s="44"/>
      <c r="DE765" s="44"/>
      <c r="DF765" s="44"/>
      <c r="DG765" s="44"/>
      <c r="DH765" s="44"/>
      <c r="DI765" s="44"/>
      <c r="DJ765" s="44"/>
      <c r="DK765" s="44"/>
      <c r="DL765" s="44"/>
      <c r="DM765" s="44"/>
      <c r="DN765" s="44"/>
      <c r="DO765" s="44"/>
      <c r="DP765" s="44"/>
      <c r="DQ765" s="44"/>
      <c r="DR765" s="44"/>
      <c r="DS765" s="44"/>
      <c r="DT765" s="44"/>
      <c r="DU765" s="44"/>
      <c r="DV765" s="44"/>
      <c r="DW765" s="44"/>
      <c r="DX765" s="44"/>
      <c r="DY765" s="44"/>
      <c r="DZ765" s="44"/>
      <c r="EA765" s="44"/>
      <c r="EB765" s="44"/>
      <c r="EC765" s="44"/>
      <c r="ED765" s="44"/>
      <c r="EE765" s="44"/>
      <c r="EF765" s="44"/>
      <c r="EG765" s="44"/>
      <c r="EH765" s="44"/>
      <c r="EI765" s="44"/>
      <c r="EJ765" s="44"/>
      <c r="EK765" s="44"/>
      <c r="EL765" s="44"/>
      <c r="EM765" s="44"/>
      <c r="EN765" s="44"/>
      <c r="EO765" s="44"/>
      <c r="EP765" s="44"/>
      <c r="EQ765" s="44"/>
      <c r="ER765" s="44"/>
      <c r="ES765" s="44"/>
      <c r="ET765" s="44"/>
      <c r="EU765" s="44"/>
    </row>
    <row r="766" ht="14.25" customHeight="1">
      <c r="A766" s="296"/>
      <c r="B766" s="44"/>
      <c r="C766" s="44"/>
      <c r="D766" s="44"/>
      <c r="E766" s="44"/>
      <c r="F766" s="44"/>
      <c r="G766" s="44"/>
      <c r="H766" s="296"/>
      <c r="I766" s="296"/>
      <c r="J766" s="296"/>
      <c r="K766" s="44"/>
      <c r="L766" s="296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4"/>
      <c r="BT766" s="44"/>
      <c r="BU766" s="44"/>
      <c r="BV766" s="44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  <c r="CP766" s="44"/>
      <c r="CQ766" s="44"/>
      <c r="CR766" s="44"/>
      <c r="CS766" s="44"/>
      <c r="CT766" s="44"/>
      <c r="CU766" s="44"/>
      <c r="CV766" s="44"/>
      <c r="CW766" s="44"/>
      <c r="CX766" s="44"/>
      <c r="CY766" s="44"/>
      <c r="CZ766" s="44"/>
      <c r="DA766" s="44"/>
      <c r="DB766" s="44"/>
      <c r="DC766" s="44"/>
      <c r="DD766" s="44"/>
      <c r="DE766" s="44"/>
      <c r="DF766" s="44"/>
      <c r="DG766" s="44"/>
      <c r="DH766" s="44"/>
      <c r="DI766" s="44"/>
      <c r="DJ766" s="44"/>
      <c r="DK766" s="44"/>
      <c r="DL766" s="44"/>
      <c r="DM766" s="44"/>
      <c r="DN766" s="44"/>
      <c r="DO766" s="44"/>
      <c r="DP766" s="44"/>
      <c r="DQ766" s="44"/>
      <c r="DR766" s="44"/>
      <c r="DS766" s="44"/>
      <c r="DT766" s="44"/>
      <c r="DU766" s="44"/>
      <c r="DV766" s="44"/>
      <c r="DW766" s="44"/>
      <c r="DX766" s="44"/>
      <c r="DY766" s="44"/>
      <c r="DZ766" s="44"/>
      <c r="EA766" s="44"/>
      <c r="EB766" s="44"/>
      <c r="EC766" s="44"/>
      <c r="ED766" s="44"/>
      <c r="EE766" s="44"/>
      <c r="EF766" s="44"/>
      <c r="EG766" s="44"/>
      <c r="EH766" s="44"/>
      <c r="EI766" s="44"/>
      <c r="EJ766" s="44"/>
      <c r="EK766" s="44"/>
      <c r="EL766" s="44"/>
      <c r="EM766" s="44"/>
      <c r="EN766" s="44"/>
      <c r="EO766" s="44"/>
      <c r="EP766" s="44"/>
      <c r="EQ766" s="44"/>
      <c r="ER766" s="44"/>
      <c r="ES766" s="44"/>
      <c r="ET766" s="44"/>
      <c r="EU766" s="44"/>
    </row>
    <row r="767" ht="14.25" customHeight="1">
      <c r="A767" s="296"/>
      <c r="B767" s="44"/>
      <c r="C767" s="44"/>
      <c r="D767" s="44"/>
      <c r="E767" s="44"/>
      <c r="F767" s="44"/>
      <c r="G767" s="44"/>
      <c r="H767" s="296"/>
      <c r="I767" s="296"/>
      <c r="J767" s="296"/>
      <c r="K767" s="44"/>
      <c r="L767" s="296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4"/>
      <c r="BT767" s="44"/>
      <c r="BU767" s="44"/>
      <c r="BV767" s="44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  <c r="CP767" s="44"/>
      <c r="CQ767" s="44"/>
      <c r="CR767" s="44"/>
      <c r="CS767" s="44"/>
      <c r="CT767" s="44"/>
      <c r="CU767" s="44"/>
      <c r="CV767" s="44"/>
      <c r="CW767" s="44"/>
      <c r="CX767" s="44"/>
      <c r="CY767" s="44"/>
      <c r="CZ767" s="44"/>
      <c r="DA767" s="44"/>
      <c r="DB767" s="44"/>
      <c r="DC767" s="44"/>
      <c r="DD767" s="44"/>
      <c r="DE767" s="44"/>
      <c r="DF767" s="44"/>
      <c r="DG767" s="44"/>
      <c r="DH767" s="44"/>
      <c r="DI767" s="44"/>
      <c r="DJ767" s="44"/>
      <c r="DK767" s="44"/>
      <c r="DL767" s="44"/>
      <c r="DM767" s="44"/>
      <c r="DN767" s="44"/>
      <c r="DO767" s="44"/>
      <c r="DP767" s="44"/>
      <c r="DQ767" s="44"/>
      <c r="DR767" s="44"/>
      <c r="DS767" s="44"/>
      <c r="DT767" s="44"/>
      <c r="DU767" s="44"/>
      <c r="DV767" s="44"/>
      <c r="DW767" s="44"/>
      <c r="DX767" s="44"/>
      <c r="DY767" s="44"/>
      <c r="DZ767" s="44"/>
      <c r="EA767" s="44"/>
      <c r="EB767" s="44"/>
      <c r="EC767" s="44"/>
      <c r="ED767" s="44"/>
      <c r="EE767" s="44"/>
      <c r="EF767" s="44"/>
      <c r="EG767" s="44"/>
      <c r="EH767" s="44"/>
      <c r="EI767" s="44"/>
      <c r="EJ767" s="44"/>
      <c r="EK767" s="44"/>
      <c r="EL767" s="44"/>
      <c r="EM767" s="44"/>
      <c r="EN767" s="44"/>
      <c r="EO767" s="44"/>
      <c r="EP767" s="44"/>
      <c r="EQ767" s="44"/>
      <c r="ER767" s="44"/>
      <c r="ES767" s="44"/>
      <c r="ET767" s="44"/>
      <c r="EU767" s="44"/>
    </row>
    <row r="768" ht="14.25" customHeight="1">
      <c r="A768" s="296"/>
      <c r="B768" s="44"/>
      <c r="C768" s="44"/>
      <c r="D768" s="44"/>
      <c r="E768" s="44"/>
      <c r="F768" s="44"/>
      <c r="G768" s="44"/>
      <c r="H768" s="296"/>
      <c r="I768" s="296"/>
      <c r="J768" s="296"/>
      <c r="K768" s="44"/>
      <c r="L768" s="296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4"/>
      <c r="BT768" s="44"/>
      <c r="BU768" s="44"/>
      <c r="BV768" s="44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  <c r="CP768" s="44"/>
      <c r="CQ768" s="44"/>
      <c r="CR768" s="44"/>
      <c r="CS768" s="44"/>
      <c r="CT768" s="44"/>
      <c r="CU768" s="44"/>
      <c r="CV768" s="44"/>
      <c r="CW768" s="44"/>
      <c r="CX768" s="44"/>
      <c r="CY768" s="44"/>
      <c r="CZ768" s="44"/>
      <c r="DA768" s="44"/>
      <c r="DB768" s="44"/>
      <c r="DC768" s="44"/>
      <c r="DD768" s="44"/>
      <c r="DE768" s="44"/>
      <c r="DF768" s="44"/>
      <c r="DG768" s="44"/>
      <c r="DH768" s="44"/>
      <c r="DI768" s="44"/>
      <c r="DJ768" s="44"/>
      <c r="DK768" s="44"/>
      <c r="DL768" s="44"/>
      <c r="DM768" s="44"/>
      <c r="DN768" s="44"/>
      <c r="DO768" s="44"/>
      <c r="DP768" s="44"/>
      <c r="DQ768" s="44"/>
      <c r="DR768" s="44"/>
      <c r="DS768" s="44"/>
      <c r="DT768" s="44"/>
      <c r="DU768" s="44"/>
      <c r="DV768" s="44"/>
      <c r="DW768" s="44"/>
      <c r="DX768" s="44"/>
      <c r="DY768" s="44"/>
      <c r="DZ768" s="44"/>
      <c r="EA768" s="44"/>
      <c r="EB768" s="44"/>
      <c r="EC768" s="44"/>
      <c r="ED768" s="44"/>
      <c r="EE768" s="44"/>
      <c r="EF768" s="44"/>
      <c r="EG768" s="44"/>
      <c r="EH768" s="44"/>
      <c r="EI768" s="44"/>
      <c r="EJ768" s="44"/>
      <c r="EK768" s="44"/>
      <c r="EL768" s="44"/>
      <c r="EM768" s="44"/>
      <c r="EN768" s="44"/>
      <c r="EO768" s="44"/>
      <c r="EP768" s="44"/>
      <c r="EQ768" s="44"/>
      <c r="ER768" s="44"/>
      <c r="ES768" s="44"/>
      <c r="ET768" s="44"/>
      <c r="EU768" s="44"/>
    </row>
    <row r="769" ht="14.25" customHeight="1">
      <c r="A769" s="296"/>
      <c r="B769" s="44"/>
      <c r="C769" s="44"/>
      <c r="D769" s="44"/>
      <c r="E769" s="44"/>
      <c r="F769" s="44"/>
      <c r="G769" s="44"/>
      <c r="H769" s="296"/>
      <c r="I769" s="296"/>
      <c r="J769" s="296"/>
      <c r="K769" s="44"/>
      <c r="L769" s="296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4"/>
      <c r="BT769" s="44"/>
      <c r="BU769" s="44"/>
      <c r="BV769" s="44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  <c r="CP769" s="44"/>
      <c r="CQ769" s="44"/>
      <c r="CR769" s="44"/>
      <c r="CS769" s="44"/>
      <c r="CT769" s="44"/>
      <c r="CU769" s="44"/>
      <c r="CV769" s="44"/>
      <c r="CW769" s="44"/>
      <c r="CX769" s="44"/>
      <c r="CY769" s="44"/>
      <c r="CZ769" s="44"/>
      <c r="DA769" s="44"/>
      <c r="DB769" s="44"/>
      <c r="DC769" s="44"/>
      <c r="DD769" s="44"/>
      <c r="DE769" s="44"/>
      <c r="DF769" s="44"/>
      <c r="DG769" s="44"/>
      <c r="DH769" s="44"/>
      <c r="DI769" s="44"/>
      <c r="DJ769" s="44"/>
      <c r="DK769" s="44"/>
      <c r="DL769" s="44"/>
      <c r="DM769" s="44"/>
      <c r="DN769" s="44"/>
      <c r="DO769" s="44"/>
      <c r="DP769" s="44"/>
      <c r="DQ769" s="44"/>
      <c r="DR769" s="44"/>
      <c r="DS769" s="44"/>
      <c r="DT769" s="44"/>
      <c r="DU769" s="44"/>
      <c r="DV769" s="44"/>
      <c r="DW769" s="44"/>
      <c r="DX769" s="44"/>
      <c r="DY769" s="44"/>
      <c r="DZ769" s="44"/>
      <c r="EA769" s="44"/>
      <c r="EB769" s="44"/>
      <c r="EC769" s="44"/>
      <c r="ED769" s="44"/>
      <c r="EE769" s="44"/>
      <c r="EF769" s="44"/>
      <c r="EG769" s="44"/>
      <c r="EH769" s="44"/>
      <c r="EI769" s="44"/>
      <c r="EJ769" s="44"/>
      <c r="EK769" s="44"/>
      <c r="EL769" s="44"/>
      <c r="EM769" s="44"/>
      <c r="EN769" s="44"/>
      <c r="EO769" s="44"/>
      <c r="EP769" s="44"/>
      <c r="EQ769" s="44"/>
      <c r="ER769" s="44"/>
      <c r="ES769" s="44"/>
      <c r="ET769" s="44"/>
      <c r="EU769" s="44"/>
    </row>
    <row r="770" ht="14.25" customHeight="1">
      <c r="A770" s="296"/>
      <c r="B770" s="44"/>
      <c r="C770" s="44"/>
      <c r="D770" s="44"/>
      <c r="E770" s="44"/>
      <c r="F770" s="44"/>
      <c r="G770" s="44"/>
      <c r="H770" s="296"/>
      <c r="I770" s="296"/>
      <c r="J770" s="296"/>
      <c r="K770" s="44"/>
      <c r="L770" s="296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4"/>
      <c r="BT770" s="44"/>
      <c r="BU770" s="44"/>
      <c r="BV770" s="44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  <c r="CP770" s="44"/>
      <c r="CQ770" s="44"/>
      <c r="CR770" s="44"/>
      <c r="CS770" s="44"/>
      <c r="CT770" s="44"/>
      <c r="CU770" s="44"/>
      <c r="CV770" s="44"/>
      <c r="CW770" s="44"/>
      <c r="CX770" s="44"/>
      <c r="CY770" s="44"/>
      <c r="CZ770" s="44"/>
      <c r="DA770" s="44"/>
      <c r="DB770" s="44"/>
      <c r="DC770" s="44"/>
      <c r="DD770" s="44"/>
      <c r="DE770" s="44"/>
      <c r="DF770" s="44"/>
      <c r="DG770" s="44"/>
      <c r="DH770" s="44"/>
      <c r="DI770" s="44"/>
      <c r="DJ770" s="44"/>
      <c r="DK770" s="44"/>
      <c r="DL770" s="44"/>
      <c r="DM770" s="44"/>
      <c r="DN770" s="44"/>
      <c r="DO770" s="44"/>
      <c r="DP770" s="44"/>
      <c r="DQ770" s="44"/>
      <c r="DR770" s="44"/>
      <c r="DS770" s="44"/>
      <c r="DT770" s="44"/>
      <c r="DU770" s="44"/>
      <c r="DV770" s="44"/>
      <c r="DW770" s="44"/>
      <c r="DX770" s="44"/>
      <c r="DY770" s="44"/>
      <c r="DZ770" s="44"/>
      <c r="EA770" s="44"/>
      <c r="EB770" s="44"/>
      <c r="EC770" s="44"/>
      <c r="ED770" s="44"/>
      <c r="EE770" s="44"/>
      <c r="EF770" s="44"/>
      <c r="EG770" s="44"/>
      <c r="EH770" s="44"/>
      <c r="EI770" s="44"/>
      <c r="EJ770" s="44"/>
      <c r="EK770" s="44"/>
      <c r="EL770" s="44"/>
      <c r="EM770" s="44"/>
      <c r="EN770" s="44"/>
      <c r="EO770" s="44"/>
      <c r="EP770" s="44"/>
      <c r="EQ770" s="44"/>
      <c r="ER770" s="44"/>
      <c r="ES770" s="44"/>
      <c r="ET770" s="44"/>
      <c r="EU770" s="44"/>
    </row>
    <row r="771" ht="14.25" customHeight="1">
      <c r="A771" s="296"/>
      <c r="B771" s="44"/>
      <c r="C771" s="44"/>
      <c r="D771" s="44"/>
      <c r="E771" s="44"/>
      <c r="F771" s="44"/>
      <c r="G771" s="44"/>
      <c r="H771" s="296"/>
      <c r="I771" s="296"/>
      <c r="J771" s="296"/>
      <c r="K771" s="44"/>
      <c r="L771" s="296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4"/>
      <c r="BT771" s="44"/>
      <c r="BU771" s="44"/>
      <c r="BV771" s="44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  <c r="CP771" s="44"/>
      <c r="CQ771" s="44"/>
      <c r="CR771" s="44"/>
      <c r="CS771" s="44"/>
      <c r="CT771" s="44"/>
      <c r="CU771" s="44"/>
      <c r="CV771" s="44"/>
      <c r="CW771" s="44"/>
      <c r="CX771" s="44"/>
      <c r="CY771" s="44"/>
      <c r="CZ771" s="44"/>
      <c r="DA771" s="44"/>
      <c r="DB771" s="44"/>
      <c r="DC771" s="44"/>
      <c r="DD771" s="44"/>
      <c r="DE771" s="44"/>
      <c r="DF771" s="44"/>
      <c r="DG771" s="44"/>
      <c r="DH771" s="44"/>
      <c r="DI771" s="44"/>
      <c r="DJ771" s="44"/>
      <c r="DK771" s="44"/>
      <c r="DL771" s="44"/>
      <c r="DM771" s="44"/>
      <c r="DN771" s="44"/>
      <c r="DO771" s="44"/>
      <c r="DP771" s="44"/>
      <c r="DQ771" s="44"/>
      <c r="DR771" s="44"/>
      <c r="DS771" s="44"/>
      <c r="DT771" s="44"/>
      <c r="DU771" s="44"/>
      <c r="DV771" s="44"/>
      <c r="DW771" s="44"/>
      <c r="DX771" s="44"/>
      <c r="DY771" s="44"/>
      <c r="DZ771" s="44"/>
      <c r="EA771" s="44"/>
      <c r="EB771" s="44"/>
      <c r="EC771" s="44"/>
      <c r="ED771" s="44"/>
      <c r="EE771" s="44"/>
      <c r="EF771" s="44"/>
      <c r="EG771" s="44"/>
      <c r="EH771" s="44"/>
      <c r="EI771" s="44"/>
      <c r="EJ771" s="44"/>
      <c r="EK771" s="44"/>
      <c r="EL771" s="44"/>
      <c r="EM771" s="44"/>
      <c r="EN771" s="44"/>
      <c r="EO771" s="44"/>
      <c r="EP771" s="44"/>
      <c r="EQ771" s="44"/>
      <c r="ER771" s="44"/>
      <c r="ES771" s="44"/>
      <c r="ET771" s="44"/>
      <c r="EU771" s="44"/>
    </row>
    <row r="772" ht="14.25" customHeight="1">
      <c r="A772" s="296"/>
      <c r="B772" s="44"/>
      <c r="C772" s="44"/>
      <c r="D772" s="44"/>
      <c r="E772" s="44"/>
      <c r="F772" s="44"/>
      <c r="G772" s="44"/>
      <c r="H772" s="296"/>
      <c r="I772" s="296"/>
      <c r="J772" s="296"/>
      <c r="K772" s="44"/>
      <c r="L772" s="296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4"/>
      <c r="BT772" s="44"/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44"/>
      <c r="CR772" s="44"/>
      <c r="CS772" s="44"/>
      <c r="CT772" s="44"/>
      <c r="CU772" s="44"/>
      <c r="CV772" s="44"/>
      <c r="CW772" s="44"/>
      <c r="CX772" s="44"/>
      <c r="CY772" s="44"/>
      <c r="CZ772" s="44"/>
      <c r="DA772" s="44"/>
      <c r="DB772" s="44"/>
      <c r="DC772" s="44"/>
      <c r="DD772" s="44"/>
      <c r="DE772" s="44"/>
      <c r="DF772" s="44"/>
      <c r="DG772" s="44"/>
      <c r="DH772" s="44"/>
      <c r="DI772" s="44"/>
      <c r="DJ772" s="44"/>
      <c r="DK772" s="44"/>
      <c r="DL772" s="44"/>
      <c r="DM772" s="44"/>
      <c r="DN772" s="44"/>
      <c r="DO772" s="44"/>
      <c r="DP772" s="44"/>
      <c r="DQ772" s="44"/>
      <c r="DR772" s="44"/>
      <c r="DS772" s="44"/>
      <c r="DT772" s="44"/>
      <c r="DU772" s="44"/>
      <c r="DV772" s="44"/>
      <c r="DW772" s="44"/>
      <c r="DX772" s="44"/>
      <c r="DY772" s="44"/>
      <c r="DZ772" s="44"/>
      <c r="EA772" s="44"/>
      <c r="EB772" s="44"/>
      <c r="EC772" s="44"/>
      <c r="ED772" s="44"/>
      <c r="EE772" s="44"/>
      <c r="EF772" s="44"/>
      <c r="EG772" s="44"/>
      <c r="EH772" s="44"/>
      <c r="EI772" s="44"/>
      <c r="EJ772" s="44"/>
      <c r="EK772" s="44"/>
      <c r="EL772" s="44"/>
      <c r="EM772" s="44"/>
      <c r="EN772" s="44"/>
      <c r="EO772" s="44"/>
      <c r="EP772" s="44"/>
      <c r="EQ772" s="44"/>
      <c r="ER772" s="44"/>
      <c r="ES772" s="44"/>
      <c r="ET772" s="44"/>
      <c r="EU772" s="44"/>
    </row>
    <row r="773" ht="14.25" customHeight="1">
      <c r="A773" s="296"/>
      <c r="B773" s="44"/>
      <c r="C773" s="44"/>
      <c r="D773" s="44"/>
      <c r="E773" s="44"/>
      <c r="F773" s="44"/>
      <c r="G773" s="44"/>
      <c r="H773" s="296"/>
      <c r="I773" s="296"/>
      <c r="J773" s="296"/>
      <c r="K773" s="44"/>
      <c r="L773" s="296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4"/>
      <c r="BT773" s="44"/>
      <c r="BU773" s="44"/>
      <c r="BV773" s="44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  <c r="CP773" s="44"/>
      <c r="CQ773" s="44"/>
      <c r="CR773" s="44"/>
      <c r="CS773" s="44"/>
      <c r="CT773" s="44"/>
      <c r="CU773" s="44"/>
      <c r="CV773" s="44"/>
      <c r="CW773" s="44"/>
      <c r="CX773" s="44"/>
      <c r="CY773" s="44"/>
      <c r="CZ773" s="44"/>
      <c r="DA773" s="44"/>
      <c r="DB773" s="44"/>
      <c r="DC773" s="44"/>
      <c r="DD773" s="44"/>
      <c r="DE773" s="44"/>
      <c r="DF773" s="44"/>
      <c r="DG773" s="44"/>
      <c r="DH773" s="44"/>
      <c r="DI773" s="44"/>
      <c r="DJ773" s="44"/>
      <c r="DK773" s="44"/>
      <c r="DL773" s="44"/>
      <c r="DM773" s="44"/>
      <c r="DN773" s="44"/>
      <c r="DO773" s="44"/>
      <c r="DP773" s="44"/>
      <c r="DQ773" s="44"/>
      <c r="DR773" s="44"/>
      <c r="DS773" s="44"/>
      <c r="DT773" s="44"/>
      <c r="DU773" s="44"/>
      <c r="DV773" s="44"/>
      <c r="DW773" s="44"/>
      <c r="DX773" s="44"/>
      <c r="DY773" s="44"/>
      <c r="DZ773" s="44"/>
      <c r="EA773" s="44"/>
      <c r="EB773" s="44"/>
      <c r="EC773" s="44"/>
      <c r="ED773" s="44"/>
      <c r="EE773" s="44"/>
      <c r="EF773" s="44"/>
      <c r="EG773" s="44"/>
      <c r="EH773" s="44"/>
      <c r="EI773" s="44"/>
      <c r="EJ773" s="44"/>
      <c r="EK773" s="44"/>
      <c r="EL773" s="44"/>
      <c r="EM773" s="44"/>
      <c r="EN773" s="44"/>
      <c r="EO773" s="44"/>
      <c r="EP773" s="44"/>
      <c r="EQ773" s="44"/>
      <c r="ER773" s="44"/>
      <c r="ES773" s="44"/>
      <c r="ET773" s="44"/>
      <c r="EU773" s="44"/>
    </row>
    <row r="774" ht="14.25" customHeight="1">
      <c r="A774" s="296"/>
      <c r="B774" s="44"/>
      <c r="C774" s="44"/>
      <c r="D774" s="44"/>
      <c r="E774" s="44"/>
      <c r="F774" s="44"/>
      <c r="G774" s="44"/>
      <c r="H774" s="296"/>
      <c r="I774" s="296"/>
      <c r="J774" s="296"/>
      <c r="K774" s="44"/>
      <c r="L774" s="296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4"/>
      <c r="BT774" s="44"/>
      <c r="BU774" s="44"/>
      <c r="BV774" s="44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  <c r="CP774" s="44"/>
      <c r="CQ774" s="44"/>
      <c r="CR774" s="44"/>
      <c r="CS774" s="44"/>
      <c r="CT774" s="44"/>
      <c r="CU774" s="44"/>
      <c r="CV774" s="44"/>
      <c r="CW774" s="44"/>
      <c r="CX774" s="44"/>
      <c r="CY774" s="44"/>
      <c r="CZ774" s="44"/>
      <c r="DA774" s="44"/>
      <c r="DB774" s="44"/>
      <c r="DC774" s="44"/>
      <c r="DD774" s="44"/>
      <c r="DE774" s="44"/>
      <c r="DF774" s="44"/>
      <c r="DG774" s="44"/>
      <c r="DH774" s="44"/>
      <c r="DI774" s="44"/>
      <c r="DJ774" s="44"/>
      <c r="DK774" s="44"/>
      <c r="DL774" s="44"/>
      <c r="DM774" s="44"/>
      <c r="DN774" s="44"/>
      <c r="DO774" s="44"/>
      <c r="DP774" s="44"/>
      <c r="DQ774" s="44"/>
      <c r="DR774" s="44"/>
      <c r="DS774" s="44"/>
      <c r="DT774" s="44"/>
      <c r="DU774" s="44"/>
      <c r="DV774" s="44"/>
      <c r="DW774" s="44"/>
      <c r="DX774" s="44"/>
      <c r="DY774" s="44"/>
      <c r="DZ774" s="44"/>
      <c r="EA774" s="44"/>
      <c r="EB774" s="44"/>
      <c r="EC774" s="44"/>
      <c r="ED774" s="44"/>
      <c r="EE774" s="44"/>
      <c r="EF774" s="44"/>
      <c r="EG774" s="44"/>
      <c r="EH774" s="44"/>
      <c r="EI774" s="44"/>
      <c r="EJ774" s="44"/>
      <c r="EK774" s="44"/>
      <c r="EL774" s="44"/>
      <c r="EM774" s="44"/>
      <c r="EN774" s="44"/>
      <c r="EO774" s="44"/>
      <c r="EP774" s="44"/>
      <c r="EQ774" s="44"/>
      <c r="ER774" s="44"/>
      <c r="ES774" s="44"/>
      <c r="ET774" s="44"/>
      <c r="EU774" s="44"/>
    </row>
    <row r="775" ht="14.25" customHeight="1">
      <c r="A775" s="296"/>
      <c r="B775" s="44"/>
      <c r="C775" s="44"/>
      <c r="D775" s="44"/>
      <c r="E775" s="44"/>
      <c r="F775" s="44"/>
      <c r="G775" s="44"/>
      <c r="H775" s="296"/>
      <c r="I775" s="296"/>
      <c r="J775" s="296"/>
      <c r="K775" s="44"/>
      <c r="L775" s="296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4"/>
      <c r="BT775" s="44"/>
      <c r="BU775" s="44"/>
      <c r="BV775" s="44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  <c r="CP775" s="44"/>
      <c r="CQ775" s="44"/>
      <c r="CR775" s="44"/>
      <c r="CS775" s="44"/>
      <c r="CT775" s="44"/>
      <c r="CU775" s="44"/>
      <c r="CV775" s="44"/>
      <c r="CW775" s="44"/>
      <c r="CX775" s="44"/>
      <c r="CY775" s="44"/>
      <c r="CZ775" s="44"/>
      <c r="DA775" s="44"/>
      <c r="DB775" s="44"/>
      <c r="DC775" s="44"/>
      <c r="DD775" s="44"/>
      <c r="DE775" s="44"/>
      <c r="DF775" s="44"/>
      <c r="DG775" s="44"/>
      <c r="DH775" s="44"/>
      <c r="DI775" s="44"/>
      <c r="DJ775" s="44"/>
      <c r="DK775" s="44"/>
      <c r="DL775" s="44"/>
      <c r="DM775" s="44"/>
      <c r="DN775" s="44"/>
      <c r="DO775" s="44"/>
      <c r="DP775" s="44"/>
      <c r="DQ775" s="44"/>
      <c r="DR775" s="44"/>
      <c r="DS775" s="44"/>
      <c r="DT775" s="44"/>
      <c r="DU775" s="44"/>
      <c r="DV775" s="44"/>
      <c r="DW775" s="44"/>
      <c r="DX775" s="44"/>
      <c r="DY775" s="44"/>
      <c r="DZ775" s="44"/>
      <c r="EA775" s="44"/>
      <c r="EB775" s="44"/>
      <c r="EC775" s="44"/>
      <c r="ED775" s="44"/>
      <c r="EE775" s="44"/>
      <c r="EF775" s="44"/>
      <c r="EG775" s="44"/>
      <c r="EH775" s="44"/>
      <c r="EI775" s="44"/>
      <c r="EJ775" s="44"/>
      <c r="EK775" s="44"/>
      <c r="EL775" s="44"/>
      <c r="EM775" s="44"/>
      <c r="EN775" s="44"/>
      <c r="EO775" s="44"/>
      <c r="EP775" s="44"/>
      <c r="EQ775" s="44"/>
      <c r="ER775" s="44"/>
      <c r="ES775" s="44"/>
      <c r="ET775" s="44"/>
      <c r="EU775" s="44"/>
    </row>
    <row r="776" ht="14.25" customHeight="1">
      <c r="A776" s="296"/>
      <c r="B776" s="44"/>
      <c r="C776" s="44"/>
      <c r="D776" s="44"/>
      <c r="E776" s="44"/>
      <c r="F776" s="44"/>
      <c r="G776" s="44"/>
      <c r="H776" s="296"/>
      <c r="I776" s="296"/>
      <c r="J776" s="296"/>
      <c r="K776" s="44"/>
      <c r="L776" s="296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4"/>
      <c r="BT776" s="44"/>
      <c r="BU776" s="44"/>
      <c r="BV776" s="44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  <c r="CP776" s="44"/>
      <c r="CQ776" s="44"/>
      <c r="CR776" s="44"/>
      <c r="CS776" s="44"/>
      <c r="CT776" s="44"/>
      <c r="CU776" s="44"/>
      <c r="CV776" s="44"/>
      <c r="CW776" s="44"/>
      <c r="CX776" s="44"/>
      <c r="CY776" s="44"/>
      <c r="CZ776" s="44"/>
      <c r="DA776" s="44"/>
      <c r="DB776" s="44"/>
      <c r="DC776" s="44"/>
      <c r="DD776" s="44"/>
      <c r="DE776" s="44"/>
      <c r="DF776" s="44"/>
      <c r="DG776" s="44"/>
      <c r="DH776" s="44"/>
      <c r="DI776" s="44"/>
      <c r="DJ776" s="44"/>
      <c r="DK776" s="44"/>
      <c r="DL776" s="44"/>
      <c r="DM776" s="44"/>
      <c r="DN776" s="44"/>
      <c r="DO776" s="44"/>
      <c r="DP776" s="44"/>
      <c r="DQ776" s="44"/>
      <c r="DR776" s="44"/>
      <c r="DS776" s="44"/>
      <c r="DT776" s="44"/>
      <c r="DU776" s="44"/>
      <c r="DV776" s="44"/>
      <c r="DW776" s="44"/>
      <c r="DX776" s="44"/>
      <c r="DY776" s="44"/>
      <c r="DZ776" s="44"/>
      <c r="EA776" s="44"/>
      <c r="EB776" s="44"/>
      <c r="EC776" s="44"/>
      <c r="ED776" s="44"/>
      <c r="EE776" s="44"/>
      <c r="EF776" s="44"/>
      <c r="EG776" s="44"/>
      <c r="EH776" s="44"/>
      <c r="EI776" s="44"/>
      <c r="EJ776" s="44"/>
      <c r="EK776" s="44"/>
      <c r="EL776" s="44"/>
      <c r="EM776" s="44"/>
      <c r="EN776" s="44"/>
      <c r="EO776" s="44"/>
      <c r="EP776" s="44"/>
      <c r="EQ776" s="44"/>
      <c r="ER776" s="44"/>
      <c r="ES776" s="44"/>
      <c r="ET776" s="44"/>
      <c r="EU776" s="44"/>
    </row>
    <row r="777" ht="14.25" customHeight="1">
      <c r="A777" s="296"/>
      <c r="B777" s="44"/>
      <c r="C777" s="44"/>
      <c r="D777" s="44"/>
      <c r="E777" s="44"/>
      <c r="F777" s="44"/>
      <c r="G777" s="44"/>
      <c r="H777" s="296"/>
      <c r="I777" s="296"/>
      <c r="J777" s="296"/>
      <c r="K777" s="44"/>
      <c r="L777" s="296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4"/>
      <c r="BT777" s="44"/>
      <c r="BU777" s="44"/>
      <c r="BV777" s="44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  <c r="CP777" s="44"/>
      <c r="CQ777" s="44"/>
      <c r="CR777" s="44"/>
      <c r="CS777" s="44"/>
      <c r="CT777" s="44"/>
      <c r="CU777" s="44"/>
      <c r="CV777" s="44"/>
      <c r="CW777" s="44"/>
      <c r="CX777" s="44"/>
      <c r="CY777" s="44"/>
      <c r="CZ777" s="44"/>
      <c r="DA777" s="44"/>
      <c r="DB777" s="44"/>
      <c r="DC777" s="44"/>
      <c r="DD777" s="44"/>
      <c r="DE777" s="44"/>
      <c r="DF777" s="44"/>
      <c r="DG777" s="44"/>
      <c r="DH777" s="44"/>
      <c r="DI777" s="44"/>
      <c r="DJ777" s="44"/>
      <c r="DK777" s="44"/>
      <c r="DL777" s="44"/>
      <c r="DM777" s="44"/>
      <c r="DN777" s="44"/>
      <c r="DO777" s="44"/>
      <c r="DP777" s="44"/>
      <c r="DQ777" s="44"/>
      <c r="DR777" s="44"/>
      <c r="DS777" s="44"/>
      <c r="DT777" s="44"/>
      <c r="DU777" s="44"/>
      <c r="DV777" s="44"/>
      <c r="DW777" s="44"/>
      <c r="DX777" s="44"/>
      <c r="DY777" s="44"/>
      <c r="DZ777" s="44"/>
      <c r="EA777" s="44"/>
      <c r="EB777" s="44"/>
      <c r="EC777" s="44"/>
      <c r="ED777" s="44"/>
      <c r="EE777" s="44"/>
      <c r="EF777" s="44"/>
      <c r="EG777" s="44"/>
      <c r="EH777" s="44"/>
      <c r="EI777" s="44"/>
      <c r="EJ777" s="44"/>
      <c r="EK777" s="44"/>
      <c r="EL777" s="44"/>
      <c r="EM777" s="44"/>
      <c r="EN777" s="44"/>
      <c r="EO777" s="44"/>
      <c r="EP777" s="44"/>
      <c r="EQ777" s="44"/>
      <c r="ER777" s="44"/>
      <c r="ES777" s="44"/>
      <c r="ET777" s="44"/>
      <c r="EU777" s="44"/>
    </row>
    <row r="778" ht="14.25" customHeight="1">
      <c r="A778" s="296"/>
      <c r="B778" s="44"/>
      <c r="C778" s="44"/>
      <c r="D778" s="44"/>
      <c r="E778" s="44"/>
      <c r="F778" s="44"/>
      <c r="G778" s="44"/>
      <c r="H778" s="296"/>
      <c r="I778" s="296"/>
      <c r="J778" s="296"/>
      <c r="K778" s="44"/>
      <c r="L778" s="296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4"/>
      <c r="BT778" s="44"/>
      <c r="BU778" s="44"/>
      <c r="BV778" s="44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  <c r="CP778" s="44"/>
      <c r="CQ778" s="44"/>
      <c r="CR778" s="44"/>
      <c r="CS778" s="44"/>
      <c r="CT778" s="44"/>
      <c r="CU778" s="44"/>
      <c r="CV778" s="44"/>
      <c r="CW778" s="44"/>
      <c r="CX778" s="44"/>
      <c r="CY778" s="44"/>
      <c r="CZ778" s="44"/>
      <c r="DA778" s="44"/>
      <c r="DB778" s="44"/>
      <c r="DC778" s="44"/>
      <c r="DD778" s="44"/>
      <c r="DE778" s="44"/>
      <c r="DF778" s="44"/>
      <c r="DG778" s="44"/>
      <c r="DH778" s="44"/>
      <c r="DI778" s="44"/>
      <c r="DJ778" s="44"/>
      <c r="DK778" s="44"/>
      <c r="DL778" s="44"/>
      <c r="DM778" s="44"/>
      <c r="DN778" s="44"/>
      <c r="DO778" s="44"/>
      <c r="DP778" s="44"/>
      <c r="DQ778" s="44"/>
      <c r="DR778" s="44"/>
      <c r="DS778" s="44"/>
      <c r="DT778" s="44"/>
      <c r="DU778" s="44"/>
      <c r="DV778" s="44"/>
      <c r="DW778" s="44"/>
      <c r="DX778" s="44"/>
      <c r="DY778" s="44"/>
      <c r="DZ778" s="44"/>
      <c r="EA778" s="44"/>
      <c r="EB778" s="44"/>
      <c r="EC778" s="44"/>
      <c r="ED778" s="44"/>
      <c r="EE778" s="44"/>
      <c r="EF778" s="44"/>
      <c r="EG778" s="44"/>
      <c r="EH778" s="44"/>
      <c r="EI778" s="44"/>
      <c r="EJ778" s="44"/>
      <c r="EK778" s="44"/>
      <c r="EL778" s="44"/>
      <c r="EM778" s="44"/>
      <c r="EN778" s="44"/>
      <c r="EO778" s="44"/>
      <c r="EP778" s="44"/>
      <c r="EQ778" s="44"/>
      <c r="ER778" s="44"/>
      <c r="ES778" s="44"/>
      <c r="ET778" s="44"/>
      <c r="EU778" s="44"/>
    </row>
    <row r="779" ht="14.25" customHeight="1">
      <c r="A779" s="296"/>
      <c r="B779" s="44"/>
      <c r="C779" s="44"/>
      <c r="D779" s="44"/>
      <c r="E779" s="44"/>
      <c r="F779" s="44"/>
      <c r="G779" s="44"/>
      <c r="H779" s="296"/>
      <c r="I779" s="296"/>
      <c r="J779" s="296"/>
      <c r="K779" s="44"/>
      <c r="L779" s="296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4"/>
      <c r="BT779" s="44"/>
      <c r="BU779" s="44"/>
      <c r="BV779" s="44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  <c r="CP779" s="44"/>
      <c r="CQ779" s="44"/>
      <c r="CR779" s="44"/>
      <c r="CS779" s="44"/>
      <c r="CT779" s="44"/>
      <c r="CU779" s="44"/>
      <c r="CV779" s="44"/>
      <c r="CW779" s="44"/>
      <c r="CX779" s="44"/>
      <c r="CY779" s="44"/>
      <c r="CZ779" s="44"/>
      <c r="DA779" s="44"/>
      <c r="DB779" s="44"/>
      <c r="DC779" s="44"/>
      <c r="DD779" s="44"/>
      <c r="DE779" s="44"/>
      <c r="DF779" s="44"/>
      <c r="DG779" s="44"/>
      <c r="DH779" s="44"/>
      <c r="DI779" s="44"/>
      <c r="DJ779" s="44"/>
      <c r="DK779" s="44"/>
      <c r="DL779" s="44"/>
      <c r="DM779" s="44"/>
      <c r="DN779" s="44"/>
      <c r="DO779" s="44"/>
      <c r="DP779" s="44"/>
      <c r="DQ779" s="44"/>
      <c r="DR779" s="44"/>
      <c r="DS779" s="44"/>
      <c r="DT779" s="44"/>
      <c r="DU779" s="44"/>
      <c r="DV779" s="44"/>
      <c r="DW779" s="44"/>
      <c r="DX779" s="44"/>
      <c r="DY779" s="44"/>
      <c r="DZ779" s="44"/>
      <c r="EA779" s="44"/>
      <c r="EB779" s="44"/>
      <c r="EC779" s="44"/>
      <c r="ED779" s="44"/>
      <c r="EE779" s="44"/>
      <c r="EF779" s="44"/>
      <c r="EG779" s="44"/>
      <c r="EH779" s="44"/>
      <c r="EI779" s="44"/>
      <c r="EJ779" s="44"/>
      <c r="EK779" s="44"/>
      <c r="EL779" s="44"/>
      <c r="EM779" s="44"/>
      <c r="EN779" s="44"/>
      <c r="EO779" s="44"/>
      <c r="EP779" s="44"/>
      <c r="EQ779" s="44"/>
      <c r="ER779" s="44"/>
      <c r="ES779" s="44"/>
      <c r="ET779" s="44"/>
      <c r="EU779" s="44"/>
    </row>
    <row r="780" ht="14.25" customHeight="1">
      <c r="A780" s="296"/>
      <c r="B780" s="44"/>
      <c r="C780" s="44"/>
      <c r="D780" s="44"/>
      <c r="E780" s="44"/>
      <c r="F780" s="44"/>
      <c r="G780" s="44"/>
      <c r="H780" s="296"/>
      <c r="I780" s="296"/>
      <c r="J780" s="296"/>
      <c r="K780" s="44"/>
      <c r="L780" s="296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4"/>
      <c r="BT780" s="44"/>
      <c r="BU780" s="44"/>
      <c r="BV780" s="44"/>
      <c r="BW780" s="44"/>
      <c r="BX780" s="44"/>
      <c r="BY780" s="44"/>
      <c r="BZ780" s="44"/>
      <c r="CA780" s="44"/>
      <c r="CB780" s="44"/>
      <c r="CC780" s="44"/>
      <c r="CD780" s="44"/>
      <c r="CE780" s="44"/>
      <c r="CF780" s="44"/>
      <c r="CG780" s="44"/>
      <c r="CH780" s="44"/>
      <c r="CI780" s="44"/>
      <c r="CJ780" s="44"/>
      <c r="CK780" s="44"/>
      <c r="CL780" s="44"/>
      <c r="CM780" s="44"/>
      <c r="CN780" s="44"/>
      <c r="CO780" s="44"/>
      <c r="CP780" s="44"/>
      <c r="CQ780" s="44"/>
      <c r="CR780" s="44"/>
      <c r="CS780" s="44"/>
      <c r="CT780" s="44"/>
      <c r="CU780" s="44"/>
      <c r="CV780" s="44"/>
      <c r="CW780" s="44"/>
      <c r="CX780" s="44"/>
      <c r="CY780" s="44"/>
      <c r="CZ780" s="44"/>
      <c r="DA780" s="44"/>
      <c r="DB780" s="44"/>
      <c r="DC780" s="44"/>
      <c r="DD780" s="44"/>
      <c r="DE780" s="44"/>
      <c r="DF780" s="44"/>
      <c r="DG780" s="44"/>
      <c r="DH780" s="44"/>
      <c r="DI780" s="44"/>
      <c r="DJ780" s="44"/>
      <c r="DK780" s="44"/>
      <c r="DL780" s="44"/>
      <c r="DM780" s="44"/>
      <c r="DN780" s="44"/>
      <c r="DO780" s="44"/>
      <c r="DP780" s="44"/>
      <c r="DQ780" s="44"/>
      <c r="DR780" s="44"/>
      <c r="DS780" s="44"/>
      <c r="DT780" s="44"/>
      <c r="DU780" s="44"/>
      <c r="DV780" s="44"/>
      <c r="DW780" s="44"/>
      <c r="DX780" s="44"/>
      <c r="DY780" s="44"/>
      <c r="DZ780" s="44"/>
      <c r="EA780" s="44"/>
      <c r="EB780" s="44"/>
      <c r="EC780" s="44"/>
      <c r="ED780" s="44"/>
      <c r="EE780" s="44"/>
      <c r="EF780" s="44"/>
      <c r="EG780" s="44"/>
      <c r="EH780" s="44"/>
      <c r="EI780" s="44"/>
      <c r="EJ780" s="44"/>
      <c r="EK780" s="44"/>
      <c r="EL780" s="44"/>
      <c r="EM780" s="44"/>
      <c r="EN780" s="44"/>
      <c r="EO780" s="44"/>
      <c r="EP780" s="44"/>
      <c r="EQ780" s="44"/>
      <c r="ER780" s="44"/>
      <c r="ES780" s="44"/>
      <c r="ET780" s="44"/>
      <c r="EU780" s="44"/>
    </row>
    <row r="781" ht="14.25" customHeight="1">
      <c r="A781" s="296"/>
      <c r="B781" s="44"/>
      <c r="C781" s="44"/>
      <c r="D781" s="44"/>
      <c r="E781" s="44"/>
      <c r="F781" s="44"/>
      <c r="G781" s="44"/>
      <c r="H781" s="296"/>
      <c r="I781" s="296"/>
      <c r="J781" s="296"/>
      <c r="K781" s="44"/>
      <c r="L781" s="296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4"/>
      <c r="BT781" s="44"/>
      <c r="BU781" s="44"/>
      <c r="BV781" s="44"/>
      <c r="BW781" s="44"/>
      <c r="BX781" s="44"/>
      <c r="BY781" s="44"/>
      <c r="BZ781" s="44"/>
      <c r="CA781" s="44"/>
      <c r="CB781" s="44"/>
      <c r="CC781" s="44"/>
      <c r="CD781" s="44"/>
      <c r="CE781" s="44"/>
      <c r="CF781" s="44"/>
      <c r="CG781" s="44"/>
      <c r="CH781" s="44"/>
      <c r="CI781" s="44"/>
      <c r="CJ781" s="44"/>
      <c r="CK781" s="44"/>
      <c r="CL781" s="44"/>
      <c r="CM781" s="44"/>
      <c r="CN781" s="44"/>
      <c r="CO781" s="44"/>
      <c r="CP781" s="44"/>
      <c r="CQ781" s="44"/>
      <c r="CR781" s="44"/>
      <c r="CS781" s="44"/>
      <c r="CT781" s="44"/>
      <c r="CU781" s="44"/>
      <c r="CV781" s="44"/>
      <c r="CW781" s="44"/>
      <c r="CX781" s="44"/>
      <c r="CY781" s="44"/>
      <c r="CZ781" s="44"/>
      <c r="DA781" s="44"/>
      <c r="DB781" s="44"/>
      <c r="DC781" s="44"/>
      <c r="DD781" s="44"/>
      <c r="DE781" s="44"/>
      <c r="DF781" s="44"/>
      <c r="DG781" s="44"/>
      <c r="DH781" s="44"/>
      <c r="DI781" s="44"/>
      <c r="DJ781" s="44"/>
      <c r="DK781" s="44"/>
      <c r="DL781" s="44"/>
      <c r="DM781" s="44"/>
      <c r="DN781" s="44"/>
      <c r="DO781" s="44"/>
      <c r="DP781" s="44"/>
      <c r="DQ781" s="44"/>
      <c r="DR781" s="44"/>
      <c r="DS781" s="44"/>
      <c r="DT781" s="44"/>
      <c r="DU781" s="44"/>
      <c r="DV781" s="44"/>
      <c r="DW781" s="44"/>
      <c r="DX781" s="44"/>
      <c r="DY781" s="44"/>
      <c r="DZ781" s="44"/>
      <c r="EA781" s="44"/>
      <c r="EB781" s="44"/>
      <c r="EC781" s="44"/>
      <c r="ED781" s="44"/>
      <c r="EE781" s="44"/>
      <c r="EF781" s="44"/>
      <c r="EG781" s="44"/>
      <c r="EH781" s="44"/>
      <c r="EI781" s="44"/>
      <c r="EJ781" s="44"/>
      <c r="EK781" s="44"/>
      <c r="EL781" s="44"/>
      <c r="EM781" s="44"/>
      <c r="EN781" s="44"/>
      <c r="EO781" s="44"/>
      <c r="EP781" s="44"/>
      <c r="EQ781" s="44"/>
      <c r="ER781" s="44"/>
      <c r="ES781" s="44"/>
      <c r="ET781" s="44"/>
      <c r="EU781" s="44"/>
    </row>
    <row r="782" ht="14.25" customHeight="1">
      <c r="A782" s="296"/>
      <c r="B782" s="44"/>
      <c r="C782" s="44"/>
      <c r="D782" s="44"/>
      <c r="E782" s="44"/>
      <c r="F782" s="44"/>
      <c r="G782" s="44"/>
      <c r="H782" s="296"/>
      <c r="I782" s="296"/>
      <c r="J782" s="296"/>
      <c r="K782" s="44"/>
      <c r="L782" s="296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4"/>
      <c r="BT782" s="44"/>
      <c r="BU782" s="44"/>
      <c r="BV782" s="44"/>
      <c r="BW782" s="44"/>
      <c r="BX782" s="44"/>
      <c r="BY782" s="44"/>
      <c r="BZ782" s="44"/>
      <c r="CA782" s="44"/>
      <c r="CB782" s="44"/>
      <c r="CC782" s="44"/>
      <c r="CD782" s="44"/>
      <c r="CE782" s="44"/>
      <c r="CF782" s="44"/>
      <c r="CG782" s="44"/>
      <c r="CH782" s="44"/>
      <c r="CI782" s="44"/>
      <c r="CJ782" s="44"/>
      <c r="CK782" s="44"/>
      <c r="CL782" s="44"/>
      <c r="CM782" s="44"/>
      <c r="CN782" s="44"/>
      <c r="CO782" s="44"/>
      <c r="CP782" s="44"/>
      <c r="CQ782" s="44"/>
      <c r="CR782" s="44"/>
      <c r="CS782" s="44"/>
      <c r="CT782" s="44"/>
      <c r="CU782" s="44"/>
      <c r="CV782" s="44"/>
      <c r="CW782" s="44"/>
      <c r="CX782" s="44"/>
      <c r="CY782" s="44"/>
      <c r="CZ782" s="44"/>
      <c r="DA782" s="44"/>
      <c r="DB782" s="44"/>
      <c r="DC782" s="44"/>
      <c r="DD782" s="44"/>
      <c r="DE782" s="44"/>
      <c r="DF782" s="44"/>
      <c r="DG782" s="44"/>
      <c r="DH782" s="44"/>
      <c r="DI782" s="44"/>
      <c r="DJ782" s="44"/>
      <c r="DK782" s="44"/>
      <c r="DL782" s="44"/>
      <c r="DM782" s="44"/>
      <c r="DN782" s="44"/>
      <c r="DO782" s="44"/>
      <c r="DP782" s="44"/>
      <c r="DQ782" s="44"/>
      <c r="DR782" s="44"/>
      <c r="DS782" s="44"/>
      <c r="DT782" s="44"/>
      <c r="DU782" s="44"/>
      <c r="DV782" s="44"/>
      <c r="DW782" s="44"/>
      <c r="DX782" s="44"/>
      <c r="DY782" s="44"/>
      <c r="DZ782" s="44"/>
      <c r="EA782" s="44"/>
      <c r="EB782" s="44"/>
      <c r="EC782" s="44"/>
      <c r="ED782" s="44"/>
      <c r="EE782" s="44"/>
      <c r="EF782" s="44"/>
      <c r="EG782" s="44"/>
      <c r="EH782" s="44"/>
      <c r="EI782" s="44"/>
      <c r="EJ782" s="44"/>
      <c r="EK782" s="44"/>
      <c r="EL782" s="44"/>
      <c r="EM782" s="44"/>
      <c r="EN782" s="44"/>
      <c r="EO782" s="44"/>
      <c r="EP782" s="44"/>
      <c r="EQ782" s="44"/>
      <c r="ER782" s="44"/>
      <c r="ES782" s="44"/>
      <c r="ET782" s="44"/>
      <c r="EU782" s="44"/>
    </row>
    <row r="783" ht="14.25" customHeight="1">
      <c r="A783" s="296"/>
      <c r="B783" s="44"/>
      <c r="C783" s="44"/>
      <c r="D783" s="44"/>
      <c r="E783" s="44"/>
      <c r="F783" s="44"/>
      <c r="G783" s="44"/>
      <c r="H783" s="296"/>
      <c r="I783" s="296"/>
      <c r="J783" s="296"/>
      <c r="K783" s="44"/>
      <c r="L783" s="296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4"/>
      <c r="BT783" s="44"/>
      <c r="BU783" s="44"/>
      <c r="BV783" s="44"/>
      <c r="BW783" s="44"/>
      <c r="BX783" s="44"/>
      <c r="BY783" s="44"/>
      <c r="BZ783" s="44"/>
      <c r="CA783" s="44"/>
      <c r="CB783" s="44"/>
      <c r="CC783" s="44"/>
      <c r="CD783" s="44"/>
      <c r="CE783" s="44"/>
      <c r="CF783" s="44"/>
      <c r="CG783" s="44"/>
      <c r="CH783" s="44"/>
      <c r="CI783" s="44"/>
      <c r="CJ783" s="44"/>
      <c r="CK783" s="44"/>
      <c r="CL783" s="44"/>
      <c r="CM783" s="44"/>
      <c r="CN783" s="44"/>
      <c r="CO783" s="44"/>
      <c r="CP783" s="44"/>
      <c r="CQ783" s="44"/>
      <c r="CR783" s="44"/>
      <c r="CS783" s="44"/>
      <c r="CT783" s="44"/>
      <c r="CU783" s="44"/>
      <c r="CV783" s="44"/>
      <c r="CW783" s="44"/>
      <c r="CX783" s="44"/>
      <c r="CY783" s="44"/>
      <c r="CZ783" s="44"/>
      <c r="DA783" s="44"/>
      <c r="DB783" s="44"/>
      <c r="DC783" s="44"/>
      <c r="DD783" s="44"/>
      <c r="DE783" s="44"/>
      <c r="DF783" s="44"/>
      <c r="DG783" s="44"/>
      <c r="DH783" s="44"/>
      <c r="DI783" s="44"/>
      <c r="DJ783" s="44"/>
      <c r="DK783" s="44"/>
      <c r="DL783" s="44"/>
      <c r="DM783" s="44"/>
      <c r="DN783" s="44"/>
      <c r="DO783" s="44"/>
      <c r="DP783" s="44"/>
      <c r="DQ783" s="44"/>
      <c r="DR783" s="44"/>
      <c r="DS783" s="44"/>
      <c r="DT783" s="44"/>
      <c r="DU783" s="44"/>
      <c r="DV783" s="44"/>
      <c r="DW783" s="44"/>
      <c r="DX783" s="44"/>
      <c r="DY783" s="44"/>
      <c r="DZ783" s="44"/>
      <c r="EA783" s="44"/>
      <c r="EB783" s="44"/>
      <c r="EC783" s="44"/>
      <c r="ED783" s="44"/>
      <c r="EE783" s="44"/>
      <c r="EF783" s="44"/>
      <c r="EG783" s="44"/>
      <c r="EH783" s="44"/>
      <c r="EI783" s="44"/>
      <c r="EJ783" s="44"/>
      <c r="EK783" s="44"/>
      <c r="EL783" s="44"/>
      <c r="EM783" s="44"/>
      <c r="EN783" s="44"/>
      <c r="EO783" s="44"/>
      <c r="EP783" s="44"/>
      <c r="EQ783" s="44"/>
      <c r="ER783" s="44"/>
      <c r="ES783" s="44"/>
      <c r="ET783" s="44"/>
      <c r="EU783" s="44"/>
    </row>
    <row r="784" ht="14.25" customHeight="1">
      <c r="A784" s="296"/>
      <c r="B784" s="44"/>
      <c r="C784" s="44"/>
      <c r="D784" s="44"/>
      <c r="E784" s="44"/>
      <c r="F784" s="44"/>
      <c r="G784" s="44"/>
      <c r="H784" s="296"/>
      <c r="I784" s="296"/>
      <c r="J784" s="296"/>
      <c r="K784" s="44"/>
      <c r="L784" s="296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4"/>
      <c r="BT784" s="44"/>
      <c r="BU784" s="44"/>
      <c r="BV784" s="44"/>
      <c r="BW784" s="44"/>
      <c r="BX784" s="44"/>
      <c r="BY784" s="44"/>
      <c r="BZ784" s="44"/>
      <c r="CA784" s="44"/>
      <c r="CB784" s="44"/>
      <c r="CC784" s="44"/>
      <c r="CD784" s="44"/>
      <c r="CE784" s="44"/>
      <c r="CF784" s="44"/>
      <c r="CG784" s="44"/>
      <c r="CH784" s="44"/>
      <c r="CI784" s="44"/>
      <c r="CJ784" s="44"/>
      <c r="CK784" s="44"/>
      <c r="CL784" s="44"/>
      <c r="CM784" s="44"/>
      <c r="CN784" s="44"/>
      <c r="CO784" s="44"/>
      <c r="CP784" s="44"/>
      <c r="CQ784" s="44"/>
      <c r="CR784" s="44"/>
      <c r="CS784" s="44"/>
      <c r="CT784" s="44"/>
      <c r="CU784" s="44"/>
      <c r="CV784" s="44"/>
      <c r="CW784" s="44"/>
      <c r="CX784" s="44"/>
      <c r="CY784" s="44"/>
      <c r="CZ784" s="44"/>
      <c r="DA784" s="44"/>
      <c r="DB784" s="44"/>
      <c r="DC784" s="44"/>
      <c r="DD784" s="44"/>
      <c r="DE784" s="44"/>
      <c r="DF784" s="44"/>
      <c r="DG784" s="44"/>
      <c r="DH784" s="44"/>
      <c r="DI784" s="44"/>
      <c r="DJ784" s="44"/>
      <c r="DK784" s="44"/>
      <c r="DL784" s="44"/>
      <c r="DM784" s="44"/>
      <c r="DN784" s="44"/>
      <c r="DO784" s="44"/>
      <c r="DP784" s="44"/>
      <c r="DQ784" s="44"/>
      <c r="DR784" s="44"/>
      <c r="DS784" s="44"/>
      <c r="DT784" s="44"/>
      <c r="DU784" s="44"/>
      <c r="DV784" s="44"/>
      <c r="DW784" s="44"/>
      <c r="DX784" s="44"/>
      <c r="DY784" s="44"/>
      <c r="DZ784" s="44"/>
      <c r="EA784" s="44"/>
      <c r="EB784" s="44"/>
      <c r="EC784" s="44"/>
      <c r="ED784" s="44"/>
      <c r="EE784" s="44"/>
      <c r="EF784" s="44"/>
      <c r="EG784" s="44"/>
      <c r="EH784" s="44"/>
      <c r="EI784" s="44"/>
      <c r="EJ784" s="44"/>
      <c r="EK784" s="44"/>
      <c r="EL784" s="44"/>
      <c r="EM784" s="44"/>
      <c r="EN784" s="44"/>
      <c r="EO784" s="44"/>
      <c r="EP784" s="44"/>
      <c r="EQ784" s="44"/>
      <c r="ER784" s="44"/>
      <c r="ES784" s="44"/>
      <c r="ET784" s="44"/>
      <c r="EU784" s="44"/>
    </row>
    <row r="785" ht="14.25" customHeight="1">
      <c r="A785" s="296"/>
      <c r="B785" s="44"/>
      <c r="C785" s="44"/>
      <c r="D785" s="44"/>
      <c r="E785" s="44"/>
      <c r="F785" s="44"/>
      <c r="G785" s="44"/>
      <c r="H785" s="296"/>
      <c r="I785" s="296"/>
      <c r="J785" s="296"/>
      <c r="K785" s="44"/>
      <c r="L785" s="296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4"/>
      <c r="BT785" s="44"/>
      <c r="BU785" s="44"/>
      <c r="BV785" s="44"/>
      <c r="BW785" s="44"/>
      <c r="BX785" s="44"/>
      <c r="BY785" s="44"/>
      <c r="BZ785" s="44"/>
      <c r="CA785" s="44"/>
      <c r="CB785" s="44"/>
      <c r="CC785" s="44"/>
      <c r="CD785" s="44"/>
      <c r="CE785" s="44"/>
      <c r="CF785" s="44"/>
      <c r="CG785" s="44"/>
      <c r="CH785" s="44"/>
      <c r="CI785" s="44"/>
      <c r="CJ785" s="44"/>
      <c r="CK785" s="44"/>
      <c r="CL785" s="44"/>
      <c r="CM785" s="44"/>
      <c r="CN785" s="44"/>
      <c r="CO785" s="44"/>
      <c r="CP785" s="44"/>
      <c r="CQ785" s="44"/>
      <c r="CR785" s="44"/>
      <c r="CS785" s="44"/>
      <c r="CT785" s="44"/>
      <c r="CU785" s="44"/>
      <c r="CV785" s="44"/>
      <c r="CW785" s="44"/>
      <c r="CX785" s="44"/>
      <c r="CY785" s="44"/>
      <c r="CZ785" s="44"/>
      <c r="DA785" s="44"/>
      <c r="DB785" s="44"/>
      <c r="DC785" s="44"/>
      <c r="DD785" s="44"/>
      <c r="DE785" s="44"/>
      <c r="DF785" s="44"/>
      <c r="DG785" s="44"/>
      <c r="DH785" s="44"/>
      <c r="DI785" s="44"/>
      <c r="DJ785" s="44"/>
      <c r="DK785" s="44"/>
      <c r="DL785" s="44"/>
      <c r="DM785" s="44"/>
      <c r="DN785" s="44"/>
      <c r="DO785" s="44"/>
      <c r="DP785" s="44"/>
      <c r="DQ785" s="44"/>
      <c r="DR785" s="44"/>
      <c r="DS785" s="44"/>
      <c r="DT785" s="44"/>
      <c r="DU785" s="44"/>
      <c r="DV785" s="44"/>
      <c r="DW785" s="44"/>
      <c r="DX785" s="44"/>
      <c r="DY785" s="44"/>
      <c r="DZ785" s="44"/>
      <c r="EA785" s="44"/>
      <c r="EB785" s="44"/>
      <c r="EC785" s="44"/>
      <c r="ED785" s="44"/>
      <c r="EE785" s="44"/>
      <c r="EF785" s="44"/>
      <c r="EG785" s="44"/>
      <c r="EH785" s="44"/>
      <c r="EI785" s="44"/>
      <c r="EJ785" s="44"/>
      <c r="EK785" s="44"/>
      <c r="EL785" s="44"/>
      <c r="EM785" s="44"/>
      <c r="EN785" s="44"/>
      <c r="EO785" s="44"/>
      <c r="EP785" s="44"/>
      <c r="EQ785" s="44"/>
      <c r="ER785" s="44"/>
      <c r="ES785" s="44"/>
      <c r="ET785" s="44"/>
      <c r="EU785" s="44"/>
    </row>
    <row r="786" ht="14.25" customHeight="1">
      <c r="A786" s="296"/>
      <c r="B786" s="44"/>
      <c r="C786" s="44"/>
      <c r="D786" s="44"/>
      <c r="E786" s="44"/>
      <c r="F786" s="44"/>
      <c r="G786" s="44"/>
      <c r="H786" s="296"/>
      <c r="I786" s="296"/>
      <c r="J786" s="296"/>
      <c r="K786" s="44"/>
      <c r="L786" s="296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4"/>
      <c r="BT786" s="44"/>
      <c r="BU786" s="44"/>
      <c r="BV786" s="44"/>
      <c r="BW786" s="44"/>
      <c r="BX786" s="44"/>
      <c r="BY786" s="44"/>
      <c r="BZ786" s="44"/>
      <c r="CA786" s="44"/>
      <c r="CB786" s="44"/>
      <c r="CC786" s="44"/>
      <c r="CD786" s="44"/>
      <c r="CE786" s="44"/>
      <c r="CF786" s="44"/>
      <c r="CG786" s="44"/>
      <c r="CH786" s="44"/>
      <c r="CI786" s="44"/>
      <c r="CJ786" s="44"/>
      <c r="CK786" s="44"/>
      <c r="CL786" s="44"/>
      <c r="CM786" s="44"/>
      <c r="CN786" s="44"/>
      <c r="CO786" s="44"/>
      <c r="CP786" s="44"/>
      <c r="CQ786" s="44"/>
      <c r="CR786" s="44"/>
      <c r="CS786" s="44"/>
      <c r="CT786" s="44"/>
      <c r="CU786" s="44"/>
      <c r="CV786" s="44"/>
      <c r="CW786" s="44"/>
      <c r="CX786" s="44"/>
      <c r="CY786" s="44"/>
      <c r="CZ786" s="44"/>
      <c r="DA786" s="44"/>
      <c r="DB786" s="44"/>
      <c r="DC786" s="44"/>
      <c r="DD786" s="44"/>
      <c r="DE786" s="44"/>
      <c r="DF786" s="44"/>
      <c r="DG786" s="44"/>
      <c r="DH786" s="44"/>
      <c r="DI786" s="44"/>
      <c r="DJ786" s="44"/>
      <c r="DK786" s="44"/>
      <c r="DL786" s="44"/>
      <c r="DM786" s="44"/>
      <c r="DN786" s="44"/>
      <c r="DO786" s="44"/>
      <c r="DP786" s="44"/>
      <c r="DQ786" s="44"/>
      <c r="DR786" s="44"/>
      <c r="DS786" s="44"/>
      <c r="DT786" s="44"/>
      <c r="DU786" s="44"/>
      <c r="DV786" s="44"/>
      <c r="DW786" s="44"/>
      <c r="DX786" s="44"/>
      <c r="DY786" s="44"/>
      <c r="DZ786" s="44"/>
      <c r="EA786" s="44"/>
      <c r="EB786" s="44"/>
      <c r="EC786" s="44"/>
      <c r="ED786" s="44"/>
      <c r="EE786" s="44"/>
      <c r="EF786" s="44"/>
      <c r="EG786" s="44"/>
      <c r="EH786" s="44"/>
      <c r="EI786" s="44"/>
      <c r="EJ786" s="44"/>
      <c r="EK786" s="44"/>
      <c r="EL786" s="44"/>
      <c r="EM786" s="44"/>
      <c r="EN786" s="44"/>
      <c r="EO786" s="44"/>
      <c r="EP786" s="44"/>
      <c r="EQ786" s="44"/>
      <c r="ER786" s="44"/>
      <c r="ES786" s="44"/>
      <c r="ET786" s="44"/>
      <c r="EU786" s="44"/>
    </row>
    <row r="787" ht="14.25" customHeight="1">
      <c r="A787" s="296"/>
      <c r="B787" s="44"/>
      <c r="C787" s="44"/>
      <c r="D787" s="44"/>
      <c r="E787" s="44"/>
      <c r="F787" s="44"/>
      <c r="G787" s="44"/>
      <c r="H787" s="296"/>
      <c r="I787" s="296"/>
      <c r="J787" s="296"/>
      <c r="K787" s="44"/>
      <c r="L787" s="296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4"/>
      <c r="BT787" s="44"/>
      <c r="BU787" s="44"/>
      <c r="BV787" s="44"/>
      <c r="BW787" s="44"/>
      <c r="BX787" s="44"/>
      <c r="BY787" s="44"/>
      <c r="BZ787" s="44"/>
      <c r="CA787" s="44"/>
      <c r="CB787" s="44"/>
      <c r="CC787" s="44"/>
      <c r="CD787" s="44"/>
      <c r="CE787" s="44"/>
      <c r="CF787" s="44"/>
      <c r="CG787" s="44"/>
      <c r="CH787" s="44"/>
      <c r="CI787" s="44"/>
      <c r="CJ787" s="44"/>
      <c r="CK787" s="44"/>
      <c r="CL787" s="44"/>
      <c r="CM787" s="44"/>
      <c r="CN787" s="44"/>
      <c r="CO787" s="44"/>
      <c r="CP787" s="44"/>
      <c r="CQ787" s="44"/>
      <c r="CR787" s="44"/>
      <c r="CS787" s="44"/>
      <c r="CT787" s="44"/>
      <c r="CU787" s="44"/>
      <c r="CV787" s="44"/>
      <c r="CW787" s="44"/>
      <c r="CX787" s="44"/>
      <c r="CY787" s="44"/>
      <c r="CZ787" s="44"/>
      <c r="DA787" s="44"/>
      <c r="DB787" s="44"/>
      <c r="DC787" s="44"/>
      <c r="DD787" s="44"/>
      <c r="DE787" s="44"/>
      <c r="DF787" s="44"/>
      <c r="DG787" s="44"/>
      <c r="DH787" s="44"/>
      <c r="DI787" s="44"/>
      <c r="DJ787" s="44"/>
      <c r="DK787" s="44"/>
      <c r="DL787" s="44"/>
      <c r="DM787" s="44"/>
      <c r="DN787" s="44"/>
      <c r="DO787" s="44"/>
      <c r="DP787" s="44"/>
      <c r="DQ787" s="44"/>
      <c r="DR787" s="44"/>
      <c r="DS787" s="44"/>
      <c r="DT787" s="44"/>
      <c r="DU787" s="44"/>
      <c r="DV787" s="44"/>
      <c r="DW787" s="44"/>
      <c r="DX787" s="44"/>
      <c r="DY787" s="44"/>
      <c r="DZ787" s="44"/>
      <c r="EA787" s="44"/>
      <c r="EB787" s="44"/>
      <c r="EC787" s="44"/>
      <c r="ED787" s="44"/>
      <c r="EE787" s="44"/>
      <c r="EF787" s="44"/>
      <c r="EG787" s="44"/>
      <c r="EH787" s="44"/>
      <c r="EI787" s="44"/>
      <c r="EJ787" s="44"/>
      <c r="EK787" s="44"/>
      <c r="EL787" s="44"/>
      <c r="EM787" s="44"/>
      <c r="EN787" s="44"/>
      <c r="EO787" s="44"/>
      <c r="EP787" s="44"/>
      <c r="EQ787" s="44"/>
      <c r="ER787" s="44"/>
      <c r="ES787" s="44"/>
      <c r="ET787" s="44"/>
      <c r="EU787" s="44"/>
    </row>
    <row r="788" ht="14.25" customHeight="1">
      <c r="A788" s="296"/>
      <c r="B788" s="44"/>
      <c r="C788" s="44"/>
      <c r="D788" s="44"/>
      <c r="E788" s="44"/>
      <c r="F788" s="44"/>
      <c r="G788" s="44"/>
      <c r="H788" s="296"/>
      <c r="I788" s="296"/>
      <c r="J788" s="296"/>
      <c r="K788" s="44"/>
      <c r="L788" s="296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4"/>
      <c r="BT788" s="44"/>
      <c r="BU788" s="44"/>
      <c r="BV788" s="44"/>
      <c r="BW788" s="44"/>
      <c r="BX788" s="44"/>
      <c r="BY788" s="44"/>
      <c r="BZ788" s="44"/>
      <c r="CA788" s="44"/>
      <c r="CB788" s="44"/>
      <c r="CC788" s="44"/>
      <c r="CD788" s="44"/>
      <c r="CE788" s="44"/>
      <c r="CF788" s="44"/>
      <c r="CG788" s="44"/>
      <c r="CH788" s="44"/>
      <c r="CI788" s="44"/>
      <c r="CJ788" s="44"/>
      <c r="CK788" s="44"/>
      <c r="CL788" s="44"/>
      <c r="CM788" s="44"/>
      <c r="CN788" s="44"/>
      <c r="CO788" s="44"/>
      <c r="CP788" s="44"/>
      <c r="CQ788" s="44"/>
      <c r="CR788" s="44"/>
      <c r="CS788" s="44"/>
      <c r="CT788" s="44"/>
      <c r="CU788" s="44"/>
      <c r="CV788" s="44"/>
      <c r="CW788" s="44"/>
      <c r="CX788" s="44"/>
      <c r="CY788" s="44"/>
      <c r="CZ788" s="44"/>
      <c r="DA788" s="44"/>
      <c r="DB788" s="44"/>
      <c r="DC788" s="44"/>
      <c r="DD788" s="44"/>
      <c r="DE788" s="44"/>
      <c r="DF788" s="44"/>
      <c r="DG788" s="44"/>
      <c r="DH788" s="44"/>
      <c r="DI788" s="44"/>
      <c r="DJ788" s="44"/>
      <c r="DK788" s="44"/>
      <c r="DL788" s="44"/>
      <c r="DM788" s="44"/>
      <c r="DN788" s="44"/>
      <c r="DO788" s="44"/>
      <c r="DP788" s="44"/>
      <c r="DQ788" s="44"/>
      <c r="DR788" s="44"/>
      <c r="DS788" s="44"/>
      <c r="DT788" s="44"/>
      <c r="DU788" s="44"/>
      <c r="DV788" s="44"/>
      <c r="DW788" s="44"/>
      <c r="DX788" s="44"/>
      <c r="DY788" s="44"/>
      <c r="DZ788" s="44"/>
      <c r="EA788" s="44"/>
      <c r="EB788" s="44"/>
      <c r="EC788" s="44"/>
      <c r="ED788" s="44"/>
      <c r="EE788" s="44"/>
      <c r="EF788" s="44"/>
      <c r="EG788" s="44"/>
      <c r="EH788" s="44"/>
      <c r="EI788" s="44"/>
      <c r="EJ788" s="44"/>
      <c r="EK788" s="44"/>
      <c r="EL788" s="44"/>
      <c r="EM788" s="44"/>
      <c r="EN788" s="44"/>
      <c r="EO788" s="44"/>
      <c r="EP788" s="44"/>
      <c r="EQ788" s="44"/>
      <c r="ER788" s="44"/>
      <c r="ES788" s="44"/>
      <c r="ET788" s="44"/>
      <c r="EU788" s="44"/>
    </row>
    <row r="789" ht="14.25" customHeight="1">
      <c r="A789" s="296"/>
      <c r="B789" s="44"/>
      <c r="C789" s="44"/>
      <c r="D789" s="44"/>
      <c r="E789" s="44"/>
      <c r="F789" s="44"/>
      <c r="G789" s="44"/>
      <c r="H789" s="296"/>
      <c r="I789" s="296"/>
      <c r="J789" s="296"/>
      <c r="K789" s="44"/>
      <c r="L789" s="296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4"/>
      <c r="BT789" s="44"/>
      <c r="BU789" s="44"/>
      <c r="BV789" s="44"/>
      <c r="BW789" s="44"/>
      <c r="BX789" s="44"/>
      <c r="BY789" s="44"/>
      <c r="BZ789" s="44"/>
      <c r="CA789" s="44"/>
      <c r="CB789" s="44"/>
      <c r="CC789" s="44"/>
      <c r="CD789" s="44"/>
      <c r="CE789" s="44"/>
      <c r="CF789" s="44"/>
      <c r="CG789" s="44"/>
      <c r="CH789" s="44"/>
      <c r="CI789" s="44"/>
      <c r="CJ789" s="44"/>
      <c r="CK789" s="44"/>
      <c r="CL789" s="44"/>
      <c r="CM789" s="44"/>
      <c r="CN789" s="44"/>
      <c r="CO789" s="44"/>
      <c r="CP789" s="44"/>
      <c r="CQ789" s="44"/>
      <c r="CR789" s="44"/>
      <c r="CS789" s="44"/>
      <c r="CT789" s="44"/>
      <c r="CU789" s="44"/>
      <c r="CV789" s="44"/>
      <c r="CW789" s="44"/>
      <c r="CX789" s="44"/>
      <c r="CY789" s="44"/>
      <c r="CZ789" s="44"/>
      <c r="DA789" s="44"/>
      <c r="DB789" s="44"/>
      <c r="DC789" s="44"/>
      <c r="DD789" s="44"/>
      <c r="DE789" s="44"/>
      <c r="DF789" s="44"/>
      <c r="DG789" s="44"/>
      <c r="DH789" s="44"/>
      <c r="DI789" s="44"/>
      <c r="DJ789" s="44"/>
      <c r="DK789" s="44"/>
      <c r="DL789" s="44"/>
      <c r="DM789" s="44"/>
      <c r="DN789" s="44"/>
      <c r="DO789" s="44"/>
      <c r="DP789" s="44"/>
      <c r="DQ789" s="44"/>
      <c r="DR789" s="44"/>
      <c r="DS789" s="44"/>
      <c r="DT789" s="44"/>
      <c r="DU789" s="44"/>
      <c r="DV789" s="44"/>
      <c r="DW789" s="44"/>
      <c r="DX789" s="44"/>
      <c r="DY789" s="44"/>
      <c r="DZ789" s="44"/>
      <c r="EA789" s="44"/>
      <c r="EB789" s="44"/>
      <c r="EC789" s="44"/>
      <c r="ED789" s="44"/>
      <c r="EE789" s="44"/>
      <c r="EF789" s="44"/>
      <c r="EG789" s="44"/>
      <c r="EH789" s="44"/>
      <c r="EI789" s="44"/>
      <c r="EJ789" s="44"/>
      <c r="EK789" s="44"/>
      <c r="EL789" s="44"/>
      <c r="EM789" s="44"/>
      <c r="EN789" s="44"/>
      <c r="EO789" s="44"/>
      <c r="EP789" s="44"/>
      <c r="EQ789" s="44"/>
      <c r="ER789" s="44"/>
      <c r="ES789" s="44"/>
      <c r="ET789" s="44"/>
      <c r="EU789" s="44"/>
    </row>
    <row r="790" ht="14.25" customHeight="1">
      <c r="A790" s="296"/>
      <c r="B790" s="44"/>
      <c r="C790" s="44"/>
      <c r="D790" s="44"/>
      <c r="E790" s="44"/>
      <c r="F790" s="44"/>
      <c r="G790" s="44"/>
      <c r="H790" s="296"/>
      <c r="I790" s="296"/>
      <c r="J790" s="296"/>
      <c r="K790" s="44"/>
      <c r="L790" s="296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4"/>
      <c r="BT790" s="44"/>
      <c r="BU790" s="44"/>
      <c r="BV790" s="44"/>
      <c r="BW790" s="44"/>
      <c r="BX790" s="44"/>
      <c r="BY790" s="44"/>
      <c r="BZ790" s="44"/>
      <c r="CA790" s="44"/>
      <c r="CB790" s="44"/>
      <c r="CC790" s="44"/>
      <c r="CD790" s="44"/>
      <c r="CE790" s="44"/>
      <c r="CF790" s="44"/>
      <c r="CG790" s="44"/>
      <c r="CH790" s="44"/>
      <c r="CI790" s="44"/>
      <c r="CJ790" s="44"/>
      <c r="CK790" s="44"/>
      <c r="CL790" s="44"/>
      <c r="CM790" s="44"/>
      <c r="CN790" s="44"/>
      <c r="CO790" s="44"/>
      <c r="CP790" s="44"/>
      <c r="CQ790" s="44"/>
      <c r="CR790" s="44"/>
      <c r="CS790" s="44"/>
      <c r="CT790" s="44"/>
      <c r="CU790" s="44"/>
      <c r="CV790" s="44"/>
      <c r="CW790" s="44"/>
      <c r="CX790" s="44"/>
      <c r="CY790" s="44"/>
      <c r="CZ790" s="44"/>
      <c r="DA790" s="44"/>
      <c r="DB790" s="44"/>
      <c r="DC790" s="44"/>
      <c r="DD790" s="44"/>
      <c r="DE790" s="44"/>
      <c r="DF790" s="44"/>
      <c r="DG790" s="44"/>
      <c r="DH790" s="44"/>
      <c r="DI790" s="44"/>
      <c r="DJ790" s="44"/>
      <c r="DK790" s="44"/>
      <c r="DL790" s="44"/>
      <c r="DM790" s="44"/>
      <c r="DN790" s="44"/>
      <c r="DO790" s="44"/>
      <c r="DP790" s="44"/>
      <c r="DQ790" s="44"/>
      <c r="DR790" s="44"/>
      <c r="DS790" s="44"/>
      <c r="DT790" s="44"/>
      <c r="DU790" s="44"/>
      <c r="DV790" s="44"/>
      <c r="DW790" s="44"/>
      <c r="DX790" s="44"/>
      <c r="DY790" s="44"/>
      <c r="DZ790" s="44"/>
      <c r="EA790" s="44"/>
      <c r="EB790" s="44"/>
      <c r="EC790" s="44"/>
      <c r="ED790" s="44"/>
      <c r="EE790" s="44"/>
      <c r="EF790" s="44"/>
      <c r="EG790" s="44"/>
      <c r="EH790" s="44"/>
      <c r="EI790" s="44"/>
      <c r="EJ790" s="44"/>
      <c r="EK790" s="44"/>
      <c r="EL790" s="44"/>
      <c r="EM790" s="44"/>
      <c r="EN790" s="44"/>
      <c r="EO790" s="44"/>
      <c r="EP790" s="44"/>
      <c r="EQ790" s="44"/>
      <c r="ER790" s="44"/>
      <c r="ES790" s="44"/>
      <c r="ET790" s="44"/>
      <c r="EU790" s="44"/>
    </row>
    <row r="791" ht="14.25" customHeight="1">
      <c r="A791" s="296"/>
      <c r="B791" s="44"/>
      <c r="C791" s="44"/>
      <c r="D791" s="44"/>
      <c r="E791" s="44"/>
      <c r="F791" s="44"/>
      <c r="G791" s="44"/>
      <c r="H791" s="296"/>
      <c r="I791" s="296"/>
      <c r="J791" s="296"/>
      <c r="K791" s="44"/>
      <c r="L791" s="296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4"/>
      <c r="BT791" s="44"/>
      <c r="BU791" s="44"/>
      <c r="BV791" s="44"/>
      <c r="BW791" s="44"/>
      <c r="BX791" s="44"/>
      <c r="BY791" s="44"/>
      <c r="BZ791" s="44"/>
      <c r="CA791" s="44"/>
      <c r="CB791" s="44"/>
      <c r="CC791" s="44"/>
      <c r="CD791" s="44"/>
      <c r="CE791" s="44"/>
      <c r="CF791" s="44"/>
      <c r="CG791" s="44"/>
      <c r="CH791" s="44"/>
      <c r="CI791" s="44"/>
      <c r="CJ791" s="44"/>
      <c r="CK791" s="44"/>
      <c r="CL791" s="44"/>
      <c r="CM791" s="44"/>
      <c r="CN791" s="44"/>
      <c r="CO791" s="44"/>
      <c r="CP791" s="44"/>
      <c r="CQ791" s="44"/>
      <c r="CR791" s="44"/>
      <c r="CS791" s="44"/>
      <c r="CT791" s="44"/>
      <c r="CU791" s="44"/>
      <c r="CV791" s="44"/>
      <c r="CW791" s="44"/>
      <c r="CX791" s="44"/>
      <c r="CY791" s="44"/>
      <c r="CZ791" s="44"/>
      <c r="DA791" s="44"/>
      <c r="DB791" s="44"/>
      <c r="DC791" s="44"/>
      <c r="DD791" s="44"/>
      <c r="DE791" s="44"/>
      <c r="DF791" s="44"/>
      <c r="DG791" s="44"/>
      <c r="DH791" s="44"/>
      <c r="DI791" s="44"/>
      <c r="DJ791" s="44"/>
      <c r="DK791" s="44"/>
      <c r="DL791" s="44"/>
      <c r="DM791" s="44"/>
      <c r="DN791" s="44"/>
      <c r="DO791" s="44"/>
      <c r="DP791" s="44"/>
      <c r="DQ791" s="44"/>
      <c r="DR791" s="44"/>
      <c r="DS791" s="44"/>
      <c r="DT791" s="44"/>
      <c r="DU791" s="44"/>
      <c r="DV791" s="44"/>
      <c r="DW791" s="44"/>
      <c r="DX791" s="44"/>
      <c r="DY791" s="44"/>
      <c r="DZ791" s="44"/>
      <c r="EA791" s="44"/>
      <c r="EB791" s="44"/>
      <c r="EC791" s="44"/>
      <c r="ED791" s="44"/>
      <c r="EE791" s="44"/>
      <c r="EF791" s="44"/>
      <c r="EG791" s="44"/>
      <c r="EH791" s="44"/>
      <c r="EI791" s="44"/>
      <c r="EJ791" s="44"/>
      <c r="EK791" s="44"/>
      <c r="EL791" s="44"/>
      <c r="EM791" s="44"/>
      <c r="EN791" s="44"/>
      <c r="EO791" s="44"/>
      <c r="EP791" s="44"/>
      <c r="EQ791" s="44"/>
      <c r="ER791" s="44"/>
      <c r="ES791" s="44"/>
      <c r="ET791" s="44"/>
      <c r="EU791" s="44"/>
    </row>
    <row r="792" ht="14.25" customHeight="1">
      <c r="A792" s="296"/>
      <c r="B792" s="44"/>
      <c r="C792" s="44"/>
      <c r="D792" s="44"/>
      <c r="E792" s="44"/>
      <c r="F792" s="44"/>
      <c r="G792" s="44"/>
      <c r="H792" s="296"/>
      <c r="I792" s="296"/>
      <c r="J792" s="296"/>
      <c r="K792" s="44"/>
      <c r="L792" s="296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4"/>
      <c r="BT792" s="44"/>
      <c r="BU792" s="44"/>
      <c r="BV792" s="44"/>
      <c r="BW792" s="44"/>
      <c r="BX792" s="44"/>
      <c r="BY792" s="44"/>
      <c r="BZ792" s="44"/>
      <c r="CA792" s="44"/>
      <c r="CB792" s="44"/>
      <c r="CC792" s="44"/>
      <c r="CD792" s="44"/>
      <c r="CE792" s="44"/>
      <c r="CF792" s="44"/>
      <c r="CG792" s="44"/>
      <c r="CH792" s="44"/>
      <c r="CI792" s="44"/>
      <c r="CJ792" s="44"/>
      <c r="CK792" s="44"/>
      <c r="CL792" s="44"/>
      <c r="CM792" s="44"/>
      <c r="CN792" s="44"/>
      <c r="CO792" s="44"/>
      <c r="CP792" s="44"/>
      <c r="CQ792" s="44"/>
      <c r="CR792" s="44"/>
      <c r="CS792" s="44"/>
      <c r="CT792" s="44"/>
      <c r="CU792" s="44"/>
      <c r="CV792" s="44"/>
      <c r="CW792" s="44"/>
      <c r="CX792" s="44"/>
      <c r="CY792" s="44"/>
      <c r="CZ792" s="44"/>
      <c r="DA792" s="44"/>
      <c r="DB792" s="44"/>
      <c r="DC792" s="44"/>
      <c r="DD792" s="44"/>
      <c r="DE792" s="44"/>
      <c r="DF792" s="44"/>
      <c r="DG792" s="44"/>
      <c r="DH792" s="44"/>
      <c r="DI792" s="44"/>
      <c r="DJ792" s="44"/>
      <c r="DK792" s="44"/>
      <c r="DL792" s="44"/>
      <c r="DM792" s="44"/>
      <c r="DN792" s="44"/>
      <c r="DO792" s="44"/>
      <c r="DP792" s="44"/>
      <c r="DQ792" s="44"/>
      <c r="DR792" s="44"/>
      <c r="DS792" s="44"/>
      <c r="DT792" s="44"/>
      <c r="DU792" s="44"/>
      <c r="DV792" s="44"/>
      <c r="DW792" s="44"/>
      <c r="DX792" s="44"/>
      <c r="DY792" s="44"/>
      <c r="DZ792" s="44"/>
      <c r="EA792" s="44"/>
      <c r="EB792" s="44"/>
      <c r="EC792" s="44"/>
      <c r="ED792" s="44"/>
      <c r="EE792" s="44"/>
      <c r="EF792" s="44"/>
      <c r="EG792" s="44"/>
      <c r="EH792" s="44"/>
      <c r="EI792" s="44"/>
      <c r="EJ792" s="44"/>
      <c r="EK792" s="44"/>
      <c r="EL792" s="44"/>
      <c r="EM792" s="44"/>
      <c r="EN792" s="44"/>
      <c r="EO792" s="44"/>
      <c r="EP792" s="44"/>
      <c r="EQ792" s="44"/>
      <c r="ER792" s="44"/>
      <c r="ES792" s="44"/>
      <c r="ET792" s="44"/>
      <c r="EU792" s="44"/>
    </row>
    <row r="793" ht="14.25" customHeight="1">
      <c r="A793" s="296"/>
      <c r="B793" s="44"/>
      <c r="C793" s="44"/>
      <c r="D793" s="44"/>
      <c r="E793" s="44"/>
      <c r="F793" s="44"/>
      <c r="G793" s="44"/>
      <c r="H793" s="296"/>
      <c r="I793" s="296"/>
      <c r="J793" s="296"/>
      <c r="K793" s="44"/>
      <c r="L793" s="296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4"/>
      <c r="BT793" s="44"/>
      <c r="BU793" s="44"/>
      <c r="BV793" s="44"/>
      <c r="BW793" s="44"/>
      <c r="BX793" s="44"/>
      <c r="BY793" s="44"/>
      <c r="BZ793" s="44"/>
      <c r="CA793" s="44"/>
      <c r="CB793" s="44"/>
      <c r="CC793" s="44"/>
      <c r="CD793" s="44"/>
      <c r="CE793" s="44"/>
      <c r="CF793" s="44"/>
      <c r="CG793" s="44"/>
      <c r="CH793" s="44"/>
      <c r="CI793" s="44"/>
      <c r="CJ793" s="44"/>
      <c r="CK793" s="44"/>
      <c r="CL793" s="44"/>
      <c r="CM793" s="44"/>
      <c r="CN793" s="44"/>
      <c r="CO793" s="44"/>
      <c r="CP793" s="44"/>
      <c r="CQ793" s="44"/>
      <c r="CR793" s="44"/>
      <c r="CS793" s="44"/>
      <c r="CT793" s="44"/>
      <c r="CU793" s="44"/>
      <c r="CV793" s="44"/>
      <c r="CW793" s="44"/>
      <c r="CX793" s="44"/>
      <c r="CY793" s="44"/>
      <c r="CZ793" s="44"/>
      <c r="DA793" s="44"/>
      <c r="DB793" s="44"/>
      <c r="DC793" s="44"/>
      <c r="DD793" s="44"/>
      <c r="DE793" s="44"/>
      <c r="DF793" s="44"/>
      <c r="DG793" s="44"/>
      <c r="DH793" s="44"/>
      <c r="DI793" s="44"/>
      <c r="DJ793" s="44"/>
      <c r="DK793" s="44"/>
      <c r="DL793" s="44"/>
      <c r="DM793" s="44"/>
      <c r="DN793" s="44"/>
      <c r="DO793" s="44"/>
      <c r="DP793" s="44"/>
      <c r="DQ793" s="44"/>
      <c r="DR793" s="44"/>
      <c r="DS793" s="44"/>
      <c r="DT793" s="44"/>
      <c r="DU793" s="44"/>
      <c r="DV793" s="44"/>
      <c r="DW793" s="44"/>
      <c r="DX793" s="44"/>
      <c r="DY793" s="44"/>
      <c r="DZ793" s="44"/>
      <c r="EA793" s="44"/>
      <c r="EB793" s="44"/>
      <c r="EC793" s="44"/>
      <c r="ED793" s="44"/>
      <c r="EE793" s="44"/>
      <c r="EF793" s="44"/>
      <c r="EG793" s="44"/>
      <c r="EH793" s="44"/>
      <c r="EI793" s="44"/>
      <c r="EJ793" s="44"/>
      <c r="EK793" s="44"/>
      <c r="EL793" s="44"/>
      <c r="EM793" s="44"/>
      <c r="EN793" s="44"/>
      <c r="EO793" s="44"/>
      <c r="EP793" s="44"/>
      <c r="EQ793" s="44"/>
      <c r="ER793" s="44"/>
      <c r="ES793" s="44"/>
      <c r="ET793" s="44"/>
      <c r="EU793" s="44"/>
    </row>
    <row r="794" ht="14.25" customHeight="1">
      <c r="A794" s="296"/>
      <c r="B794" s="44"/>
      <c r="C794" s="44"/>
      <c r="D794" s="44"/>
      <c r="E794" s="44"/>
      <c r="F794" s="44"/>
      <c r="G794" s="44"/>
      <c r="H794" s="296"/>
      <c r="I794" s="296"/>
      <c r="J794" s="296"/>
      <c r="K794" s="44"/>
      <c r="L794" s="296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4"/>
      <c r="BT794" s="44"/>
      <c r="BU794" s="44"/>
      <c r="BV794" s="44"/>
      <c r="BW794" s="44"/>
      <c r="BX794" s="44"/>
      <c r="BY794" s="44"/>
      <c r="BZ794" s="44"/>
      <c r="CA794" s="44"/>
      <c r="CB794" s="44"/>
      <c r="CC794" s="44"/>
      <c r="CD794" s="44"/>
      <c r="CE794" s="44"/>
      <c r="CF794" s="44"/>
      <c r="CG794" s="44"/>
      <c r="CH794" s="44"/>
      <c r="CI794" s="44"/>
      <c r="CJ794" s="44"/>
      <c r="CK794" s="44"/>
      <c r="CL794" s="44"/>
      <c r="CM794" s="44"/>
      <c r="CN794" s="44"/>
      <c r="CO794" s="44"/>
      <c r="CP794" s="44"/>
      <c r="CQ794" s="44"/>
      <c r="CR794" s="44"/>
      <c r="CS794" s="44"/>
      <c r="CT794" s="44"/>
      <c r="CU794" s="44"/>
      <c r="CV794" s="44"/>
      <c r="CW794" s="44"/>
      <c r="CX794" s="44"/>
      <c r="CY794" s="44"/>
      <c r="CZ794" s="44"/>
      <c r="DA794" s="44"/>
      <c r="DB794" s="44"/>
      <c r="DC794" s="44"/>
      <c r="DD794" s="44"/>
      <c r="DE794" s="44"/>
      <c r="DF794" s="44"/>
      <c r="DG794" s="44"/>
      <c r="DH794" s="44"/>
      <c r="DI794" s="44"/>
      <c r="DJ794" s="44"/>
      <c r="DK794" s="44"/>
      <c r="DL794" s="44"/>
      <c r="DM794" s="44"/>
      <c r="DN794" s="44"/>
      <c r="DO794" s="44"/>
      <c r="DP794" s="44"/>
      <c r="DQ794" s="44"/>
      <c r="DR794" s="44"/>
      <c r="DS794" s="44"/>
      <c r="DT794" s="44"/>
      <c r="DU794" s="44"/>
      <c r="DV794" s="44"/>
      <c r="DW794" s="44"/>
      <c r="DX794" s="44"/>
      <c r="DY794" s="44"/>
      <c r="DZ794" s="44"/>
      <c r="EA794" s="44"/>
      <c r="EB794" s="44"/>
      <c r="EC794" s="44"/>
      <c r="ED794" s="44"/>
      <c r="EE794" s="44"/>
      <c r="EF794" s="44"/>
      <c r="EG794" s="44"/>
      <c r="EH794" s="44"/>
      <c r="EI794" s="44"/>
      <c r="EJ794" s="44"/>
      <c r="EK794" s="44"/>
      <c r="EL794" s="44"/>
      <c r="EM794" s="44"/>
      <c r="EN794" s="44"/>
      <c r="EO794" s="44"/>
      <c r="EP794" s="44"/>
      <c r="EQ794" s="44"/>
      <c r="ER794" s="44"/>
      <c r="ES794" s="44"/>
      <c r="ET794" s="44"/>
      <c r="EU794" s="44"/>
    </row>
    <row r="795" ht="14.25" customHeight="1">
      <c r="A795" s="296"/>
      <c r="B795" s="44"/>
      <c r="C795" s="44"/>
      <c r="D795" s="44"/>
      <c r="E795" s="44"/>
      <c r="F795" s="44"/>
      <c r="G795" s="44"/>
      <c r="H795" s="296"/>
      <c r="I795" s="296"/>
      <c r="J795" s="296"/>
      <c r="K795" s="44"/>
      <c r="L795" s="296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4"/>
      <c r="BT795" s="44"/>
      <c r="BU795" s="44"/>
      <c r="BV795" s="44"/>
      <c r="BW795" s="44"/>
      <c r="BX795" s="44"/>
      <c r="BY795" s="44"/>
      <c r="BZ795" s="44"/>
      <c r="CA795" s="44"/>
      <c r="CB795" s="44"/>
      <c r="CC795" s="44"/>
      <c r="CD795" s="44"/>
      <c r="CE795" s="44"/>
      <c r="CF795" s="44"/>
      <c r="CG795" s="44"/>
      <c r="CH795" s="44"/>
      <c r="CI795" s="44"/>
      <c r="CJ795" s="44"/>
      <c r="CK795" s="44"/>
      <c r="CL795" s="44"/>
      <c r="CM795" s="44"/>
      <c r="CN795" s="44"/>
      <c r="CO795" s="44"/>
      <c r="CP795" s="44"/>
      <c r="CQ795" s="44"/>
      <c r="CR795" s="44"/>
      <c r="CS795" s="44"/>
      <c r="CT795" s="44"/>
      <c r="CU795" s="44"/>
      <c r="CV795" s="44"/>
      <c r="CW795" s="44"/>
      <c r="CX795" s="44"/>
      <c r="CY795" s="44"/>
      <c r="CZ795" s="44"/>
      <c r="DA795" s="44"/>
      <c r="DB795" s="44"/>
      <c r="DC795" s="44"/>
      <c r="DD795" s="44"/>
      <c r="DE795" s="44"/>
      <c r="DF795" s="44"/>
      <c r="DG795" s="44"/>
      <c r="DH795" s="44"/>
      <c r="DI795" s="44"/>
      <c r="DJ795" s="44"/>
      <c r="DK795" s="44"/>
      <c r="DL795" s="44"/>
      <c r="DM795" s="44"/>
      <c r="DN795" s="44"/>
      <c r="DO795" s="44"/>
      <c r="DP795" s="44"/>
      <c r="DQ795" s="44"/>
      <c r="DR795" s="44"/>
      <c r="DS795" s="44"/>
      <c r="DT795" s="44"/>
      <c r="DU795" s="44"/>
      <c r="DV795" s="44"/>
      <c r="DW795" s="44"/>
      <c r="DX795" s="44"/>
      <c r="DY795" s="44"/>
      <c r="DZ795" s="44"/>
      <c r="EA795" s="44"/>
      <c r="EB795" s="44"/>
      <c r="EC795" s="44"/>
      <c r="ED795" s="44"/>
      <c r="EE795" s="44"/>
      <c r="EF795" s="44"/>
      <c r="EG795" s="44"/>
      <c r="EH795" s="44"/>
      <c r="EI795" s="44"/>
      <c r="EJ795" s="44"/>
      <c r="EK795" s="44"/>
      <c r="EL795" s="44"/>
      <c r="EM795" s="44"/>
      <c r="EN795" s="44"/>
      <c r="EO795" s="44"/>
      <c r="EP795" s="44"/>
      <c r="EQ795" s="44"/>
      <c r="ER795" s="44"/>
      <c r="ES795" s="44"/>
      <c r="ET795" s="44"/>
      <c r="EU795" s="44"/>
    </row>
    <row r="796" ht="14.25" customHeight="1">
      <c r="A796" s="296"/>
      <c r="B796" s="44"/>
      <c r="C796" s="44"/>
      <c r="D796" s="44"/>
      <c r="E796" s="44"/>
      <c r="F796" s="44"/>
      <c r="G796" s="44"/>
      <c r="H796" s="296"/>
      <c r="I796" s="296"/>
      <c r="J796" s="296"/>
      <c r="K796" s="44"/>
      <c r="L796" s="296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4"/>
      <c r="BT796" s="44"/>
      <c r="BU796" s="44"/>
      <c r="BV796" s="44"/>
      <c r="BW796" s="44"/>
      <c r="BX796" s="44"/>
      <c r="BY796" s="44"/>
      <c r="BZ796" s="44"/>
      <c r="CA796" s="44"/>
      <c r="CB796" s="44"/>
      <c r="CC796" s="44"/>
      <c r="CD796" s="44"/>
      <c r="CE796" s="44"/>
      <c r="CF796" s="44"/>
      <c r="CG796" s="44"/>
      <c r="CH796" s="44"/>
      <c r="CI796" s="44"/>
      <c r="CJ796" s="44"/>
      <c r="CK796" s="44"/>
      <c r="CL796" s="44"/>
      <c r="CM796" s="44"/>
      <c r="CN796" s="44"/>
      <c r="CO796" s="44"/>
      <c r="CP796" s="44"/>
      <c r="CQ796" s="44"/>
      <c r="CR796" s="44"/>
      <c r="CS796" s="44"/>
      <c r="CT796" s="44"/>
      <c r="CU796" s="44"/>
      <c r="CV796" s="44"/>
      <c r="CW796" s="44"/>
      <c r="CX796" s="44"/>
      <c r="CY796" s="44"/>
      <c r="CZ796" s="44"/>
      <c r="DA796" s="44"/>
      <c r="DB796" s="44"/>
      <c r="DC796" s="44"/>
      <c r="DD796" s="44"/>
      <c r="DE796" s="44"/>
      <c r="DF796" s="44"/>
      <c r="DG796" s="44"/>
      <c r="DH796" s="44"/>
      <c r="DI796" s="44"/>
      <c r="DJ796" s="44"/>
      <c r="DK796" s="44"/>
      <c r="DL796" s="44"/>
      <c r="DM796" s="44"/>
      <c r="DN796" s="44"/>
      <c r="DO796" s="44"/>
      <c r="DP796" s="44"/>
      <c r="DQ796" s="44"/>
      <c r="DR796" s="44"/>
      <c r="DS796" s="44"/>
      <c r="DT796" s="44"/>
      <c r="DU796" s="44"/>
      <c r="DV796" s="44"/>
      <c r="DW796" s="44"/>
      <c r="DX796" s="44"/>
      <c r="DY796" s="44"/>
      <c r="DZ796" s="44"/>
      <c r="EA796" s="44"/>
      <c r="EB796" s="44"/>
      <c r="EC796" s="44"/>
      <c r="ED796" s="44"/>
      <c r="EE796" s="44"/>
      <c r="EF796" s="44"/>
      <c r="EG796" s="44"/>
      <c r="EH796" s="44"/>
      <c r="EI796" s="44"/>
      <c r="EJ796" s="44"/>
      <c r="EK796" s="44"/>
      <c r="EL796" s="44"/>
      <c r="EM796" s="44"/>
      <c r="EN796" s="44"/>
      <c r="EO796" s="44"/>
      <c r="EP796" s="44"/>
      <c r="EQ796" s="44"/>
      <c r="ER796" s="44"/>
      <c r="ES796" s="44"/>
      <c r="ET796" s="44"/>
      <c r="EU796" s="44"/>
    </row>
    <row r="797" ht="14.25" customHeight="1">
      <c r="A797" s="296"/>
      <c r="B797" s="44"/>
      <c r="C797" s="44"/>
      <c r="D797" s="44"/>
      <c r="E797" s="44"/>
      <c r="F797" s="44"/>
      <c r="G797" s="44"/>
      <c r="H797" s="296"/>
      <c r="I797" s="296"/>
      <c r="J797" s="296"/>
      <c r="K797" s="44"/>
      <c r="L797" s="296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4"/>
      <c r="BT797" s="44"/>
      <c r="BU797" s="44"/>
      <c r="BV797" s="44"/>
      <c r="BW797" s="44"/>
      <c r="BX797" s="44"/>
      <c r="BY797" s="44"/>
      <c r="BZ797" s="44"/>
      <c r="CA797" s="44"/>
      <c r="CB797" s="44"/>
      <c r="CC797" s="44"/>
      <c r="CD797" s="44"/>
      <c r="CE797" s="44"/>
      <c r="CF797" s="44"/>
      <c r="CG797" s="44"/>
      <c r="CH797" s="44"/>
      <c r="CI797" s="44"/>
      <c r="CJ797" s="44"/>
      <c r="CK797" s="44"/>
      <c r="CL797" s="44"/>
      <c r="CM797" s="44"/>
      <c r="CN797" s="44"/>
      <c r="CO797" s="44"/>
      <c r="CP797" s="44"/>
      <c r="CQ797" s="44"/>
      <c r="CR797" s="44"/>
      <c r="CS797" s="44"/>
      <c r="CT797" s="44"/>
      <c r="CU797" s="44"/>
      <c r="CV797" s="44"/>
      <c r="CW797" s="44"/>
      <c r="CX797" s="44"/>
      <c r="CY797" s="44"/>
      <c r="CZ797" s="44"/>
      <c r="DA797" s="44"/>
      <c r="DB797" s="44"/>
      <c r="DC797" s="44"/>
      <c r="DD797" s="44"/>
      <c r="DE797" s="44"/>
      <c r="DF797" s="44"/>
      <c r="DG797" s="44"/>
      <c r="DH797" s="44"/>
      <c r="DI797" s="44"/>
      <c r="DJ797" s="44"/>
      <c r="DK797" s="44"/>
      <c r="DL797" s="44"/>
      <c r="DM797" s="44"/>
      <c r="DN797" s="44"/>
      <c r="DO797" s="44"/>
      <c r="DP797" s="44"/>
      <c r="DQ797" s="44"/>
      <c r="DR797" s="44"/>
      <c r="DS797" s="44"/>
      <c r="DT797" s="44"/>
      <c r="DU797" s="44"/>
      <c r="DV797" s="44"/>
      <c r="DW797" s="44"/>
      <c r="DX797" s="44"/>
      <c r="DY797" s="44"/>
      <c r="DZ797" s="44"/>
      <c r="EA797" s="44"/>
      <c r="EB797" s="44"/>
      <c r="EC797" s="44"/>
      <c r="ED797" s="44"/>
      <c r="EE797" s="44"/>
      <c r="EF797" s="44"/>
      <c r="EG797" s="44"/>
      <c r="EH797" s="44"/>
      <c r="EI797" s="44"/>
      <c r="EJ797" s="44"/>
      <c r="EK797" s="44"/>
      <c r="EL797" s="44"/>
      <c r="EM797" s="44"/>
      <c r="EN797" s="44"/>
      <c r="EO797" s="44"/>
      <c r="EP797" s="44"/>
      <c r="EQ797" s="44"/>
      <c r="ER797" s="44"/>
      <c r="ES797" s="44"/>
      <c r="ET797" s="44"/>
      <c r="EU797" s="44"/>
    </row>
    <row r="798" ht="14.25" customHeight="1">
      <c r="A798" s="296"/>
      <c r="B798" s="44"/>
      <c r="C798" s="44"/>
      <c r="D798" s="44"/>
      <c r="E798" s="44"/>
      <c r="F798" s="44"/>
      <c r="G798" s="44"/>
      <c r="H798" s="296"/>
      <c r="I798" s="296"/>
      <c r="J798" s="296"/>
      <c r="K798" s="44"/>
      <c r="L798" s="296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4"/>
      <c r="BT798" s="44"/>
      <c r="BU798" s="44"/>
      <c r="BV798" s="44"/>
      <c r="BW798" s="44"/>
      <c r="BX798" s="44"/>
      <c r="BY798" s="44"/>
      <c r="BZ798" s="44"/>
      <c r="CA798" s="44"/>
      <c r="CB798" s="44"/>
      <c r="CC798" s="44"/>
      <c r="CD798" s="44"/>
      <c r="CE798" s="44"/>
      <c r="CF798" s="44"/>
      <c r="CG798" s="44"/>
      <c r="CH798" s="44"/>
      <c r="CI798" s="44"/>
      <c r="CJ798" s="44"/>
      <c r="CK798" s="44"/>
      <c r="CL798" s="44"/>
      <c r="CM798" s="44"/>
      <c r="CN798" s="44"/>
      <c r="CO798" s="44"/>
      <c r="CP798" s="44"/>
      <c r="CQ798" s="44"/>
      <c r="CR798" s="44"/>
      <c r="CS798" s="44"/>
      <c r="CT798" s="44"/>
      <c r="CU798" s="44"/>
      <c r="CV798" s="44"/>
      <c r="CW798" s="44"/>
      <c r="CX798" s="44"/>
      <c r="CY798" s="44"/>
      <c r="CZ798" s="44"/>
      <c r="DA798" s="44"/>
      <c r="DB798" s="44"/>
      <c r="DC798" s="44"/>
      <c r="DD798" s="44"/>
      <c r="DE798" s="44"/>
      <c r="DF798" s="44"/>
      <c r="DG798" s="44"/>
      <c r="DH798" s="44"/>
      <c r="DI798" s="44"/>
      <c r="DJ798" s="44"/>
      <c r="DK798" s="44"/>
      <c r="DL798" s="44"/>
      <c r="DM798" s="44"/>
      <c r="DN798" s="44"/>
      <c r="DO798" s="44"/>
      <c r="DP798" s="44"/>
      <c r="DQ798" s="44"/>
      <c r="DR798" s="44"/>
      <c r="DS798" s="44"/>
      <c r="DT798" s="44"/>
      <c r="DU798" s="44"/>
      <c r="DV798" s="44"/>
      <c r="DW798" s="44"/>
      <c r="DX798" s="44"/>
      <c r="DY798" s="44"/>
      <c r="DZ798" s="44"/>
      <c r="EA798" s="44"/>
      <c r="EB798" s="44"/>
      <c r="EC798" s="44"/>
      <c r="ED798" s="44"/>
      <c r="EE798" s="44"/>
      <c r="EF798" s="44"/>
      <c r="EG798" s="44"/>
      <c r="EH798" s="44"/>
      <c r="EI798" s="44"/>
      <c r="EJ798" s="44"/>
      <c r="EK798" s="44"/>
      <c r="EL798" s="44"/>
      <c r="EM798" s="44"/>
      <c r="EN798" s="44"/>
      <c r="EO798" s="44"/>
      <c r="EP798" s="44"/>
      <c r="EQ798" s="44"/>
      <c r="ER798" s="44"/>
      <c r="ES798" s="44"/>
      <c r="ET798" s="44"/>
      <c r="EU798" s="44"/>
    </row>
    <row r="799" ht="14.25" customHeight="1">
      <c r="A799" s="296"/>
      <c r="B799" s="44"/>
      <c r="C799" s="44"/>
      <c r="D799" s="44"/>
      <c r="E799" s="44"/>
      <c r="F799" s="44"/>
      <c r="G799" s="44"/>
      <c r="H799" s="296"/>
      <c r="I799" s="296"/>
      <c r="J799" s="296"/>
      <c r="K799" s="44"/>
      <c r="L799" s="296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4"/>
      <c r="BT799" s="44"/>
      <c r="BU799" s="44"/>
      <c r="BV799" s="44"/>
      <c r="BW799" s="44"/>
      <c r="BX799" s="44"/>
      <c r="BY799" s="44"/>
      <c r="BZ799" s="44"/>
      <c r="CA799" s="44"/>
      <c r="CB799" s="44"/>
      <c r="CC799" s="44"/>
      <c r="CD799" s="44"/>
      <c r="CE799" s="44"/>
      <c r="CF799" s="44"/>
      <c r="CG799" s="44"/>
      <c r="CH799" s="44"/>
      <c r="CI799" s="44"/>
      <c r="CJ799" s="44"/>
      <c r="CK799" s="44"/>
      <c r="CL799" s="44"/>
      <c r="CM799" s="44"/>
      <c r="CN799" s="44"/>
      <c r="CO799" s="44"/>
      <c r="CP799" s="44"/>
      <c r="CQ799" s="44"/>
      <c r="CR799" s="44"/>
      <c r="CS799" s="44"/>
      <c r="CT799" s="44"/>
      <c r="CU799" s="44"/>
      <c r="CV799" s="44"/>
      <c r="CW799" s="44"/>
      <c r="CX799" s="44"/>
      <c r="CY799" s="44"/>
      <c r="CZ799" s="44"/>
      <c r="DA799" s="44"/>
      <c r="DB799" s="44"/>
      <c r="DC799" s="44"/>
      <c r="DD799" s="44"/>
      <c r="DE799" s="44"/>
      <c r="DF799" s="44"/>
      <c r="DG799" s="44"/>
      <c r="DH799" s="44"/>
      <c r="DI799" s="44"/>
      <c r="DJ799" s="44"/>
      <c r="DK799" s="44"/>
      <c r="DL799" s="44"/>
      <c r="DM799" s="44"/>
      <c r="DN799" s="44"/>
      <c r="DO799" s="44"/>
      <c r="DP799" s="44"/>
      <c r="DQ799" s="44"/>
      <c r="DR799" s="44"/>
      <c r="DS799" s="44"/>
      <c r="DT799" s="44"/>
      <c r="DU799" s="44"/>
      <c r="DV799" s="44"/>
      <c r="DW799" s="44"/>
      <c r="DX799" s="44"/>
      <c r="DY799" s="44"/>
      <c r="DZ799" s="44"/>
      <c r="EA799" s="44"/>
      <c r="EB799" s="44"/>
      <c r="EC799" s="44"/>
      <c r="ED799" s="44"/>
      <c r="EE799" s="44"/>
      <c r="EF799" s="44"/>
      <c r="EG799" s="44"/>
      <c r="EH799" s="44"/>
      <c r="EI799" s="44"/>
      <c r="EJ799" s="44"/>
      <c r="EK799" s="44"/>
      <c r="EL799" s="44"/>
      <c r="EM799" s="44"/>
      <c r="EN799" s="44"/>
      <c r="EO799" s="44"/>
      <c r="EP799" s="44"/>
      <c r="EQ799" s="44"/>
      <c r="ER799" s="44"/>
      <c r="ES799" s="44"/>
      <c r="ET799" s="44"/>
      <c r="EU799" s="44"/>
    </row>
    <row r="800" ht="14.25" customHeight="1">
      <c r="A800" s="296"/>
      <c r="B800" s="44"/>
      <c r="C800" s="44"/>
      <c r="D800" s="44"/>
      <c r="E800" s="44"/>
      <c r="F800" s="44"/>
      <c r="G800" s="44"/>
      <c r="H800" s="296"/>
      <c r="I800" s="296"/>
      <c r="J800" s="296"/>
      <c r="K800" s="44"/>
      <c r="L800" s="296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4"/>
      <c r="BT800" s="44"/>
      <c r="BU800" s="44"/>
      <c r="BV800" s="44"/>
      <c r="BW800" s="44"/>
      <c r="BX800" s="44"/>
      <c r="BY800" s="44"/>
      <c r="BZ800" s="44"/>
      <c r="CA800" s="44"/>
      <c r="CB800" s="44"/>
      <c r="CC800" s="44"/>
      <c r="CD800" s="44"/>
      <c r="CE800" s="44"/>
      <c r="CF800" s="44"/>
      <c r="CG800" s="44"/>
      <c r="CH800" s="44"/>
      <c r="CI800" s="44"/>
      <c r="CJ800" s="44"/>
      <c r="CK800" s="44"/>
      <c r="CL800" s="44"/>
      <c r="CM800" s="44"/>
      <c r="CN800" s="44"/>
      <c r="CO800" s="44"/>
      <c r="CP800" s="44"/>
      <c r="CQ800" s="44"/>
      <c r="CR800" s="44"/>
      <c r="CS800" s="44"/>
      <c r="CT800" s="44"/>
      <c r="CU800" s="44"/>
      <c r="CV800" s="44"/>
      <c r="CW800" s="44"/>
      <c r="CX800" s="44"/>
      <c r="CY800" s="44"/>
      <c r="CZ800" s="44"/>
      <c r="DA800" s="44"/>
      <c r="DB800" s="44"/>
      <c r="DC800" s="44"/>
      <c r="DD800" s="44"/>
      <c r="DE800" s="44"/>
      <c r="DF800" s="44"/>
      <c r="DG800" s="44"/>
      <c r="DH800" s="44"/>
      <c r="DI800" s="44"/>
      <c r="DJ800" s="44"/>
      <c r="DK800" s="44"/>
      <c r="DL800" s="44"/>
      <c r="DM800" s="44"/>
      <c r="DN800" s="44"/>
      <c r="DO800" s="44"/>
      <c r="DP800" s="44"/>
      <c r="DQ800" s="44"/>
      <c r="DR800" s="44"/>
      <c r="DS800" s="44"/>
      <c r="DT800" s="44"/>
      <c r="DU800" s="44"/>
      <c r="DV800" s="44"/>
      <c r="DW800" s="44"/>
      <c r="DX800" s="44"/>
      <c r="DY800" s="44"/>
      <c r="DZ800" s="44"/>
      <c r="EA800" s="44"/>
      <c r="EB800" s="44"/>
      <c r="EC800" s="44"/>
      <c r="ED800" s="44"/>
      <c r="EE800" s="44"/>
      <c r="EF800" s="44"/>
      <c r="EG800" s="44"/>
      <c r="EH800" s="44"/>
      <c r="EI800" s="44"/>
      <c r="EJ800" s="44"/>
      <c r="EK800" s="44"/>
      <c r="EL800" s="44"/>
      <c r="EM800" s="44"/>
      <c r="EN800" s="44"/>
      <c r="EO800" s="44"/>
      <c r="EP800" s="44"/>
      <c r="EQ800" s="44"/>
      <c r="ER800" s="44"/>
      <c r="ES800" s="44"/>
      <c r="ET800" s="44"/>
      <c r="EU800" s="44"/>
    </row>
    <row r="801" ht="14.25" customHeight="1">
      <c r="A801" s="296"/>
      <c r="B801" s="44"/>
      <c r="C801" s="44"/>
      <c r="D801" s="44"/>
      <c r="E801" s="44"/>
      <c r="F801" s="44"/>
      <c r="G801" s="44"/>
      <c r="H801" s="296"/>
      <c r="I801" s="296"/>
      <c r="J801" s="296"/>
      <c r="K801" s="44"/>
      <c r="L801" s="296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4"/>
      <c r="BT801" s="44"/>
      <c r="BU801" s="44"/>
      <c r="BV801" s="44"/>
      <c r="BW801" s="44"/>
      <c r="BX801" s="44"/>
      <c r="BY801" s="44"/>
      <c r="BZ801" s="44"/>
      <c r="CA801" s="44"/>
      <c r="CB801" s="44"/>
      <c r="CC801" s="44"/>
      <c r="CD801" s="44"/>
      <c r="CE801" s="44"/>
      <c r="CF801" s="44"/>
      <c r="CG801" s="44"/>
      <c r="CH801" s="44"/>
      <c r="CI801" s="44"/>
      <c r="CJ801" s="44"/>
      <c r="CK801" s="44"/>
      <c r="CL801" s="44"/>
      <c r="CM801" s="44"/>
      <c r="CN801" s="44"/>
      <c r="CO801" s="44"/>
      <c r="CP801" s="44"/>
      <c r="CQ801" s="44"/>
      <c r="CR801" s="44"/>
      <c r="CS801" s="44"/>
      <c r="CT801" s="44"/>
      <c r="CU801" s="44"/>
      <c r="CV801" s="44"/>
      <c r="CW801" s="44"/>
      <c r="CX801" s="44"/>
      <c r="CY801" s="44"/>
      <c r="CZ801" s="44"/>
      <c r="DA801" s="44"/>
      <c r="DB801" s="44"/>
      <c r="DC801" s="44"/>
      <c r="DD801" s="44"/>
      <c r="DE801" s="44"/>
      <c r="DF801" s="44"/>
      <c r="DG801" s="44"/>
      <c r="DH801" s="44"/>
      <c r="DI801" s="44"/>
      <c r="DJ801" s="44"/>
      <c r="DK801" s="44"/>
      <c r="DL801" s="44"/>
      <c r="DM801" s="44"/>
      <c r="DN801" s="44"/>
      <c r="DO801" s="44"/>
      <c r="DP801" s="44"/>
      <c r="DQ801" s="44"/>
      <c r="DR801" s="44"/>
      <c r="DS801" s="44"/>
      <c r="DT801" s="44"/>
      <c r="DU801" s="44"/>
      <c r="DV801" s="44"/>
      <c r="DW801" s="44"/>
      <c r="DX801" s="44"/>
      <c r="DY801" s="44"/>
      <c r="DZ801" s="44"/>
      <c r="EA801" s="44"/>
      <c r="EB801" s="44"/>
      <c r="EC801" s="44"/>
      <c r="ED801" s="44"/>
      <c r="EE801" s="44"/>
      <c r="EF801" s="44"/>
      <c r="EG801" s="44"/>
      <c r="EH801" s="44"/>
      <c r="EI801" s="44"/>
      <c r="EJ801" s="44"/>
      <c r="EK801" s="44"/>
      <c r="EL801" s="44"/>
      <c r="EM801" s="44"/>
      <c r="EN801" s="44"/>
      <c r="EO801" s="44"/>
      <c r="EP801" s="44"/>
      <c r="EQ801" s="44"/>
      <c r="ER801" s="44"/>
      <c r="ES801" s="44"/>
      <c r="ET801" s="44"/>
      <c r="EU801" s="44"/>
    </row>
    <row r="802" ht="14.25" customHeight="1">
      <c r="A802" s="296"/>
      <c r="B802" s="44"/>
      <c r="C802" s="44"/>
      <c r="D802" s="44"/>
      <c r="E802" s="44"/>
      <c r="F802" s="44"/>
      <c r="G802" s="44"/>
      <c r="H802" s="296"/>
      <c r="I802" s="296"/>
      <c r="J802" s="296"/>
      <c r="K802" s="44"/>
      <c r="L802" s="296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4"/>
      <c r="BT802" s="44"/>
      <c r="BU802" s="44"/>
      <c r="BV802" s="44"/>
      <c r="BW802" s="44"/>
      <c r="BX802" s="44"/>
      <c r="BY802" s="44"/>
      <c r="BZ802" s="44"/>
      <c r="CA802" s="44"/>
      <c r="CB802" s="44"/>
      <c r="CC802" s="44"/>
      <c r="CD802" s="44"/>
      <c r="CE802" s="44"/>
      <c r="CF802" s="44"/>
      <c r="CG802" s="44"/>
      <c r="CH802" s="44"/>
      <c r="CI802" s="44"/>
      <c r="CJ802" s="44"/>
      <c r="CK802" s="44"/>
      <c r="CL802" s="44"/>
      <c r="CM802" s="44"/>
      <c r="CN802" s="44"/>
      <c r="CO802" s="44"/>
      <c r="CP802" s="44"/>
      <c r="CQ802" s="44"/>
      <c r="CR802" s="44"/>
      <c r="CS802" s="44"/>
      <c r="CT802" s="44"/>
      <c r="CU802" s="44"/>
      <c r="CV802" s="44"/>
      <c r="CW802" s="44"/>
      <c r="CX802" s="44"/>
      <c r="CY802" s="44"/>
      <c r="CZ802" s="44"/>
      <c r="DA802" s="44"/>
      <c r="DB802" s="44"/>
      <c r="DC802" s="44"/>
      <c r="DD802" s="44"/>
      <c r="DE802" s="44"/>
      <c r="DF802" s="44"/>
      <c r="DG802" s="44"/>
      <c r="DH802" s="44"/>
      <c r="DI802" s="44"/>
      <c r="DJ802" s="44"/>
      <c r="DK802" s="44"/>
      <c r="DL802" s="44"/>
      <c r="DM802" s="44"/>
      <c r="DN802" s="44"/>
      <c r="DO802" s="44"/>
      <c r="DP802" s="44"/>
      <c r="DQ802" s="44"/>
      <c r="DR802" s="44"/>
      <c r="DS802" s="44"/>
      <c r="DT802" s="44"/>
      <c r="DU802" s="44"/>
      <c r="DV802" s="44"/>
      <c r="DW802" s="44"/>
      <c r="DX802" s="44"/>
      <c r="DY802" s="44"/>
      <c r="DZ802" s="44"/>
      <c r="EA802" s="44"/>
      <c r="EB802" s="44"/>
      <c r="EC802" s="44"/>
      <c r="ED802" s="44"/>
      <c r="EE802" s="44"/>
      <c r="EF802" s="44"/>
      <c r="EG802" s="44"/>
      <c r="EH802" s="44"/>
      <c r="EI802" s="44"/>
      <c r="EJ802" s="44"/>
      <c r="EK802" s="44"/>
      <c r="EL802" s="44"/>
      <c r="EM802" s="44"/>
      <c r="EN802" s="44"/>
      <c r="EO802" s="44"/>
      <c r="EP802" s="44"/>
      <c r="EQ802" s="44"/>
      <c r="ER802" s="44"/>
      <c r="ES802" s="44"/>
      <c r="ET802" s="44"/>
      <c r="EU802" s="44"/>
    </row>
    <row r="803" ht="14.25" customHeight="1">
      <c r="A803" s="296"/>
      <c r="B803" s="44"/>
      <c r="C803" s="44"/>
      <c r="D803" s="44"/>
      <c r="E803" s="44"/>
      <c r="F803" s="44"/>
      <c r="G803" s="44"/>
      <c r="H803" s="296"/>
      <c r="I803" s="296"/>
      <c r="J803" s="296"/>
      <c r="K803" s="44"/>
      <c r="L803" s="296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4"/>
      <c r="BT803" s="44"/>
      <c r="BU803" s="44"/>
      <c r="BV803" s="44"/>
      <c r="BW803" s="44"/>
      <c r="BX803" s="44"/>
      <c r="BY803" s="44"/>
      <c r="BZ803" s="44"/>
      <c r="CA803" s="44"/>
      <c r="CB803" s="44"/>
      <c r="CC803" s="44"/>
      <c r="CD803" s="44"/>
      <c r="CE803" s="44"/>
      <c r="CF803" s="44"/>
      <c r="CG803" s="44"/>
      <c r="CH803" s="44"/>
      <c r="CI803" s="44"/>
      <c r="CJ803" s="44"/>
      <c r="CK803" s="44"/>
      <c r="CL803" s="44"/>
      <c r="CM803" s="44"/>
      <c r="CN803" s="44"/>
      <c r="CO803" s="44"/>
      <c r="CP803" s="44"/>
      <c r="CQ803" s="44"/>
      <c r="CR803" s="44"/>
      <c r="CS803" s="44"/>
      <c r="CT803" s="44"/>
      <c r="CU803" s="44"/>
      <c r="CV803" s="44"/>
      <c r="CW803" s="44"/>
      <c r="CX803" s="44"/>
      <c r="CY803" s="44"/>
      <c r="CZ803" s="44"/>
      <c r="DA803" s="44"/>
      <c r="DB803" s="44"/>
      <c r="DC803" s="44"/>
      <c r="DD803" s="44"/>
      <c r="DE803" s="44"/>
      <c r="DF803" s="44"/>
      <c r="DG803" s="44"/>
      <c r="DH803" s="44"/>
      <c r="DI803" s="44"/>
      <c r="DJ803" s="44"/>
      <c r="DK803" s="44"/>
      <c r="DL803" s="44"/>
      <c r="DM803" s="44"/>
      <c r="DN803" s="44"/>
      <c r="DO803" s="44"/>
      <c r="DP803" s="44"/>
      <c r="DQ803" s="44"/>
      <c r="DR803" s="44"/>
      <c r="DS803" s="44"/>
      <c r="DT803" s="44"/>
      <c r="DU803" s="44"/>
      <c r="DV803" s="44"/>
      <c r="DW803" s="44"/>
      <c r="DX803" s="44"/>
      <c r="DY803" s="44"/>
      <c r="DZ803" s="44"/>
      <c r="EA803" s="44"/>
      <c r="EB803" s="44"/>
      <c r="EC803" s="44"/>
      <c r="ED803" s="44"/>
      <c r="EE803" s="44"/>
      <c r="EF803" s="44"/>
      <c r="EG803" s="44"/>
      <c r="EH803" s="44"/>
      <c r="EI803" s="44"/>
      <c r="EJ803" s="44"/>
      <c r="EK803" s="44"/>
      <c r="EL803" s="44"/>
      <c r="EM803" s="44"/>
      <c r="EN803" s="44"/>
      <c r="EO803" s="44"/>
      <c r="EP803" s="44"/>
      <c r="EQ803" s="44"/>
      <c r="ER803" s="44"/>
      <c r="ES803" s="44"/>
      <c r="ET803" s="44"/>
      <c r="EU803" s="44"/>
    </row>
    <row r="804" ht="14.25" customHeight="1">
      <c r="A804" s="296"/>
      <c r="B804" s="44"/>
      <c r="C804" s="44"/>
      <c r="D804" s="44"/>
      <c r="E804" s="44"/>
      <c r="F804" s="44"/>
      <c r="G804" s="44"/>
      <c r="H804" s="296"/>
      <c r="I804" s="296"/>
      <c r="J804" s="296"/>
      <c r="K804" s="44"/>
      <c r="L804" s="296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4"/>
      <c r="BT804" s="44"/>
      <c r="BU804" s="44"/>
      <c r="BV804" s="44"/>
      <c r="BW804" s="44"/>
      <c r="BX804" s="44"/>
      <c r="BY804" s="44"/>
      <c r="BZ804" s="44"/>
      <c r="CA804" s="44"/>
      <c r="CB804" s="44"/>
      <c r="CC804" s="44"/>
      <c r="CD804" s="44"/>
      <c r="CE804" s="44"/>
      <c r="CF804" s="44"/>
      <c r="CG804" s="44"/>
      <c r="CH804" s="44"/>
      <c r="CI804" s="44"/>
      <c r="CJ804" s="44"/>
      <c r="CK804" s="44"/>
      <c r="CL804" s="44"/>
      <c r="CM804" s="44"/>
      <c r="CN804" s="44"/>
      <c r="CO804" s="44"/>
      <c r="CP804" s="44"/>
      <c r="CQ804" s="44"/>
      <c r="CR804" s="44"/>
      <c r="CS804" s="44"/>
      <c r="CT804" s="44"/>
      <c r="CU804" s="44"/>
      <c r="CV804" s="44"/>
      <c r="CW804" s="44"/>
      <c r="CX804" s="44"/>
      <c r="CY804" s="44"/>
      <c r="CZ804" s="44"/>
      <c r="DA804" s="44"/>
      <c r="DB804" s="44"/>
      <c r="DC804" s="44"/>
      <c r="DD804" s="44"/>
      <c r="DE804" s="44"/>
      <c r="DF804" s="44"/>
      <c r="DG804" s="44"/>
      <c r="DH804" s="44"/>
      <c r="DI804" s="44"/>
      <c r="DJ804" s="44"/>
      <c r="DK804" s="44"/>
      <c r="DL804" s="44"/>
      <c r="DM804" s="44"/>
      <c r="DN804" s="44"/>
      <c r="DO804" s="44"/>
      <c r="DP804" s="44"/>
      <c r="DQ804" s="44"/>
      <c r="DR804" s="44"/>
      <c r="DS804" s="44"/>
      <c r="DT804" s="44"/>
      <c r="DU804" s="44"/>
      <c r="DV804" s="44"/>
      <c r="DW804" s="44"/>
      <c r="DX804" s="44"/>
      <c r="DY804" s="44"/>
      <c r="DZ804" s="44"/>
      <c r="EA804" s="44"/>
      <c r="EB804" s="44"/>
      <c r="EC804" s="44"/>
      <c r="ED804" s="44"/>
      <c r="EE804" s="44"/>
      <c r="EF804" s="44"/>
      <c r="EG804" s="44"/>
      <c r="EH804" s="44"/>
      <c r="EI804" s="44"/>
      <c r="EJ804" s="44"/>
      <c r="EK804" s="44"/>
      <c r="EL804" s="44"/>
      <c r="EM804" s="44"/>
      <c r="EN804" s="44"/>
      <c r="EO804" s="44"/>
      <c r="EP804" s="44"/>
      <c r="EQ804" s="44"/>
      <c r="ER804" s="44"/>
      <c r="ES804" s="44"/>
      <c r="ET804" s="44"/>
      <c r="EU804" s="44"/>
    </row>
    <row r="805" ht="14.25" customHeight="1">
      <c r="A805" s="296"/>
      <c r="B805" s="44"/>
      <c r="C805" s="44"/>
      <c r="D805" s="44"/>
      <c r="E805" s="44"/>
      <c r="F805" s="44"/>
      <c r="G805" s="44"/>
      <c r="H805" s="296"/>
      <c r="I805" s="296"/>
      <c r="J805" s="296"/>
      <c r="K805" s="44"/>
      <c r="L805" s="296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4"/>
      <c r="BT805" s="44"/>
      <c r="BU805" s="44"/>
      <c r="BV805" s="44"/>
      <c r="BW805" s="44"/>
      <c r="BX805" s="44"/>
      <c r="BY805" s="44"/>
      <c r="BZ805" s="44"/>
      <c r="CA805" s="44"/>
      <c r="CB805" s="44"/>
      <c r="CC805" s="44"/>
      <c r="CD805" s="44"/>
      <c r="CE805" s="44"/>
      <c r="CF805" s="44"/>
      <c r="CG805" s="44"/>
      <c r="CH805" s="44"/>
      <c r="CI805" s="44"/>
      <c r="CJ805" s="44"/>
      <c r="CK805" s="44"/>
      <c r="CL805" s="44"/>
      <c r="CM805" s="44"/>
      <c r="CN805" s="44"/>
      <c r="CO805" s="44"/>
      <c r="CP805" s="44"/>
      <c r="CQ805" s="44"/>
      <c r="CR805" s="44"/>
      <c r="CS805" s="44"/>
      <c r="CT805" s="44"/>
      <c r="CU805" s="44"/>
      <c r="CV805" s="44"/>
      <c r="CW805" s="44"/>
      <c r="CX805" s="44"/>
      <c r="CY805" s="44"/>
      <c r="CZ805" s="44"/>
      <c r="DA805" s="44"/>
      <c r="DB805" s="44"/>
      <c r="DC805" s="44"/>
      <c r="DD805" s="44"/>
      <c r="DE805" s="44"/>
      <c r="DF805" s="44"/>
      <c r="DG805" s="44"/>
      <c r="DH805" s="44"/>
      <c r="DI805" s="44"/>
      <c r="DJ805" s="44"/>
      <c r="DK805" s="44"/>
      <c r="DL805" s="44"/>
      <c r="DM805" s="44"/>
      <c r="DN805" s="44"/>
      <c r="DO805" s="44"/>
      <c r="DP805" s="44"/>
      <c r="DQ805" s="44"/>
      <c r="DR805" s="44"/>
      <c r="DS805" s="44"/>
      <c r="DT805" s="44"/>
      <c r="DU805" s="44"/>
      <c r="DV805" s="44"/>
      <c r="DW805" s="44"/>
      <c r="DX805" s="44"/>
      <c r="DY805" s="44"/>
      <c r="DZ805" s="44"/>
      <c r="EA805" s="44"/>
      <c r="EB805" s="44"/>
      <c r="EC805" s="44"/>
      <c r="ED805" s="44"/>
      <c r="EE805" s="44"/>
      <c r="EF805" s="44"/>
      <c r="EG805" s="44"/>
      <c r="EH805" s="44"/>
      <c r="EI805" s="44"/>
      <c r="EJ805" s="44"/>
      <c r="EK805" s="44"/>
      <c r="EL805" s="44"/>
      <c r="EM805" s="44"/>
      <c r="EN805" s="44"/>
      <c r="EO805" s="44"/>
      <c r="EP805" s="44"/>
      <c r="EQ805" s="44"/>
      <c r="ER805" s="44"/>
      <c r="ES805" s="44"/>
      <c r="ET805" s="44"/>
      <c r="EU805" s="44"/>
    </row>
    <row r="806" ht="14.25" customHeight="1">
      <c r="A806" s="296"/>
      <c r="B806" s="44"/>
      <c r="C806" s="44"/>
      <c r="D806" s="44"/>
      <c r="E806" s="44"/>
      <c r="F806" s="44"/>
      <c r="G806" s="44"/>
      <c r="H806" s="296"/>
      <c r="I806" s="296"/>
      <c r="J806" s="296"/>
      <c r="K806" s="44"/>
      <c r="L806" s="296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4"/>
      <c r="BT806" s="44"/>
      <c r="BU806" s="44"/>
      <c r="BV806" s="44"/>
      <c r="BW806" s="44"/>
      <c r="BX806" s="44"/>
      <c r="BY806" s="44"/>
      <c r="BZ806" s="44"/>
      <c r="CA806" s="44"/>
      <c r="CB806" s="44"/>
      <c r="CC806" s="44"/>
      <c r="CD806" s="44"/>
      <c r="CE806" s="44"/>
      <c r="CF806" s="44"/>
      <c r="CG806" s="44"/>
      <c r="CH806" s="44"/>
      <c r="CI806" s="44"/>
      <c r="CJ806" s="44"/>
      <c r="CK806" s="44"/>
      <c r="CL806" s="44"/>
      <c r="CM806" s="44"/>
      <c r="CN806" s="44"/>
      <c r="CO806" s="44"/>
      <c r="CP806" s="44"/>
      <c r="CQ806" s="44"/>
      <c r="CR806" s="44"/>
      <c r="CS806" s="44"/>
      <c r="CT806" s="44"/>
      <c r="CU806" s="44"/>
      <c r="CV806" s="44"/>
      <c r="CW806" s="44"/>
      <c r="CX806" s="44"/>
      <c r="CY806" s="44"/>
      <c r="CZ806" s="44"/>
      <c r="DA806" s="44"/>
      <c r="DB806" s="44"/>
      <c r="DC806" s="44"/>
      <c r="DD806" s="44"/>
      <c r="DE806" s="44"/>
      <c r="DF806" s="44"/>
      <c r="DG806" s="44"/>
      <c r="DH806" s="44"/>
      <c r="DI806" s="44"/>
      <c r="DJ806" s="44"/>
      <c r="DK806" s="44"/>
      <c r="DL806" s="44"/>
      <c r="DM806" s="44"/>
      <c r="DN806" s="44"/>
      <c r="DO806" s="44"/>
      <c r="DP806" s="44"/>
      <c r="DQ806" s="44"/>
      <c r="DR806" s="44"/>
      <c r="DS806" s="44"/>
      <c r="DT806" s="44"/>
      <c r="DU806" s="44"/>
      <c r="DV806" s="44"/>
      <c r="DW806" s="44"/>
      <c r="DX806" s="44"/>
      <c r="DY806" s="44"/>
      <c r="DZ806" s="44"/>
      <c r="EA806" s="44"/>
      <c r="EB806" s="44"/>
      <c r="EC806" s="44"/>
      <c r="ED806" s="44"/>
      <c r="EE806" s="44"/>
      <c r="EF806" s="44"/>
      <c r="EG806" s="44"/>
      <c r="EH806" s="44"/>
      <c r="EI806" s="44"/>
      <c r="EJ806" s="44"/>
      <c r="EK806" s="44"/>
      <c r="EL806" s="44"/>
      <c r="EM806" s="44"/>
      <c r="EN806" s="44"/>
      <c r="EO806" s="44"/>
      <c r="EP806" s="44"/>
      <c r="EQ806" s="44"/>
      <c r="ER806" s="44"/>
      <c r="ES806" s="44"/>
      <c r="ET806" s="44"/>
      <c r="EU806" s="44"/>
    </row>
    <row r="807" ht="14.25" customHeight="1">
      <c r="A807" s="296"/>
      <c r="B807" s="44"/>
      <c r="C807" s="44"/>
      <c r="D807" s="44"/>
      <c r="E807" s="44"/>
      <c r="F807" s="44"/>
      <c r="G807" s="44"/>
      <c r="H807" s="296"/>
      <c r="I807" s="296"/>
      <c r="J807" s="296"/>
      <c r="K807" s="44"/>
      <c r="L807" s="296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4"/>
      <c r="BT807" s="44"/>
      <c r="BU807" s="44"/>
      <c r="BV807" s="44"/>
      <c r="BW807" s="44"/>
      <c r="BX807" s="44"/>
      <c r="BY807" s="44"/>
      <c r="BZ807" s="44"/>
      <c r="CA807" s="44"/>
      <c r="CB807" s="44"/>
      <c r="CC807" s="44"/>
      <c r="CD807" s="44"/>
      <c r="CE807" s="44"/>
      <c r="CF807" s="44"/>
      <c r="CG807" s="44"/>
      <c r="CH807" s="44"/>
      <c r="CI807" s="44"/>
      <c r="CJ807" s="44"/>
      <c r="CK807" s="44"/>
      <c r="CL807" s="44"/>
      <c r="CM807" s="44"/>
      <c r="CN807" s="44"/>
      <c r="CO807" s="44"/>
      <c r="CP807" s="44"/>
      <c r="CQ807" s="44"/>
      <c r="CR807" s="44"/>
      <c r="CS807" s="44"/>
      <c r="CT807" s="44"/>
      <c r="CU807" s="44"/>
      <c r="CV807" s="44"/>
      <c r="CW807" s="44"/>
      <c r="CX807" s="44"/>
      <c r="CY807" s="44"/>
      <c r="CZ807" s="44"/>
      <c r="DA807" s="44"/>
      <c r="DB807" s="44"/>
      <c r="DC807" s="44"/>
      <c r="DD807" s="44"/>
      <c r="DE807" s="44"/>
      <c r="DF807" s="44"/>
      <c r="DG807" s="44"/>
      <c r="DH807" s="44"/>
      <c r="DI807" s="44"/>
      <c r="DJ807" s="44"/>
      <c r="DK807" s="44"/>
      <c r="DL807" s="44"/>
      <c r="DM807" s="44"/>
      <c r="DN807" s="44"/>
      <c r="DO807" s="44"/>
      <c r="DP807" s="44"/>
      <c r="DQ807" s="44"/>
      <c r="DR807" s="44"/>
      <c r="DS807" s="44"/>
      <c r="DT807" s="44"/>
      <c r="DU807" s="44"/>
      <c r="DV807" s="44"/>
      <c r="DW807" s="44"/>
      <c r="DX807" s="44"/>
      <c r="DY807" s="44"/>
      <c r="DZ807" s="44"/>
      <c r="EA807" s="44"/>
      <c r="EB807" s="44"/>
      <c r="EC807" s="44"/>
      <c r="ED807" s="44"/>
      <c r="EE807" s="44"/>
      <c r="EF807" s="44"/>
      <c r="EG807" s="44"/>
      <c r="EH807" s="44"/>
      <c r="EI807" s="44"/>
      <c r="EJ807" s="44"/>
      <c r="EK807" s="44"/>
      <c r="EL807" s="44"/>
      <c r="EM807" s="44"/>
      <c r="EN807" s="44"/>
      <c r="EO807" s="44"/>
      <c r="EP807" s="44"/>
      <c r="EQ807" s="44"/>
      <c r="ER807" s="44"/>
      <c r="ES807" s="44"/>
      <c r="ET807" s="44"/>
      <c r="EU807" s="44"/>
    </row>
    <row r="808" ht="14.25" customHeight="1">
      <c r="A808" s="296"/>
      <c r="B808" s="44"/>
      <c r="C808" s="44"/>
      <c r="D808" s="44"/>
      <c r="E808" s="44"/>
      <c r="F808" s="44"/>
      <c r="G808" s="44"/>
      <c r="H808" s="296"/>
      <c r="I808" s="296"/>
      <c r="J808" s="296"/>
      <c r="K808" s="44"/>
      <c r="L808" s="296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4"/>
      <c r="BT808" s="44"/>
      <c r="BU808" s="44"/>
      <c r="BV808" s="44"/>
      <c r="BW808" s="44"/>
      <c r="BX808" s="44"/>
      <c r="BY808" s="44"/>
      <c r="BZ808" s="44"/>
      <c r="CA808" s="44"/>
      <c r="CB808" s="44"/>
      <c r="CC808" s="44"/>
      <c r="CD808" s="44"/>
      <c r="CE808" s="44"/>
      <c r="CF808" s="44"/>
      <c r="CG808" s="44"/>
      <c r="CH808" s="44"/>
      <c r="CI808" s="44"/>
      <c r="CJ808" s="44"/>
      <c r="CK808" s="44"/>
      <c r="CL808" s="44"/>
      <c r="CM808" s="44"/>
      <c r="CN808" s="44"/>
      <c r="CO808" s="44"/>
      <c r="CP808" s="44"/>
      <c r="CQ808" s="44"/>
      <c r="CR808" s="44"/>
      <c r="CS808" s="44"/>
      <c r="CT808" s="44"/>
      <c r="CU808" s="44"/>
      <c r="CV808" s="44"/>
      <c r="CW808" s="44"/>
      <c r="CX808" s="44"/>
      <c r="CY808" s="44"/>
      <c r="CZ808" s="44"/>
      <c r="DA808" s="44"/>
      <c r="DB808" s="44"/>
      <c r="DC808" s="44"/>
      <c r="DD808" s="44"/>
      <c r="DE808" s="44"/>
      <c r="DF808" s="44"/>
      <c r="DG808" s="44"/>
      <c r="DH808" s="44"/>
      <c r="DI808" s="44"/>
      <c r="DJ808" s="44"/>
      <c r="DK808" s="44"/>
      <c r="DL808" s="44"/>
      <c r="DM808" s="44"/>
      <c r="DN808" s="44"/>
      <c r="DO808" s="44"/>
      <c r="DP808" s="44"/>
      <c r="DQ808" s="44"/>
      <c r="DR808" s="44"/>
      <c r="DS808" s="44"/>
      <c r="DT808" s="44"/>
      <c r="DU808" s="44"/>
      <c r="DV808" s="44"/>
      <c r="DW808" s="44"/>
      <c r="DX808" s="44"/>
      <c r="DY808" s="44"/>
      <c r="DZ808" s="44"/>
      <c r="EA808" s="44"/>
      <c r="EB808" s="44"/>
      <c r="EC808" s="44"/>
      <c r="ED808" s="44"/>
      <c r="EE808" s="44"/>
      <c r="EF808" s="44"/>
      <c r="EG808" s="44"/>
      <c r="EH808" s="44"/>
      <c r="EI808" s="44"/>
      <c r="EJ808" s="44"/>
      <c r="EK808" s="44"/>
      <c r="EL808" s="44"/>
      <c r="EM808" s="44"/>
      <c r="EN808" s="44"/>
      <c r="EO808" s="44"/>
      <c r="EP808" s="44"/>
      <c r="EQ808" s="44"/>
      <c r="ER808" s="44"/>
      <c r="ES808" s="44"/>
      <c r="ET808" s="44"/>
      <c r="EU808" s="44"/>
    </row>
    <row r="809" ht="14.25" customHeight="1">
      <c r="A809" s="296"/>
      <c r="B809" s="44"/>
      <c r="C809" s="44"/>
      <c r="D809" s="44"/>
      <c r="E809" s="44"/>
      <c r="F809" s="44"/>
      <c r="G809" s="44"/>
      <c r="H809" s="296"/>
      <c r="I809" s="296"/>
      <c r="J809" s="296"/>
      <c r="K809" s="44"/>
      <c r="L809" s="296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4"/>
      <c r="BT809" s="44"/>
      <c r="BU809" s="44"/>
      <c r="BV809" s="44"/>
      <c r="BW809" s="44"/>
      <c r="BX809" s="44"/>
      <c r="BY809" s="44"/>
      <c r="BZ809" s="44"/>
      <c r="CA809" s="44"/>
      <c r="CB809" s="44"/>
      <c r="CC809" s="44"/>
      <c r="CD809" s="44"/>
      <c r="CE809" s="44"/>
      <c r="CF809" s="44"/>
      <c r="CG809" s="44"/>
      <c r="CH809" s="44"/>
      <c r="CI809" s="44"/>
      <c r="CJ809" s="44"/>
      <c r="CK809" s="44"/>
      <c r="CL809" s="44"/>
      <c r="CM809" s="44"/>
      <c r="CN809" s="44"/>
      <c r="CO809" s="44"/>
      <c r="CP809" s="44"/>
      <c r="CQ809" s="44"/>
      <c r="CR809" s="44"/>
      <c r="CS809" s="44"/>
      <c r="CT809" s="44"/>
      <c r="CU809" s="44"/>
      <c r="CV809" s="44"/>
      <c r="CW809" s="44"/>
      <c r="CX809" s="44"/>
      <c r="CY809" s="44"/>
      <c r="CZ809" s="44"/>
      <c r="DA809" s="44"/>
      <c r="DB809" s="44"/>
      <c r="DC809" s="44"/>
      <c r="DD809" s="44"/>
      <c r="DE809" s="44"/>
      <c r="DF809" s="44"/>
      <c r="DG809" s="44"/>
      <c r="DH809" s="44"/>
      <c r="DI809" s="44"/>
      <c r="DJ809" s="44"/>
      <c r="DK809" s="44"/>
      <c r="DL809" s="44"/>
      <c r="DM809" s="44"/>
      <c r="DN809" s="44"/>
      <c r="DO809" s="44"/>
      <c r="DP809" s="44"/>
      <c r="DQ809" s="44"/>
      <c r="DR809" s="44"/>
      <c r="DS809" s="44"/>
      <c r="DT809" s="44"/>
      <c r="DU809" s="44"/>
      <c r="DV809" s="44"/>
      <c r="DW809" s="44"/>
      <c r="DX809" s="44"/>
      <c r="DY809" s="44"/>
      <c r="DZ809" s="44"/>
      <c r="EA809" s="44"/>
      <c r="EB809" s="44"/>
      <c r="EC809" s="44"/>
      <c r="ED809" s="44"/>
      <c r="EE809" s="44"/>
      <c r="EF809" s="44"/>
      <c r="EG809" s="44"/>
      <c r="EH809" s="44"/>
      <c r="EI809" s="44"/>
      <c r="EJ809" s="44"/>
      <c r="EK809" s="44"/>
      <c r="EL809" s="44"/>
      <c r="EM809" s="44"/>
      <c r="EN809" s="44"/>
      <c r="EO809" s="44"/>
      <c r="EP809" s="44"/>
      <c r="EQ809" s="44"/>
      <c r="ER809" s="44"/>
      <c r="ES809" s="44"/>
      <c r="ET809" s="44"/>
      <c r="EU809" s="44"/>
    </row>
    <row r="810" ht="14.25" customHeight="1">
      <c r="A810" s="296"/>
      <c r="B810" s="44"/>
      <c r="C810" s="44"/>
      <c r="D810" s="44"/>
      <c r="E810" s="44"/>
      <c r="F810" s="44"/>
      <c r="G810" s="44"/>
      <c r="H810" s="296"/>
      <c r="I810" s="296"/>
      <c r="J810" s="296"/>
      <c r="K810" s="44"/>
      <c r="L810" s="296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4"/>
      <c r="BT810" s="44"/>
      <c r="BU810" s="44"/>
      <c r="BV810" s="44"/>
      <c r="BW810" s="44"/>
      <c r="BX810" s="44"/>
      <c r="BY810" s="44"/>
      <c r="BZ810" s="44"/>
      <c r="CA810" s="44"/>
      <c r="CB810" s="44"/>
      <c r="CC810" s="44"/>
      <c r="CD810" s="44"/>
      <c r="CE810" s="44"/>
      <c r="CF810" s="44"/>
      <c r="CG810" s="44"/>
      <c r="CH810" s="44"/>
      <c r="CI810" s="44"/>
      <c r="CJ810" s="44"/>
      <c r="CK810" s="44"/>
      <c r="CL810" s="44"/>
      <c r="CM810" s="44"/>
      <c r="CN810" s="44"/>
      <c r="CO810" s="44"/>
      <c r="CP810" s="44"/>
      <c r="CQ810" s="44"/>
      <c r="CR810" s="44"/>
      <c r="CS810" s="44"/>
      <c r="CT810" s="44"/>
      <c r="CU810" s="44"/>
      <c r="CV810" s="44"/>
      <c r="CW810" s="44"/>
      <c r="CX810" s="44"/>
      <c r="CY810" s="44"/>
      <c r="CZ810" s="44"/>
      <c r="DA810" s="44"/>
      <c r="DB810" s="44"/>
      <c r="DC810" s="44"/>
      <c r="DD810" s="44"/>
      <c r="DE810" s="44"/>
      <c r="DF810" s="44"/>
      <c r="DG810" s="44"/>
      <c r="DH810" s="44"/>
      <c r="DI810" s="44"/>
      <c r="DJ810" s="44"/>
      <c r="DK810" s="44"/>
      <c r="DL810" s="44"/>
      <c r="DM810" s="44"/>
      <c r="DN810" s="44"/>
      <c r="DO810" s="44"/>
      <c r="DP810" s="44"/>
      <c r="DQ810" s="44"/>
      <c r="DR810" s="44"/>
      <c r="DS810" s="44"/>
      <c r="DT810" s="44"/>
      <c r="DU810" s="44"/>
      <c r="DV810" s="44"/>
      <c r="DW810" s="44"/>
      <c r="DX810" s="44"/>
      <c r="DY810" s="44"/>
      <c r="DZ810" s="44"/>
      <c r="EA810" s="44"/>
      <c r="EB810" s="44"/>
      <c r="EC810" s="44"/>
      <c r="ED810" s="44"/>
      <c r="EE810" s="44"/>
      <c r="EF810" s="44"/>
      <c r="EG810" s="44"/>
      <c r="EH810" s="44"/>
      <c r="EI810" s="44"/>
      <c r="EJ810" s="44"/>
      <c r="EK810" s="44"/>
      <c r="EL810" s="44"/>
      <c r="EM810" s="44"/>
      <c r="EN810" s="44"/>
      <c r="EO810" s="44"/>
      <c r="EP810" s="44"/>
      <c r="EQ810" s="44"/>
      <c r="ER810" s="44"/>
      <c r="ES810" s="44"/>
      <c r="ET810" s="44"/>
      <c r="EU810" s="44"/>
    </row>
    <row r="811" ht="14.25" customHeight="1">
      <c r="A811" s="296"/>
      <c r="B811" s="44"/>
      <c r="C811" s="44"/>
      <c r="D811" s="44"/>
      <c r="E811" s="44"/>
      <c r="F811" s="44"/>
      <c r="G811" s="44"/>
      <c r="H811" s="296"/>
      <c r="I811" s="296"/>
      <c r="J811" s="296"/>
      <c r="K811" s="44"/>
      <c r="L811" s="296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4"/>
      <c r="BT811" s="44"/>
      <c r="BU811" s="44"/>
      <c r="BV811" s="44"/>
      <c r="BW811" s="44"/>
      <c r="BX811" s="44"/>
      <c r="BY811" s="44"/>
      <c r="BZ811" s="44"/>
      <c r="CA811" s="44"/>
      <c r="CB811" s="44"/>
      <c r="CC811" s="44"/>
      <c r="CD811" s="44"/>
      <c r="CE811" s="44"/>
      <c r="CF811" s="44"/>
      <c r="CG811" s="44"/>
      <c r="CH811" s="44"/>
      <c r="CI811" s="44"/>
      <c r="CJ811" s="44"/>
      <c r="CK811" s="44"/>
      <c r="CL811" s="44"/>
      <c r="CM811" s="44"/>
      <c r="CN811" s="44"/>
      <c r="CO811" s="44"/>
      <c r="CP811" s="44"/>
      <c r="CQ811" s="44"/>
      <c r="CR811" s="44"/>
      <c r="CS811" s="44"/>
      <c r="CT811" s="44"/>
      <c r="CU811" s="44"/>
      <c r="CV811" s="44"/>
      <c r="CW811" s="44"/>
      <c r="CX811" s="44"/>
      <c r="CY811" s="44"/>
      <c r="CZ811" s="44"/>
      <c r="DA811" s="44"/>
      <c r="DB811" s="44"/>
      <c r="DC811" s="44"/>
      <c r="DD811" s="44"/>
      <c r="DE811" s="44"/>
      <c r="DF811" s="44"/>
      <c r="DG811" s="44"/>
      <c r="DH811" s="44"/>
      <c r="DI811" s="44"/>
      <c r="DJ811" s="44"/>
      <c r="DK811" s="44"/>
      <c r="DL811" s="44"/>
      <c r="DM811" s="44"/>
      <c r="DN811" s="44"/>
      <c r="DO811" s="44"/>
      <c r="DP811" s="44"/>
      <c r="DQ811" s="44"/>
      <c r="DR811" s="44"/>
      <c r="DS811" s="44"/>
      <c r="DT811" s="44"/>
      <c r="DU811" s="44"/>
      <c r="DV811" s="44"/>
      <c r="DW811" s="44"/>
      <c r="DX811" s="44"/>
      <c r="DY811" s="44"/>
      <c r="DZ811" s="44"/>
      <c r="EA811" s="44"/>
      <c r="EB811" s="44"/>
      <c r="EC811" s="44"/>
      <c r="ED811" s="44"/>
      <c r="EE811" s="44"/>
      <c r="EF811" s="44"/>
      <c r="EG811" s="44"/>
      <c r="EH811" s="44"/>
      <c r="EI811" s="44"/>
      <c r="EJ811" s="44"/>
      <c r="EK811" s="44"/>
      <c r="EL811" s="44"/>
      <c r="EM811" s="44"/>
      <c r="EN811" s="44"/>
      <c r="EO811" s="44"/>
      <c r="EP811" s="44"/>
      <c r="EQ811" s="44"/>
      <c r="ER811" s="44"/>
      <c r="ES811" s="44"/>
      <c r="ET811" s="44"/>
      <c r="EU811" s="44"/>
    </row>
    <row r="812" ht="14.25" customHeight="1">
      <c r="A812" s="296"/>
      <c r="B812" s="44"/>
      <c r="C812" s="44"/>
      <c r="D812" s="44"/>
      <c r="E812" s="44"/>
      <c r="F812" s="44"/>
      <c r="G812" s="44"/>
      <c r="H812" s="296"/>
      <c r="I812" s="296"/>
      <c r="J812" s="296"/>
      <c r="K812" s="44"/>
      <c r="L812" s="296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4"/>
      <c r="BT812" s="44"/>
      <c r="BU812" s="44"/>
      <c r="BV812" s="44"/>
      <c r="BW812" s="44"/>
      <c r="BX812" s="44"/>
      <c r="BY812" s="44"/>
      <c r="BZ812" s="44"/>
      <c r="CA812" s="44"/>
      <c r="CB812" s="44"/>
      <c r="CC812" s="44"/>
      <c r="CD812" s="44"/>
      <c r="CE812" s="44"/>
      <c r="CF812" s="44"/>
      <c r="CG812" s="44"/>
      <c r="CH812" s="44"/>
      <c r="CI812" s="44"/>
      <c r="CJ812" s="44"/>
      <c r="CK812" s="44"/>
      <c r="CL812" s="44"/>
      <c r="CM812" s="44"/>
      <c r="CN812" s="44"/>
      <c r="CO812" s="44"/>
      <c r="CP812" s="44"/>
      <c r="CQ812" s="44"/>
      <c r="CR812" s="44"/>
      <c r="CS812" s="44"/>
      <c r="CT812" s="44"/>
      <c r="CU812" s="44"/>
      <c r="CV812" s="44"/>
      <c r="CW812" s="44"/>
      <c r="CX812" s="44"/>
      <c r="CY812" s="44"/>
      <c r="CZ812" s="44"/>
      <c r="DA812" s="44"/>
      <c r="DB812" s="44"/>
      <c r="DC812" s="44"/>
      <c r="DD812" s="44"/>
      <c r="DE812" s="44"/>
      <c r="DF812" s="44"/>
      <c r="DG812" s="44"/>
      <c r="DH812" s="44"/>
      <c r="DI812" s="44"/>
      <c r="DJ812" s="44"/>
      <c r="DK812" s="44"/>
      <c r="DL812" s="44"/>
      <c r="DM812" s="44"/>
      <c r="DN812" s="44"/>
      <c r="DO812" s="44"/>
      <c r="DP812" s="44"/>
      <c r="DQ812" s="44"/>
      <c r="DR812" s="44"/>
      <c r="DS812" s="44"/>
      <c r="DT812" s="44"/>
      <c r="DU812" s="44"/>
      <c r="DV812" s="44"/>
      <c r="DW812" s="44"/>
      <c r="DX812" s="44"/>
      <c r="DY812" s="44"/>
      <c r="DZ812" s="44"/>
      <c r="EA812" s="44"/>
      <c r="EB812" s="44"/>
      <c r="EC812" s="44"/>
      <c r="ED812" s="44"/>
      <c r="EE812" s="44"/>
      <c r="EF812" s="44"/>
      <c r="EG812" s="44"/>
      <c r="EH812" s="44"/>
      <c r="EI812" s="44"/>
      <c r="EJ812" s="44"/>
      <c r="EK812" s="44"/>
      <c r="EL812" s="44"/>
      <c r="EM812" s="44"/>
      <c r="EN812" s="44"/>
      <c r="EO812" s="44"/>
      <c r="EP812" s="44"/>
      <c r="EQ812" s="44"/>
      <c r="ER812" s="44"/>
      <c r="ES812" s="44"/>
      <c r="ET812" s="44"/>
      <c r="EU812" s="44"/>
    </row>
    <row r="813" ht="14.25" customHeight="1">
      <c r="A813" s="296"/>
      <c r="B813" s="44"/>
      <c r="C813" s="44"/>
      <c r="D813" s="44"/>
      <c r="E813" s="44"/>
      <c r="F813" s="44"/>
      <c r="G813" s="44"/>
      <c r="H813" s="296"/>
      <c r="I813" s="296"/>
      <c r="J813" s="296"/>
      <c r="K813" s="44"/>
      <c r="L813" s="296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4"/>
      <c r="BT813" s="44"/>
      <c r="BU813" s="44"/>
      <c r="BV813" s="44"/>
      <c r="BW813" s="44"/>
      <c r="BX813" s="44"/>
      <c r="BY813" s="44"/>
      <c r="BZ813" s="44"/>
      <c r="CA813" s="44"/>
      <c r="CB813" s="44"/>
      <c r="CC813" s="44"/>
      <c r="CD813" s="44"/>
      <c r="CE813" s="44"/>
      <c r="CF813" s="44"/>
      <c r="CG813" s="44"/>
      <c r="CH813" s="44"/>
      <c r="CI813" s="44"/>
      <c r="CJ813" s="44"/>
      <c r="CK813" s="44"/>
      <c r="CL813" s="44"/>
      <c r="CM813" s="44"/>
      <c r="CN813" s="44"/>
      <c r="CO813" s="44"/>
      <c r="CP813" s="44"/>
      <c r="CQ813" s="44"/>
      <c r="CR813" s="44"/>
      <c r="CS813" s="44"/>
      <c r="CT813" s="44"/>
      <c r="CU813" s="44"/>
      <c r="CV813" s="44"/>
      <c r="CW813" s="44"/>
      <c r="CX813" s="44"/>
      <c r="CY813" s="44"/>
      <c r="CZ813" s="44"/>
      <c r="DA813" s="44"/>
      <c r="DB813" s="44"/>
      <c r="DC813" s="44"/>
      <c r="DD813" s="44"/>
      <c r="DE813" s="44"/>
      <c r="DF813" s="44"/>
      <c r="DG813" s="44"/>
      <c r="DH813" s="44"/>
      <c r="DI813" s="44"/>
      <c r="DJ813" s="44"/>
      <c r="DK813" s="44"/>
      <c r="DL813" s="44"/>
      <c r="DM813" s="44"/>
      <c r="DN813" s="44"/>
      <c r="DO813" s="44"/>
      <c r="DP813" s="44"/>
      <c r="DQ813" s="44"/>
      <c r="DR813" s="44"/>
      <c r="DS813" s="44"/>
      <c r="DT813" s="44"/>
      <c r="DU813" s="44"/>
      <c r="DV813" s="44"/>
      <c r="DW813" s="44"/>
      <c r="DX813" s="44"/>
      <c r="DY813" s="44"/>
      <c r="DZ813" s="44"/>
      <c r="EA813" s="44"/>
      <c r="EB813" s="44"/>
      <c r="EC813" s="44"/>
      <c r="ED813" s="44"/>
      <c r="EE813" s="44"/>
      <c r="EF813" s="44"/>
      <c r="EG813" s="44"/>
      <c r="EH813" s="44"/>
      <c r="EI813" s="44"/>
      <c r="EJ813" s="44"/>
      <c r="EK813" s="44"/>
      <c r="EL813" s="44"/>
      <c r="EM813" s="44"/>
      <c r="EN813" s="44"/>
      <c r="EO813" s="44"/>
      <c r="EP813" s="44"/>
      <c r="EQ813" s="44"/>
      <c r="ER813" s="44"/>
      <c r="ES813" s="44"/>
      <c r="ET813" s="44"/>
      <c r="EU813" s="44"/>
    </row>
    <row r="814" ht="14.25" customHeight="1">
      <c r="A814" s="296"/>
      <c r="B814" s="44"/>
      <c r="C814" s="44"/>
      <c r="D814" s="44"/>
      <c r="E814" s="44"/>
      <c r="F814" s="44"/>
      <c r="G814" s="44"/>
      <c r="H814" s="296"/>
      <c r="I814" s="296"/>
      <c r="J814" s="296"/>
      <c r="K814" s="44"/>
      <c r="L814" s="296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4"/>
      <c r="BT814" s="44"/>
      <c r="BU814" s="44"/>
      <c r="BV814" s="44"/>
      <c r="BW814" s="44"/>
      <c r="BX814" s="44"/>
      <c r="BY814" s="44"/>
      <c r="BZ814" s="44"/>
      <c r="CA814" s="44"/>
      <c r="CB814" s="44"/>
      <c r="CC814" s="44"/>
      <c r="CD814" s="44"/>
      <c r="CE814" s="44"/>
      <c r="CF814" s="44"/>
      <c r="CG814" s="44"/>
      <c r="CH814" s="44"/>
      <c r="CI814" s="44"/>
      <c r="CJ814" s="44"/>
      <c r="CK814" s="44"/>
      <c r="CL814" s="44"/>
      <c r="CM814" s="44"/>
      <c r="CN814" s="44"/>
      <c r="CO814" s="44"/>
      <c r="CP814" s="44"/>
      <c r="CQ814" s="44"/>
      <c r="CR814" s="44"/>
      <c r="CS814" s="44"/>
      <c r="CT814" s="44"/>
      <c r="CU814" s="44"/>
      <c r="CV814" s="44"/>
      <c r="CW814" s="44"/>
      <c r="CX814" s="44"/>
      <c r="CY814" s="44"/>
      <c r="CZ814" s="44"/>
      <c r="DA814" s="44"/>
      <c r="DB814" s="44"/>
      <c r="DC814" s="44"/>
      <c r="DD814" s="44"/>
      <c r="DE814" s="44"/>
      <c r="DF814" s="44"/>
      <c r="DG814" s="44"/>
      <c r="DH814" s="44"/>
      <c r="DI814" s="44"/>
      <c r="DJ814" s="44"/>
      <c r="DK814" s="44"/>
      <c r="DL814" s="44"/>
      <c r="DM814" s="44"/>
      <c r="DN814" s="44"/>
      <c r="DO814" s="44"/>
      <c r="DP814" s="44"/>
      <c r="DQ814" s="44"/>
      <c r="DR814" s="44"/>
      <c r="DS814" s="44"/>
      <c r="DT814" s="44"/>
      <c r="DU814" s="44"/>
      <c r="DV814" s="44"/>
      <c r="DW814" s="44"/>
      <c r="DX814" s="44"/>
      <c r="DY814" s="44"/>
      <c r="DZ814" s="44"/>
      <c r="EA814" s="44"/>
      <c r="EB814" s="44"/>
      <c r="EC814" s="44"/>
      <c r="ED814" s="44"/>
      <c r="EE814" s="44"/>
      <c r="EF814" s="44"/>
      <c r="EG814" s="44"/>
      <c r="EH814" s="44"/>
      <c r="EI814" s="44"/>
      <c r="EJ814" s="44"/>
      <c r="EK814" s="44"/>
      <c r="EL814" s="44"/>
      <c r="EM814" s="44"/>
      <c r="EN814" s="44"/>
      <c r="EO814" s="44"/>
      <c r="EP814" s="44"/>
      <c r="EQ814" s="44"/>
      <c r="ER814" s="44"/>
      <c r="ES814" s="44"/>
      <c r="ET814" s="44"/>
      <c r="EU814" s="44"/>
    </row>
    <row r="815" ht="14.25" customHeight="1">
      <c r="A815" s="296"/>
      <c r="B815" s="44"/>
      <c r="C815" s="44"/>
      <c r="D815" s="44"/>
      <c r="E815" s="44"/>
      <c r="F815" s="44"/>
      <c r="G815" s="44"/>
      <c r="H815" s="296"/>
      <c r="I815" s="296"/>
      <c r="J815" s="296"/>
      <c r="K815" s="44"/>
      <c r="L815" s="296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4"/>
      <c r="BT815" s="44"/>
      <c r="BU815" s="44"/>
      <c r="BV815" s="44"/>
      <c r="BW815" s="44"/>
      <c r="BX815" s="44"/>
      <c r="BY815" s="44"/>
      <c r="BZ815" s="44"/>
      <c r="CA815" s="44"/>
      <c r="CB815" s="44"/>
      <c r="CC815" s="44"/>
      <c r="CD815" s="44"/>
      <c r="CE815" s="44"/>
      <c r="CF815" s="44"/>
      <c r="CG815" s="44"/>
      <c r="CH815" s="44"/>
      <c r="CI815" s="44"/>
      <c r="CJ815" s="44"/>
      <c r="CK815" s="44"/>
      <c r="CL815" s="44"/>
      <c r="CM815" s="44"/>
      <c r="CN815" s="44"/>
      <c r="CO815" s="44"/>
      <c r="CP815" s="44"/>
      <c r="CQ815" s="44"/>
      <c r="CR815" s="44"/>
      <c r="CS815" s="44"/>
      <c r="CT815" s="44"/>
      <c r="CU815" s="44"/>
      <c r="CV815" s="44"/>
      <c r="CW815" s="44"/>
      <c r="CX815" s="44"/>
      <c r="CY815" s="44"/>
      <c r="CZ815" s="44"/>
      <c r="DA815" s="44"/>
      <c r="DB815" s="44"/>
      <c r="DC815" s="44"/>
      <c r="DD815" s="44"/>
      <c r="DE815" s="44"/>
      <c r="DF815" s="44"/>
      <c r="DG815" s="44"/>
      <c r="DH815" s="44"/>
      <c r="DI815" s="44"/>
      <c r="DJ815" s="44"/>
      <c r="DK815" s="44"/>
      <c r="DL815" s="44"/>
      <c r="DM815" s="44"/>
      <c r="DN815" s="44"/>
      <c r="DO815" s="44"/>
      <c r="DP815" s="44"/>
      <c r="DQ815" s="44"/>
      <c r="DR815" s="44"/>
      <c r="DS815" s="44"/>
      <c r="DT815" s="44"/>
      <c r="DU815" s="44"/>
      <c r="DV815" s="44"/>
      <c r="DW815" s="44"/>
      <c r="DX815" s="44"/>
      <c r="DY815" s="44"/>
      <c r="DZ815" s="44"/>
      <c r="EA815" s="44"/>
      <c r="EB815" s="44"/>
      <c r="EC815" s="44"/>
      <c r="ED815" s="44"/>
      <c r="EE815" s="44"/>
      <c r="EF815" s="44"/>
      <c r="EG815" s="44"/>
      <c r="EH815" s="44"/>
      <c r="EI815" s="44"/>
      <c r="EJ815" s="44"/>
      <c r="EK815" s="44"/>
      <c r="EL815" s="44"/>
      <c r="EM815" s="44"/>
      <c r="EN815" s="44"/>
      <c r="EO815" s="44"/>
      <c r="EP815" s="44"/>
      <c r="EQ815" s="44"/>
      <c r="ER815" s="44"/>
      <c r="ES815" s="44"/>
      <c r="ET815" s="44"/>
      <c r="EU815" s="44"/>
    </row>
    <row r="816" ht="14.25" customHeight="1">
      <c r="A816" s="296"/>
      <c r="B816" s="44"/>
      <c r="C816" s="44"/>
      <c r="D816" s="44"/>
      <c r="E816" s="44"/>
      <c r="F816" s="44"/>
      <c r="G816" s="44"/>
      <c r="H816" s="296"/>
      <c r="I816" s="296"/>
      <c r="J816" s="296"/>
      <c r="K816" s="44"/>
      <c r="L816" s="296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4"/>
      <c r="BT816" s="44"/>
      <c r="BU816" s="44"/>
      <c r="BV816" s="44"/>
      <c r="BW816" s="44"/>
      <c r="BX816" s="44"/>
      <c r="BY816" s="44"/>
      <c r="BZ816" s="44"/>
      <c r="CA816" s="44"/>
      <c r="CB816" s="44"/>
      <c r="CC816" s="44"/>
      <c r="CD816" s="44"/>
      <c r="CE816" s="44"/>
      <c r="CF816" s="44"/>
      <c r="CG816" s="44"/>
      <c r="CH816" s="44"/>
      <c r="CI816" s="44"/>
      <c r="CJ816" s="44"/>
      <c r="CK816" s="44"/>
      <c r="CL816" s="44"/>
      <c r="CM816" s="44"/>
      <c r="CN816" s="44"/>
      <c r="CO816" s="44"/>
      <c r="CP816" s="44"/>
      <c r="CQ816" s="44"/>
      <c r="CR816" s="44"/>
      <c r="CS816" s="44"/>
      <c r="CT816" s="44"/>
      <c r="CU816" s="44"/>
      <c r="CV816" s="44"/>
      <c r="CW816" s="44"/>
      <c r="CX816" s="44"/>
      <c r="CY816" s="44"/>
      <c r="CZ816" s="44"/>
      <c r="DA816" s="44"/>
      <c r="DB816" s="44"/>
      <c r="DC816" s="44"/>
      <c r="DD816" s="44"/>
      <c r="DE816" s="44"/>
      <c r="DF816" s="44"/>
      <c r="DG816" s="44"/>
      <c r="DH816" s="44"/>
      <c r="DI816" s="44"/>
      <c r="DJ816" s="44"/>
      <c r="DK816" s="44"/>
      <c r="DL816" s="44"/>
      <c r="DM816" s="44"/>
      <c r="DN816" s="44"/>
      <c r="DO816" s="44"/>
      <c r="DP816" s="44"/>
      <c r="DQ816" s="44"/>
      <c r="DR816" s="44"/>
      <c r="DS816" s="44"/>
      <c r="DT816" s="44"/>
      <c r="DU816" s="44"/>
      <c r="DV816" s="44"/>
      <c r="DW816" s="44"/>
      <c r="DX816" s="44"/>
      <c r="DY816" s="44"/>
      <c r="DZ816" s="44"/>
      <c r="EA816" s="44"/>
      <c r="EB816" s="44"/>
      <c r="EC816" s="44"/>
      <c r="ED816" s="44"/>
      <c r="EE816" s="44"/>
      <c r="EF816" s="44"/>
      <c r="EG816" s="44"/>
      <c r="EH816" s="44"/>
      <c r="EI816" s="44"/>
      <c r="EJ816" s="44"/>
      <c r="EK816" s="44"/>
      <c r="EL816" s="44"/>
      <c r="EM816" s="44"/>
      <c r="EN816" s="44"/>
      <c r="EO816" s="44"/>
      <c r="EP816" s="44"/>
      <c r="EQ816" s="44"/>
      <c r="ER816" s="44"/>
      <c r="ES816" s="44"/>
      <c r="ET816" s="44"/>
      <c r="EU816" s="44"/>
    </row>
    <row r="817" ht="14.25" customHeight="1">
      <c r="A817" s="296"/>
      <c r="B817" s="44"/>
      <c r="C817" s="44"/>
      <c r="D817" s="44"/>
      <c r="E817" s="44"/>
      <c r="F817" s="44"/>
      <c r="G817" s="44"/>
      <c r="H817" s="296"/>
      <c r="I817" s="296"/>
      <c r="J817" s="296"/>
      <c r="K817" s="44"/>
      <c r="L817" s="296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4"/>
      <c r="BT817" s="44"/>
      <c r="BU817" s="44"/>
      <c r="BV817" s="44"/>
      <c r="BW817" s="44"/>
      <c r="BX817" s="44"/>
      <c r="BY817" s="44"/>
      <c r="BZ817" s="44"/>
      <c r="CA817" s="44"/>
      <c r="CB817" s="44"/>
      <c r="CC817" s="44"/>
      <c r="CD817" s="44"/>
      <c r="CE817" s="44"/>
      <c r="CF817" s="44"/>
      <c r="CG817" s="44"/>
      <c r="CH817" s="44"/>
      <c r="CI817" s="44"/>
      <c r="CJ817" s="44"/>
      <c r="CK817" s="44"/>
      <c r="CL817" s="44"/>
      <c r="CM817" s="44"/>
      <c r="CN817" s="44"/>
      <c r="CO817" s="44"/>
      <c r="CP817" s="44"/>
      <c r="CQ817" s="44"/>
      <c r="CR817" s="44"/>
      <c r="CS817" s="44"/>
      <c r="CT817" s="44"/>
      <c r="CU817" s="44"/>
      <c r="CV817" s="44"/>
      <c r="CW817" s="44"/>
      <c r="CX817" s="44"/>
      <c r="CY817" s="44"/>
      <c r="CZ817" s="44"/>
      <c r="DA817" s="44"/>
      <c r="DB817" s="44"/>
      <c r="DC817" s="44"/>
      <c r="DD817" s="44"/>
      <c r="DE817" s="44"/>
      <c r="DF817" s="44"/>
      <c r="DG817" s="44"/>
      <c r="DH817" s="44"/>
      <c r="DI817" s="44"/>
      <c r="DJ817" s="44"/>
      <c r="DK817" s="44"/>
      <c r="DL817" s="44"/>
      <c r="DM817" s="44"/>
      <c r="DN817" s="44"/>
      <c r="DO817" s="44"/>
      <c r="DP817" s="44"/>
      <c r="DQ817" s="44"/>
      <c r="DR817" s="44"/>
      <c r="DS817" s="44"/>
      <c r="DT817" s="44"/>
      <c r="DU817" s="44"/>
      <c r="DV817" s="44"/>
      <c r="DW817" s="44"/>
      <c r="DX817" s="44"/>
      <c r="DY817" s="44"/>
      <c r="DZ817" s="44"/>
      <c r="EA817" s="44"/>
      <c r="EB817" s="44"/>
      <c r="EC817" s="44"/>
      <c r="ED817" s="44"/>
      <c r="EE817" s="44"/>
      <c r="EF817" s="44"/>
      <c r="EG817" s="44"/>
      <c r="EH817" s="44"/>
      <c r="EI817" s="44"/>
      <c r="EJ817" s="44"/>
      <c r="EK817" s="44"/>
      <c r="EL817" s="44"/>
      <c r="EM817" s="44"/>
      <c r="EN817" s="44"/>
      <c r="EO817" s="44"/>
      <c r="EP817" s="44"/>
      <c r="EQ817" s="44"/>
      <c r="ER817" s="44"/>
      <c r="ES817" s="44"/>
      <c r="ET817" s="44"/>
      <c r="EU817" s="44"/>
    </row>
    <row r="818" ht="14.25" customHeight="1">
      <c r="A818" s="296"/>
      <c r="B818" s="44"/>
      <c r="C818" s="44"/>
      <c r="D818" s="44"/>
      <c r="E818" s="44"/>
      <c r="F818" s="44"/>
      <c r="G818" s="44"/>
      <c r="H818" s="296"/>
      <c r="I818" s="296"/>
      <c r="J818" s="296"/>
      <c r="K818" s="44"/>
      <c r="L818" s="296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4"/>
      <c r="BT818" s="44"/>
      <c r="BU818" s="44"/>
      <c r="BV818" s="44"/>
      <c r="BW818" s="44"/>
      <c r="BX818" s="44"/>
      <c r="BY818" s="44"/>
      <c r="BZ818" s="44"/>
      <c r="CA818" s="44"/>
      <c r="CB818" s="44"/>
      <c r="CC818" s="44"/>
      <c r="CD818" s="44"/>
      <c r="CE818" s="44"/>
      <c r="CF818" s="44"/>
      <c r="CG818" s="44"/>
      <c r="CH818" s="44"/>
      <c r="CI818" s="44"/>
      <c r="CJ818" s="44"/>
      <c r="CK818" s="44"/>
      <c r="CL818" s="44"/>
      <c r="CM818" s="44"/>
      <c r="CN818" s="44"/>
      <c r="CO818" s="44"/>
      <c r="CP818" s="44"/>
      <c r="CQ818" s="44"/>
      <c r="CR818" s="44"/>
      <c r="CS818" s="44"/>
      <c r="CT818" s="44"/>
      <c r="CU818" s="44"/>
      <c r="CV818" s="44"/>
      <c r="CW818" s="44"/>
      <c r="CX818" s="44"/>
      <c r="CY818" s="44"/>
      <c r="CZ818" s="44"/>
      <c r="DA818" s="44"/>
      <c r="DB818" s="44"/>
      <c r="DC818" s="44"/>
      <c r="DD818" s="44"/>
      <c r="DE818" s="44"/>
      <c r="DF818" s="44"/>
      <c r="DG818" s="44"/>
      <c r="DH818" s="44"/>
      <c r="DI818" s="44"/>
      <c r="DJ818" s="44"/>
      <c r="DK818" s="44"/>
      <c r="DL818" s="44"/>
      <c r="DM818" s="44"/>
      <c r="DN818" s="44"/>
      <c r="DO818" s="44"/>
      <c r="DP818" s="44"/>
      <c r="DQ818" s="44"/>
      <c r="DR818" s="44"/>
      <c r="DS818" s="44"/>
      <c r="DT818" s="44"/>
      <c r="DU818" s="44"/>
      <c r="DV818" s="44"/>
      <c r="DW818" s="44"/>
      <c r="DX818" s="44"/>
      <c r="DY818" s="44"/>
      <c r="DZ818" s="44"/>
      <c r="EA818" s="44"/>
      <c r="EB818" s="44"/>
      <c r="EC818" s="44"/>
      <c r="ED818" s="44"/>
      <c r="EE818" s="44"/>
      <c r="EF818" s="44"/>
      <c r="EG818" s="44"/>
      <c r="EH818" s="44"/>
      <c r="EI818" s="44"/>
      <c r="EJ818" s="44"/>
      <c r="EK818" s="44"/>
      <c r="EL818" s="44"/>
      <c r="EM818" s="44"/>
      <c r="EN818" s="44"/>
      <c r="EO818" s="44"/>
      <c r="EP818" s="44"/>
      <c r="EQ818" s="44"/>
      <c r="ER818" s="44"/>
      <c r="ES818" s="44"/>
      <c r="ET818" s="44"/>
      <c r="EU818" s="44"/>
    </row>
    <row r="819" ht="14.25" customHeight="1">
      <c r="A819" s="296"/>
      <c r="B819" s="44"/>
      <c r="C819" s="44"/>
      <c r="D819" s="44"/>
      <c r="E819" s="44"/>
      <c r="F819" s="44"/>
      <c r="G819" s="44"/>
      <c r="H819" s="296"/>
      <c r="I819" s="296"/>
      <c r="J819" s="296"/>
      <c r="K819" s="44"/>
      <c r="L819" s="296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4"/>
      <c r="BT819" s="44"/>
      <c r="BU819" s="44"/>
      <c r="BV819" s="44"/>
      <c r="BW819" s="44"/>
      <c r="BX819" s="44"/>
      <c r="BY819" s="44"/>
      <c r="BZ819" s="44"/>
      <c r="CA819" s="44"/>
      <c r="CB819" s="44"/>
      <c r="CC819" s="44"/>
      <c r="CD819" s="44"/>
      <c r="CE819" s="44"/>
      <c r="CF819" s="44"/>
      <c r="CG819" s="44"/>
      <c r="CH819" s="44"/>
      <c r="CI819" s="44"/>
      <c r="CJ819" s="44"/>
      <c r="CK819" s="44"/>
      <c r="CL819" s="44"/>
      <c r="CM819" s="44"/>
      <c r="CN819" s="44"/>
      <c r="CO819" s="44"/>
      <c r="CP819" s="44"/>
      <c r="CQ819" s="44"/>
      <c r="CR819" s="44"/>
      <c r="CS819" s="44"/>
      <c r="CT819" s="44"/>
      <c r="CU819" s="44"/>
      <c r="CV819" s="44"/>
      <c r="CW819" s="44"/>
      <c r="CX819" s="44"/>
      <c r="CY819" s="44"/>
      <c r="CZ819" s="44"/>
      <c r="DA819" s="44"/>
      <c r="DB819" s="44"/>
      <c r="DC819" s="44"/>
      <c r="DD819" s="44"/>
      <c r="DE819" s="44"/>
      <c r="DF819" s="44"/>
      <c r="DG819" s="44"/>
      <c r="DH819" s="44"/>
      <c r="DI819" s="44"/>
      <c r="DJ819" s="44"/>
      <c r="DK819" s="44"/>
      <c r="DL819" s="44"/>
      <c r="DM819" s="44"/>
      <c r="DN819" s="44"/>
      <c r="DO819" s="44"/>
      <c r="DP819" s="44"/>
      <c r="DQ819" s="44"/>
      <c r="DR819" s="44"/>
      <c r="DS819" s="44"/>
      <c r="DT819" s="44"/>
      <c r="DU819" s="44"/>
      <c r="DV819" s="44"/>
      <c r="DW819" s="44"/>
      <c r="DX819" s="44"/>
      <c r="DY819" s="44"/>
      <c r="DZ819" s="44"/>
      <c r="EA819" s="44"/>
      <c r="EB819" s="44"/>
      <c r="EC819" s="44"/>
      <c r="ED819" s="44"/>
      <c r="EE819" s="44"/>
      <c r="EF819" s="44"/>
      <c r="EG819" s="44"/>
      <c r="EH819" s="44"/>
      <c r="EI819" s="44"/>
      <c r="EJ819" s="44"/>
      <c r="EK819" s="44"/>
      <c r="EL819" s="44"/>
      <c r="EM819" s="44"/>
      <c r="EN819" s="44"/>
      <c r="EO819" s="44"/>
      <c r="EP819" s="44"/>
      <c r="EQ819" s="44"/>
      <c r="ER819" s="44"/>
      <c r="ES819" s="44"/>
      <c r="ET819" s="44"/>
      <c r="EU819" s="44"/>
    </row>
    <row r="820" ht="14.25" customHeight="1">
      <c r="A820" s="296"/>
      <c r="B820" s="44"/>
      <c r="C820" s="44"/>
      <c r="D820" s="44"/>
      <c r="E820" s="44"/>
      <c r="F820" s="44"/>
      <c r="G820" s="44"/>
      <c r="H820" s="296"/>
      <c r="I820" s="296"/>
      <c r="J820" s="296"/>
      <c r="K820" s="44"/>
      <c r="L820" s="296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4"/>
      <c r="BT820" s="44"/>
      <c r="BU820" s="44"/>
      <c r="BV820" s="44"/>
      <c r="BW820" s="44"/>
      <c r="BX820" s="44"/>
      <c r="BY820" s="44"/>
      <c r="BZ820" s="44"/>
      <c r="CA820" s="44"/>
      <c r="CB820" s="44"/>
      <c r="CC820" s="44"/>
      <c r="CD820" s="44"/>
      <c r="CE820" s="44"/>
      <c r="CF820" s="44"/>
      <c r="CG820" s="44"/>
      <c r="CH820" s="44"/>
      <c r="CI820" s="44"/>
      <c r="CJ820" s="44"/>
      <c r="CK820" s="44"/>
      <c r="CL820" s="44"/>
      <c r="CM820" s="44"/>
      <c r="CN820" s="44"/>
      <c r="CO820" s="44"/>
      <c r="CP820" s="44"/>
      <c r="CQ820" s="44"/>
      <c r="CR820" s="44"/>
      <c r="CS820" s="44"/>
      <c r="CT820" s="44"/>
      <c r="CU820" s="44"/>
      <c r="CV820" s="44"/>
      <c r="CW820" s="44"/>
      <c r="CX820" s="44"/>
      <c r="CY820" s="44"/>
      <c r="CZ820" s="44"/>
      <c r="DA820" s="44"/>
      <c r="DB820" s="44"/>
      <c r="DC820" s="44"/>
      <c r="DD820" s="44"/>
      <c r="DE820" s="44"/>
      <c r="DF820" s="44"/>
      <c r="DG820" s="44"/>
      <c r="DH820" s="44"/>
      <c r="DI820" s="44"/>
      <c r="DJ820" s="44"/>
      <c r="DK820" s="44"/>
      <c r="DL820" s="44"/>
      <c r="DM820" s="44"/>
      <c r="DN820" s="44"/>
      <c r="DO820" s="44"/>
      <c r="DP820" s="44"/>
      <c r="DQ820" s="44"/>
      <c r="DR820" s="44"/>
      <c r="DS820" s="44"/>
      <c r="DT820" s="44"/>
      <c r="DU820" s="44"/>
      <c r="DV820" s="44"/>
      <c r="DW820" s="44"/>
      <c r="DX820" s="44"/>
      <c r="DY820" s="44"/>
      <c r="DZ820" s="44"/>
      <c r="EA820" s="44"/>
      <c r="EB820" s="44"/>
      <c r="EC820" s="44"/>
      <c r="ED820" s="44"/>
      <c r="EE820" s="44"/>
      <c r="EF820" s="44"/>
      <c r="EG820" s="44"/>
      <c r="EH820" s="44"/>
      <c r="EI820" s="44"/>
      <c r="EJ820" s="44"/>
      <c r="EK820" s="44"/>
      <c r="EL820" s="44"/>
      <c r="EM820" s="44"/>
      <c r="EN820" s="44"/>
      <c r="EO820" s="44"/>
      <c r="EP820" s="44"/>
      <c r="EQ820" s="44"/>
      <c r="ER820" s="44"/>
      <c r="ES820" s="44"/>
      <c r="ET820" s="44"/>
      <c r="EU820" s="44"/>
    </row>
    <row r="821" ht="14.25" customHeight="1">
      <c r="A821" s="296"/>
      <c r="B821" s="44"/>
      <c r="C821" s="44"/>
      <c r="D821" s="44"/>
      <c r="E821" s="44"/>
      <c r="F821" s="44"/>
      <c r="G821" s="44"/>
      <c r="H821" s="296"/>
      <c r="I821" s="296"/>
      <c r="J821" s="296"/>
      <c r="K821" s="44"/>
      <c r="L821" s="296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4"/>
      <c r="BT821" s="44"/>
      <c r="BU821" s="44"/>
      <c r="BV821" s="44"/>
      <c r="BW821" s="44"/>
      <c r="BX821" s="44"/>
      <c r="BY821" s="44"/>
      <c r="BZ821" s="44"/>
      <c r="CA821" s="44"/>
      <c r="CB821" s="44"/>
      <c r="CC821" s="44"/>
      <c r="CD821" s="44"/>
      <c r="CE821" s="44"/>
      <c r="CF821" s="44"/>
      <c r="CG821" s="44"/>
      <c r="CH821" s="44"/>
      <c r="CI821" s="44"/>
      <c r="CJ821" s="44"/>
      <c r="CK821" s="44"/>
      <c r="CL821" s="44"/>
      <c r="CM821" s="44"/>
      <c r="CN821" s="44"/>
      <c r="CO821" s="44"/>
      <c r="CP821" s="44"/>
      <c r="CQ821" s="44"/>
      <c r="CR821" s="44"/>
      <c r="CS821" s="44"/>
      <c r="CT821" s="44"/>
      <c r="CU821" s="44"/>
      <c r="CV821" s="44"/>
      <c r="CW821" s="44"/>
      <c r="CX821" s="44"/>
      <c r="CY821" s="44"/>
      <c r="CZ821" s="44"/>
      <c r="DA821" s="44"/>
      <c r="DB821" s="44"/>
      <c r="DC821" s="44"/>
      <c r="DD821" s="44"/>
      <c r="DE821" s="44"/>
      <c r="DF821" s="44"/>
      <c r="DG821" s="44"/>
      <c r="DH821" s="44"/>
      <c r="DI821" s="44"/>
      <c r="DJ821" s="44"/>
      <c r="DK821" s="44"/>
      <c r="DL821" s="44"/>
      <c r="DM821" s="44"/>
      <c r="DN821" s="44"/>
      <c r="DO821" s="44"/>
      <c r="DP821" s="44"/>
      <c r="DQ821" s="44"/>
      <c r="DR821" s="44"/>
      <c r="DS821" s="44"/>
      <c r="DT821" s="44"/>
      <c r="DU821" s="44"/>
      <c r="DV821" s="44"/>
      <c r="DW821" s="44"/>
      <c r="DX821" s="44"/>
      <c r="DY821" s="44"/>
      <c r="DZ821" s="44"/>
      <c r="EA821" s="44"/>
      <c r="EB821" s="44"/>
      <c r="EC821" s="44"/>
      <c r="ED821" s="44"/>
      <c r="EE821" s="44"/>
      <c r="EF821" s="44"/>
      <c r="EG821" s="44"/>
      <c r="EH821" s="44"/>
      <c r="EI821" s="44"/>
      <c r="EJ821" s="44"/>
      <c r="EK821" s="44"/>
      <c r="EL821" s="44"/>
      <c r="EM821" s="44"/>
      <c r="EN821" s="44"/>
      <c r="EO821" s="44"/>
      <c r="EP821" s="44"/>
      <c r="EQ821" s="44"/>
      <c r="ER821" s="44"/>
      <c r="ES821" s="44"/>
      <c r="ET821" s="44"/>
      <c r="EU821" s="44"/>
    </row>
    <row r="822" ht="14.25" customHeight="1">
      <c r="A822" s="296"/>
      <c r="B822" s="44"/>
      <c r="C822" s="44"/>
      <c r="D822" s="44"/>
      <c r="E822" s="44"/>
      <c r="F822" s="44"/>
      <c r="G822" s="44"/>
      <c r="H822" s="296"/>
      <c r="I822" s="296"/>
      <c r="J822" s="296"/>
      <c r="K822" s="44"/>
      <c r="L822" s="296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4"/>
      <c r="BT822" s="44"/>
      <c r="BU822" s="44"/>
      <c r="BV822" s="44"/>
      <c r="BW822" s="44"/>
      <c r="BX822" s="44"/>
      <c r="BY822" s="44"/>
      <c r="BZ822" s="44"/>
      <c r="CA822" s="44"/>
      <c r="CB822" s="44"/>
      <c r="CC822" s="44"/>
      <c r="CD822" s="44"/>
      <c r="CE822" s="44"/>
      <c r="CF822" s="44"/>
      <c r="CG822" s="44"/>
      <c r="CH822" s="44"/>
      <c r="CI822" s="44"/>
      <c r="CJ822" s="44"/>
      <c r="CK822" s="44"/>
      <c r="CL822" s="44"/>
      <c r="CM822" s="44"/>
      <c r="CN822" s="44"/>
      <c r="CO822" s="44"/>
      <c r="CP822" s="44"/>
      <c r="CQ822" s="44"/>
      <c r="CR822" s="44"/>
      <c r="CS822" s="44"/>
      <c r="CT822" s="44"/>
      <c r="CU822" s="44"/>
      <c r="CV822" s="44"/>
      <c r="CW822" s="44"/>
      <c r="CX822" s="44"/>
      <c r="CY822" s="44"/>
      <c r="CZ822" s="44"/>
      <c r="DA822" s="44"/>
      <c r="DB822" s="44"/>
      <c r="DC822" s="44"/>
      <c r="DD822" s="44"/>
      <c r="DE822" s="44"/>
      <c r="DF822" s="44"/>
      <c r="DG822" s="44"/>
      <c r="DH822" s="44"/>
      <c r="DI822" s="44"/>
      <c r="DJ822" s="44"/>
      <c r="DK822" s="44"/>
      <c r="DL822" s="44"/>
      <c r="DM822" s="44"/>
      <c r="DN822" s="44"/>
      <c r="DO822" s="44"/>
      <c r="DP822" s="44"/>
      <c r="DQ822" s="44"/>
      <c r="DR822" s="44"/>
      <c r="DS822" s="44"/>
      <c r="DT822" s="44"/>
      <c r="DU822" s="44"/>
      <c r="DV822" s="44"/>
      <c r="DW822" s="44"/>
      <c r="DX822" s="44"/>
      <c r="DY822" s="44"/>
      <c r="DZ822" s="44"/>
      <c r="EA822" s="44"/>
      <c r="EB822" s="44"/>
      <c r="EC822" s="44"/>
      <c r="ED822" s="44"/>
      <c r="EE822" s="44"/>
      <c r="EF822" s="44"/>
      <c r="EG822" s="44"/>
      <c r="EH822" s="44"/>
      <c r="EI822" s="44"/>
      <c r="EJ822" s="44"/>
      <c r="EK822" s="44"/>
      <c r="EL822" s="44"/>
      <c r="EM822" s="44"/>
      <c r="EN822" s="44"/>
      <c r="EO822" s="44"/>
      <c r="EP822" s="44"/>
      <c r="EQ822" s="44"/>
      <c r="ER822" s="44"/>
      <c r="ES822" s="44"/>
      <c r="ET822" s="44"/>
      <c r="EU822" s="44"/>
    </row>
    <row r="823" ht="14.25" customHeight="1">
      <c r="A823" s="296"/>
      <c r="B823" s="44"/>
      <c r="C823" s="44"/>
      <c r="D823" s="44"/>
      <c r="E823" s="44"/>
      <c r="F823" s="44"/>
      <c r="G823" s="44"/>
      <c r="H823" s="296"/>
      <c r="I823" s="296"/>
      <c r="J823" s="296"/>
      <c r="K823" s="44"/>
      <c r="L823" s="296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4"/>
      <c r="BT823" s="44"/>
      <c r="BU823" s="44"/>
      <c r="BV823" s="44"/>
      <c r="BW823" s="44"/>
      <c r="BX823" s="44"/>
      <c r="BY823" s="44"/>
      <c r="BZ823" s="44"/>
      <c r="CA823" s="44"/>
      <c r="CB823" s="44"/>
      <c r="CC823" s="44"/>
      <c r="CD823" s="44"/>
      <c r="CE823" s="44"/>
      <c r="CF823" s="44"/>
      <c r="CG823" s="44"/>
      <c r="CH823" s="44"/>
      <c r="CI823" s="44"/>
      <c r="CJ823" s="44"/>
      <c r="CK823" s="44"/>
      <c r="CL823" s="44"/>
      <c r="CM823" s="44"/>
      <c r="CN823" s="44"/>
      <c r="CO823" s="44"/>
      <c r="CP823" s="44"/>
      <c r="CQ823" s="44"/>
      <c r="CR823" s="44"/>
      <c r="CS823" s="44"/>
      <c r="CT823" s="44"/>
      <c r="CU823" s="44"/>
      <c r="CV823" s="44"/>
      <c r="CW823" s="44"/>
      <c r="CX823" s="44"/>
      <c r="CY823" s="44"/>
      <c r="CZ823" s="44"/>
      <c r="DA823" s="44"/>
      <c r="DB823" s="44"/>
      <c r="DC823" s="44"/>
      <c r="DD823" s="44"/>
      <c r="DE823" s="44"/>
      <c r="DF823" s="44"/>
      <c r="DG823" s="44"/>
      <c r="DH823" s="44"/>
      <c r="DI823" s="44"/>
      <c r="DJ823" s="44"/>
      <c r="DK823" s="44"/>
      <c r="DL823" s="44"/>
      <c r="DM823" s="44"/>
      <c r="DN823" s="44"/>
      <c r="DO823" s="44"/>
      <c r="DP823" s="44"/>
      <c r="DQ823" s="44"/>
      <c r="DR823" s="44"/>
      <c r="DS823" s="44"/>
      <c r="DT823" s="44"/>
      <c r="DU823" s="44"/>
      <c r="DV823" s="44"/>
      <c r="DW823" s="44"/>
      <c r="DX823" s="44"/>
      <c r="DY823" s="44"/>
      <c r="DZ823" s="44"/>
      <c r="EA823" s="44"/>
      <c r="EB823" s="44"/>
      <c r="EC823" s="44"/>
      <c r="ED823" s="44"/>
      <c r="EE823" s="44"/>
      <c r="EF823" s="44"/>
      <c r="EG823" s="44"/>
      <c r="EH823" s="44"/>
      <c r="EI823" s="44"/>
      <c r="EJ823" s="44"/>
      <c r="EK823" s="44"/>
      <c r="EL823" s="44"/>
      <c r="EM823" s="44"/>
      <c r="EN823" s="44"/>
      <c r="EO823" s="44"/>
      <c r="EP823" s="44"/>
      <c r="EQ823" s="44"/>
      <c r="ER823" s="44"/>
      <c r="ES823" s="44"/>
      <c r="ET823" s="44"/>
      <c r="EU823" s="44"/>
    </row>
    <row r="824" ht="14.25" customHeight="1">
      <c r="A824" s="296"/>
      <c r="B824" s="44"/>
      <c r="C824" s="44"/>
      <c r="D824" s="44"/>
      <c r="E824" s="44"/>
      <c r="F824" s="44"/>
      <c r="G824" s="44"/>
      <c r="H824" s="296"/>
      <c r="I824" s="296"/>
      <c r="J824" s="296"/>
      <c r="K824" s="44"/>
      <c r="L824" s="296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4"/>
      <c r="BT824" s="44"/>
      <c r="BU824" s="44"/>
      <c r="BV824" s="44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  <c r="CP824" s="44"/>
      <c r="CQ824" s="44"/>
      <c r="CR824" s="44"/>
      <c r="CS824" s="44"/>
      <c r="CT824" s="44"/>
      <c r="CU824" s="44"/>
      <c r="CV824" s="44"/>
      <c r="CW824" s="44"/>
      <c r="CX824" s="44"/>
      <c r="CY824" s="44"/>
      <c r="CZ824" s="44"/>
      <c r="DA824" s="44"/>
      <c r="DB824" s="44"/>
      <c r="DC824" s="44"/>
      <c r="DD824" s="44"/>
      <c r="DE824" s="44"/>
      <c r="DF824" s="44"/>
      <c r="DG824" s="44"/>
      <c r="DH824" s="44"/>
      <c r="DI824" s="44"/>
      <c r="DJ824" s="44"/>
      <c r="DK824" s="44"/>
      <c r="DL824" s="44"/>
      <c r="DM824" s="44"/>
      <c r="DN824" s="44"/>
      <c r="DO824" s="44"/>
      <c r="DP824" s="44"/>
      <c r="DQ824" s="44"/>
      <c r="DR824" s="44"/>
      <c r="DS824" s="44"/>
      <c r="DT824" s="44"/>
      <c r="DU824" s="44"/>
      <c r="DV824" s="44"/>
      <c r="DW824" s="44"/>
      <c r="DX824" s="44"/>
      <c r="DY824" s="44"/>
      <c r="DZ824" s="44"/>
      <c r="EA824" s="44"/>
      <c r="EB824" s="44"/>
      <c r="EC824" s="44"/>
      <c r="ED824" s="44"/>
      <c r="EE824" s="44"/>
      <c r="EF824" s="44"/>
      <c r="EG824" s="44"/>
      <c r="EH824" s="44"/>
      <c r="EI824" s="44"/>
      <c r="EJ824" s="44"/>
      <c r="EK824" s="44"/>
      <c r="EL824" s="44"/>
      <c r="EM824" s="44"/>
      <c r="EN824" s="44"/>
      <c r="EO824" s="44"/>
      <c r="EP824" s="44"/>
      <c r="EQ824" s="44"/>
      <c r="ER824" s="44"/>
      <c r="ES824" s="44"/>
      <c r="ET824" s="44"/>
      <c r="EU824" s="44"/>
    </row>
    <row r="825" ht="14.25" customHeight="1">
      <c r="A825" s="296"/>
      <c r="B825" s="44"/>
      <c r="C825" s="44"/>
      <c r="D825" s="44"/>
      <c r="E825" s="44"/>
      <c r="F825" s="44"/>
      <c r="G825" s="44"/>
      <c r="H825" s="296"/>
      <c r="I825" s="296"/>
      <c r="J825" s="296"/>
      <c r="K825" s="44"/>
      <c r="L825" s="296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4"/>
      <c r="BT825" s="44"/>
      <c r="BU825" s="44"/>
      <c r="BV825" s="44"/>
      <c r="BW825" s="44"/>
      <c r="BX825" s="44"/>
      <c r="BY825" s="44"/>
      <c r="BZ825" s="44"/>
      <c r="CA825" s="44"/>
      <c r="CB825" s="44"/>
      <c r="CC825" s="44"/>
      <c r="CD825" s="44"/>
      <c r="CE825" s="44"/>
      <c r="CF825" s="44"/>
      <c r="CG825" s="44"/>
      <c r="CH825" s="44"/>
      <c r="CI825" s="44"/>
      <c r="CJ825" s="44"/>
      <c r="CK825" s="44"/>
      <c r="CL825" s="44"/>
      <c r="CM825" s="44"/>
      <c r="CN825" s="44"/>
      <c r="CO825" s="44"/>
      <c r="CP825" s="44"/>
      <c r="CQ825" s="44"/>
      <c r="CR825" s="44"/>
      <c r="CS825" s="44"/>
      <c r="CT825" s="44"/>
      <c r="CU825" s="44"/>
      <c r="CV825" s="44"/>
      <c r="CW825" s="44"/>
      <c r="CX825" s="44"/>
      <c r="CY825" s="44"/>
      <c r="CZ825" s="44"/>
      <c r="DA825" s="44"/>
      <c r="DB825" s="44"/>
      <c r="DC825" s="44"/>
      <c r="DD825" s="44"/>
      <c r="DE825" s="44"/>
      <c r="DF825" s="44"/>
      <c r="DG825" s="44"/>
      <c r="DH825" s="44"/>
      <c r="DI825" s="44"/>
      <c r="DJ825" s="44"/>
      <c r="DK825" s="44"/>
      <c r="DL825" s="44"/>
      <c r="DM825" s="44"/>
      <c r="DN825" s="44"/>
      <c r="DO825" s="44"/>
      <c r="DP825" s="44"/>
      <c r="DQ825" s="44"/>
      <c r="DR825" s="44"/>
      <c r="DS825" s="44"/>
      <c r="DT825" s="44"/>
      <c r="DU825" s="44"/>
      <c r="DV825" s="44"/>
      <c r="DW825" s="44"/>
      <c r="DX825" s="44"/>
      <c r="DY825" s="44"/>
      <c r="DZ825" s="44"/>
      <c r="EA825" s="44"/>
      <c r="EB825" s="44"/>
      <c r="EC825" s="44"/>
      <c r="ED825" s="44"/>
      <c r="EE825" s="44"/>
      <c r="EF825" s="44"/>
      <c r="EG825" s="44"/>
      <c r="EH825" s="44"/>
      <c r="EI825" s="44"/>
      <c r="EJ825" s="44"/>
      <c r="EK825" s="44"/>
      <c r="EL825" s="44"/>
      <c r="EM825" s="44"/>
      <c r="EN825" s="44"/>
      <c r="EO825" s="44"/>
      <c r="EP825" s="44"/>
      <c r="EQ825" s="44"/>
      <c r="ER825" s="44"/>
      <c r="ES825" s="44"/>
      <c r="ET825" s="44"/>
      <c r="EU825" s="44"/>
    </row>
    <row r="826" ht="14.25" customHeight="1">
      <c r="A826" s="296"/>
      <c r="B826" s="44"/>
      <c r="C826" s="44"/>
      <c r="D826" s="44"/>
      <c r="E826" s="44"/>
      <c r="F826" s="44"/>
      <c r="G826" s="44"/>
      <c r="H826" s="296"/>
      <c r="I826" s="296"/>
      <c r="J826" s="296"/>
      <c r="K826" s="44"/>
      <c r="L826" s="296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4"/>
      <c r="BT826" s="44"/>
      <c r="BU826" s="44"/>
      <c r="BV826" s="44"/>
      <c r="BW826" s="44"/>
      <c r="BX826" s="44"/>
      <c r="BY826" s="44"/>
      <c r="BZ826" s="44"/>
      <c r="CA826" s="44"/>
      <c r="CB826" s="44"/>
      <c r="CC826" s="44"/>
      <c r="CD826" s="44"/>
      <c r="CE826" s="44"/>
      <c r="CF826" s="44"/>
      <c r="CG826" s="44"/>
      <c r="CH826" s="44"/>
      <c r="CI826" s="44"/>
      <c r="CJ826" s="44"/>
      <c r="CK826" s="44"/>
      <c r="CL826" s="44"/>
      <c r="CM826" s="44"/>
      <c r="CN826" s="44"/>
      <c r="CO826" s="44"/>
      <c r="CP826" s="44"/>
      <c r="CQ826" s="44"/>
      <c r="CR826" s="44"/>
      <c r="CS826" s="44"/>
      <c r="CT826" s="44"/>
      <c r="CU826" s="44"/>
      <c r="CV826" s="44"/>
      <c r="CW826" s="44"/>
      <c r="CX826" s="44"/>
      <c r="CY826" s="44"/>
      <c r="CZ826" s="44"/>
      <c r="DA826" s="44"/>
      <c r="DB826" s="44"/>
      <c r="DC826" s="44"/>
      <c r="DD826" s="44"/>
      <c r="DE826" s="44"/>
      <c r="DF826" s="44"/>
      <c r="DG826" s="44"/>
      <c r="DH826" s="44"/>
      <c r="DI826" s="44"/>
      <c r="DJ826" s="44"/>
      <c r="DK826" s="44"/>
      <c r="DL826" s="44"/>
      <c r="DM826" s="44"/>
      <c r="DN826" s="44"/>
      <c r="DO826" s="44"/>
      <c r="DP826" s="44"/>
      <c r="DQ826" s="44"/>
      <c r="DR826" s="44"/>
      <c r="DS826" s="44"/>
      <c r="DT826" s="44"/>
      <c r="DU826" s="44"/>
      <c r="DV826" s="44"/>
      <c r="DW826" s="44"/>
      <c r="DX826" s="44"/>
      <c r="DY826" s="44"/>
      <c r="DZ826" s="44"/>
      <c r="EA826" s="44"/>
      <c r="EB826" s="44"/>
      <c r="EC826" s="44"/>
      <c r="ED826" s="44"/>
      <c r="EE826" s="44"/>
      <c r="EF826" s="44"/>
      <c r="EG826" s="44"/>
      <c r="EH826" s="44"/>
      <c r="EI826" s="44"/>
      <c r="EJ826" s="44"/>
      <c r="EK826" s="44"/>
      <c r="EL826" s="44"/>
      <c r="EM826" s="44"/>
      <c r="EN826" s="44"/>
      <c r="EO826" s="44"/>
      <c r="EP826" s="44"/>
      <c r="EQ826" s="44"/>
      <c r="ER826" s="44"/>
      <c r="ES826" s="44"/>
      <c r="ET826" s="44"/>
      <c r="EU826" s="44"/>
    </row>
    <row r="827" ht="14.25" customHeight="1">
      <c r="A827" s="296"/>
      <c r="B827" s="44"/>
      <c r="C827" s="44"/>
      <c r="D827" s="44"/>
      <c r="E827" s="44"/>
      <c r="F827" s="44"/>
      <c r="G827" s="44"/>
      <c r="H827" s="296"/>
      <c r="I827" s="296"/>
      <c r="J827" s="296"/>
      <c r="K827" s="44"/>
      <c r="L827" s="296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4"/>
      <c r="BT827" s="44"/>
      <c r="BU827" s="44"/>
      <c r="BV827" s="44"/>
      <c r="BW827" s="44"/>
      <c r="BX827" s="44"/>
      <c r="BY827" s="44"/>
      <c r="BZ827" s="44"/>
      <c r="CA827" s="44"/>
      <c r="CB827" s="44"/>
      <c r="CC827" s="44"/>
      <c r="CD827" s="44"/>
      <c r="CE827" s="44"/>
      <c r="CF827" s="44"/>
      <c r="CG827" s="44"/>
      <c r="CH827" s="44"/>
      <c r="CI827" s="44"/>
      <c r="CJ827" s="44"/>
      <c r="CK827" s="44"/>
      <c r="CL827" s="44"/>
      <c r="CM827" s="44"/>
      <c r="CN827" s="44"/>
      <c r="CO827" s="44"/>
      <c r="CP827" s="44"/>
      <c r="CQ827" s="44"/>
      <c r="CR827" s="44"/>
      <c r="CS827" s="44"/>
      <c r="CT827" s="44"/>
      <c r="CU827" s="44"/>
      <c r="CV827" s="44"/>
      <c r="CW827" s="44"/>
      <c r="CX827" s="44"/>
      <c r="CY827" s="44"/>
      <c r="CZ827" s="44"/>
      <c r="DA827" s="44"/>
      <c r="DB827" s="44"/>
      <c r="DC827" s="44"/>
      <c r="DD827" s="44"/>
      <c r="DE827" s="44"/>
      <c r="DF827" s="44"/>
      <c r="DG827" s="44"/>
      <c r="DH827" s="44"/>
      <c r="DI827" s="44"/>
      <c r="DJ827" s="44"/>
      <c r="DK827" s="44"/>
      <c r="DL827" s="44"/>
      <c r="DM827" s="44"/>
      <c r="DN827" s="44"/>
      <c r="DO827" s="44"/>
      <c r="DP827" s="44"/>
      <c r="DQ827" s="44"/>
      <c r="DR827" s="44"/>
      <c r="DS827" s="44"/>
      <c r="DT827" s="44"/>
      <c r="DU827" s="44"/>
      <c r="DV827" s="44"/>
      <c r="DW827" s="44"/>
      <c r="DX827" s="44"/>
      <c r="DY827" s="44"/>
      <c r="DZ827" s="44"/>
      <c r="EA827" s="44"/>
      <c r="EB827" s="44"/>
      <c r="EC827" s="44"/>
      <c r="ED827" s="44"/>
      <c r="EE827" s="44"/>
      <c r="EF827" s="44"/>
      <c r="EG827" s="44"/>
      <c r="EH827" s="44"/>
      <c r="EI827" s="44"/>
      <c r="EJ827" s="44"/>
      <c r="EK827" s="44"/>
      <c r="EL827" s="44"/>
      <c r="EM827" s="44"/>
      <c r="EN827" s="44"/>
      <c r="EO827" s="44"/>
      <c r="EP827" s="44"/>
      <c r="EQ827" s="44"/>
      <c r="ER827" s="44"/>
      <c r="ES827" s="44"/>
      <c r="ET827" s="44"/>
      <c r="EU827" s="44"/>
    </row>
    <row r="828" ht="14.25" customHeight="1">
      <c r="A828" s="296"/>
      <c r="B828" s="44"/>
      <c r="C828" s="44"/>
      <c r="D828" s="44"/>
      <c r="E828" s="44"/>
      <c r="F828" s="44"/>
      <c r="G828" s="44"/>
      <c r="H828" s="296"/>
      <c r="I828" s="296"/>
      <c r="J828" s="296"/>
      <c r="K828" s="44"/>
      <c r="L828" s="296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4"/>
      <c r="BT828" s="44"/>
      <c r="BU828" s="44"/>
      <c r="BV828" s="44"/>
      <c r="BW828" s="44"/>
      <c r="BX828" s="44"/>
      <c r="BY828" s="44"/>
      <c r="BZ828" s="44"/>
      <c r="CA828" s="44"/>
      <c r="CB828" s="44"/>
      <c r="CC828" s="44"/>
      <c r="CD828" s="44"/>
      <c r="CE828" s="44"/>
      <c r="CF828" s="44"/>
      <c r="CG828" s="44"/>
      <c r="CH828" s="44"/>
      <c r="CI828" s="44"/>
      <c r="CJ828" s="44"/>
      <c r="CK828" s="44"/>
      <c r="CL828" s="44"/>
      <c r="CM828" s="44"/>
      <c r="CN828" s="44"/>
      <c r="CO828" s="44"/>
      <c r="CP828" s="44"/>
      <c r="CQ828" s="44"/>
      <c r="CR828" s="44"/>
      <c r="CS828" s="44"/>
      <c r="CT828" s="44"/>
      <c r="CU828" s="44"/>
      <c r="CV828" s="44"/>
      <c r="CW828" s="44"/>
      <c r="CX828" s="44"/>
      <c r="CY828" s="44"/>
      <c r="CZ828" s="44"/>
      <c r="DA828" s="44"/>
      <c r="DB828" s="44"/>
      <c r="DC828" s="44"/>
      <c r="DD828" s="44"/>
      <c r="DE828" s="44"/>
      <c r="DF828" s="44"/>
      <c r="DG828" s="44"/>
      <c r="DH828" s="44"/>
      <c r="DI828" s="44"/>
      <c r="DJ828" s="44"/>
      <c r="DK828" s="44"/>
      <c r="DL828" s="44"/>
      <c r="DM828" s="44"/>
      <c r="DN828" s="44"/>
      <c r="DO828" s="44"/>
      <c r="DP828" s="44"/>
      <c r="DQ828" s="44"/>
      <c r="DR828" s="44"/>
      <c r="DS828" s="44"/>
      <c r="DT828" s="44"/>
      <c r="DU828" s="44"/>
      <c r="DV828" s="44"/>
      <c r="DW828" s="44"/>
      <c r="DX828" s="44"/>
      <c r="DY828" s="44"/>
      <c r="DZ828" s="44"/>
      <c r="EA828" s="44"/>
      <c r="EB828" s="44"/>
      <c r="EC828" s="44"/>
      <c r="ED828" s="44"/>
      <c r="EE828" s="44"/>
      <c r="EF828" s="44"/>
      <c r="EG828" s="44"/>
      <c r="EH828" s="44"/>
      <c r="EI828" s="44"/>
      <c r="EJ828" s="44"/>
      <c r="EK828" s="44"/>
      <c r="EL828" s="44"/>
      <c r="EM828" s="44"/>
      <c r="EN828" s="44"/>
      <c r="EO828" s="44"/>
      <c r="EP828" s="44"/>
      <c r="EQ828" s="44"/>
      <c r="ER828" s="44"/>
      <c r="ES828" s="44"/>
      <c r="ET828" s="44"/>
      <c r="EU828" s="44"/>
    </row>
    <row r="829" ht="14.25" customHeight="1">
      <c r="A829" s="296"/>
      <c r="B829" s="44"/>
      <c r="C829" s="44"/>
      <c r="D829" s="44"/>
      <c r="E829" s="44"/>
      <c r="F829" s="44"/>
      <c r="G829" s="44"/>
      <c r="H829" s="296"/>
      <c r="I829" s="296"/>
      <c r="J829" s="296"/>
      <c r="K829" s="44"/>
      <c r="L829" s="296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4"/>
      <c r="BT829" s="44"/>
      <c r="BU829" s="44"/>
      <c r="BV829" s="44"/>
      <c r="BW829" s="44"/>
      <c r="BX829" s="44"/>
      <c r="BY829" s="44"/>
      <c r="BZ829" s="44"/>
      <c r="CA829" s="44"/>
      <c r="CB829" s="44"/>
      <c r="CC829" s="44"/>
      <c r="CD829" s="44"/>
      <c r="CE829" s="44"/>
      <c r="CF829" s="44"/>
      <c r="CG829" s="44"/>
      <c r="CH829" s="44"/>
      <c r="CI829" s="44"/>
      <c r="CJ829" s="44"/>
      <c r="CK829" s="44"/>
      <c r="CL829" s="44"/>
      <c r="CM829" s="44"/>
      <c r="CN829" s="44"/>
      <c r="CO829" s="44"/>
      <c r="CP829" s="44"/>
      <c r="CQ829" s="44"/>
      <c r="CR829" s="44"/>
      <c r="CS829" s="44"/>
      <c r="CT829" s="44"/>
      <c r="CU829" s="44"/>
      <c r="CV829" s="44"/>
      <c r="CW829" s="44"/>
      <c r="CX829" s="44"/>
      <c r="CY829" s="44"/>
      <c r="CZ829" s="44"/>
      <c r="DA829" s="44"/>
      <c r="DB829" s="44"/>
      <c r="DC829" s="44"/>
      <c r="DD829" s="44"/>
      <c r="DE829" s="44"/>
      <c r="DF829" s="44"/>
      <c r="DG829" s="44"/>
      <c r="DH829" s="44"/>
      <c r="DI829" s="44"/>
      <c r="DJ829" s="44"/>
      <c r="DK829" s="44"/>
      <c r="DL829" s="44"/>
      <c r="DM829" s="44"/>
      <c r="DN829" s="44"/>
      <c r="DO829" s="44"/>
      <c r="DP829" s="44"/>
      <c r="DQ829" s="44"/>
      <c r="DR829" s="44"/>
      <c r="DS829" s="44"/>
      <c r="DT829" s="44"/>
      <c r="DU829" s="44"/>
      <c r="DV829" s="44"/>
      <c r="DW829" s="44"/>
      <c r="DX829" s="44"/>
      <c r="DY829" s="44"/>
      <c r="DZ829" s="44"/>
      <c r="EA829" s="44"/>
      <c r="EB829" s="44"/>
      <c r="EC829" s="44"/>
      <c r="ED829" s="44"/>
      <c r="EE829" s="44"/>
      <c r="EF829" s="44"/>
      <c r="EG829" s="44"/>
      <c r="EH829" s="44"/>
      <c r="EI829" s="44"/>
      <c r="EJ829" s="44"/>
      <c r="EK829" s="44"/>
      <c r="EL829" s="44"/>
      <c r="EM829" s="44"/>
      <c r="EN829" s="44"/>
      <c r="EO829" s="44"/>
      <c r="EP829" s="44"/>
      <c r="EQ829" s="44"/>
      <c r="ER829" s="44"/>
      <c r="ES829" s="44"/>
      <c r="ET829" s="44"/>
      <c r="EU829" s="44"/>
    </row>
    <row r="830" ht="14.25" customHeight="1">
      <c r="A830" s="296"/>
      <c r="B830" s="44"/>
      <c r="C830" s="44"/>
      <c r="D830" s="44"/>
      <c r="E830" s="44"/>
      <c r="F830" s="44"/>
      <c r="G830" s="44"/>
      <c r="H830" s="296"/>
      <c r="I830" s="296"/>
      <c r="J830" s="296"/>
      <c r="K830" s="44"/>
      <c r="L830" s="296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4"/>
      <c r="BT830" s="44"/>
      <c r="BU830" s="44"/>
      <c r="BV830" s="44"/>
      <c r="BW830" s="44"/>
      <c r="BX830" s="44"/>
      <c r="BY830" s="44"/>
      <c r="BZ830" s="44"/>
      <c r="CA830" s="44"/>
      <c r="CB830" s="44"/>
      <c r="CC830" s="44"/>
      <c r="CD830" s="44"/>
      <c r="CE830" s="44"/>
      <c r="CF830" s="44"/>
      <c r="CG830" s="44"/>
      <c r="CH830" s="44"/>
      <c r="CI830" s="44"/>
      <c r="CJ830" s="44"/>
      <c r="CK830" s="44"/>
      <c r="CL830" s="44"/>
      <c r="CM830" s="44"/>
      <c r="CN830" s="44"/>
      <c r="CO830" s="44"/>
      <c r="CP830" s="44"/>
      <c r="CQ830" s="44"/>
      <c r="CR830" s="44"/>
      <c r="CS830" s="44"/>
      <c r="CT830" s="44"/>
      <c r="CU830" s="44"/>
      <c r="CV830" s="44"/>
      <c r="CW830" s="44"/>
      <c r="CX830" s="44"/>
      <c r="CY830" s="44"/>
      <c r="CZ830" s="44"/>
      <c r="DA830" s="44"/>
      <c r="DB830" s="44"/>
      <c r="DC830" s="44"/>
      <c r="DD830" s="44"/>
      <c r="DE830" s="44"/>
      <c r="DF830" s="44"/>
      <c r="DG830" s="44"/>
      <c r="DH830" s="44"/>
      <c r="DI830" s="44"/>
      <c r="DJ830" s="44"/>
      <c r="DK830" s="44"/>
      <c r="DL830" s="44"/>
      <c r="DM830" s="44"/>
      <c r="DN830" s="44"/>
      <c r="DO830" s="44"/>
      <c r="DP830" s="44"/>
      <c r="DQ830" s="44"/>
      <c r="DR830" s="44"/>
      <c r="DS830" s="44"/>
      <c r="DT830" s="44"/>
      <c r="DU830" s="44"/>
      <c r="DV830" s="44"/>
      <c r="DW830" s="44"/>
      <c r="DX830" s="44"/>
      <c r="DY830" s="44"/>
      <c r="DZ830" s="44"/>
      <c r="EA830" s="44"/>
      <c r="EB830" s="44"/>
      <c r="EC830" s="44"/>
      <c r="ED830" s="44"/>
      <c r="EE830" s="44"/>
      <c r="EF830" s="44"/>
      <c r="EG830" s="44"/>
      <c r="EH830" s="44"/>
      <c r="EI830" s="44"/>
      <c r="EJ830" s="44"/>
      <c r="EK830" s="44"/>
      <c r="EL830" s="44"/>
      <c r="EM830" s="44"/>
      <c r="EN830" s="44"/>
      <c r="EO830" s="44"/>
      <c r="EP830" s="44"/>
      <c r="EQ830" s="44"/>
      <c r="ER830" s="44"/>
      <c r="ES830" s="44"/>
      <c r="ET830" s="44"/>
      <c r="EU830" s="44"/>
    </row>
    <row r="831" ht="14.25" customHeight="1">
      <c r="A831" s="296"/>
      <c r="B831" s="44"/>
      <c r="C831" s="44"/>
      <c r="D831" s="44"/>
      <c r="E831" s="44"/>
      <c r="F831" s="44"/>
      <c r="G831" s="44"/>
      <c r="H831" s="296"/>
      <c r="I831" s="296"/>
      <c r="J831" s="296"/>
      <c r="K831" s="44"/>
      <c r="L831" s="296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4"/>
      <c r="BT831" s="44"/>
      <c r="BU831" s="44"/>
      <c r="BV831" s="44"/>
      <c r="BW831" s="44"/>
      <c r="BX831" s="44"/>
      <c r="BY831" s="44"/>
      <c r="BZ831" s="44"/>
      <c r="CA831" s="44"/>
      <c r="CB831" s="44"/>
      <c r="CC831" s="44"/>
      <c r="CD831" s="44"/>
      <c r="CE831" s="44"/>
      <c r="CF831" s="44"/>
      <c r="CG831" s="44"/>
      <c r="CH831" s="44"/>
      <c r="CI831" s="44"/>
      <c r="CJ831" s="44"/>
      <c r="CK831" s="44"/>
      <c r="CL831" s="44"/>
      <c r="CM831" s="44"/>
      <c r="CN831" s="44"/>
      <c r="CO831" s="44"/>
      <c r="CP831" s="44"/>
      <c r="CQ831" s="44"/>
      <c r="CR831" s="44"/>
      <c r="CS831" s="44"/>
      <c r="CT831" s="44"/>
      <c r="CU831" s="44"/>
      <c r="CV831" s="44"/>
      <c r="CW831" s="44"/>
      <c r="CX831" s="44"/>
      <c r="CY831" s="44"/>
      <c r="CZ831" s="44"/>
      <c r="DA831" s="44"/>
      <c r="DB831" s="44"/>
      <c r="DC831" s="44"/>
      <c r="DD831" s="44"/>
      <c r="DE831" s="44"/>
      <c r="DF831" s="44"/>
      <c r="DG831" s="44"/>
      <c r="DH831" s="44"/>
      <c r="DI831" s="44"/>
      <c r="DJ831" s="44"/>
      <c r="DK831" s="44"/>
      <c r="DL831" s="44"/>
      <c r="DM831" s="44"/>
      <c r="DN831" s="44"/>
      <c r="DO831" s="44"/>
      <c r="DP831" s="44"/>
      <c r="DQ831" s="44"/>
      <c r="DR831" s="44"/>
      <c r="DS831" s="44"/>
      <c r="DT831" s="44"/>
      <c r="DU831" s="44"/>
      <c r="DV831" s="44"/>
      <c r="DW831" s="44"/>
      <c r="DX831" s="44"/>
      <c r="DY831" s="44"/>
      <c r="DZ831" s="44"/>
      <c r="EA831" s="44"/>
      <c r="EB831" s="44"/>
      <c r="EC831" s="44"/>
      <c r="ED831" s="44"/>
      <c r="EE831" s="44"/>
      <c r="EF831" s="44"/>
      <c r="EG831" s="44"/>
      <c r="EH831" s="44"/>
      <c r="EI831" s="44"/>
      <c r="EJ831" s="44"/>
      <c r="EK831" s="44"/>
      <c r="EL831" s="44"/>
      <c r="EM831" s="44"/>
      <c r="EN831" s="44"/>
      <c r="EO831" s="44"/>
      <c r="EP831" s="44"/>
      <c r="EQ831" s="44"/>
      <c r="ER831" s="44"/>
      <c r="ES831" s="44"/>
      <c r="ET831" s="44"/>
      <c r="EU831" s="44"/>
    </row>
    <row r="832" ht="14.25" customHeight="1">
      <c r="A832" s="296"/>
      <c r="B832" s="44"/>
      <c r="C832" s="44"/>
      <c r="D832" s="44"/>
      <c r="E832" s="44"/>
      <c r="F832" s="44"/>
      <c r="G832" s="44"/>
      <c r="H832" s="296"/>
      <c r="I832" s="296"/>
      <c r="J832" s="296"/>
      <c r="K832" s="44"/>
      <c r="L832" s="296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4"/>
      <c r="BT832" s="44"/>
      <c r="BU832" s="44"/>
      <c r="BV832" s="44"/>
      <c r="BW832" s="44"/>
      <c r="BX832" s="44"/>
      <c r="BY832" s="44"/>
      <c r="BZ832" s="44"/>
      <c r="CA832" s="44"/>
      <c r="CB832" s="44"/>
      <c r="CC832" s="44"/>
      <c r="CD832" s="44"/>
      <c r="CE832" s="44"/>
      <c r="CF832" s="44"/>
      <c r="CG832" s="44"/>
      <c r="CH832" s="44"/>
      <c r="CI832" s="44"/>
      <c r="CJ832" s="44"/>
      <c r="CK832" s="44"/>
      <c r="CL832" s="44"/>
      <c r="CM832" s="44"/>
      <c r="CN832" s="44"/>
      <c r="CO832" s="44"/>
      <c r="CP832" s="44"/>
      <c r="CQ832" s="44"/>
      <c r="CR832" s="44"/>
      <c r="CS832" s="44"/>
      <c r="CT832" s="44"/>
      <c r="CU832" s="44"/>
      <c r="CV832" s="44"/>
      <c r="CW832" s="44"/>
      <c r="CX832" s="44"/>
      <c r="CY832" s="44"/>
      <c r="CZ832" s="44"/>
      <c r="DA832" s="44"/>
      <c r="DB832" s="44"/>
      <c r="DC832" s="44"/>
      <c r="DD832" s="44"/>
      <c r="DE832" s="44"/>
      <c r="DF832" s="44"/>
      <c r="DG832" s="44"/>
      <c r="DH832" s="44"/>
      <c r="DI832" s="44"/>
      <c r="DJ832" s="44"/>
      <c r="DK832" s="44"/>
      <c r="DL832" s="44"/>
      <c r="DM832" s="44"/>
      <c r="DN832" s="44"/>
      <c r="DO832" s="44"/>
      <c r="DP832" s="44"/>
      <c r="DQ832" s="44"/>
      <c r="DR832" s="44"/>
      <c r="DS832" s="44"/>
      <c r="DT832" s="44"/>
      <c r="DU832" s="44"/>
      <c r="DV832" s="44"/>
      <c r="DW832" s="44"/>
      <c r="DX832" s="44"/>
      <c r="DY832" s="44"/>
      <c r="DZ832" s="44"/>
      <c r="EA832" s="44"/>
      <c r="EB832" s="44"/>
      <c r="EC832" s="44"/>
      <c r="ED832" s="44"/>
      <c r="EE832" s="44"/>
      <c r="EF832" s="44"/>
      <c r="EG832" s="44"/>
      <c r="EH832" s="44"/>
      <c r="EI832" s="44"/>
      <c r="EJ832" s="44"/>
      <c r="EK832" s="44"/>
      <c r="EL832" s="44"/>
      <c r="EM832" s="44"/>
      <c r="EN832" s="44"/>
      <c r="EO832" s="44"/>
      <c r="EP832" s="44"/>
      <c r="EQ832" s="44"/>
      <c r="ER832" s="44"/>
      <c r="ES832" s="44"/>
      <c r="ET832" s="44"/>
      <c r="EU832" s="44"/>
    </row>
    <row r="833" ht="14.25" customHeight="1">
      <c r="A833" s="296"/>
      <c r="B833" s="44"/>
      <c r="C833" s="44"/>
      <c r="D833" s="44"/>
      <c r="E833" s="44"/>
      <c r="F833" s="44"/>
      <c r="G833" s="44"/>
      <c r="H833" s="296"/>
      <c r="I833" s="296"/>
      <c r="J833" s="296"/>
      <c r="K833" s="44"/>
      <c r="L833" s="296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4"/>
      <c r="BT833" s="44"/>
      <c r="BU833" s="44"/>
      <c r="BV833" s="44"/>
      <c r="BW833" s="44"/>
      <c r="BX833" s="44"/>
      <c r="BY833" s="44"/>
      <c r="BZ833" s="44"/>
      <c r="CA833" s="44"/>
      <c r="CB833" s="44"/>
      <c r="CC833" s="44"/>
      <c r="CD833" s="44"/>
      <c r="CE833" s="44"/>
      <c r="CF833" s="44"/>
      <c r="CG833" s="44"/>
      <c r="CH833" s="44"/>
      <c r="CI833" s="44"/>
      <c r="CJ833" s="44"/>
      <c r="CK833" s="44"/>
      <c r="CL833" s="44"/>
      <c r="CM833" s="44"/>
      <c r="CN833" s="44"/>
      <c r="CO833" s="44"/>
      <c r="CP833" s="44"/>
      <c r="CQ833" s="44"/>
      <c r="CR833" s="44"/>
      <c r="CS833" s="44"/>
      <c r="CT833" s="44"/>
      <c r="CU833" s="44"/>
      <c r="CV833" s="44"/>
      <c r="CW833" s="44"/>
      <c r="CX833" s="44"/>
      <c r="CY833" s="44"/>
      <c r="CZ833" s="44"/>
      <c r="DA833" s="44"/>
      <c r="DB833" s="44"/>
      <c r="DC833" s="44"/>
      <c r="DD833" s="44"/>
      <c r="DE833" s="44"/>
      <c r="DF833" s="44"/>
      <c r="DG833" s="44"/>
      <c r="DH833" s="44"/>
      <c r="DI833" s="44"/>
      <c r="DJ833" s="44"/>
      <c r="DK833" s="44"/>
      <c r="DL833" s="44"/>
      <c r="DM833" s="44"/>
      <c r="DN833" s="44"/>
      <c r="DO833" s="44"/>
      <c r="DP833" s="44"/>
      <c r="DQ833" s="44"/>
      <c r="DR833" s="44"/>
      <c r="DS833" s="44"/>
      <c r="DT833" s="44"/>
      <c r="DU833" s="44"/>
      <c r="DV833" s="44"/>
      <c r="DW833" s="44"/>
      <c r="DX833" s="44"/>
      <c r="DY833" s="44"/>
      <c r="DZ833" s="44"/>
      <c r="EA833" s="44"/>
      <c r="EB833" s="44"/>
      <c r="EC833" s="44"/>
      <c r="ED833" s="44"/>
      <c r="EE833" s="44"/>
      <c r="EF833" s="44"/>
      <c r="EG833" s="44"/>
      <c r="EH833" s="44"/>
      <c r="EI833" s="44"/>
      <c r="EJ833" s="44"/>
      <c r="EK833" s="44"/>
      <c r="EL833" s="44"/>
      <c r="EM833" s="44"/>
      <c r="EN833" s="44"/>
      <c r="EO833" s="44"/>
      <c r="EP833" s="44"/>
      <c r="EQ833" s="44"/>
      <c r="ER833" s="44"/>
      <c r="ES833" s="44"/>
      <c r="ET833" s="44"/>
      <c r="EU833" s="44"/>
    </row>
    <row r="834" ht="14.25" customHeight="1">
      <c r="A834" s="296"/>
      <c r="B834" s="44"/>
      <c r="C834" s="44"/>
      <c r="D834" s="44"/>
      <c r="E834" s="44"/>
      <c r="F834" s="44"/>
      <c r="G834" s="44"/>
      <c r="H834" s="296"/>
      <c r="I834" s="296"/>
      <c r="J834" s="296"/>
      <c r="K834" s="44"/>
      <c r="L834" s="296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4"/>
      <c r="BT834" s="44"/>
      <c r="BU834" s="44"/>
      <c r="BV834" s="44"/>
      <c r="BW834" s="44"/>
      <c r="BX834" s="44"/>
      <c r="BY834" s="44"/>
      <c r="BZ834" s="44"/>
      <c r="CA834" s="44"/>
      <c r="CB834" s="44"/>
      <c r="CC834" s="44"/>
      <c r="CD834" s="44"/>
      <c r="CE834" s="44"/>
      <c r="CF834" s="44"/>
      <c r="CG834" s="44"/>
      <c r="CH834" s="44"/>
      <c r="CI834" s="44"/>
      <c r="CJ834" s="44"/>
      <c r="CK834" s="44"/>
      <c r="CL834" s="44"/>
      <c r="CM834" s="44"/>
      <c r="CN834" s="44"/>
      <c r="CO834" s="44"/>
      <c r="CP834" s="44"/>
      <c r="CQ834" s="44"/>
      <c r="CR834" s="44"/>
      <c r="CS834" s="44"/>
      <c r="CT834" s="44"/>
      <c r="CU834" s="44"/>
      <c r="CV834" s="44"/>
      <c r="CW834" s="44"/>
      <c r="CX834" s="44"/>
      <c r="CY834" s="44"/>
      <c r="CZ834" s="44"/>
      <c r="DA834" s="44"/>
      <c r="DB834" s="44"/>
      <c r="DC834" s="44"/>
      <c r="DD834" s="44"/>
      <c r="DE834" s="44"/>
      <c r="DF834" s="44"/>
      <c r="DG834" s="44"/>
      <c r="DH834" s="44"/>
      <c r="DI834" s="44"/>
      <c r="DJ834" s="44"/>
      <c r="DK834" s="44"/>
      <c r="DL834" s="44"/>
      <c r="DM834" s="44"/>
      <c r="DN834" s="44"/>
      <c r="DO834" s="44"/>
      <c r="DP834" s="44"/>
      <c r="DQ834" s="44"/>
      <c r="DR834" s="44"/>
      <c r="DS834" s="44"/>
      <c r="DT834" s="44"/>
      <c r="DU834" s="44"/>
      <c r="DV834" s="44"/>
      <c r="DW834" s="44"/>
      <c r="DX834" s="44"/>
      <c r="DY834" s="44"/>
      <c r="DZ834" s="44"/>
      <c r="EA834" s="44"/>
      <c r="EB834" s="44"/>
      <c r="EC834" s="44"/>
      <c r="ED834" s="44"/>
      <c r="EE834" s="44"/>
      <c r="EF834" s="44"/>
      <c r="EG834" s="44"/>
      <c r="EH834" s="44"/>
      <c r="EI834" s="44"/>
      <c r="EJ834" s="44"/>
      <c r="EK834" s="44"/>
      <c r="EL834" s="44"/>
      <c r="EM834" s="44"/>
      <c r="EN834" s="44"/>
      <c r="EO834" s="44"/>
      <c r="EP834" s="44"/>
      <c r="EQ834" s="44"/>
      <c r="ER834" s="44"/>
      <c r="ES834" s="44"/>
      <c r="ET834" s="44"/>
      <c r="EU834" s="44"/>
    </row>
    <row r="835" ht="14.25" customHeight="1">
      <c r="A835" s="296"/>
      <c r="B835" s="44"/>
      <c r="C835" s="44"/>
      <c r="D835" s="44"/>
      <c r="E835" s="44"/>
      <c r="F835" s="44"/>
      <c r="G835" s="44"/>
      <c r="H835" s="296"/>
      <c r="I835" s="296"/>
      <c r="J835" s="296"/>
      <c r="K835" s="44"/>
      <c r="L835" s="296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4"/>
      <c r="BT835" s="44"/>
      <c r="BU835" s="44"/>
      <c r="BV835" s="44"/>
      <c r="BW835" s="44"/>
      <c r="BX835" s="44"/>
      <c r="BY835" s="44"/>
      <c r="BZ835" s="44"/>
      <c r="CA835" s="44"/>
      <c r="CB835" s="44"/>
      <c r="CC835" s="44"/>
      <c r="CD835" s="44"/>
      <c r="CE835" s="44"/>
      <c r="CF835" s="44"/>
      <c r="CG835" s="44"/>
      <c r="CH835" s="44"/>
      <c r="CI835" s="44"/>
      <c r="CJ835" s="44"/>
      <c r="CK835" s="44"/>
      <c r="CL835" s="44"/>
      <c r="CM835" s="44"/>
      <c r="CN835" s="44"/>
      <c r="CO835" s="44"/>
      <c r="CP835" s="44"/>
      <c r="CQ835" s="44"/>
      <c r="CR835" s="44"/>
      <c r="CS835" s="44"/>
      <c r="CT835" s="44"/>
      <c r="CU835" s="44"/>
      <c r="CV835" s="44"/>
      <c r="CW835" s="44"/>
      <c r="CX835" s="44"/>
      <c r="CY835" s="44"/>
      <c r="CZ835" s="44"/>
      <c r="DA835" s="44"/>
      <c r="DB835" s="44"/>
      <c r="DC835" s="44"/>
      <c r="DD835" s="44"/>
      <c r="DE835" s="44"/>
      <c r="DF835" s="44"/>
      <c r="DG835" s="44"/>
      <c r="DH835" s="44"/>
      <c r="DI835" s="44"/>
      <c r="DJ835" s="44"/>
      <c r="DK835" s="44"/>
      <c r="DL835" s="44"/>
      <c r="DM835" s="44"/>
      <c r="DN835" s="44"/>
      <c r="DO835" s="44"/>
      <c r="DP835" s="44"/>
      <c r="DQ835" s="44"/>
      <c r="DR835" s="44"/>
      <c r="DS835" s="44"/>
      <c r="DT835" s="44"/>
      <c r="DU835" s="44"/>
      <c r="DV835" s="44"/>
      <c r="DW835" s="44"/>
      <c r="DX835" s="44"/>
      <c r="DY835" s="44"/>
      <c r="DZ835" s="44"/>
      <c r="EA835" s="44"/>
      <c r="EB835" s="44"/>
      <c r="EC835" s="44"/>
      <c r="ED835" s="44"/>
      <c r="EE835" s="44"/>
      <c r="EF835" s="44"/>
      <c r="EG835" s="44"/>
      <c r="EH835" s="44"/>
      <c r="EI835" s="44"/>
      <c r="EJ835" s="44"/>
      <c r="EK835" s="44"/>
      <c r="EL835" s="44"/>
      <c r="EM835" s="44"/>
      <c r="EN835" s="44"/>
      <c r="EO835" s="44"/>
      <c r="EP835" s="44"/>
      <c r="EQ835" s="44"/>
      <c r="ER835" s="44"/>
      <c r="ES835" s="44"/>
      <c r="ET835" s="44"/>
      <c r="EU835" s="44"/>
    </row>
    <row r="836" ht="14.25" customHeight="1">
      <c r="A836" s="296"/>
      <c r="B836" s="44"/>
      <c r="C836" s="44"/>
      <c r="D836" s="44"/>
      <c r="E836" s="44"/>
      <c r="F836" s="44"/>
      <c r="G836" s="44"/>
      <c r="H836" s="296"/>
      <c r="I836" s="296"/>
      <c r="J836" s="296"/>
      <c r="K836" s="44"/>
      <c r="L836" s="296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4"/>
      <c r="BT836" s="44"/>
      <c r="BU836" s="44"/>
      <c r="BV836" s="44"/>
      <c r="BW836" s="44"/>
      <c r="BX836" s="44"/>
      <c r="BY836" s="44"/>
      <c r="BZ836" s="44"/>
      <c r="CA836" s="44"/>
      <c r="CB836" s="44"/>
      <c r="CC836" s="44"/>
      <c r="CD836" s="44"/>
      <c r="CE836" s="44"/>
      <c r="CF836" s="44"/>
      <c r="CG836" s="44"/>
      <c r="CH836" s="44"/>
      <c r="CI836" s="44"/>
      <c r="CJ836" s="44"/>
      <c r="CK836" s="44"/>
      <c r="CL836" s="44"/>
      <c r="CM836" s="44"/>
      <c r="CN836" s="44"/>
      <c r="CO836" s="44"/>
      <c r="CP836" s="44"/>
      <c r="CQ836" s="44"/>
      <c r="CR836" s="44"/>
      <c r="CS836" s="44"/>
      <c r="CT836" s="44"/>
      <c r="CU836" s="44"/>
      <c r="CV836" s="44"/>
      <c r="CW836" s="44"/>
      <c r="CX836" s="44"/>
      <c r="CY836" s="44"/>
      <c r="CZ836" s="44"/>
      <c r="DA836" s="44"/>
      <c r="DB836" s="44"/>
      <c r="DC836" s="44"/>
      <c r="DD836" s="44"/>
      <c r="DE836" s="44"/>
      <c r="DF836" s="44"/>
      <c r="DG836" s="44"/>
      <c r="DH836" s="44"/>
      <c r="DI836" s="44"/>
      <c r="DJ836" s="44"/>
      <c r="DK836" s="44"/>
      <c r="DL836" s="44"/>
      <c r="DM836" s="44"/>
      <c r="DN836" s="44"/>
      <c r="DO836" s="44"/>
      <c r="DP836" s="44"/>
      <c r="DQ836" s="44"/>
      <c r="DR836" s="44"/>
      <c r="DS836" s="44"/>
      <c r="DT836" s="44"/>
      <c r="DU836" s="44"/>
      <c r="DV836" s="44"/>
      <c r="DW836" s="44"/>
      <c r="DX836" s="44"/>
      <c r="DY836" s="44"/>
      <c r="DZ836" s="44"/>
      <c r="EA836" s="44"/>
      <c r="EB836" s="44"/>
      <c r="EC836" s="44"/>
      <c r="ED836" s="44"/>
      <c r="EE836" s="44"/>
      <c r="EF836" s="44"/>
      <c r="EG836" s="44"/>
      <c r="EH836" s="44"/>
      <c r="EI836" s="44"/>
      <c r="EJ836" s="44"/>
      <c r="EK836" s="44"/>
      <c r="EL836" s="44"/>
      <c r="EM836" s="44"/>
      <c r="EN836" s="44"/>
      <c r="EO836" s="44"/>
      <c r="EP836" s="44"/>
      <c r="EQ836" s="44"/>
      <c r="ER836" s="44"/>
      <c r="ES836" s="44"/>
      <c r="ET836" s="44"/>
      <c r="EU836" s="44"/>
    </row>
    <row r="837" ht="14.25" customHeight="1">
      <c r="A837" s="296"/>
      <c r="B837" s="44"/>
      <c r="C837" s="44"/>
      <c r="D837" s="44"/>
      <c r="E837" s="44"/>
      <c r="F837" s="44"/>
      <c r="G837" s="44"/>
      <c r="H837" s="296"/>
      <c r="I837" s="296"/>
      <c r="J837" s="296"/>
      <c r="K837" s="44"/>
      <c r="L837" s="296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4"/>
      <c r="BT837" s="44"/>
      <c r="BU837" s="44"/>
      <c r="BV837" s="44"/>
      <c r="BW837" s="44"/>
      <c r="BX837" s="44"/>
      <c r="BY837" s="44"/>
      <c r="BZ837" s="44"/>
      <c r="CA837" s="44"/>
      <c r="CB837" s="44"/>
      <c r="CC837" s="44"/>
      <c r="CD837" s="44"/>
      <c r="CE837" s="44"/>
      <c r="CF837" s="44"/>
      <c r="CG837" s="44"/>
      <c r="CH837" s="44"/>
      <c r="CI837" s="44"/>
      <c r="CJ837" s="44"/>
      <c r="CK837" s="44"/>
      <c r="CL837" s="44"/>
      <c r="CM837" s="44"/>
      <c r="CN837" s="44"/>
      <c r="CO837" s="44"/>
      <c r="CP837" s="44"/>
      <c r="CQ837" s="44"/>
      <c r="CR837" s="44"/>
      <c r="CS837" s="44"/>
      <c r="CT837" s="44"/>
      <c r="CU837" s="44"/>
      <c r="CV837" s="44"/>
      <c r="CW837" s="44"/>
      <c r="CX837" s="44"/>
      <c r="CY837" s="44"/>
      <c r="CZ837" s="44"/>
      <c r="DA837" s="44"/>
      <c r="DB837" s="44"/>
      <c r="DC837" s="44"/>
      <c r="DD837" s="44"/>
      <c r="DE837" s="44"/>
      <c r="DF837" s="44"/>
      <c r="DG837" s="44"/>
      <c r="DH837" s="44"/>
      <c r="DI837" s="44"/>
      <c r="DJ837" s="44"/>
      <c r="DK837" s="44"/>
      <c r="DL837" s="44"/>
      <c r="DM837" s="44"/>
      <c r="DN837" s="44"/>
      <c r="DO837" s="44"/>
      <c r="DP837" s="44"/>
      <c r="DQ837" s="44"/>
      <c r="DR837" s="44"/>
      <c r="DS837" s="44"/>
      <c r="DT837" s="44"/>
      <c r="DU837" s="44"/>
      <c r="DV837" s="44"/>
      <c r="DW837" s="44"/>
      <c r="DX837" s="44"/>
      <c r="DY837" s="44"/>
      <c r="DZ837" s="44"/>
      <c r="EA837" s="44"/>
      <c r="EB837" s="44"/>
      <c r="EC837" s="44"/>
      <c r="ED837" s="44"/>
      <c r="EE837" s="44"/>
      <c r="EF837" s="44"/>
      <c r="EG837" s="44"/>
      <c r="EH837" s="44"/>
      <c r="EI837" s="44"/>
      <c r="EJ837" s="44"/>
      <c r="EK837" s="44"/>
      <c r="EL837" s="44"/>
      <c r="EM837" s="44"/>
      <c r="EN837" s="44"/>
      <c r="EO837" s="44"/>
      <c r="EP837" s="44"/>
      <c r="EQ837" s="44"/>
      <c r="ER837" s="44"/>
      <c r="ES837" s="44"/>
      <c r="ET837" s="44"/>
      <c r="EU837" s="44"/>
    </row>
    <row r="838" ht="14.25" customHeight="1">
      <c r="A838" s="296"/>
      <c r="B838" s="44"/>
      <c r="C838" s="44"/>
      <c r="D838" s="44"/>
      <c r="E838" s="44"/>
      <c r="F838" s="44"/>
      <c r="G838" s="44"/>
      <c r="H838" s="296"/>
      <c r="I838" s="296"/>
      <c r="J838" s="296"/>
      <c r="K838" s="44"/>
      <c r="L838" s="296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4"/>
      <c r="BT838" s="44"/>
      <c r="BU838" s="44"/>
      <c r="BV838" s="44"/>
      <c r="BW838" s="44"/>
      <c r="BX838" s="44"/>
      <c r="BY838" s="44"/>
      <c r="BZ838" s="44"/>
      <c r="CA838" s="44"/>
      <c r="CB838" s="44"/>
      <c r="CC838" s="44"/>
      <c r="CD838" s="44"/>
      <c r="CE838" s="44"/>
      <c r="CF838" s="44"/>
      <c r="CG838" s="44"/>
      <c r="CH838" s="44"/>
      <c r="CI838" s="44"/>
      <c r="CJ838" s="44"/>
      <c r="CK838" s="44"/>
      <c r="CL838" s="44"/>
      <c r="CM838" s="44"/>
      <c r="CN838" s="44"/>
      <c r="CO838" s="44"/>
      <c r="CP838" s="44"/>
      <c r="CQ838" s="44"/>
      <c r="CR838" s="44"/>
      <c r="CS838" s="44"/>
      <c r="CT838" s="44"/>
      <c r="CU838" s="44"/>
      <c r="CV838" s="44"/>
      <c r="CW838" s="44"/>
      <c r="CX838" s="44"/>
      <c r="CY838" s="44"/>
      <c r="CZ838" s="44"/>
      <c r="DA838" s="44"/>
      <c r="DB838" s="44"/>
      <c r="DC838" s="44"/>
      <c r="DD838" s="44"/>
      <c r="DE838" s="44"/>
      <c r="DF838" s="44"/>
      <c r="DG838" s="44"/>
      <c r="DH838" s="44"/>
      <c r="DI838" s="44"/>
      <c r="DJ838" s="44"/>
      <c r="DK838" s="44"/>
      <c r="DL838" s="44"/>
      <c r="DM838" s="44"/>
      <c r="DN838" s="44"/>
      <c r="DO838" s="44"/>
      <c r="DP838" s="44"/>
      <c r="DQ838" s="44"/>
      <c r="DR838" s="44"/>
      <c r="DS838" s="44"/>
      <c r="DT838" s="44"/>
      <c r="DU838" s="44"/>
      <c r="DV838" s="44"/>
      <c r="DW838" s="44"/>
      <c r="DX838" s="44"/>
      <c r="DY838" s="44"/>
      <c r="DZ838" s="44"/>
      <c r="EA838" s="44"/>
      <c r="EB838" s="44"/>
      <c r="EC838" s="44"/>
      <c r="ED838" s="44"/>
      <c r="EE838" s="44"/>
      <c r="EF838" s="44"/>
      <c r="EG838" s="44"/>
      <c r="EH838" s="44"/>
      <c r="EI838" s="44"/>
      <c r="EJ838" s="44"/>
      <c r="EK838" s="44"/>
      <c r="EL838" s="44"/>
      <c r="EM838" s="44"/>
      <c r="EN838" s="44"/>
      <c r="EO838" s="44"/>
      <c r="EP838" s="44"/>
      <c r="EQ838" s="44"/>
      <c r="ER838" s="44"/>
      <c r="ES838" s="44"/>
      <c r="ET838" s="44"/>
      <c r="EU838" s="44"/>
    </row>
    <row r="839" ht="14.25" customHeight="1">
      <c r="A839" s="296"/>
      <c r="B839" s="44"/>
      <c r="C839" s="44"/>
      <c r="D839" s="44"/>
      <c r="E839" s="44"/>
      <c r="F839" s="44"/>
      <c r="G839" s="44"/>
      <c r="H839" s="296"/>
      <c r="I839" s="296"/>
      <c r="J839" s="296"/>
      <c r="K839" s="44"/>
      <c r="L839" s="296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4"/>
      <c r="BT839" s="44"/>
      <c r="BU839" s="44"/>
      <c r="BV839" s="44"/>
      <c r="BW839" s="44"/>
      <c r="BX839" s="44"/>
      <c r="BY839" s="44"/>
      <c r="BZ839" s="44"/>
      <c r="CA839" s="44"/>
      <c r="CB839" s="44"/>
      <c r="CC839" s="44"/>
      <c r="CD839" s="44"/>
      <c r="CE839" s="44"/>
      <c r="CF839" s="44"/>
      <c r="CG839" s="44"/>
      <c r="CH839" s="44"/>
      <c r="CI839" s="44"/>
      <c r="CJ839" s="44"/>
      <c r="CK839" s="44"/>
      <c r="CL839" s="44"/>
      <c r="CM839" s="44"/>
      <c r="CN839" s="44"/>
      <c r="CO839" s="44"/>
      <c r="CP839" s="44"/>
      <c r="CQ839" s="44"/>
      <c r="CR839" s="44"/>
      <c r="CS839" s="44"/>
      <c r="CT839" s="44"/>
      <c r="CU839" s="44"/>
      <c r="CV839" s="44"/>
      <c r="CW839" s="44"/>
      <c r="CX839" s="44"/>
      <c r="CY839" s="44"/>
      <c r="CZ839" s="44"/>
      <c r="DA839" s="44"/>
      <c r="DB839" s="44"/>
      <c r="DC839" s="44"/>
      <c r="DD839" s="44"/>
      <c r="DE839" s="44"/>
      <c r="DF839" s="44"/>
      <c r="DG839" s="44"/>
      <c r="DH839" s="44"/>
      <c r="DI839" s="44"/>
      <c r="DJ839" s="44"/>
      <c r="DK839" s="44"/>
      <c r="DL839" s="44"/>
      <c r="DM839" s="44"/>
      <c r="DN839" s="44"/>
      <c r="DO839" s="44"/>
      <c r="DP839" s="44"/>
      <c r="DQ839" s="44"/>
      <c r="DR839" s="44"/>
      <c r="DS839" s="44"/>
      <c r="DT839" s="44"/>
      <c r="DU839" s="44"/>
      <c r="DV839" s="44"/>
      <c r="DW839" s="44"/>
      <c r="DX839" s="44"/>
      <c r="DY839" s="44"/>
      <c r="DZ839" s="44"/>
      <c r="EA839" s="44"/>
      <c r="EB839" s="44"/>
      <c r="EC839" s="44"/>
      <c r="ED839" s="44"/>
      <c r="EE839" s="44"/>
      <c r="EF839" s="44"/>
      <c r="EG839" s="44"/>
      <c r="EH839" s="44"/>
      <c r="EI839" s="44"/>
      <c r="EJ839" s="44"/>
      <c r="EK839" s="44"/>
      <c r="EL839" s="44"/>
      <c r="EM839" s="44"/>
      <c r="EN839" s="44"/>
      <c r="EO839" s="44"/>
      <c r="EP839" s="44"/>
      <c r="EQ839" s="44"/>
      <c r="ER839" s="44"/>
      <c r="ES839" s="44"/>
      <c r="ET839" s="44"/>
      <c r="EU839" s="44"/>
    </row>
    <row r="840" ht="14.25" customHeight="1">
      <c r="A840" s="296"/>
      <c r="B840" s="44"/>
      <c r="C840" s="44"/>
      <c r="D840" s="44"/>
      <c r="E840" s="44"/>
      <c r="F840" s="44"/>
      <c r="G840" s="44"/>
      <c r="H840" s="296"/>
      <c r="I840" s="296"/>
      <c r="J840" s="296"/>
      <c r="K840" s="44"/>
      <c r="L840" s="296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4"/>
      <c r="BT840" s="44"/>
      <c r="BU840" s="44"/>
      <c r="BV840" s="44"/>
      <c r="BW840" s="44"/>
      <c r="BX840" s="44"/>
      <c r="BY840" s="44"/>
      <c r="BZ840" s="44"/>
      <c r="CA840" s="44"/>
      <c r="CB840" s="44"/>
      <c r="CC840" s="44"/>
      <c r="CD840" s="44"/>
      <c r="CE840" s="44"/>
      <c r="CF840" s="44"/>
      <c r="CG840" s="44"/>
      <c r="CH840" s="44"/>
      <c r="CI840" s="44"/>
      <c r="CJ840" s="44"/>
      <c r="CK840" s="44"/>
      <c r="CL840" s="44"/>
      <c r="CM840" s="44"/>
      <c r="CN840" s="44"/>
      <c r="CO840" s="44"/>
      <c r="CP840" s="44"/>
      <c r="CQ840" s="44"/>
      <c r="CR840" s="44"/>
      <c r="CS840" s="44"/>
      <c r="CT840" s="44"/>
      <c r="CU840" s="44"/>
      <c r="CV840" s="44"/>
      <c r="CW840" s="44"/>
      <c r="CX840" s="44"/>
      <c r="CY840" s="44"/>
      <c r="CZ840" s="44"/>
      <c r="DA840" s="44"/>
      <c r="DB840" s="44"/>
      <c r="DC840" s="44"/>
      <c r="DD840" s="44"/>
      <c r="DE840" s="44"/>
      <c r="DF840" s="44"/>
      <c r="DG840" s="44"/>
      <c r="DH840" s="44"/>
      <c r="DI840" s="44"/>
      <c r="DJ840" s="44"/>
      <c r="DK840" s="44"/>
      <c r="DL840" s="44"/>
      <c r="DM840" s="44"/>
      <c r="DN840" s="44"/>
      <c r="DO840" s="44"/>
      <c r="DP840" s="44"/>
      <c r="DQ840" s="44"/>
      <c r="DR840" s="44"/>
      <c r="DS840" s="44"/>
      <c r="DT840" s="44"/>
      <c r="DU840" s="44"/>
      <c r="DV840" s="44"/>
      <c r="DW840" s="44"/>
      <c r="DX840" s="44"/>
      <c r="DY840" s="44"/>
      <c r="DZ840" s="44"/>
      <c r="EA840" s="44"/>
      <c r="EB840" s="44"/>
      <c r="EC840" s="44"/>
      <c r="ED840" s="44"/>
      <c r="EE840" s="44"/>
      <c r="EF840" s="44"/>
      <c r="EG840" s="44"/>
      <c r="EH840" s="44"/>
      <c r="EI840" s="44"/>
      <c r="EJ840" s="44"/>
      <c r="EK840" s="44"/>
      <c r="EL840" s="44"/>
      <c r="EM840" s="44"/>
      <c r="EN840" s="44"/>
      <c r="EO840" s="44"/>
      <c r="EP840" s="44"/>
      <c r="EQ840" s="44"/>
      <c r="ER840" s="44"/>
      <c r="ES840" s="44"/>
      <c r="ET840" s="44"/>
      <c r="EU840" s="44"/>
    </row>
    <row r="841" ht="14.25" customHeight="1">
      <c r="A841" s="296"/>
      <c r="B841" s="44"/>
      <c r="C841" s="44"/>
      <c r="D841" s="44"/>
      <c r="E841" s="44"/>
      <c r="F841" s="44"/>
      <c r="G841" s="44"/>
      <c r="H841" s="296"/>
      <c r="I841" s="296"/>
      <c r="J841" s="296"/>
      <c r="K841" s="44"/>
      <c r="L841" s="296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4"/>
      <c r="BT841" s="44"/>
      <c r="BU841" s="44"/>
      <c r="BV841" s="44"/>
      <c r="BW841" s="44"/>
      <c r="BX841" s="44"/>
      <c r="BY841" s="44"/>
      <c r="BZ841" s="44"/>
      <c r="CA841" s="44"/>
      <c r="CB841" s="44"/>
      <c r="CC841" s="44"/>
      <c r="CD841" s="44"/>
      <c r="CE841" s="44"/>
      <c r="CF841" s="44"/>
      <c r="CG841" s="44"/>
      <c r="CH841" s="44"/>
      <c r="CI841" s="44"/>
      <c r="CJ841" s="44"/>
      <c r="CK841" s="44"/>
      <c r="CL841" s="44"/>
      <c r="CM841" s="44"/>
      <c r="CN841" s="44"/>
      <c r="CO841" s="44"/>
      <c r="CP841" s="44"/>
      <c r="CQ841" s="44"/>
      <c r="CR841" s="44"/>
      <c r="CS841" s="44"/>
      <c r="CT841" s="44"/>
      <c r="CU841" s="44"/>
      <c r="CV841" s="44"/>
      <c r="CW841" s="44"/>
      <c r="CX841" s="44"/>
      <c r="CY841" s="44"/>
      <c r="CZ841" s="44"/>
      <c r="DA841" s="44"/>
      <c r="DB841" s="44"/>
      <c r="DC841" s="44"/>
      <c r="DD841" s="44"/>
      <c r="DE841" s="44"/>
      <c r="DF841" s="44"/>
      <c r="DG841" s="44"/>
      <c r="DH841" s="44"/>
      <c r="DI841" s="44"/>
      <c r="DJ841" s="44"/>
      <c r="DK841" s="44"/>
      <c r="DL841" s="44"/>
      <c r="DM841" s="44"/>
      <c r="DN841" s="44"/>
      <c r="DO841" s="44"/>
      <c r="DP841" s="44"/>
      <c r="DQ841" s="44"/>
      <c r="DR841" s="44"/>
      <c r="DS841" s="44"/>
      <c r="DT841" s="44"/>
      <c r="DU841" s="44"/>
      <c r="DV841" s="44"/>
      <c r="DW841" s="44"/>
      <c r="DX841" s="44"/>
      <c r="DY841" s="44"/>
      <c r="DZ841" s="44"/>
      <c r="EA841" s="44"/>
      <c r="EB841" s="44"/>
      <c r="EC841" s="44"/>
      <c r="ED841" s="44"/>
      <c r="EE841" s="44"/>
      <c r="EF841" s="44"/>
      <c r="EG841" s="44"/>
      <c r="EH841" s="44"/>
      <c r="EI841" s="44"/>
      <c r="EJ841" s="44"/>
      <c r="EK841" s="44"/>
      <c r="EL841" s="44"/>
      <c r="EM841" s="44"/>
      <c r="EN841" s="44"/>
      <c r="EO841" s="44"/>
      <c r="EP841" s="44"/>
      <c r="EQ841" s="44"/>
      <c r="ER841" s="44"/>
      <c r="ES841" s="44"/>
      <c r="ET841" s="44"/>
      <c r="EU841" s="44"/>
    </row>
    <row r="842" ht="14.25" customHeight="1">
      <c r="A842" s="296"/>
      <c r="B842" s="44"/>
      <c r="C842" s="44"/>
      <c r="D842" s="44"/>
      <c r="E842" s="44"/>
      <c r="F842" s="44"/>
      <c r="G842" s="44"/>
      <c r="H842" s="296"/>
      <c r="I842" s="296"/>
      <c r="J842" s="296"/>
      <c r="K842" s="44"/>
      <c r="L842" s="296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4"/>
      <c r="BT842" s="44"/>
      <c r="BU842" s="44"/>
      <c r="BV842" s="44"/>
      <c r="BW842" s="44"/>
      <c r="BX842" s="44"/>
      <c r="BY842" s="44"/>
      <c r="BZ842" s="44"/>
      <c r="CA842" s="44"/>
      <c r="CB842" s="44"/>
      <c r="CC842" s="44"/>
      <c r="CD842" s="44"/>
      <c r="CE842" s="44"/>
      <c r="CF842" s="44"/>
      <c r="CG842" s="44"/>
      <c r="CH842" s="44"/>
      <c r="CI842" s="44"/>
      <c r="CJ842" s="44"/>
      <c r="CK842" s="44"/>
      <c r="CL842" s="44"/>
      <c r="CM842" s="44"/>
      <c r="CN842" s="44"/>
      <c r="CO842" s="44"/>
      <c r="CP842" s="44"/>
      <c r="CQ842" s="44"/>
      <c r="CR842" s="44"/>
      <c r="CS842" s="44"/>
      <c r="CT842" s="44"/>
      <c r="CU842" s="44"/>
      <c r="CV842" s="44"/>
      <c r="CW842" s="44"/>
      <c r="CX842" s="44"/>
      <c r="CY842" s="44"/>
      <c r="CZ842" s="44"/>
      <c r="DA842" s="44"/>
      <c r="DB842" s="44"/>
      <c r="DC842" s="44"/>
      <c r="DD842" s="44"/>
      <c r="DE842" s="44"/>
      <c r="DF842" s="44"/>
      <c r="DG842" s="44"/>
      <c r="DH842" s="44"/>
      <c r="DI842" s="44"/>
      <c r="DJ842" s="44"/>
      <c r="DK842" s="44"/>
      <c r="DL842" s="44"/>
      <c r="DM842" s="44"/>
      <c r="DN842" s="44"/>
      <c r="DO842" s="44"/>
      <c r="DP842" s="44"/>
      <c r="DQ842" s="44"/>
      <c r="DR842" s="44"/>
      <c r="DS842" s="44"/>
      <c r="DT842" s="44"/>
      <c r="DU842" s="44"/>
      <c r="DV842" s="44"/>
      <c r="DW842" s="44"/>
      <c r="DX842" s="44"/>
      <c r="DY842" s="44"/>
      <c r="DZ842" s="44"/>
      <c r="EA842" s="44"/>
      <c r="EB842" s="44"/>
      <c r="EC842" s="44"/>
      <c r="ED842" s="44"/>
      <c r="EE842" s="44"/>
      <c r="EF842" s="44"/>
      <c r="EG842" s="44"/>
      <c r="EH842" s="44"/>
      <c r="EI842" s="44"/>
      <c r="EJ842" s="44"/>
      <c r="EK842" s="44"/>
      <c r="EL842" s="44"/>
      <c r="EM842" s="44"/>
      <c r="EN842" s="44"/>
      <c r="EO842" s="44"/>
      <c r="EP842" s="44"/>
      <c r="EQ842" s="44"/>
      <c r="ER842" s="44"/>
      <c r="ES842" s="44"/>
      <c r="ET842" s="44"/>
      <c r="EU842" s="44"/>
    </row>
    <row r="843" ht="14.25" customHeight="1">
      <c r="A843" s="296"/>
      <c r="B843" s="44"/>
      <c r="C843" s="44"/>
      <c r="D843" s="44"/>
      <c r="E843" s="44"/>
      <c r="F843" s="44"/>
      <c r="G843" s="44"/>
      <c r="H843" s="296"/>
      <c r="I843" s="296"/>
      <c r="J843" s="296"/>
      <c r="K843" s="44"/>
      <c r="L843" s="296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4"/>
      <c r="BT843" s="44"/>
      <c r="BU843" s="44"/>
      <c r="BV843" s="44"/>
      <c r="BW843" s="44"/>
      <c r="BX843" s="44"/>
      <c r="BY843" s="44"/>
      <c r="BZ843" s="44"/>
      <c r="CA843" s="44"/>
      <c r="CB843" s="44"/>
      <c r="CC843" s="44"/>
      <c r="CD843" s="44"/>
      <c r="CE843" s="44"/>
      <c r="CF843" s="44"/>
      <c r="CG843" s="44"/>
      <c r="CH843" s="44"/>
      <c r="CI843" s="44"/>
      <c r="CJ843" s="44"/>
      <c r="CK843" s="44"/>
      <c r="CL843" s="44"/>
      <c r="CM843" s="44"/>
      <c r="CN843" s="44"/>
      <c r="CO843" s="44"/>
      <c r="CP843" s="44"/>
      <c r="CQ843" s="44"/>
      <c r="CR843" s="44"/>
      <c r="CS843" s="44"/>
      <c r="CT843" s="44"/>
      <c r="CU843" s="44"/>
      <c r="CV843" s="44"/>
      <c r="CW843" s="44"/>
      <c r="CX843" s="44"/>
      <c r="CY843" s="44"/>
      <c r="CZ843" s="44"/>
      <c r="DA843" s="44"/>
      <c r="DB843" s="44"/>
      <c r="DC843" s="44"/>
      <c r="DD843" s="44"/>
      <c r="DE843" s="44"/>
      <c r="DF843" s="44"/>
      <c r="DG843" s="44"/>
      <c r="DH843" s="44"/>
      <c r="DI843" s="44"/>
      <c r="DJ843" s="44"/>
      <c r="DK843" s="44"/>
      <c r="DL843" s="44"/>
      <c r="DM843" s="44"/>
      <c r="DN843" s="44"/>
      <c r="DO843" s="44"/>
      <c r="DP843" s="44"/>
      <c r="DQ843" s="44"/>
      <c r="DR843" s="44"/>
      <c r="DS843" s="44"/>
      <c r="DT843" s="44"/>
      <c r="DU843" s="44"/>
      <c r="DV843" s="44"/>
      <c r="DW843" s="44"/>
      <c r="DX843" s="44"/>
      <c r="DY843" s="44"/>
      <c r="DZ843" s="44"/>
      <c r="EA843" s="44"/>
      <c r="EB843" s="44"/>
      <c r="EC843" s="44"/>
      <c r="ED843" s="44"/>
      <c r="EE843" s="44"/>
      <c r="EF843" s="44"/>
      <c r="EG843" s="44"/>
      <c r="EH843" s="44"/>
      <c r="EI843" s="44"/>
      <c r="EJ843" s="44"/>
      <c r="EK843" s="44"/>
      <c r="EL843" s="44"/>
      <c r="EM843" s="44"/>
      <c r="EN843" s="44"/>
      <c r="EO843" s="44"/>
      <c r="EP843" s="44"/>
      <c r="EQ843" s="44"/>
      <c r="ER843" s="44"/>
      <c r="ES843" s="44"/>
      <c r="ET843" s="44"/>
      <c r="EU843" s="44"/>
    </row>
    <row r="844" ht="14.25" customHeight="1">
      <c r="A844" s="296"/>
      <c r="B844" s="44"/>
      <c r="C844" s="44"/>
      <c r="D844" s="44"/>
      <c r="E844" s="44"/>
      <c r="F844" s="44"/>
      <c r="G844" s="44"/>
      <c r="H844" s="296"/>
      <c r="I844" s="296"/>
      <c r="J844" s="296"/>
      <c r="K844" s="44"/>
      <c r="L844" s="296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4"/>
      <c r="BT844" s="44"/>
      <c r="BU844" s="44"/>
      <c r="BV844" s="44"/>
      <c r="BW844" s="44"/>
      <c r="BX844" s="44"/>
      <c r="BY844" s="44"/>
      <c r="BZ844" s="44"/>
      <c r="CA844" s="44"/>
      <c r="CB844" s="44"/>
      <c r="CC844" s="44"/>
      <c r="CD844" s="44"/>
      <c r="CE844" s="44"/>
      <c r="CF844" s="44"/>
      <c r="CG844" s="44"/>
      <c r="CH844" s="44"/>
      <c r="CI844" s="44"/>
      <c r="CJ844" s="44"/>
      <c r="CK844" s="44"/>
      <c r="CL844" s="44"/>
      <c r="CM844" s="44"/>
      <c r="CN844" s="44"/>
      <c r="CO844" s="44"/>
      <c r="CP844" s="44"/>
      <c r="CQ844" s="44"/>
      <c r="CR844" s="44"/>
      <c r="CS844" s="44"/>
      <c r="CT844" s="44"/>
      <c r="CU844" s="44"/>
      <c r="CV844" s="44"/>
      <c r="CW844" s="44"/>
      <c r="CX844" s="44"/>
      <c r="CY844" s="44"/>
      <c r="CZ844" s="44"/>
      <c r="DA844" s="44"/>
      <c r="DB844" s="44"/>
      <c r="DC844" s="44"/>
      <c r="DD844" s="44"/>
      <c r="DE844" s="44"/>
      <c r="DF844" s="44"/>
      <c r="DG844" s="44"/>
      <c r="DH844" s="44"/>
      <c r="DI844" s="44"/>
      <c r="DJ844" s="44"/>
      <c r="DK844" s="44"/>
      <c r="DL844" s="44"/>
      <c r="DM844" s="44"/>
      <c r="DN844" s="44"/>
      <c r="DO844" s="44"/>
      <c r="DP844" s="44"/>
      <c r="DQ844" s="44"/>
      <c r="DR844" s="44"/>
      <c r="DS844" s="44"/>
      <c r="DT844" s="44"/>
      <c r="DU844" s="44"/>
      <c r="DV844" s="44"/>
      <c r="DW844" s="44"/>
      <c r="DX844" s="44"/>
      <c r="DY844" s="44"/>
      <c r="DZ844" s="44"/>
      <c r="EA844" s="44"/>
      <c r="EB844" s="44"/>
      <c r="EC844" s="44"/>
      <c r="ED844" s="44"/>
      <c r="EE844" s="44"/>
      <c r="EF844" s="44"/>
      <c r="EG844" s="44"/>
      <c r="EH844" s="44"/>
      <c r="EI844" s="44"/>
      <c r="EJ844" s="44"/>
      <c r="EK844" s="44"/>
      <c r="EL844" s="44"/>
      <c r="EM844" s="44"/>
      <c r="EN844" s="44"/>
      <c r="EO844" s="44"/>
      <c r="EP844" s="44"/>
      <c r="EQ844" s="44"/>
      <c r="ER844" s="44"/>
      <c r="ES844" s="44"/>
      <c r="ET844" s="44"/>
      <c r="EU844" s="44"/>
    </row>
    <row r="845" ht="14.25" customHeight="1">
      <c r="A845" s="296"/>
      <c r="B845" s="44"/>
      <c r="C845" s="44"/>
      <c r="D845" s="44"/>
      <c r="E845" s="44"/>
      <c r="F845" s="44"/>
      <c r="G845" s="44"/>
      <c r="H845" s="296"/>
      <c r="I845" s="296"/>
      <c r="J845" s="296"/>
      <c r="K845" s="44"/>
      <c r="L845" s="296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4"/>
      <c r="BT845" s="44"/>
      <c r="BU845" s="44"/>
      <c r="BV845" s="44"/>
      <c r="BW845" s="44"/>
      <c r="BX845" s="44"/>
      <c r="BY845" s="44"/>
      <c r="BZ845" s="44"/>
      <c r="CA845" s="44"/>
      <c r="CB845" s="44"/>
      <c r="CC845" s="44"/>
      <c r="CD845" s="44"/>
      <c r="CE845" s="44"/>
      <c r="CF845" s="44"/>
      <c r="CG845" s="44"/>
      <c r="CH845" s="44"/>
      <c r="CI845" s="44"/>
      <c r="CJ845" s="44"/>
      <c r="CK845" s="44"/>
      <c r="CL845" s="44"/>
      <c r="CM845" s="44"/>
      <c r="CN845" s="44"/>
      <c r="CO845" s="44"/>
      <c r="CP845" s="44"/>
      <c r="CQ845" s="44"/>
      <c r="CR845" s="44"/>
      <c r="CS845" s="44"/>
      <c r="CT845" s="44"/>
      <c r="CU845" s="44"/>
      <c r="CV845" s="44"/>
      <c r="CW845" s="44"/>
      <c r="CX845" s="44"/>
      <c r="CY845" s="44"/>
      <c r="CZ845" s="44"/>
      <c r="DA845" s="44"/>
      <c r="DB845" s="44"/>
      <c r="DC845" s="44"/>
      <c r="DD845" s="44"/>
      <c r="DE845" s="44"/>
      <c r="DF845" s="44"/>
      <c r="DG845" s="44"/>
      <c r="DH845" s="44"/>
      <c r="DI845" s="44"/>
      <c r="DJ845" s="44"/>
      <c r="DK845" s="44"/>
      <c r="DL845" s="44"/>
      <c r="DM845" s="44"/>
      <c r="DN845" s="44"/>
      <c r="DO845" s="44"/>
      <c r="DP845" s="44"/>
      <c r="DQ845" s="44"/>
      <c r="DR845" s="44"/>
      <c r="DS845" s="44"/>
      <c r="DT845" s="44"/>
      <c r="DU845" s="44"/>
      <c r="DV845" s="44"/>
      <c r="DW845" s="44"/>
      <c r="DX845" s="44"/>
      <c r="DY845" s="44"/>
      <c r="DZ845" s="44"/>
      <c r="EA845" s="44"/>
      <c r="EB845" s="44"/>
      <c r="EC845" s="44"/>
      <c r="ED845" s="44"/>
      <c r="EE845" s="44"/>
      <c r="EF845" s="44"/>
      <c r="EG845" s="44"/>
      <c r="EH845" s="44"/>
      <c r="EI845" s="44"/>
      <c r="EJ845" s="44"/>
      <c r="EK845" s="44"/>
      <c r="EL845" s="44"/>
      <c r="EM845" s="44"/>
      <c r="EN845" s="44"/>
      <c r="EO845" s="44"/>
      <c r="EP845" s="44"/>
      <c r="EQ845" s="44"/>
      <c r="ER845" s="44"/>
      <c r="ES845" s="44"/>
      <c r="ET845" s="44"/>
      <c r="EU845" s="44"/>
    </row>
    <row r="846" ht="14.25" customHeight="1">
      <c r="A846" s="296"/>
      <c r="B846" s="44"/>
      <c r="C846" s="44"/>
      <c r="D846" s="44"/>
      <c r="E846" s="44"/>
      <c r="F846" s="44"/>
      <c r="G846" s="44"/>
      <c r="H846" s="296"/>
      <c r="I846" s="296"/>
      <c r="J846" s="296"/>
      <c r="K846" s="44"/>
      <c r="L846" s="296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4"/>
      <c r="BT846" s="44"/>
      <c r="BU846" s="44"/>
      <c r="BV846" s="44"/>
      <c r="BW846" s="44"/>
      <c r="BX846" s="44"/>
      <c r="BY846" s="44"/>
      <c r="BZ846" s="44"/>
      <c r="CA846" s="44"/>
      <c r="CB846" s="44"/>
      <c r="CC846" s="44"/>
      <c r="CD846" s="44"/>
      <c r="CE846" s="44"/>
      <c r="CF846" s="44"/>
      <c r="CG846" s="44"/>
      <c r="CH846" s="44"/>
      <c r="CI846" s="44"/>
      <c r="CJ846" s="44"/>
      <c r="CK846" s="44"/>
      <c r="CL846" s="44"/>
      <c r="CM846" s="44"/>
      <c r="CN846" s="44"/>
      <c r="CO846" s="44"/>
      <c r="CP846" s="44"/>
      <c r="CQ846" s="44"/>
      <c r="CR846" s="44"/>
      <c r="CS846" s="44"/>
      <c r="CT846" s="44"/>
      <c r="CU846" s="44"/>
      <c r="CV846" s="44"/>
      <c r="CW846" s="44"/>
      <c r="CX846" s="44"/>
      <c r="CY846" s="44"/>
      <c r="CZ846" s="44"/>
      <c r="DA846" s="44"/>
      <c r="DB846" s="44"/>
      <c r="DC846" s="44"/>
      <c r="DD846" s="44"/>
      <c r="DE846" s="44"/>
      <c r="DF846" s="44"/>
      <c r="DG846" s="44"/>
      <c r="DH846" s="44"/>
      <c r="DI846" s="44"/>
      <c r="DJ846" s="44"/>
      <c r="DK846" s="44"/>
      <c r="DL846" s="44"/>
      <c r="DM846" s="44"/>
      <c r="DN846" s="44"/>
      <c r="DO846" s="44"/>
      <c r="DP846" s="44"/>
      <c r="DQ846" s="44"/>
      <c r="DR846" s="44"/>
      <c r="DS846" s="44"/>
      <c r="DT846" s="44"/>
      <c r="DU846" s="44"/>
      <c r="DV846" s="44"/>
      <c r="DW846" s="44"/>
      <c r="DX846" s="44"/>
      <c r="DY846" s="44"/>
      <c r="DZ846" s="44"/>
      <c r="EA846" s="44"/>
      <c r="EB846" s="44"/>
      <c r="EC846" s="44"/>
      <c r="ED846" s="44"/>
      <c r="EE846" s="44"/>
      <c r="EF846" s="44"/>
      <c r="EG846" s="44"/>
      <c r="EH846" s="44"/>
      <c r="EI846" s="44"/>
      <c r="EJ846" s="44"/>
      <c r="EK846" s="44"/>
      <c r="EL846" s="44"/>
      <c r="EM846" s="44"/>
      <c r="EN846" s="44"/>
      <c r="EO846" s="44"/>
      <c r="EP846" s="44"/>
      <c r="EQ846" s="44"/>
      <c r="ER846" s="44"/>
      <c r="ES846" s="44"/>
      <c r="ET846" s="44"/>
      <c r="EU846" s="44"/>
    </row>
    <row r="847" ht="14.25" customHeight="1">
      <c r="A847" s="296"/>
      <c r="B847" s="44"/>
      <c r="C847" s="44"/>
      <c r="D847" s="44"/>
      <c r="E847" s="44"/>
      <c r="F847" s="44"/>
      <c r="G847" s="44"/>
      <c r="H847" s="296"/>
      <c r="I847" s="296"/>
      <c r="J847" s="296"/>
      <c r="K847" s="44"/>
      <c r="L847" s="296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4"/>
      <c r="BT847" s="44"/>
      <c r="BU847" s="44"/>
      <c r="BV847" s="44"/>
      <c r="BW847" s="44"/>
      <c r="BX847" s="44"/>
      <c r="BY847" s="44"/>
      <c r="BZ847" s="44"/>
      <c r="CA847" s="44"/>
      <c r="CB847" s="44"/>
      <c r="CC847" s="44"/>
      <c r="CD847" s="44"/>
      <c r="CE847" s="44"/>
      <c r="CF847" s="44"/>
      <c r="CG847" s="44"/>
      <c r="CH847" s="44"/>
      <c r="CI847" s="44"/>
      <c r="CJ847" s="44"/>
      <c r="CK847" s="44"/>
      <c r="CL847" s="44"/>
      <c r="CM847" s="44"/>
      <c r="CN847" s="44"/>
      <c r="CO847" s="44"/>
      <c r="CP847" s="44"/>
      <c r="CQ847" s="44"/>
      <c r="CR847" s="44"/>
      <c r="CS847" s="44"/>
      <c r="CT847" s="44"/>
      <c r="CU847" s="44"/>
      <c r="CV847" s="44"/>
      <c r="CW847" s="44"/>
      <c r="CX847" s="44"/>
      <c r="CY847" s="44"/>
      <c r="CZ847" s="44"/>
      <c r="DA847" s="44"/>
      <c r="DB847" s="44"/>
      <c r="DC847" s="44"/>
      <c r="DD847" s="44"/>
      <c r="DE847" s="44"/>
      <c r="DF847" s="44"/>
      <c r="DG847" s="44"/>
      <c r="DH847" s="44"/>
      <c r="DI847" s="44"/>
      <c r="DJ847" s="44"/>
      <c r="DK847" s="44"/>
      <c r="DL847" s="44"/>
      <c r="DM847" s="44"/>
      <c r="DN847" s="44"/>
      <c r="DO847" s="44"/>
      <c r="DP847" s="44"/>
      <c r="DQ847" s="44"/>
      <c r="DR847" s="44"/>
      <c r="DS847" s="44"/>
      <c r="DT847" s="44"/>
      <c r="DU847" s="44"/>
      <c r="DV847" s="44"/>
      <c r="DW847" s="44"/>
      <c r="DX847" s="44"/>
      <c r="DY847" s="44"/>
      <c r="DZ847" s="44"/>
      <c r="EA847" s="44"/>
      <c r="EB847" s="44"/>
      <c r="EC847" s="44"/>
      <c r="ED847" s="44"/>
      <c r="EE847" s="44"/>
      <c r="EF847" s="44"/>
      <c r="EG847" s="44"/>
      <c r="EH847" s="44"/>
      <c r="EI847" s="44"/>
      <c r="EJ847" s="44"/>
      <c r="EK847" s="44"/>
      <c r="EL847" s="44"/>
      <c r="EM847" s="44"/>
      <c r="EN847" s="44"/>
      <c r="EO847" s="44"/>
      <c r="EP847" s="44"/>
      <c r="EQ847" s="44"/>
      <c r="ER847" s="44"/>
      <c r="ES847" s="44"/>
      <c r="ET847" s="44"/>
      <c r="EU847" s="44"/>
    </row>
    <row r="848" ht="14.25" customHeight="1">
      <c r="A848" s="296"/>
      <c r="B848" s="44"/>
      <c r="C848" s="44"/>
      <c r="D848" s="44"/>
      <c r="E848" s="44"/>
      <c r="F848" s="44"/>
      <c r="G848" s="44"/>
      <c r="H848" s="296"/>
      <c r="I848" s="296"/>
      <c r="J848" s="296"/>
      <c r="K848" s="44"/>
      <c r="L848" s="296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4"/>
      <c r="BT848" s="44"/>
      <c r="BU848" s="44"/>
      <c r="BV848" s="44"/>
      <c r="BW848" s="44"/>
      <c r="BX848" s="44"/>
      <c r="BY848" s="44"/>
      <c r="BZ848" s="44"/>
      <c r="CA848" s="44"/>
      <c r="CB848" s="44"/>
      <c r="CC848" s="44"/>
      <c r="CD848" s="44"/>
      <c r="CE848" s="44"/>
      <c r="CF848" s="44"/>
      <c r="CG848" s="44"/>
      <c r="CH848" s="44"/>
      <c r="CI848" s="44"/>
      <c r="CJ848" s="44"/>
      <c r="CK848" s="44"/>
      <c r="CL848" s="44"/>
      <c r="CM848" s="44"/>
      <c r="CN848" s="44"/>
      <c r="CO848" s="44"/>
      <c r="CP848" s="44"/>
      <c r="CQ848" s="44"/>
      <c r="CR848" s="44"/>
      <c r="CS848" s="44"/>
      <c r="CT848" s="44"/>
      <c r="CU848" s="44"/>
      <c r="CV848" s="44"/>
      <c r="CW848" s="44"/>
      <c r="CX848" s="44"/>
      <c r="CY848" s="44"/>
      <c r="CZ848" s="44"/>
      <c r="DA848" s="44"/>
      <c r="DB848" s="44"/>
      <c r="DC848" s="44"/>
      <c r="DD848" s="44"/>
      <c r="DE848" s="44"/>
      <c r="DF848" s="44"/>
      <c r="DG848" s="44"/>
      <c r="DH848" s="44"/>
      <c r="DI848" s="44"/>
      <c r="DJ848" s="44"/>
      <c r="DK848" s="44"/>
      <c r="DL848" s="44"/>
      <c r="DM848" s="44"/>
      <c r="DN848" s="44"/>
      <c r="DO848" s="44"/>
      <c r="DP848" s="44"/>
      <c r="DQ848" s="44"/>
      <c r="DR848" s="44"/>
      <c r="DS848" s="44"/>
      <c r="DT848" s="44"/>
      <c r="DU848" s="44"/>
      <c r="DV848" s="44"/>
      <c r="DW848" s="44"/>
      <c r="DX848" s="44"/>
      <c r="DY848" s="44"/>
      <c r="DZ848" s="44"/>
      <c r="EA848" s="44"/>
      <c r="EB848" s="44"/>
      <c r="EC848" s="44"/>
      <c r="ED848" s="44"/>
      <c r="EE848" s="44"/>
      <c r="EF848" s="44"/>
      <c r="EG848" s="44"/>
      <c r="EH848" s="44"/>
      <c r="EI848" s="44"/>
      <c r="EJ848" s="44"/>
      <c r="EK848" s="44"/>
      <c r="EL848" s="44"/>
      <c r="EM848" s="44"/>
      <c r="EN848" s="44"/>
      <c r="EO848" s="44"/>
      <c r="EP848" s="44"/>
      <c r="EQ848" s="44"/>
      <c r="ER848" s="44"/>
      <c r="ES848" s="44"/>
      <c r="ET848" s="44"/>
      <c r="EU848" s="44"/>
    </row>
    <row r="849" ht="14.25" customHeight="1">
      <c r="A849" s="296"/>
      <c r="B849" s="44"/>
      <c r="C849" s="44"/>
      <c r="D849" s="44"/>
      <c r="E849" s="44"/>
      <c r="F849" s="44"/>
      <c r="G849" s="44"/>
      <c r="H849" s="296"/>
      <c r="I849" s="296"/>
      <c r="J849" s="296"/>
      <c r="K849" s="44"/>
      <c r="L849" s="296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4"/>
      <c r="BT849" s="44"/>
      <c r="BU849" s="44"/>
      <c r="BV849" s="44"/>
      <c r="BW849" s="44"/>
      <c r="BX849" s="44"/>
      <c r="BY849" s="44"/>
      <c r="BZ849" s="44"/>
      <c r="CA849" s="44"/>
      <c r="CB849" s="44"/>
      <c r="CC849" s="44"/>
      <c r="CD849" s="44"/>
      <c r="CE849" s="44"/>
      <c r="CF849" s="44"/>
      <c r="CG849" s="44"/>
      <c r="CH849" s="44"/>
      <c r="CI849" s="44"/>
      <c r="CJ849" s="44"/>
      <c r="CK849" s="44"/>
      <c r="CL849" s="44"/>
      <c r="CM849" s="44"/>
      <c r="CN849" s="44"/>
      <c r="CO849" s="44"/>
      <c r="CP849" s="44"/>
      <c r="CQ849" s="44"/>
      <c r="CR849" s="44"/>
      <c r="CS849" s="44"/>
      <c r="CT849" s="44"/>
      <c r="CU849" s="44"/>
      <c r="CV849" s="44"/>
      <c r="CW849" s="44"/>
      <c r="CX849" s="44"/>
      <c r="CY849" s="44"/>
      <c r="CZ849" s="44"/>
      <c r="DA849" s="44"/>
      <c r="DB849" s="44"/>
      <c r="DC849" s="44"/>
      <c r="DD849" s="44"/>
      <c r="DE849" s="44"/>
      <c r="DF849" s="44"/>
      <c r="DG849" s="44"/>
      <c r="DH849" s="44"/>
      <c r="DI849" s="44"/>
      <c r="DJ849" s="44"/>
      <c r="DK849" s="44"/>
      <c r="DL849" s="44"/>
      <c r="DM849" s="44"/>
      <c r="DN849" s="44"/>
      <c r="DO849" s="44"/>
      <c r="DP849" s="44"/>
      <c r="DQ849" s="44"/>
      <c r="DR849" s="44"/>
      <c r="DS849" s="44"/>
      <c r="DT849" s="44"/>
      <c r="DU849" s="44"/>
      <c r="DV849" s="44"/>
      <c r="DW849" s="44"/>
      <c r="DX849" s="44"/>
      <c r="DY849" s="44"/>
      <c r="DZ849" s="44"/>
      <c r="EA849" s="44"/>
      <c r="EB849" s="44"/>
      <c r="EC849" s="44"/>
      <c r="ED849" s="44"/>
      <c r="EE849" s="44"/>
      <c r="EF849" s="44"/>
      <c r="EG849" s="44"/>
      <c r="EH849" s="44"/>
      <c r="EI849" s="44"/>
      <c r="EJ849" s="44"/>
      <c r="EK849" s="44"/>
      <c r="EL849" s="44"/>
      <c r="EM849" s="44"/>
      <c r="EN849" s="44"/>
      <c r="EO849" s="44"/>
      <c r="EP849" s="44"/>
      <c r="EQ849" s="44"/>
      <c r="ER849" s="44"/>
      <c r="ES849" s="44"/>
      <c r="ET849" s="44"/>
      <c r="EU849" s="44"/>
    </row>
    <row r="850" ht="14.25" customHeight="1">
      <c r="A850" s="296"/>
      <c r="B850" s="44"/>
      <c r="C850" s="44"/>
      <c r="D850" s="44"/>
      <c r="E850" s="44"/>
      <c r="F850" s="44"/>
      <c r="G850" s="44"/>
      <c r="H850" s="296"/>
      <c r="I850" s="296"/>
      <c r="J850" s="296"/>
      <c r="K850" s="44"/>
      <c r="L850" s="296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4"/>
      <c r="BT850" s="44"/>
      <c r="BU850" s="44"/>
      <c r="BV850" s="44"/>
      <c r="BW850" s="44"/>
      <c r="BX850" s="44"/>
      <c r="BY850" s="44"/>
      <c r="BZ850" s="44"/>
      <c r="CA850" s="44"/>
      <c r="CB850" s="44"/>
      <c r="CC850" s="44"/>
      <c r="CD850" s="44"/>
      <c r="CE850" s="44"/>
      <c r="CF850" s="44"/>
      <c r="CG850" s="44"/>
      <c r="CH850" s="44"/>
      <c r="CI850" s="44"/>
      <c r="CJ850" s="44"/>
      <c r="CK850" s="44"/>
      <c r="CL850" s="44"/>
      <c r="CM850" s="44"/>
      <c r="CN850" s="44"/>
      <c r="CO850" s="44"/>
      <c r="CP850" s="44"/>
      <c r="CQ850" s="44"/>
      <c r="CR850" s="44"/>
      <c r="CS850" s="44"/>
      <c r="CT850" s="44"/>
      <c r="CU850" s="44"/>
      <c r="CV850" s="44"/>
      <c r="CW850" s="44"/>
      <c r="CX850" s="44"/>
      <c r="CY850" s="44"/>
      <c r="CZ850" s="44"/>
      <c r="DA850" s="44"/>
      <c r="DB850" s="44"/>
      <c r="DC850" s="44"/>
      <c r="DD850" s="44"/>
      <c r="DE850" s="44"/>
      <c r="DF850" s="44"/>
      <c r="DG850" s="44"/>
      <c r="DH850" s="44"/>
      <c r="DI850" s="44"/>
      <c r="DJ850" s="44"/>
      <c r="DK850" s="44"/>
      <c r="DL850" s="44"/>
      <c r="DM850" s="44"/>
      <c r="DN850" s="44"/>
      <c r="DO850" s="44"/>
      <c r="DP850" s="44"/>
      <c r="DQ850" s="44"/>
      <c r="DR850" s="44"/>
      <c r="DS850" s="44"/>
      <c r="DT850" s="44"/>
      <c r="DU850" s="44"/>
      <c r="DV850" s="44"/>
      <c r="DW850" s="44"/>
      <c r="DX850" s="44"/>
      <c r="DY850" s="44"/>
      <c r="DZ850" s="44"/>
      <c r="EA850" s="44"/>
      <c r="EB850" s="44"/>
      <c r="EC850" s="44"/>
      <c r="ED850" s="44"/>
      <c r="EE850" s="44"/>
      <c r="EF850" s="44"/>
      <c r="EG850" s="44"/>
      <c r="EH850" s="44"/>
      <c r="EI850" s="44"/>
      <c r="EJ850" s="44"/>
      <c r="EK850" s="44"/>
      <c r="EL850" s="44"/>
      <c r="EM850" s="44"/>
      <c r="EN850" s="44"/>
      <c r="EO850" s="44"/>
      <c r="EP850" s="44"/>
      <c r="EQ850" s="44"/>
      <c r="ER850" s="44"/>
      <c r="ES850" s="44"/>
      <c r="ET850" s="44"/>
      <c r="EU850" s="44"/>
    </row>
    <row r="851" ht="14.25" customHeight="1">
      <c r="A851" s="296"/>
      <c r="B851" s="44"/>
      <c r="C851" s="44"/>
      <c r="D851" s="44"/>
      <c r="E851" s="44"/>
      <c r="F851" s="44"/>
      <c r="G851" s="44"/>
      <c r="H851" s="296"/>
      <c r="I851" s="296"/>
      <c r="J851" s="296"/>
      <c r="K851" s="44"/>
      <c r="L851" s="296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4"/>
      <c r="BT851" s="44"/>
      <c r="BU851" s="44"/>
      <c r="BV851" s="44"/>
      <c r="BW851" s="44"/>
      <c r="BX851" s="44"/>
      <c r="BY851" s="44"/>
      <c r="BZ851" s="44"/>
      <c r="CA851" s="44"/>
      <c r="CB851" s="44"/>
      <c r="CC851" s="44"/>
      <c r="CD851" s="44"/>
      <c r="CE851" s="44"/>
      <c r="CF851" s="44"/>
      <c r="CG851" s="44"/>
      <c r="CH851" s="44"/>
      <c r="CI851" s="44"/>
      <c r="CJ851" s="44"/>
      <c r="CK851" s="44"/>
      <c r="CL851" s="44"/>
      <c r="CM851" s="44"/>
      <c r="CN851" s="44"/>
      <c r="CO851" s="44"/>
      <c r="CP851" s="44"/>
      <c r="CQ851" s="44"/>
      <c r="CR851" s="44"/>
      <c r="CS851" s="44"/>
      <c r="CT851" s="44"/>
      <c r="CU851" s="44"/>
      <c r="CV851" s="44"/>
      <c r="CW851" s="44"/>
      <c r="CX851" s="44"/>
      <c r="CY851" s="44"/>
      <c r="CZ851" s="44"/>
      <c r="DA851" s="44"/>
      <c r="DB851" s="44"/>
      <c r="DC851" s="44"/>
      <c r="DD851" s="44"/>
      <c r="DE851" s="44"/>
      <c r="DF851" s="44"/>
      <c r="DG851" s="44"/>
      <c r="DH851" s="44"/>
      <c r="DI851" s="44"/>
      <c r="DJ851" s="44"/>
      <c r="DK851" s="44"/>
      <c r="DL851" s="44"/>
      <c r="DM851" s="44"/>
      <c r="DN851" s="44"/>
      <c r="DO851" s="44"/>
      <c r="DP851" s="44"/>
      <c r="DQ851" s="44"/>
      <c r="DR851" s="44"/>
      <c r="DS851" s="44"/>
      <c r="DT851" s="44"/>
      <c r="DU851" s="44"/>
      <c r="DV851" s="44"/>
      <c r="DW851" s="44"/>
      <c r="DX851" s="44"/>
      <c r="DY851" s="44"/>
      <c r="DZ851" s="44"/>
      <c r="EA851" s="44"/>
      <c r="EB851" s="44"/>
      <c r="EC851" s="44"/>
      <c r="ED851" s="44"/>
      <c r="EE851" s="44"/>
      <c r="EF851" s="44"/>
      <c r="EG851" s="44"/>
      <c r="EH851" s="44"/>
      <c r="EI851" s="44"/>
      <c r="EJ851" s="44"/>
      <c r="EK851" s="44"/>
      <c r="EL851" s="44"/>
      <c r="EM851" s="44"/>
      <c r="EN851" s="44"/>
      <c r="EO851" s="44"/>
      <c r="EP851" s="44"/>
      <c r="EQ851" s="44"/>
      <c r="ER851" s="44"/>
      <c r="ES851" s="44"/>
      <c r="ET851" s="44"/>
      <c r="EU851" s="44"/>
    </row>
    <row r="852" ht="14.25" customHeight="1">
      <c r="A852" s="296"/>
      <c r="B852" s="44"/>
      <c r="C852" s="44"/>
      <c r="D852" s="44"/>
      <c r="E852" s="44"/>
      <c r="F852" s="44"/>
      <c r="G852" s="44"/>
      <c r="H852" s="296"/>
      <c r="I852" s="296"/>
      <c r="J852" s="296"/>
      <c r="K852" s="44"/>
      <c r="L852" s="296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4"/>
      <c r="BT852" s="44"/>
      <c r="BU852" s="44"/>
      <c r="BV852" s="44"/>
      <c r="BW852" s="44"/>
      <c r="BX852" s="44"/>
      <c r="BY852" s="44"/>
      <c r="BZ852" s="44"/>
      <c r="CA852" s="44"/>
      <c r="CB852" s="44"/>
      <c r="CC852" s="44"/>
      <c r="CD852" s="44"/>
      <c r="CE852" s="44"/>
      <c r="CF852" s="44"/>
      <c r="CG852" s="44"/>
      <c r="CH852" s="44"/>
      <c r="CI852" s="44"/>
      <c r="CJ852" s="44"/>
      <c r="CK852" s="44"/>
      <c r="CL852" s="44"/>
      <c r="CM852" s="44"/>
      <c r="CN852" s="44"/>
      <c r="CO852" s="44"/>
      <c r="CP852" s="44"/>
      <c r="CQ852" s="44"/>
      <c r="CR852" s="44"/>
      <c r="CS852" s="44"/>
      <c r="CT852" s="44"/>
      <c r="CU852" s="44"/>
      <c r="CV852" s="44"/>
      <c r="CW852" s="44"/>
      <c r="CX852" s="44"/>
      <c r="CY852" s="44"/>
      <c r="CZ852" s="44"/>
      <c r="DA852" s="44"/>
      <c r="DB852" s="44"/>
      <c r="DC852" s="44"/>
      <c r="DD852" s="44"/>
      <c r="DE852" s="44"/>
      <c r="DF852" s="44"/>
      <c r="DG852" s="44"/>
      <c r="DH852" s="44"/>
      <c r="DI852" s="44"/>
      <c r="DJ852" s="44"/>
      <c r="DK852" s="44"/>
      <c r="DL852" s="44"/>
      <c r="DM852" s="44"/>
      <c r="DN852" s="44"/>
      <c r="DO852" s="44"/>
      <c r="DP852" s="44"/>
      <c r="DQ852" s="44"/>
      <c r="DR852" s="44"/>
      <c r="DS852" s="44"/>
      <c r="DT852" s="44"/>
      <c r="DU852" s="44"/>
      <c r="DV852" s="44"/>
      <c r="DW852" s="44"/>
      <c r="DX852" s="44"/>
      <c r="DY852" s="44"/>
      <c r="DZ852" s="44"/>
      <c r="EA852" s="44"/>
      <c r="EB852" s="44"/>
      <c r="EC852" s="44"/>
      <c r="ED852" s="44"/>
      <c r="EE852" s="44"/>
      <c r="EF852" s="44"/>
      <c r="EG852" s="44"/>
      <c r="EH852" s="44"/>
      <c r="EI852" s="44"/>
      <c r="EJ852" s="44"/>
      <c r="EK852" s="44"/>
      <c r="EL852" s="44"/>
      <c r="EM852" s="44"/>
      <c r="EN852" s="44"/>
      <c r="EO852" s="44"/>
      <c r="EP852" s="44"/>
      <c r="EQ852" s="44"/>
      <c r="ER852" s="44"/>
      <c r="ES852" s="44"/>
      <c r="ET852" s="44"/>
      <c r="EU852" s="44"/>
    </row>
    <row r="853" ht="14.25" customHeight="1">
      <c r="A853" s="296"/>
      <c r="B853" s="44"/>
      <c r="C853" s="44"/>
      <c r="D853" s="44"/>
      <c r="E853" s="44"/>
      <c r="F853" s="44"/>
      <c r="G853" s="44"/>
      <c r="H853" s="296"/>
      <c r="I853" s="296"/>
      <c r="J853" s="296"/>
      <c r="K853" s="44"/>
      <c r="L853" s="296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4"/>
      <c r="BT853" s="44"/>
      <c r="BU853" s="44"/>
      <c r="BV853" s="44"/>
      <c r="BW853" s="44"/>
      <c r="BX853" s="44"/>
      <c r="BY853" s="44"/>
      <c r="BZ853" s="44"/>
      <c r="CA853" s="44"/>
      <c r="CB853" s="44"/>
      <c r="CC853" s="44"/>
      <c r="CD853" s="44"/>
      <c r="CE853" s="44"/>
      <c r="CF853" s="44"/>
      <c r="CG853" s="44"/>
      <c r="CH853" s="44"/>
      <c r="CI853" s="44"/>
      <c r="CJ853" s="44"/>
      <c r="CK853" s="44"/>
      <c r="CL853" s="44"/>
      <c r="CM853" s="44"/>
      <c r="CN853" s="44"/>
      <c r="CO853" s="44"/>
      <c r="CP853" s="44"/>
      <c r="CQ853" s="44"/>
      <c r="CR853" s="44"/>
      <c r="CS853" s="44"/>
      <c r="CT853" s="44"/>
      <c r="CU853" s="44"/>
      <c r="CV853" s="44"/>
      <c r="CW853" s="44"/>
      <c r="CX853" s="44"/>
      <c r="CY853" s="44"/>
      <c r="CZ853" s="44"/>
      <c r="DA853" s="44"/>
      <c r="DB853" s="44"/>
      <c r="DC853" s="44"/>
      <c r="DD853" s="44"/>
      <c r="DE853" s="44"/>
      <c r="DF853" s="44"/>
      <c r="DG853" s="44"/>
      <c r="DH853" s="44"/>
      <c r="DI853" s="44"/>
      <c r="DJ853" s="44"/>
      <c r="DK853" s="44"/>
      <c r="DL853" s="44"/>
      <c r="DM853" s="44"/>
      <c r="DN853" s="44"/>
      <c r="DO853" s="44"/>
      <c r="DP853" s="44"/>
      <c r="DQ853" s="44"/>
      <c r="DR853" s="44"/>
      <c r="DS853" s="44"/>
      <c r="DT853" s="44"/>
      <c r="DU853" s="44"/>
      <c r="DV853" s="44"/>
      <c r="DW853" s="44"/>
      <c r="DX853" s="44"/>
      <c r="DY853" s="44"/>
      <c r="DZ853" s="44"/>
      <c r="EA853" s="44"/>
      <c r="EB853" s="44"/>
      <c r="EC853" s="44"/>
      <c r="ED853" s="44"/>
      <c r="EE853" s="44"/>
      <c r="EF853" s="44"/>
      <c r="EG853" s="44"/>
      <c r="EH853" s="44"/>
      <c r="EI853" s="44"/>
      <c r="EJ853" s="44"/>
      <c r="EK853" s="44"/>
      <c r="EL853" s="44"/>
      <c r="EM853" s="44"/>
      <c r="EN853" s="44"/>
      <c r="EO853" s="44"/>
      <c r="EP853" s="44"/>
      <c r="EQ853" s="44"/>
      <c r="ER853" s="44"/>
      <c r="ES853" s="44"/>
      <c r="ET853" s="44"/>
      <c r="EU853" s="44"/>
    </row>
    <row r="854" ht="14.25" customHeight="1">
      <c r="A854" s="296"/>
      <c r="B854" s="44"/>
      <c r="C854" s="44"/>
      <c r="D854" s="44"/>
      <c r="E854" s="44"/>
      <c r="F854" s="44"/>
      <c r="G854" s="44"/>
      <c r="H854" s="296"/>
      <c r="I854" s="296"/>
      <c r="J854" s="296"/>
      <c r="K854" s="44"/>
      <c r="L854" s="296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4"/>
      <c r="BT854" s="44"/>
      <c r="BU854" s="44"/>
      <c r="BV854" s="44"/>
      <c r="BW854" s="44"/>
      <c r="BX854" s="44"/>
      <c r="BY854" s="44"/>
      <c r="BZ854" s="44"/>
      <c r="CA854" s="44"/>
      <c r="CB854" s="44"/>
      <c r="CC854" s="44"/>
      <c r="CD854" s="44"/>
      <c r="CE854" s="44"/>
      <c r="CF854" s="44"/>
      <c r="CG854" s="44"/>
      <c r="CH854" s="44"/>
      <c r="CI854" s="44"/>
      <c r="CJ854" s="44"/>
      <c r="CK854" s="44"/>
      <c r="CL854" s="44"/>
      <c r="CM854" s="44"/>
      <c r="CN854" s="44"/>
      <c r="CO854" s="44"/>
      <c r="CP854" s="44"/>
      <c r="CQ854" s="44"/>
      <c r="CR854" s="44"/>
      <c r="CS854" s="44"/>
      <c r="CT854" s="44"/>
      <c r="CU854" s="44"/>
      <c r="CV854" s="44"/>
      <c r="CW854" s="44"/>
      <c r="CX854" s="44"/>
      <c r="CY854" s="44"/>
      <c r="CZ854" s="44"/>
      <c r="DA854" s="44"/>
      <c r="DB854" s="44"/>
      <c r="DC854" s="44"/>
      <c r="DD854" s="44"/>
      <c r="DE854" s="44"/>
      <c r="DF854" s="44"/>
      <c r="DG854" s="44"/>
      <c r="DH854" s="44"/>
      <c r="DI854" s="44"/>
      <c r="DJ854" s="44"/>
      <c r="DK854" s="44"/>
      <c r="DL854" s="44"/>
      <c r="DM854" s="44"/>
      <c r="DN854" s="44"/>
      <c r="DO854" s="44"/>
      <c r="DP854" s="44"/>
      <c r="DQ854" s="44"/>
      <c r="DR854" s="44"/>
      <c r="DS854" s="44"/>
      <c r="DT854" s="44"/>
      <c r="DU854" s="44"/>
      <c r="DV854" s="44"/>
      <c r="DW854" s="44"/>
      <c r="DX854" s="44"/>
      <c r="DY854" s="44"/>
      <c r="DZ854" s="44"/>
      <c r="EA854" s="44"/>
      <c r="EB854" s="44"/>
      <c r="EC854" s="44"/>
      <c r="ED854" s="44"/>
      <c r="EE854" s="44"/>
      <c r="EF854" s="44"/>
      <c r="EG854" s="44"/>
      <c r="EH854" s="44"/>
      <c r="EI854" s="44"/>
      <c r="EJ854" s="44"/>
      <c r="EK854" s="44"/>
      <c r="EL854" s="44"/>
      <c r="EM854" s="44"/>
      <c r="EN854" s="44"/>
      <c r="EO854" s="44"/>
      <c r="EP854" s="44"/>
      <c r="EQ854" s="44"/>
      <c r="ER854" s="44"/>
      <c r="ES854" s="44"/>
      <c r="ET854" s="44"/>
      <c r="EU854" s="44"/>
    </row>
    <row r="855" ht="14.25" customHeight="1">
      <c r="A855" s="296"/>
      <c r="B855" s="44"/>
      <c r="C855" s="44"/>
      <c r="D855" s="44"/>
      <c r="E855" s="44"/>
      <c r="F855" s="44"/>
      <c r="G855" s="44"/>
      <c r="H855" s="296"/>
      <c r="I855" s="296"/>
      <c r="J855" s="296"/>
      <c r="K855" s="44"/>
      <c r="L855" s="296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4"/>
      <c r="BT855" s="44"/>
      <c r="BU855" s="44"/>
      <c r="BV855" s="44"/>
      <c r="BW855" s="44"/>
      <c r="BX855" s="44"/>
      <c r="BY855" s="44"/>
      <c r="BZ855" s="44"/>
      <c r="CA855" s="44"/>
      <c r="CB855" s="44"/>
      <c r="CC855" s="44"/>
      <c r="CD855" s="44"/>
      <c r="CE855" s="44"/>
      <c r="CF855" s="44"/>
      <c r="CG855" s="44"/>
      <c r="CH855" s="44"/>
      <c r="CI855" s="44"/>
      <c r="CJ855" s="44"/>
      <c r="CK855" s="44"/>
      <c r="CL855" s="44"/>
      <c r="CM855" s="44"/>
      <c r="CN855" s="44"/>
      <c r="CO855" s="44"/>
      <c r="CP855" s="44"/>
      <c r="CQ855" s="44"/>
      <c r="CR855" s="44"/>
      <c r="CS855" s="44"/>
      <c r="CT855" s="44"/>
      <c r="CU855" s="44"/>
      <c r="CV855" s="44"/>
      <c r="CW855" s="44"/>
      <c r="CX855" s="44"/>
      <c r="CY855" s="44"/>
      <c r="CZ855" s="44"/>
      <c r="DA855" s="44"/>
      <c r="DB855" s="44"/>
      <c r="DC855" s="44"/>
      <c r="DD855" s="44"/>
      <c r="DE855" s="44"/>
      <c r="DF855" s="44"/>
      <c r="DG855" s="44"/>
      <c r="DH855" s="44"/>
      <c r="DI855" s="44"/>
      <c r="DJ855" s="44"/>
      <c r="DK855" s="44"/>
      <c r="DL855" s="44"/>
      <c r="DM855" s="44"/>
      <c r="DN855" s="44"/>
      <c r="DO855" s="44"/>
      <c r="DP855" s="44"/>
      <c r="DQ855" s="44"/>
      <c r="DR855" s="44"/>
      <c r="DS855" s="44"/>
      <c r="DT855" s="44"/>
      <c r="DU855" s="44"/>
      <c r="DV855" s="44"/>
      <c r="DW855" s="44"/>
      <c r="DX855" s="44"/>
      <c r="DY855" s="44"/>
      <c r="DZ855" s="44"/>
      <c r="EA855" s="44"/>
      <c r="EB855" s="44"/>
      <c r="EC855" s="44"/>
      <c r="ED855" s="44"/>
      <c r="EE855" s="44"/>
      <c r="EF855" s="44"/>
      <c r="EG855" s="44"/>
      <c r="EH855" s="44"/>
      <c r="EI855" s="44"/>
      <c r="EJ855" s="44"/>
      <c r="EK855" s="44"/>
      <c r="EL855" s="44"/>
      <c r="EM855" s="44"/>
      <c r="EN855" s="44"/>
      <c r="EO855" s="44"/>
      <c r="EP855" s="44"/>
      <c r="EQ855" s="44"/>
      <c r="ER855" s="44"/>
      <c r="ES855" s="44"/>
      <c r="ET855" s="44"/>
      <c r="EU855" s="44"/>
    </row>
    <row r="856" ht="14.25" customHeight="1">
      <c r="A856" s="296"/>
      <c r="B856" s="44"/>
      <c r="C856" s="44"/>
      <c r="D856" s="44"/>
      <c r="E856" s="44"/>
      <c r="F856" s="44"/>
      <c r="G856" s="44"/>
      <c r="H856" s="296"/>
      <c r="I856" s="296"/>
      <c r="J856" s="296"/>
      <c r="K856" s="44"/>
      <c r="L856" s="296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4"/>
      <c r="BT856" s="44"/>
      <c r="BU856" s="44"/>
      <c r="BV856" s="44"/>
      <c r="BW856" s="44"/>
      <c r="BX856" s="44"/>
      <c r="BY856" s="44"/>
      <c r="BZ856" s="44"/>
      <c r="CA856" s="44"/>
      <c r="CB856" s="44"/>
      <c r="CC856" s="44"/>
      <c r="CD856" s="44"/>
      <c r="CE856" s="44"/>
      <c r="CF856" s="44"/>
      <c r="CG856" s="44"/>
      <c r="CH856" s="44"/>
      <c r="CI856" s="44"/>
      <c r="CJ856" s="44"/>
      <c r="CK856" s="44"/>
      <c r="CL856" s="44"/>
      <c r="CM856" s="44"/>
      <c r="CN856" s="44"/>
      <c r="CO856" s="44"/>
      <c r="CP856" s="44"/>
      <c r="CQ856" s="44"/>
      <c r="CR856" s="44"/>
      <c r="CS856" s="44"/>
      <c r="CT856" s="44"/>
      <c r="CU856" s="44"/>
      <c r="CV856" s="44"/>
      <c r="CW856" s="44"/>
      <c r="CX856" s="44"/>
      <c r="CY856" s="44"/>
      <c r="CZ856" s="44"/>
      <c r="DA856" s="44"/>
      <c r="DB856" s="44"/>
      <c r="DC856" s="44"/>
      <c r="DD856" s="44"/>
      <c r="DE856" s="44"/>
      <c r="DF856" s="44"/>
      <c r="DG856" s="44"/>
      <c r="DH856" s="44"/>
      <c r="DI856" s="44"/>
      <c r="DJ856" s="44"/>
      <c r="DK856" s="44"/>
      <c r="DL856" s="44"/>
      <c r="DM856" s="44"/>
      <c r="DN856" s="44"/>
      <c r="DO856" s="44"/>
      <c r="DP856" s="44"/>
      <c r="DQ856" s="44"/>
      <c r="DR856" s="44"/>
      <c r="DS856" s="44"/>
      <c r="DT856" s="44"/>
      <c r="DU856" s="44"/>
      <c r="DV856" s="44"/>
      <c r="DW856" s="44"/>
      <c r="DX856" s="44"/>
      <c r="DY856" s="44"/>
      <c r="DZ856" s="44"/>
      <c r="EA856" s="44"/>
      <c r="EB856" s="44"/>
      <c r="EC856" s="44"/>
      <c r="ED856" s="44"/>
      <c r="EE856" s="44"/>
      <c r="EF856" s="44"/>
      <c r="EG856" s="44"/>
      <c r="EH856" s="44"/>
      <c r="EI856" s="44"/>
      <c r="EJ856" s="44"/>
      <c r="EK856" s="44"/>
      <c r="EL856" s="44"/>
      <c r="EM856" s="44"/>
      <c r="EN856" s="44"/>
      <c r="EO856" s="44"/>
      <c r="EP856" s="44"/>
      <c r="EQ856" s="44"/>
      <c r="ER856" s="44"/>
      <c r="ES856" s="44"/>
      <c r="ET856" s="44"/>
      <c r="EU856" s="44"/>
    </row>
    <row r="857" ht="14.25" customHeight="1">
      <c r="A857" s="296"/>
      <c r="B857" s="44"/>
      <c r="C857" s="44"/>
      <c r="D857" s="44"/>
      <c r="E857" s="44"/>
      <c r="F857" s="44"/>
      <c r="G857" s="44"/>
      <c r="H857" s="296"/>
      <c r="I857" s="296"/>
      <c r="J857" s="296"/>
      <c r="K857" s="44"/>
      <c r="L857" s="296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4"/>
      <c r="BT857" s="44"/>
      <c r="BU857" s="44"/>
      <c r="BV857" s="44"/>
      <c r="BW857" s="44"/>
      <c r="BX857" s="44"/>
      <c r="BY857" s="44"/>
      <c r="BZ857" s="44"/>
      <c r="CA857" s="44"/>
      <c r="CB857" s="44"/>
      <c r="CC857" s="44"/>
      <c r="CD857" s="44"/>
      <c r="CE857" s="44"/>
      <c r="CF857" s="44"/>
      <c r="CG857" s="44"/>
      <c r="CH857" s="44"/>
      <c r="CI857" s="44"/>
      <c r="CJ857" s="44"/>
      <c r="CK857" s="44"/>
      <c r="CL857" s="44"/>
      <c r="CM857" s="44"/>
      <c r="CN857" s="44"/>
      <c r="CO857" s="44"/>
      <c r="CP857" s="44"/>
      <c r="CQ857" s="44"/>
      <c r="CR857" s="44"/>
      <c r="CS857" s="44"/>
      <c r="CT857" s="44"/>
      <c r="CU857" s="44"/>
      <c r="CV857" s="44"/>
      <c r="CW857" s="44"/>
      <c r="CX857" s="44"/>
      <c r="CY857" s="44"/>
      <c r="CZ857" s="44"/>
      <c r="DA857" s="44"/>
      <c r="DB857" s="44"/>
      <c r="DC857" s="44"/>
      <c r="DD857" s="44"/>
      <c r="DE857" s="44"/>
      <c r="DF857" s="44"/>
      <c r="DG857" s="44"/>
      <c r="DH857" s="44"/>
      <c r="DI857" s="44"/>
      <c r="DJ857" s="44"/>
      <c r="DK857" s="44"/>
      <c r="DL857" s="44"/>
      <c r="DM857" s="44"/>
      <c r="DN857" s="44"/>
      <c r="DO857" s="44"/>
      <c r="DP857" s="44"/>
      <c r="DQ857" s="44"/>
      <c r="DR857" s="44"/>
      <c r="DS857" s="44"/>
      <c r="DT857" s="44"/>
      <c r="DU857" s="44"/>
      <c r="DV857" s="44"/>
      <c r="DW857" s="44"/>
      <c r="DX857" s="44"/>
      <c r="DY857" s="44"/>
      <c r="DZ857" s="44"/>
      <c r="EA857" s="44"/>
      <c r="EB857" s="44"/>
      <c r="EC857" s="44"/>
      <c r="ED857" s="44"/>
      <c r="EE857" s="44"/>
      <c r="EF857" s="44"/>
      <c r="EG857" s="44"/>
      <c r="EH857" s="44"/>
      <c r="EI857" s="44"/>
      <c r="EJ857" s="44"/>
      <c r="EK857" s="44"/>
      <c r="EL857" s="44"/>
      <c r="EM857" s="44"/>
      <c r="EN857" s="44"/>
      <c r="EO857" s="44"/>
      <c r="EP857" s="44"/>
      <c r="EQ857" s="44"/>
      <c r="ER857" s="44"/>
      <c r="ES857" s="44"/>
      <c r="ET857" s="44"/>
      <c r="EU857" s="44"/>
    </row>
    <row r="858" ht="14.25" customHeight="1">
      <c r="A858" s="296"/>
      <c r="B858" s="44"/>
      <c r="C858" s="44"/>
      <c r="D858" s="44"/>
      <c r="E858" s="44"/>
      <c r="F858" s="44"/>
      <c r="G858" s="44"/>
      <c r="H858" s="296"/>
      <c r="I858" s="296"/>
      <c r="J858" s="296"/>
      <c r="K858" s="44"/>
      <c r="L858" s="296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4"/>
      <c r="BT858" s="44"/>
      <c r="BU858" s="44"/>
      <c r="BV858" s="44"/>
      <c r="BW858" s="44"/>
      <c r="BX858" s="44"/>
      <c r="BY858" s="44"/>
      <c r="BZ858" s="44"/>
      <c r="CA858" s="44"/>
      <c r="CB858" s="44"/>
      <c r="CC858" s="44"/>
      <c r="CD858" s="44"/>
      <c r="CE858" s="44"/>
      <c r="CF858" s="44"/>
      <c r="CG858" s="44"/>
      <c r="CH858" s="44"/>
      <c r="CI858" s="44"/>
      <c r="CJ858" s="44"/>
      <c r="CK858" s="44"/>
      <c r="CL858" s="44"/>
      <c r="CM858" s="44"/>
      <c r="CN858" s="44"/>
      <c r="CO858" s="44"/>
      <c r="CP858" s="44"/>
      <c r="CQ858" s="44"/>
      <c r="CR858" s="44"/>
      <c r="CS858" s="44"/>
      <c r="CT858" s="44"/>
      <c r="CU858" s="44"/>
      <c r="CV858" s="44"/>
      <c r="CW858" s="44"/>
      <c r="CX858" s="44"/>
      <c r="CY858" s="44"/>
      <c r="CZ858" s="44"/>
      <c r="DA858" s="44"/>
      <c r="DB858" s="44"/>
      <c r="DC858" s="44"/>
      <c r="DD858" s="44"/>
      <c r="DE858" s="44"/>
      <c r="DF858" s="44"/>
      <c r="DG858" s="44"/>
      <c r="DH858" s="44"/>
      <c r="DI858" s="44"/>
      <c r="DJ858" s="44"/>
      <c r="DK858" s="44"/>
      <c r="DL858" s="44"/>
      <c r="DM858" s="44"/>
      <c r="DN858" s="44"/>
      <c r="DO858" s="44"/>
      <c r="DP858" s="44"/>
      <c r="DQ858" s="44"/>
      <c r="DR858" s="44"/>
      <c r="DS858" s="44"/>
      <c r="DT858" s="44"/>
      <c r="DU858" s="44"/>
      <c r="DV858" s="44"/>
      <c r="DW858" s="44"/>
      <c r="DX858" s="44"/>
      <c r="DY858" s="44"/>
      <c r="DZ858" s="44"/>
      <c r="EA858" s="44"/>
      <c r="EB858" s="44"/>
      <c r="EC858" s="44"/>
      <c r="ED858" s="44"/>
      <c r="EE858" s="44"/>
      <c r="EF858" s="44"/>
      <c r="EG858" s="44"/>
      <c r="EH858" s="44"/>
      <c r="EI858" s="44"/>
      <c r="EJ858" s="44"/>
      <c r="EK858" s="44"/>
      <c r="EL858" s="44"/>
      <c r="EM858" s="44"/>
      <c r="EN858" s="44"/>
      <c r="EO858" s="44"/>
      <c r="EP858" s="44"/>
      <c r="EQ858" s="44"/>
      <c r="ER858" s="44"/>
      <c r="ES858" s="44"/>
      <c r="ET858" s="44"/>
      <c r="EU858" s="44"/>
    </row>
    <row r="859" ht="14.25" customHeight="1">
      <c r="A859" s="296"/>
      <c r="B859" s="44"/>
      <c r="C859" s="44"/>
      <c r="D859" s="44"/>
      <c r="E859" s="44"/>
      <c r="F859" s="44"/>
      <c r="G859" s="44"/>
      <c r="H859" s="296"/>
      <c r="I859" s="296"/>
      <c r="J859" s="296"/>
      <c r="K859" s="44"/>
      <c r="L859" s="296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4"/>
      <c r="BT859" s="44"/>
      <c r="BU859" s="44"/>
      <c r="BV859" s="44"/>
      <c r="BW859" s="44"/>
      <c r="BX859" s="44"/>
      <c r="BY859" s="44"/>
      <c r="BZ859" s="44"/>
      <c r="CA859" s="44"/>
      <c r="CB859" s="44"/>
      <c r="CC859" s="44"/>
      <c r="CD859" s="44"/>
      <c r="CE859" s="44"/>
      <c r="CF859" s="44"/>
      <c r="CG859" s="44"/>
      <c r="CH859" s="44"/>
      <c r="CI859" s="44"/>
      <c r="CJ859" s="44"/>
      <c r="CK859" s="44"/>
      <c r="CL859" s="44"/>
      <c r="CM859" s="44"/>
      <c r="CN859" s="44"/>
      <c r="CO859" s="44"/>
      <c r="CP859" s="44"/>
      <c r="CQ859" s="44"/>
      <c r="CR859" s="44"/>
      <c r="CS859" s="44"/>
      <c r="CT859" s="44"/>
      <c r="CU859" s="44"/>
      <c r="CV859" s="44"/>
      <c r="CW859" s="44"/>
      <c r="CX859" s="44"/>
      <c r="CY859" s="44"/>
      <c r="CZ859" s="44"/>
      <c r="DA859" s="44"/>
      <c r="DB859" s="44"/>
      <c r="DC859" s="44"/>
      <c r="DD859" s="44"/>
      <c r="DE859" s="44"/>
      <c r="DF859" s="44"/>
      <c r="DG859" s="44"/>
      <c r="DH859" s="44"/>
      <c r="DI859" s="44"/>
      <c r="DJ859" s="44"/>
      <c r="DK859" s="44"/>
      <c r="DL859" s="44"/>
      <c r="DM859" s="44"/>
      <c r="DN859" s="44"/>
      <c r="DO859" s="44"/>
      <c r="DP859" s="44"/>
      <c r="DQ859" s="44"/>
      <c r="DR859" s="44"/>
      <c r="DS859" s="44"/>
      <c r="DT859" s="44"/>
      <c r="DU859" s="44"/>
      <c r="DV859" s="44"/>
      <c r="DW859" s="44"/>
      <c r="DX859" s="44"/>
      <c r="DY859" s="44"/>
      <c r="DZ859" s="44"/>
      <c r="EA859" s="44"/>
      <c r="EB859" s="44"/>
      <c r="EC859" s="44"/>
      <c r="ED859" s="44"/>
      <c r="EE859" s="44"/>
      <c r="EF859" s="44"/>
      <c r="EG859" s="44"/>
      <c r="EH859" s="44"/>
      <c r="EI859" s="44"/>
      <c r="EJ859" s="44"/>
      <c r="EK859" s="44"/>
      <c r="EL859" s="44"/>
      <c r="EM859" s="44"/>
      <c r="EN859" s="44"/>
      <c r="EO859" s="44"/>
      <c r="EP859" s="44"/>
      <c r="EQ859" s="44"/>
      <c r="ER859" s="44"/>
      <c r="ES859" s="44"/>
      <c r="ET859" s="44"/>
      <c r="EU859" s="44"/>
    </row>
    <row r="860" ht="14.25" customHeight="1">
      <c r="A860" s="296"/>
      <c r="B860" s="44"/>
      <c r="C860" s="44"/>
      <c r="D860" s="44"/>
      <c r="E860" s="44"/>
      <c r="F860" s="44"/>
      <c r="G860" s="44"/>
      <c r="H860" s="296"/>
      <c r="I860" s="296"/>
      <c r="J860" s="296"/>
      <c r="K860" s="44"/>
      <c r="L860" s="296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4"/>
      <c r="BT860" s="44"/>
      <c r="BU860" s="44"/>
      <c r="BV860" s="44"/>
      <c r="BW860" s="44"/>
      <c r="BX860" s="44"/>
      <c r="BY860" s="44"/>
      <c r="BZ860" s="44"/>
      <c r="CA860" s="44"/>
      <c r="CB860" s="44"/>
      <c r="CC860" s="44"/>
      <c r="CD860" s="44"/>
      <c r="CE860" s="44"/>
      <c r="CF860" s="44"/>
      <c r="CG860" s="44"/>
      <c r="CH860" s="44"/>
      <c r="CI860" s="44"/>
      <c r="CJ860" s="44"/>
      <c r="CK860" s="44"/>
      <c r="CL860" s="44"/>
      <c r="CM860" s="44"/>
      <c r="CN860" s="44"/>
      <c r="CO860" s="44"/>
      <c r="CP860" s="44"/>
      <c r="CQ860" s="44"/>
      <c r="CR860" s="44"/>
      <c r="CS860" s="44"/>
      <c r="CT860" s="44"/>
      <c r="CU860" s="44"/>
      <c r="CV860" s="44"/>
      <c r="CW860" s="44"/>
      <c r="CX860" s="44"/>
      <c r="CY860" s="44"/>
      <c r="CZ860" s="44"/>
      <c r="DA860" s="44"/>
      <c r="DB860" s="44"/>
      <c r="DC860" s="44"/>
      <c r="DD860" s="44"/>
      <c r="DE860" s="44"/>
      <c r="DF860" s="44"/>
      <c r="DG860" s="44"/>
      <c r="DH860" s="44"/>
      <c r="DI860" s="44"/>
      <c r="DJ860" s="44"/>
      <c r="DK860" s="44"/>
      <c r="DL860" s="44"/>
      <c r="DM860" s="44"/>
      <c r="DN860" s="44"/>
      <c r="DO860" s="44"/>
      <c r="DP860" s="44"/>
      <c r="DQ860" s="44"/>
      <c r="DR860" s="44"/>
      <c r="DS860" s="44"/>
      <c r="DT860" s="44"/>
      <c r="DU860" s="44"/>
      <c r="DV860" s="44"/>
      <c r="DW860" s="44"/>
      <c r="DX860" s="44"/>
      <c r="DY860" s="44"/>
      <c r="DZ860" s="44"/>
      <c r="EA860" s="44"/>
      <c r="EB860" s="44"/>
      <c r="EC860" s="44"/>
      <c r="ED860" s="44"/>
      <c r="EE860" s="44"/>
      <c r="EF860" s="44"/>
      <c r="EG860" s="44"/>
      <c r="EH860" s="44"/>
      <c r="EI860" s="44"/>
      <c r="EJ860" s="44"/>
      <c r="EK860" s="44"/>
      <c r="EL860" s="44"/>
      <c r="EM860" s="44"/>
      <c r="EN860" s="44"/>
      <c r="EO860" s="44"/>
      <c r="EP860" s="44"/>
      <c r="EQ860" s="44"/>
      <c r="ER860" s="44"/>
      <c r="ES860" s="44"/>
      <c r="ET860" s="44"/>
      <c r="EU860" s="44"/>
    </row>
    <row r="861" ht="14.25" customHeight="1">
      <c r="A861" s="296"/>
      <c r="B861" s="44"/>
      <c r="C861" s="44"/>
      <c r="D861" s="44"/>
      <c r="E861" s="44"/>
      <c r="F861" s="44"/>
      <c r="G861" s="44"/>
      <c r="H861" s="296"/>
      <c r="I861" s="296"/>
      <c r="J861" s="296"/>
      <c r="K861" s="44"/>
      <c r="L861" s="296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4"/>
      <c r="BT861" s="44"/>
      <c r="BU861" s="44"/>
      <c r="BV861" s="44"/>
      <c r="BW861" s="44"/>
      <c r="BX861" s="44"/>
      <c r="BY861" s="44"/>
      <c r="BZ861" s="44"/>
      <c r="CA861" s="44"/>
      <c r="CB861" s="44"/>
      <c r="CC861" s="44"/>
      <c r="CD861" s="44"/>
      <c r="CE861" s="44"/>
      <c r="CF861" s="44"/>
      <c r="CG861" s="44"/>
      <c r="CH861" s="44"/>
      <c r="CI861" s="44"/>
      <c r="CJ861" s="44"/>
      <c r="CK861" s="44"/>
      <c r="CL861" s="44"/>
      <c r="CM861" s="44"/>
      <c r="CN861" s="44"/>
      <c r="CO861" s="44"/>
      <c r="CP861" s="44"/>
      <c r="CQ861" s="44"/>
      <c r="CR861" s="44"/>
      <c r="CS861" s="44"/>
      <c r="CT861" s="44"/>
      <c r="CU861" s="44"/>
      <c r="CV861" s="44"/>
      <c r="CW861" s="44"/>
      <c r="CX861" s="44"/>
      <c r="CY861" s="44"/>
      <c r="CZ861" s="44"/>
      <c r="DA861" s="44"/>
      <c r="DB861" s="44"/>
      <c r="DC861" s="44"/>
      <c r="DD861" s="44"/>
      <c r="DE861" s="44"/>
      <c r="DF861" s="44"/>
      <c r="DG861" s="44"/>
      <c r="DH861" s="44"/>
      <c r="DI861" s="44"/>
      <c r="DJ861" s="44"/>
      <c r="DK861" s="44"/>
      <c r="DL861" s="44"/>
      <c r="DM861" s="44"/>
      <c r="DN861" s="44"/>
      <c r="DO861" s="44"/>
      <c r="DP861" s="44"/>
      <c r="DQ861" s="44"/>
      <c r="DR861" s="44"/>
      <c r="DS861" s="44"/>
      <c r="DT861" s="44"/>
      <c r="DU861" s="44"/>
      <c r="DV861" s="44"/>
      <c r="DW861" s="44"/>
      <c r="DX861" s="44"/>
      <c r="DY861" s="44"/>
      <c r="DZ861" s="44"/>
      <c r="EA861" s="44"/>
      <c r="EB861" s="44"/>
      <c r="EC861" s="44"/>
      <c r="ED861" s="44"/>
      <c r="EE861" s="44"/>
      <c r="EF861" s="44"/>
      <c r="EG861" s="44"/>
      <c r="EH861" s="44"/>
      <c r="EI861" s="44"/>
      <c r="EJ861" s="44"/>
      <c r="EK861" s="44"/>
      <c r="EL861" s="44"/>
      <c r="EM861" s="44"/>
      <c r="EN861" s="44"/>
      <c r="EO861" s="44"/>
      <c r="EP861" s="44"/>
      <c r="EQ861" s="44"/>
      <c r="ER861" s="44"/>
      <c r="ES861" s="44"/>
      <c r="ET861" s="44"/>
      <c r="EU861" s="44"/>
    </row>
    <row r="862" ht="14.25" customHeight="1">
      <c r="A862" s="296"/>
      <c r="B862" s="44"/>
      <c r="C862" s="44"/>
      <c r="D862" s="44"/>
      <c r="E862" s="44"/>
      <c r="F862" s="44"/>
      <c r="G862" s="44"/>
      <c r="H862" s="296"/>
      <c r="I862" s="296"/>
      <c r="J862" s="296"/>
      <c r="K862" s="44"/>
      <c r="L862" s="296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4"/>
      <c r="BT862" s="44"/>
      <c r="BU862" s="44"/>
      <c r="BV862" s="44"/>
      <c r="BW862" s="44"/>
      <c r="BX862" s="44"/>
      <c r="BY862" s="44"/>
      <c r="BZ862" s="44"/>
      <c r="CA862" s="44"/>
      <c r="CB862" s="44"/>
      <c r="CC862" s="44"/>
      <c r="CD862" s="44"/>
      <c r="CE862" s="44"/>
      <c r="CF862" s="44"/>
      <c r="CG862" s="44"/>
      <c r="CH862" s="44"/>
      <c r="CI862" s="44"/>
      <c r="CJ862" s="44"/>
      <c r="CK862" s="44"/>
      <c r="CL862" s="44"/>
      <c r="CM862" s="44"/>
      <c r="CN862" s="44"/>
      <c r="CO862" s="44"/>
      <c r="CP862" s="44"/>
      <c r="CQ862" s="44"/>
      <c r="CR862" s="44"/>
      <c r="CS862" s="44"/>
      <c r="CT862" s="44"/>
      <c r="CU862" s="44"/>
      <c r="CV862" s="44"/>
      <c r="CW862" s="44"/>
      <c r="CX862" s="44"/>
      <c r="CY862" s="44"/>
      <c r="CZ862" s="44"/>
      <c r="DA862" s="44"/>
      <c r="DB862" s="44"/>
      <c r="DC862" s="44"/>
      <c r="DD862" s="44"/>
      <c r="DE862" s="44"/>
      <c r="DF862" s="44"/>
      <c r="DG862" s="44"/>
      <c r="DH862" s="44"/>
      <c r="DI862" s="44"/>
      <c r="DJ862" s="44"/>
      <c r="DK862" s="44"/>
      <c r="DL862" s="44"/>
      <c r="DM862" s="44"/>
      <c r="DN862" s="44"/>
      <c r="DO862" s="44"/>
      <c r="DP862" s="44"/>
      <c r="DQ862" s="44"/>
      <c r="DR862" s="44"/>
      <c r="DS862" s="44"/>
      <c r="DT862" s="44"/>
      <c r="DU862" s="44"/>
      <c r="DV862" s="44"/>
      <c r="DW862" s="44"/>
      <c r="DX862" s="44"/>
      <c r="DY862" s="44"/>
      <c r="DZ862" s="44"/>
      <c r="EA862" s="44"/>
      <c r="EB862" s="44"/>
      <c r="EC862" s="44"/>
      <c r="ED862" s="44"/>
      <c r="EE862" s="44"/>
      <c r="EF862" s="44"/>
      <c r="EG862" s="44"/>
      <c r="EH862" s="44"/>
      <c r="EI862" s="44"/>
      <c r="EJ862" s="44"/>
      <c r="EK862" s="44"/>
      <c r="EL862" s="44"/>
      <c r="EM862" s="44"/>
      <c r="EN862" s="44"/>
      <c r="EO862" s="44"/>
      <c r="EP862" s="44"/>
      <c r="EQ862" s="44"/>
      <c r="ER862" s="44"/>
      <c r="ES862" s="44"/>
      <c r="ET862" s="44"/>
      <c r="EU862" s="44"/>
    </row>
    <row r="863" ht="14.25" customHeight="1">
      <c r="A863" s="296"/>
      <c r="B863" s="44"/>
      <c r="C863" s="44"/>
      <c r="D863" s="44"/>
      <c r="E863" s="44"/>
      <c r="F863" s="44"/>
      <c r="G863" s="44"/>
      <c r="H863" s="296"/>
      <c r="I863" s="296"/>
      <c r="J863" s="296"/>
      <c r="K863" s="44"/>
      <c r="L863" s="296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4"/>
      <c r="BT863" s="44"/>
      <c r="BU863" s="44"/>
      <c r="BV863" s="44"/>
      <c r="BW863" s="44"/>
      <c r="BX863" s="44"/>
      <c r="BY863" s="44"/>
      <c r="BZ863" s="44"/>
      <c r="CA863" s="44"/>
      <c r="CB863" s="44"/>
      <c r="CC863" s="44"/>
      <c r="CD863" s="44"/>
      <c r="CE863" s="44"/>
      <c r="CF863" s="44"/>
      <c r="CG863" s="44"/>
      <c r="CH863" s="44"/>
      <c r="CI863" s="44"/>
      <c r="CJ863" s="44"/>
      <c r="CK863" s="44"/>
      <c r="CL863" s="44"/>
      <c r="CM863" s="44"/>
      <c r="CN863" s="44"/>
      <c r="CO863" s="44"/>
      <c r="CP863" s="44"/>
      <c r="CQ863" s="44"/>
      <c r="CR863" s="44"/>
      <c r="CS863" s="44"/>
      <c r="CT863" s="44"/>
      <c r="CU863" s="44"/>
      <c r="CV863" s="44"/>
      <c r="CW863" s="44"/>
      <c r="CX863" s="44"/>
      <c r="CY863" s="44"/>
      <c r="CZ863" s="44"/>
      <c r="DA863" s="44"/>
      <c r="DB863" s="44"/>
      <c r="DC863" s="44"/>
      <c r="DD863" s="44"/>
      <c r="DE863" s="44"/>
      <c r="DF863" s="44"/>
      <c r="DG863" s="44"/>
      <c r="DH863" s="44"/>
      <c r="DI863" s="44"/>
      <c r="DJ863" s="44"/>
      <c r="DK863" s="44"/>
      <c r="DL863" s="44"/>
      <c r="DM863" s="44"/>
      <c r="DN863" s="44"/>
      <c r="DO863" s="44"/>
      <c r="DP863" s="44"/>
      <c r="DQ863" s="44"/>
      <c r="DR863" s="44"/>
      <c r="DS863" s="44"/>
      <c r="DT863" s="44"/>
      <c r="DU863" s="44"/>
      <c r="DV863" s="44"/>
      <c r="DW863" s="44"/>
      <c r="DX863" s="44"/>
      <c r="DY863" s="44"/>
      <c r="DZ863" s="44"/>
      <c r="EA863" s="44"/>
      <c r="EB863" s="44"/>
      <c r="EC863" s="44"/>
      <c r="ED863" s="44"/>
      <c r="EE863" s="44"/>
      <c r="EF863" s="44"/>
      <c r="EG863" s="44"/>
      <c r="EH863" s="44"/>
      <c r="EI863" s="44"/>
      <c r="EJ863" s="44"/>
      <c r="EK863" s="44"/>
      <c r="EL863" s="44"/>
      <c r="EM863" s="44"/>
      <c r="EN863" s="44"/>
      <c r="EO863" s="44"/>
      <c r="EP863" s="44"/>
      <c r="EQ863" s="44"/>
      <c r="ER863" s="44"/>
      <c r="ES863" s="44"/>
      <c r="ET863" s="44"/>
      <c r="EU863" s="44"/>
    </row>
    <row r="864" ht="14.25" customHeight="1">
      <c r="A864" s="296"/>
      <c r="B864" s="44"/>
      <c r="C864" s="44"/>
      <c r="D864" s="44"/>
      <c r="E864" s="44"/>
      <c r="F864" s="44"/>
      <c r="G864" s="44"/>
      <c r="H864" s="296"/>
      <c r="I864" s="296"/>
      <c r="J864" s="296"/>
      <c r="K864" s="44"/>
      <c r="L864" s="296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4"/>
      <c r="BT864" s="44"/>
      <c r="BU864" s="44"/>
      <c r="BV864" s="44"/>
      <c r="BW864" s="44"/>
      <c r="BX864" s="44"/>
      <c r="BY864" s="44"/>
      <c r="BZ864" s="44"/>
      <c r="CA864" s="44"/>
      <c r="CB864" s="44"/>
      <c r="CC864" s="44"/>
      <c r="CD864" s="44"/>
      <c r="CE864" s="44"/>
      <c r="CF864" s="44"/>
      <c r="CG864" s="44"/>
      <c r="CH864" s="44"/>
      <c r="CI864" s="44"/>
      <c r="CJ864" s="44"/>
      <c r="CK864" s="44"/>
      <c r="CL864" s="44"/>
      <c r="CM864" s="44"/>
      <c r="CN864" s="44"/>
      <c r="CO864" s="44"/>
      <c r="CP864" s="44"/>
      <c r="CQ864" s="44"/>
      <c r="CR864" s="44"/>
      <c r="CS864" s="44"/>
      <c r="CT864" s="44"/>
      <c r="CU864" s="44"/>
      <c r="CV864" s="44"/>
      <c r="CW864" s="44"/>
      <c r="CX864" s="44"/>
      <c r="CY864" s="44"/>
      <c r="CZ864" s="44"/>
      <c r="DA864" s="44"/>
      <c r="DB864" s="44"/>
      <c r="DC864" s="44"/>
      <c r="DD864" s="44"/>
      <c r="DE864" s="44"/>
      <c r="DF864" s="44"/>
      <c r="DG864" s="44"/>
      <c r="DH864" s="44"/>
      <c r="DI864" s="44"/>
      <c r="DJ864" s="44"/>
      <c r="DK864" s="44"/>
      <c r="DL864" s="44"/>
      <c r="DM864" s="44"/>
      <c r="DN864" s="44"/>
      <c r="DO864" s="44"/>
      <c r="DP864" s="44"/>
      <c r="DQ864" s="44"/>
      <c r="DR864" s="44"/>
      <c r="DS864" s="44"/>
      <c r="DT864" s="44"/>
      <c r="DU864" s="44"/>
      <c r="DV864" s="44"/>
      <c r="DW864" s="44"/>
      <c r="DX864" s="44"/>
      <c r="DY864" s="44"/>
      <c r="DZ864" s="44"/>
      <c r="EA864" s="44"/>
      <c r="EB864" s="44"/>
      <c r="EC864" s="44"/>
      <c r="ED864" s="44"/>
      <c r="EE864" s="44"/>
      <c r="EF864" s="44"/>
      <c r="EG864" s="44"/>
      <c r="EH864" s="44"/>
      <c r="EI864" s="44"/>
      <c r="EJ864" s="44"/>
      <c r="EK864" s="44"/>
      <c r="EL864" s="44"/>
      <c r="EM864" s="44"/>
      <c r="EN864" s="44"/>
      <c r="EO864" s="44"/>
      <c r="EP864" s="44"/>
      <c r="EQ864" s="44"/>
      <c r="ER864" s="44"/>
      <c r="ES864" s="44"/>
      <c r="ET864" s="44"/>
      <c r="EU864" s="44"/>
    </row>
    <row r="865" ht="14.25" customHeight="1">
      <c r="A865" s="296"/>
      <c r="B865" s="44"/>
      <c r="C865" s="44"/>
      <c r="D865" s="44"/>
      <c r="E865" s="44"/>
      <c r="F865" s="44"/>
      <c r="G865" s="44"/>
      <c r="H865" s="296"/>
      <c r="I865" s="296"/>
      <c r="J865" s="296"/>
      <c r="K865" s="44"/>
      <c r="L865" s="296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4"/>
      <c r="BT865" s="44"/>
      <c r="BU865" s="44"/>
      <c r="BV865" s="44"/>
      <c r="BW865" s="44"/>
      <c r="BX865" s="44"/>
      <c r="BY865" s="44"/>
      <c r="BZ865" s="44"/>
      <c r="CA865" s="44"/>
      <c r="CB865" s="44"/>
      <c r="CC865" s="44"/>
      <c r="CD865" s="44"/>
      <c r="CE865" s="44"/>
      <c r="CF865" s="44"/>
      <c r="CG865" s="44"/>
      <c r="CH865" s="44"/>
      <c r="CI865" s="44"/>
      <c r="CJ865" s="44"/>
      <c r="CK865" s="44"/>
      <c r="CL865" s="44"/>
      <c r="CM865" s="44"/>
      <c r="CN865" s="44"/>
      <c r="CO865" s="44"/>
      <c r="CP865" s="44"/>
      <c r="CQ865" s="44"/>
      <c r="CR865" s="44"/>
      <c r="CS865" s="44"/>
      <c r="CT865" s="44"/>
      <c r="CU865" s="44"/>
      <c r="CV865" s="44"/>
      <c r="CW865" s="44"/>
      <c r="CX865" s="44"/>
      <c r="CY865" s="44"/>
      <c r="CZ865" s="44"/>
      <c r="DA865" s="44"/>
      <c r="DB865" s="44"/>
      <c r="DC865" s="44"/>
      <c r="DD865" s="44"/>
      <c r="DE865" s="44"/>
      <c r="DF865" s="44"/>
      <c r="DG865" s="44"/>
      <c r="DH865" s="44"/>
      <c r="DI865" s="44"/>
      <c r="DJ865" s="44"/>
      <c r="DK865" s="44"/>
      <c r="DL865" s="44"/>
      <c r="DM865" s="44"/>
      <c r="DN865" s="44"/>
      <c r="DO865" s="44"/>
      <c r="DP865" s="44"/>
      <c r="DQ865" s="44"/>
      <c r="DR865" s="44"/>
      <c r="DS865" s="44"/>
      <c r="DT865" s="44"/>
      <c r="DU865" s="44"/>
      <c r="DV865" s="44"/>
      <c r="DW865" s="44"/>
      <c r="DX865" s="44"/>
      <c r="DY865" s="44"/>
      <c r="DZ865" s="44"/>
      <c r="EA865" s="44"/>
      <c r="EB865" s="44"/>
      <c r="EC865" s="44"/>
      <c r="ED865" s="44"/>
      <c r="EE865" s="44"/>
      <c r="EF865" s="44"/>
      <c r="EG865" s="44"/>
      <c r="EH865" s="44"/>
      <c r="EI865" s="44"/>
      <c r="EJ865" s="44"/>
      <c r="EK865" s="44"/>
      <c r="EL865" s="44"/>
      <c r="EM865" s="44"/>
      <c r="EN865" s="44"/>
      <c r="EO865" s="44"/>
      <c r="EP865" s="44"/>
      <c r="EQ865" s="44"/>
      <c r="ER865" s="44"/>
      <c r="ES865" s="44"/>
      <c r="ET865" s="44"/>
      <c r="EU865" s="44"/>
    </row>
    <row r="866" ht="14.25" customHeight="1">
      <c r="A866" s="296"/>
      <c r="B866" s="44"/>
      <c r="C866" s="44"/>
      <c r="D866" s="44"/>
      <c r="E866" s="44"/>
      <c r="F866" s="44"/>
      <c r="G866" s="44"/>
      <c r="H866" s="296"/>
      <c r="I866" s="296"/>
      <c r="J866" s="296"/>
      <c r="K866" s="44"/>
      <c r="L866" s="296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4"/>
      <c r="BT866" s="44"/>
      <c r="BU866" s="44"/>
      <c r="BV866" s="44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  <c r="CP866" s="44"/>
      <c r="CQ866" s="44"/>
      <c r="CR866" s="44"/>
      <c r="CS866" s="44"/>
      <c r="CT866" s="44"/>
      <c r="CU866" s="44"/>
      <c r="CV866" s="44"/>
      <c r="CW866" s="44"/>
      <c r="CX866" s="44"/>
      <c r="CY866" s="44"/>
      <c r="CZ866" s="44"/>
      <c r="DA866" s="44"/>
      <c r="DB866" s="44"/>
      <c r="DC866" s="44"/>
      <c r="DD866" s="44"/>
      <c r="DE866" s="44"/>
      <c r="DF866" s="44"/>
      <c r="DG866" s="44"/>
      <c r="DH866" s="44"/>
      <c r="DI866" s="44"/>
      <c r="DJ866" s="44"/>
      <c r="DK866" s="44"/>
      <c r="DL866" s="44"/>
      <c r="DM866" s="44"/>
      <c r="DN866" s="44"/>
      <c r="DO866" s="44"/>
      <c r="DP866" s="44"/>
      <c r="DQ866" s="44"/>
      <c r="DR866" s="44"/>
      <c r="DS866" s="44"/>
      <c r="DT866" s="44"/>
      <c r="DU866" s="44"/>
      <c r="DV866" s="44"/>
      <c r="DW866" s="44"/>
      <c r="DX866" s="44"/>
      <c r="DY866" s="44"/>
      <c r="DZ866" s="44"/>
      <c r="EA866" s="44"/>
      <c r="EB866" s="44"/>
      <c r="EC866" s="44"/>
      <c r="ED866" s="44"/>
      <c r="EE866" s="44"/>
      <c r="EF866" s="44"/>
      <c r="EG866" s="44"/>
      <c r="EH866" s="44"/>
      <c r="EI866" s="44"/>
      <c r="EJ866" s="44"/>
      <c r="EK866" s="44"/>
      <c r="EL866" s="44"/>
      <c r="EM866" s="44"/>
      <c r="EN866" s="44"/>
      <c r="EO866" s="44"/>
      <c r="EP866" s="44"/>
      <c r="EQ866" s="44"/>
      <c r="ER866" s="44"/>
      <c r="ES866" s="44"/>
      <c r="ET866" s="44"/>
      <c r="EU866" s="44"/>
    </row>
    <row r="867" ht="14.25" customHeight="1">
      <c r="A867" s="296"/>
      <c r="B867" s="44"/>
      <c r="C867" s="44"/>
      <c r="D867" s="44"/>
      <c r="E867" s="44"/>
      <c r="F867" s="44"/>
      <c r="G867" s="44"/>
      <c r="H867" s="296"/>
      <c r="I867" s="296"/>
      <c r="J867" s="296"/>
      <c r="K867" s="44"/>
      <c r="L867" s="296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4"/>
      <c r="BT867" s="44"/>
      <c r="BU867" s="44"/>
      <c r="BV867" s="44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  <c r="CP867" s="44"/>
      <c r="CQ867" s="44"/>
      <c r="CR867" s="44"/>
      <c r="CS867" s="44"/>
      <c r="CT867" s="44"/>
      <c r="CU867" s="44"/>
      <c r="CV867" s="44"/>
      <c r="CW867" s="44"/>
      <c r="CX867" s="44"/>
      <c r="CY867" s="44"/>
      <c r="CZ867" s="44"/>
      <c r="DA867" s="44"/>
      <c r="DB867" s="44"/>
      <c r="DC867" s="44"/>
      <c r="DD867" s="44"/>
      <c r="DE867" s="44"/>
      <c r="DF867" s="44"/>
      <c r="DG867" s="44"/>
      <c r="DH867" s="44"/>
      <c r="DI867" s="44"/>
      <c r="DJ867" s="44"/>
      <c r="DK867" s="44"/>
      <c r="DL867" s="44"/>
      <c r="DM867" s="44"/>
      <c r="DN867" s="44"/>
      <c r="DO867" s="44"/>
      <c r="DP867" s="44"/>
      <c r="DQ867" s="44"/>
      <c r="DR867" s="44"/>
      <c r="DS867" s="44"/>
      <c r="DT867" s="44"/>
      <c r="DU867" s="44"/>
      <c r="DV867" s="44"/>
      <c r="DW867" s="44"/>
      <c r="DX867" s="44"/>
      <c r="DY867" s="44"/>
      <c r="DZ867" s="44"/>
      <c r="EA867" s="44"/>
      <c r="EB867" s="44"/>
      <c r="EC867" s="44"/>
      <c r="ED867" s="44"/>
      <c r="EE867" s="44"/>
      <c r="EF867" s="44"/>
      <c r="EG867" s="44"/>
      <c r="EH867" s="44"/>
      <c r="EI867" s="44"/>
      <c r="EJ867" s="44"/>
      <c r="EK867" s="44"/>
      <c r="EL867" s="44"/>
      <c r="EM867" s="44"/>
      <c r="EN867" s="44"/>
      <c r="EO867" s="44"/>
      <c r="EP867" s="44"/>
      <c r="EQ867" s="44"/>
      <c r="ER867" s="44"/>
      <c r="ES867" s="44"/>
      <c r="ET867" s="44"/>
      <c r="EU867" s="44"/>
    </row>
    <row r="868" ht="14.25" customHeight="1">
      <c r="A868" s="296"/>
      <c r="B868" s="44"/>
      <c r="C868" s="44"/>
      <c r="D868" s="44"/>
      <c r="E868" s="44"/>
      <c r="F868" s="44"/>
      <c r="G868" s="44"/>
      <c r="H868" s="296"/>
      <c r="I868" s="296"/>
      <c r="J868" s="296"/>
      <c r="K868" s="44"/>
      <c r="L868" s="296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4"/>
      <c r="BT868" s="44"/>
      <c r="BU868" s="44"/>
      <c r="BV868" s="44"/>
      <c r="BW868" s="44"/>
      <c r="BX868" s="44"/>
      <c r="BY868" s="44"/>
      <c r="BZ868" s="44"/>
      <c r="CA868" s="44"/>
      <c r="CB868" s="44"/>
      <c r="CC868" s="44"/>
      <c r="CD868" s="44"/>
      <c r="CE868" s="44"/>
      <c r="CF868" s="44"/>
      <c r="CG868" s="44"/>
      <c r="CH868" s="44"/>
      <c r="CI868" s="44"/>
      <c r="CJ868" s="44"/>
      <c r="CK868" s="44"/>
      <c r="CL868" s="44"/>
      <c r="CM868" s="44"/>
      <c r="CN868" s="44"/>
      <c r="CO868" s="44"/>
      <c r="CP868" s="44"/>
      <c r="CQ868" s="44"/>
      <c r="CR868" s="44"/>
      <c r="CS868" s="44"/>
      <c r="CT868" s="44"/>
      <c r="CU868" s="44"/>
      <c r="CV868" s="44"/>
      <c r="CW868" s="44"/>
      <c r="CX868" s="44"/>
      <c r="CY868" s="44"/>
      <c r="CZ868" s="44"/>
      <c r="DA868" s="44"/>
      <c r="DB868" s="44"/>
      <c r="DC868" s="44"/>
      <c r="DD868" s="44"/>
      <c r="DE868" s="44"/>
      <c r="DF868" s="44"/>
      <c r="DG868" s="44"/>
      <c r="DH868" s="44"/>
      <c r="DI868" s="44"/>
      <c r="DJ868" s="44"/>
      <c r="DK868" s="44"/>
      <c r="DL868" s="44"/>
      <c r="DM868" s="44"/>
      <c r="DN868" s="44"/>
      <c r="DO868" s="44"/>
      <c r="DP868" s="44"/>
      <c r="DQ868" s="44"/>
      <c r="DR868" s="44"/>
      <c r="DS868" s="44"/>
      <c r="DT868" s="44"/>
      <c r="DU868" s="44"/>
      <c r="DV868" s="44"/>
      <c r="DW868" s="44"/>
      <c r="DX868" s="44"/>
      <c r="DY868" s="44"/>
      <c r="DZ868" s="44"/>
      <c r="EA868" s="44"/>
      <c r="EB868" s="44"/>
      <c r="EC868" s="44"/>
      <c r="ED868" s="44"/>
      <c r="EE868" s="44"/>
      <c r="EF868" s="44"/>
      <c r="EG868" s="44"/>
      <c r="EH868" s="44"/>
      <c r="EI868" s="44"/>
      <c r="EJ868" s="44"/>
      <c r="EK868" s="44"/>
      <c r="EL868" s="44"/>
      <c r="EM868" s="44"/>
      <c r="EN868" s="44"/>
      <c r="EO868" s="44"/>
      <c r="EP868" s="44"/>
      <c r="EQ868" s="44"/>
      <c r="ER868" s="44"/>
      <c r="ES868" s="44"/>
      <c r="ET868" s="44"/>
      <c r="EU868" s="44"/>
    </row>
    <row r="869" ht="14.25" customHeight="1">
      <c r="A869" s="296"/>
      <c r="B869" s="44"/>
      <c r="C869" s="44"/>
      <c r="D869" s="44"/>
      <c r="E869" s="44"/>
      <c r="F869" s="44"/>
      <c r="G869" s="44"/>
      <c r="H869" s="296"/>
      <c r="I869" s="296"/>
      <c r="J869" s="296"/>
      <c r="K869" s="44"/>
      <c r="L869" s="296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4"/>
      <c r="BT869" s="44"/>
      <c r="BU869" s="44"/>
      <c r="BV869" s="44"/>
      <c r="BW869" s="44"/>
      <c r="BX869" s="44"/>
      <c r="BY869" s="44"/>
      <c r="BZ869" s="44"/>
      <c r="CA869" s="44"/>
      <c r="CB869" s="44"/>
      <c r="CC869" s="44"/>
      <c r="CD869" s="44"/>
      <c r="CE869" s="44"/>
      <c r="CF869" s="44"/>
      <c r="CG869" s="44"/>
      <c r="CH869" s="44"/>
      <c r="CI869" s="44"/>
      <c r="CJ869" s="44"/>
      <c r="CK869" s="44"/>
      <c r="CL869" s="44"/>
      <c r="CM869" s="44"/>
      <c r="CN869" s="44"/>
      <c r="CO869" s="44"/>
      <c r="CP869" s="44"/>
      <c r="CQ869" s="44"/>
      <c r="CR869" s="44"/>
      <c r="CS869" s="44"/>
      <c r="CT869" s="44"/>
      <c r="CU869" s="44"/>
      <c r="CV869" s="44"/>
      <c r="CW869" s="44"/>
      <c r="CX869" s="44"/>
      <c r="CY869" s="44"/>
      <c r="CZ869" s="44"/>
      <c r="DA869" s="44"/>
      <c r="DB869" s="44"/>
      <c r="DC869" s="44"/>
      <c r="DD869" s="44"/>
      <c r="DE869" s="44"/>
      <c r="DF869" s="44"/>
      <c r="DG869" s="44"/>
      <c r="DH869" s="44"/>
      <c r="DI869" s="44"/>
      <c r="DJ869" s="44"/>
      <c r="DK869" s="44"/>
      <c r="DL869" s="44"/>
      <c r="DM869" s="44"/>
      <c r="DN869" s="44"/>
      <c r="DO869" s="44"/>
      <c r="DP869" s="44"/>
      <c r="DQ869" s="44"/>
      <c r="DR869" s="44"/>
      <c r="DS869" s="44"/>
      <c r="DT869" s="44"/>
      <c r="DU869" s="44"/>
      <c r="DV869" s="44"/>
      <c r="DW869" s="44"/>
      <c r="DX869" s="44"/>
      <c r="DY869" s="44"/>
      <c r="DZ869" s="44"/>
      <c r="EA869" s="44"/>
      <c r="EB869" s="44"/>
      <c r="EC869" s="44"/>
      <c r="ED869" s="44"/>
      <c r="EE869" s="44"/>
      <c r="EF869" s="44"/>
      <c r="EG869" s="44"/>
      <c r="EH869" s="44"/>
      <c r="EI869" s="44"/>
      <c r="EJ869" s="44"/>
      <c r="EK869" s="44"/>
      <c r="EL869" s="44"/>
      <c r="EM869" s="44"/>
      <c r="EN869" s="44"/>
      <c r="EO869" s="44"/>
      <c r="EP869" s="44"/>
      <c r="EQ869" s="44"/>
      <c r="ER869" s="44"/>
      <c r="ES869" s="44"/>
      <c r="ET869" s="44"/>
      <c r="EU869" s="44"/>
    </row>
    <row r="870" ht="14.25" customHeight="1">
      <c r="A870" s="296"/>
      <c r="B870" s="44"/>
      <c r="C870" s="44"/>
      <c r="D870" s="44"/>
      <c r="E870" s="44"/>
      <c r="F870" s="44"/>
      <c r="G870" s="44"/>
      <c r="H870" s="296"/>
      <c r="I870" s="296"/>
      <c r="J870" s="296"/>
      <c r="K870" s="44"/>
      <c r="L870" s="296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4"/>
      <c r="BT870" s="44"/>
      <c r="BU870" s="44"/>
      <c r="BV870" s="44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  <c r="CP870" s="44"/>
      <c r="CQ870" s="44"/>
      <c r="CR870" s="44"/>
      <c r="CS870" s="44"/>
      <c r="CT870" s="44"/>
      <c r="CU870" s="44"/>
      <c r="CV870" s="44"/>
      <c r="CW870" s="44"/>
      <c r="CX870" s="44"/>
      <c r="CY870" s="44"/>
      <c r="CZ870" s="44"/>
      <c r="DA870" s="44"/>
      <c r="DB870" s="44"/>
      <c r="DC870" s="44"/>
      <c r="DD870" s="44"/>
      <c r="DE870" s="44"/>
      <c r="DF870" s="44"/>
      <c r="DG870" s="44"/>
      <c r="DH870" s="44"/>
      <c r="DI870" s="44"/>
      <c r="DJ870" s="44"/>
      <c r="DK870" s="44"/>
      <c r="DL870" s="44"/>
      <c r="DM870" s="44"/>
      <c r="DN870" s="44"/>
      <c r="DO870" s="44"/>
      <c r="DP870" s="44"/>
      <c r="DQ870" s="44"/>
      <c r="DR870" s="44"/>
      <c r="DS870" s="44"/>
      <c r="DT870" s="44"/>
      <c r="DU870" s="44"/>
      <c r="DV870" s="44"/>
      <c r="DW870" s="44"/>
      <c r="DX870" s="44"/>
      <c r="DY870" s="44"/>
      <c r="DZ870" s="44"/>
      <c r="EA870" s="44"/>
      <c r="EB870" s="44"/>
      <c r="EC870" s="44"/>
      <c r="ED870" s="44"/>
      <c r="EE870" s="44"/>
      <c r="EF870" s="44"/>
      <c r="EG870" s="44"/>
      <c r="EH870" s="44"/>
      <c r="EI870" s="44"/>
      <c r="EJ870" s="44"/>
      <c r="EK870" s="44"/>
      <c r="EL870" s="44"/>
      <c r="EM870" s="44"/>
      <c r="EN870" s="44"/>
      <c r="EO870" s="44"/>
      <c r="EP870" s="44"/>
      <c r="EQ870" s="44"/>
      <c r="ER870" s="44"/>
      <c r="ES870" s="44"/>
      <c r="ET870" s="44"/>
      <c r="EU870" s="44"/>
    </row>
    <row r="871" ht="14.25" customHeight="1">
      <c r="A871" s="296"/>
      <c r="B871" s="44"/>
      <c r="C871" s="44"/>
      <c r="D871" s="44"/>
      <c r="E871" s="44"/>
      <c r="F871" s="44"/>
      <c r="G871" s="44"/>
      <c r="H871" s="296"/>
      <c r="I871" s="296"/>
      <c r="J871" s="296"/>
      <c r="K871" s="44"/>
      <c r="L871" s="296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4"/>
      <c r="BT871" s="44"/>
      <c r="BU871" s="44"/>
      <c r="BV871" s="44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  <c r="CP871" s="44"/>
      <c r="CQ871" s="44"/>
      <c r="CR871" s="44"/>
      <c r="CS871" s="44"/>
      <c r="CT871" s="44"/>
      <c r="CU871" s="44"/>
      <c r="CV871" s="44"/>
      <c r="CW871" s="44"/>
      <c r="CX871" s="44"/>
      <c r="CY871" s="44"/>
      <c r="CZ871" s="44"/>
      <c r="DA871" s="44"/>
      <c r="DB871" s="44"/>
      <c r="DC871" s="44"/>
      <c r="DD871" s="44"/>
      <c r="DE871" s="44"/>
      <c r="DF871" s="44"/>
      <c r="DG871" s="44"/>
      <c r="DH871" s="44"/>
      <c r="DI871" s="44"/>
      <c r="DJ871" s="44"/>
      <c r="DK871" s="44"/>
      <c r="DL871" s="44"/>
      <c r="DM871" s="44"/>
      <c r="DN871" s="44"/>
      <c r="DO871" s="44"/>
      <c r="DP871" s="44"/>
      <c r="DQ871" s="44"/>
      <c r="DR871" s="44"/>
      <c r="DS871" s="44"/>
      <c r="DT871" s="44"/>
      <c r="DU871" s="44"/>
      <c r="DV871" s="44"/>
      <c r="DW871" s="44"/>
      <c r="DX871" s="44"/>
      <c r="DY871" s="44"/>
      <c r="DZ871" s="44"/>
      <c r="EA871" s="44"/>
      <c r="EB871" s="44"/>
      <c r="EC871" s="44"/>
      <c r="ED871" s="44"/>
      <c r="EE871" s="44"/>
      <c r="EF871" s="44"/>
      <c r="EG871" s="44"/>
      <c r="EH871" s="44"/>
      <c r="EI871" s="44"/>
      <c r="EJ871" s="44"/>
      <c r="EK871" s="44"/>
      <c r="EL871" s="44"/>
      <c r="EM871" s="44"/>
      <c r="EN871" s="44"/>
      <c r="EO871" s="44"/>
      <c r="EP871" s="44"/>
      <c r="EQ871" s="44"/>
      <c r="ER871" s="44"/>
      <c r="ES871" s="44"/>
      <c r="ET871" s="44"/>
      <c r="EU871" s="44"/>
    </row>
    <row r="872" ht="14.25" customHeight="1">
      <c r="A872" s="296"/>
      <c r="B872" s="44"/>
      <c r="C872" s="44"/>
      <c r="D872" s="44"/>
      <c r="E872" s="44"/>
      <c r="F872" s="44"/>
      <c r="G872" s="44"/>
      <c r="H872" s="296"/>
      <c r="I872" s="296"/>
      <c r="J872" s="296"/>
      <c r="K872" s="44"/>
      <c r="L872" s="296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4"/>
      <c r="BT872" s="44"/>
      <c r="BU872" s="44"/>
      <c r="BV872" s="44"/>
      <c r="BW872" s="44"/>
      <c r="BX872" s="44"/>
      <c r="BY872" s="44"/>
      <c r="BZ872" s="44"/>
      <c r="CA872" s="44"/>
      <c r="CB872" s="44"/>
      <c r="CC872" s="44"/>
      <c r="CD872" s="44"/>
      <c r="CE872" s="44"/>
      <c r="CF872" s="44"/>
      <c r="CG872" s="44"/>
      <c r="CH872" s="44"/>
      <c r="CI872" s="44"/>
      <c r="CJ872" s="44"/>
      <c r="CK872" s="44"/>
      <c r="CL872" s="44"/>
      <c r="CM872" s="44"/>
      <c r="CN872" s="44"/>
      <c r="CO872" s="44"/>
      <c r="CP872" s="44"/>
      <c r="CQ872" s="44"/>
      <c r="CR872" s="44"/>
      <c r="CS872" s="44"/>
      <c r="CT872" s="44"/>
      <c r="CU872" s="44"/>
      <c r="CV872" s="44"/>
      <c r="CW872" s="44"/>
      <c r="CX872" s="44"/>
      <c r="CY872" s="44"/>
      <c r="CZ872" s="44"/>
      <c r="DA872" s="44"/>
      <c r="DB872" s="44"/>
      <c r="DC872" s="44"/>
      <c r="DD872" s="44"/>
      <c r="DE872" s="44"/>
      <c r="DF872" s="44"/>
      <c r="DG872" s="44"/>
      <c r="DH872" s="44"/>
      <c r="DI872" s="44"/>
      <c r="DJ872" s="44"/>
      <c r="DK872" s="44"/>
      <c r="DL872" s="44"/>
      <c r="DM872" s="44"/>
      <c r="DN872" s="44"/>
      <c r="DO872" s="44"/>
      <c r="DP872" s="44"/>
      <c r="DQ872" s="44"/>
      <c r="DR872" s="44"/>
      <c r="DS872" s="44"/>
      <c r="DT872" s="44"/>
      <c r="DU872" s="44"/>
      <c r="DV872" s="44"/>
      <c r="DW872" s="44"/>
      <c r="DX872" s="44"/>
      <c r="DY872" s="44"/>
      <c r="DZ872" s="44"/>
      <c r="EA872" s="44"/>
      <c r="EB872" s="44"/>
      <c r="EC872" s="44"/>
      <c r="ED872" s="44"/>
      <c r="EE872" s="44"/>
      <c r="EF872" s="44"/>
      <c r="EG872" s="44"/>
      <c r="EH872" s="44"/>
      <c r="EI872" s="44"/>
      <c r="EJ872" s="44"/>
      <c r="EK872" s="44"/>
      <c r="EL872" s="44"/>
      <c r="EM872" s="44"/>
      <c r="EN872" s="44"/>
      <c r="EO872" s="44"/>
      <c r="EP872" s="44"/>
      <c r="EQ872" s="44"/>
      <c r="ER872" s="44"/>
      <c r="ES872" s="44"/>
      <c r="ET872" s="44"/>
      <c r="EU872" s="44"/>
    </row>
    <row r="873" ht="14.25" customHeight="1">
      <c r="A873" s="296"/>
      <c r="B873" s="44"/>
      <c r="C873" s="44"/>
      <c r="D873" s="44"/>
      <c r="E873" s="44"/>
      <c r="F873" s="44"/>
      <c r="G873" s="44"/>
      <c r="H873" s="296"/>
      <c r="I873" s="296"/>
      <c r="J873" s="296"/>
      <c r="K873" s="44"/>
      <c r="L873" s="296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4"/>
      <c r="BT873" s="44"/>
      <c r="BU873" s="44"/>
      <c r="BV873" s="44"/>
      <c r="BW873" s="44"/>
      <c r="BX873" s="44"/>
      <c r="BY873" s="44"/>
      <c r="BZ873" s="44"/>
      <c r="CA873" s="44"/>
      <c r="CB873" s="44"/>
      <c r="CC873" s="44"/>
      <c r="CD873" s="44"/>
      <c r="CE873" s="44"/>
      <c r="CF873" s="44"/>
      <c r="CG873" s="44"/>
      <c r="CH873" s="44"/>
      <c r="CI873" s="44"/>
      <c r="CJ873" s="44"/>
      <c r="CK873" s="44"/>
      <c r="CL873" s="44"/>
      <c r="CM873" s="44"/>
      <c r="CN873" s="44"/>
      <c r="CO873" s="44"/>
      <c r="CP873" s="44"/>
      <c r="CQ873" s="44"/>
      <c r="CR873" s="44"/>
      <c r="CS873" s="44"/>
      <c r="CT873" s="44"/>
      <c r="CU873" s="44"/>
      <c r="CV873" s="44"/>
      <c r="CW873" s="44"/>
      <c r="CX873" s="44"/>
      <c r="CY873" s="44"/>
      <c r="CZ873" s="44"/>
      <c r="DA873" s="44"/>
      <c r="DB873" s="44"/>
      <c r="DC873" s="44"/>
      <c r="DD873" s="44"/>
      <c r="DE873" s="44"/>
      <c r="DF873" s="44"/>
      <c r="DG873" s="44"/>
      <c r="DH873" s="44"/>
      <c r="DI873" s="44"/>
      <c r="DJ873" s="44"/>
      <c r="DK873" s="44"/>
      <c r="DL873" s="44"/>
      <c r="DM873" s="44"/>
      <c r="DN873" s="44"/>
      <c r="DO873" s="44"/>
      <c r="DP873" s="44"/>
      <c r="DQ873" s="44"/>
      <c r="DR873" s="44"/>
      <c r="DS873" s="44"/>
      <c r="DT873" s="44"/>
      <c r="DU873" s="44"/>
      <c r="DV873" s="44"/>
      <c r="DW873" s="44"/>
      <c r="DX873" s="44"/>
      <c r="DY873" s="44"/>
      <c r="DZ873" s="44"/>
      <c r="EA873" s="44"/>
      <c r="EB873" s="44"/>
      <c r="EC873" s="44"/>
      <c r="ED873" s="44"/>
      <c r="EE873" s="44"/>
      <c r="EF873" s="44"/>
      <c r="EG873" s="44"/>
      <c r="EH873" s="44"/>
      <c r="EI873" s="44"/>
      <c r="EJ873" s="44"/>
      <c r="EK873" s="44"/>
      <c r="EL873" s="44"/>
      <c r="EM873" s="44"/>
      <c r="EN873" s="44"/>
      <c r="EO873" s="44"/>
      <c r="EP873" s="44"/>
      <c r="EQ873" s="44"/>
      <c r="ER873" s="44"/>
      <c r="ES873" s="44"/>
      <c r="ET873" s="44"/>
      <c r="EU873" s="44"/>
    </row>
    <row r="874" ht="14.25" customHeight="1">
      <c r="A874" s="296"/>
      <c r="B874" s="44"/>
      <c r="C874" s="44"/>
      <c r="D874" s="44"/>
      <c r="E874" s="44"/>
      <c r="F874" s="44"/>
      <c r="G874" s="44"/>
      <c r="H874" s="296"/>
      <c r="I874" s="296"/>
      <c r="J874" s="296"/>
      <c r="K874" s="44"/>
      <c r="L874" s="296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4"/>
      <c r="BT874" s="44"/>
      <c r="BU874" s="44"/>
      <c r="BV874" s="44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  <c r="CP874" s="44"/>
      <c r="CQ874" s="44"/>
      <c r="CR874" s="44"/>
      <c r="CS874" s="44"/>
      <c r="CT874" s="44"/>
      <c r="CU874" s="44"/>
      <c r="CV874" s="44"/>
      <c r="CW874" s="44"/>
      <c r="CX874" s="44"/>
      <c r="CY874" s="44"/>
      <c r="CZ874" s="44"/>
      <c r="DA874" s="44"/>
      <c r="DB874" s="44"/>
      <c r="DC874" s="44"/>
      <c r="DD874" s="44"/>
      <c r="DE874" s="44"/>
      <c r="DF874" s="44"/>
      <c r="DG874" s="44"/>
      <c r="DH874" s="44"/>
      <c r="DI874" s="44"/>
      <c r="DJ874" s="44"/>
      <c r="DK874" s="44"/>
      <c r="DL874" s="44"/>
      <c r="DM874" s="44"/>
      <c r="DN874" s="44"/>
      <c r="DO874" s="44"/>
      <c r="DP874" s="44"/>
      <c r="DQ874" s="44"/>
      <c r="DR874" s="44"/>
      <c r="DS874" s="44"/>
      <c r="DT874" s="44"/>
      <c r="DU874" s="44"/>
      <c r="DV874" s="44"/>
      <c r="DW874" s="44"/>
      <c r="DX874" s="44"/>
      <c r="DY874" s="44"/>
      <c r="DZ874" s="44"/>
      <c r="EA874" s="44"/>
      <c r="EB874" s="44"/>
      <c r="EC874" s="44"/>
      <c r="ED874" s="44"/>
      <c r="EE874" s="44"/>
      <c r="EF874" s="44"/>
      <c r="EG874" s="44"/>
      <c r="EH874" s="44"/>
      <c r="EI874" s="44"/>
      <c r="EJ874" s="44"/>
      <c r="EK874" s="44"/>
      <c r="EL874" s="44"/>
      <c r="EM874" s="44"/>
      <c r="EN874" s="44"/>
      <c r="EO874" s="44"/>
      <c r="EP874" s="44"/>
      <c r="EQ874" s="44"/>
      <c r="ER874" s="44"/>
      <c r="ES874" s="44"/>
      <c r="ET874" s="44"/>
      <c r="EU874" s="44"/>
    </row>
    <row r="875" ht="14.25" customHeight="1">
      <c r="A875" s="296"/>
      <c r="B875" s="44"/>
      <c r="C875" s="44"/>
      <c r="D875" s="44"/>
      <c r="E875" s="44"/>
      <c r="F875" s="44"/>
      <c r="G875" s="44"/>
      <c r="H875" s="296"/>
      <c r="I875" s="296"/>
      <c r="J875" s="296"/>
      <c r="K875" s="44"/>
      <c r="L875" s="296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4"/>
      <c r="BT875" s="44"/>
      <c r="BU875" s="44"/>
      <c r="BV875" s="44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  <c r="CP875" s="44"/>
      <c r="CQ875" s="44"/>
      <c r="CR875" s="44"/>
      <c r="CS875" s="44"/>
      <c r="CT875" s="44"/>
      <c r="CU875" s="44"/>
      <c r="CV875" s="44"/>
      <c r="CW875" s="44"/>
      <c r="CX875" s="44"/>
      <c r="CY875" s="44"/>
      <c r="CZ875" s="44"/>
      <c r="DA875" s="44"/>
      <c r="DB875" s="44"/>
      <c r="DC875" s="44"/>
      <c r="DD875" s="44"/>
      <c r="DE875" s="44"/>
      <c r="DF875" s="44"/>
      <c r="DG875" s="44"/>
      <c r="DH875" s="44"/>
      <c r="DI875" s="44"/>
      <c r="DJ875" s="44"/>
      <c r="DK875" s="44"/>
      <c r="DL875" s="44"/>
      <c r="DM875" s="44"/>
      <c r="DN875" s="44"/>
      <c r="DO875" s="44"/>
      <c r="DP875" s="44"/>
      <c r="DQ875" s="44"/>
      <c r="DR875" s="44"/>
      <c r="DS875" s="44"/>
      <c r="DT875" s="44"/>
      <c r="DU875" s="44"/>
      <c r="DV875" s="44"/>
      <c r="DW875" s="44"/>
      <c r="DX875" s="44"/>
      <c r="DY875" s="44"/>
      <c r="DZ875" s="44"/>
      <c r="EA875" s="44"/>
      <c r="EB875" s="44"/>
      <c r="EC875" s="44"/>
      <c r="ED875" s="44"/>
      <c r="EE875" s="44"/>
      <c r="EF875" s="44"/>
      <c r="EG875" s="44"/>
      <c r="EH875" s="44"/>
      <c r="EI875" s="44"/>
      <c r="EJ875" s="44"/>
      <c r="EK875" s="44"/>
      <c r="EL875" s="44"/>
      <c r="EM875" s="44"/>
      <c r="EN875" s="44"/>
      <c r="EO875" s="44"/>
      <c r="EP875" s="44"/>
      <c r="EQ875" s="44"/>
      <c r="ER875" s="44"/>
      <c r="ES875" s="44"/>
      <c r="ET875" s="44"/>
      <c r="EU875" s="44"/>
    </row>
    <row r="876" ht="14.25" customHeight="1">
      <c r="A876" s="296"/>
      <c r="B876" s="44"/>
      <c r="C876" s="44"/>
      <c r="D876" s="44"/>
      <c r="E876" s="44"/>
      <c r="F876" s="44"/>
      <c r="G876" s="44"/>
      <c r="H876" s="296"/>
      <c r="I876" s="296"/>
      <c r="J876" s="296"/>
      <c r="K876" s="44"/>
      <c r="L876" s="296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4"/>
      <c r="BT876" s="44"/>
      <c r="BU876" s="44"/>
      <c r="BV876" s="44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  <c r="CP876" s="44"/>
      <c r="CQ876" s="44"/>
      <c r="CR876" s="44"/>
      <c r="CS876" s="44"/>
      <c r="CT876" s="44"/>
      <c r="CU876" s="44"/>
      <c r="CV876" s="44"/>
      <c r="CW876" s="44"/>
      <c r="CX876" s="44"/>
      <c r="CY876" s="44"/>
      <c r="CZ876" s="44"/>
      <c r="DA876" s="44"/>
      <c r="DB876" s="44"/>
      <c r="DC876" s="44"/>
      <c r="DD876" s="44"/>
      <c r="DE876" s="44"/>
      <c r="DF876" s="44"/>
      <c r="DG876" s="44"/>
      <c r="DH876" s="44"/>
      <c r="DI876" s="44"/>
      <c r="DJ876" s="44"/>
      <c r="DK876" s="44"/>
      <c r="DL876" s="44"/>
      <c r="DM876" s="44"/>
      <c r="DN876" s="44"/>
      <c r="DO876" s="44"/>
      <c r="DP876" s="44"/>
      <c r="DQ876" s="44"/>
      <c r="DR876" s="44"/>
      <c r="DS876" s="44"/>
      <c r="DT876" s="44"/>
      <c r="DU876" s="44"/>
      <c r="DV876" s="44"/>
      <c r="DW876" s="44"/>
      <c r="DX876" s="44"/>
      <c r="DY876" s="44"/>
      <c r="DZ876" s="44"/>
      <c r="EA876" s="44"/>
      <c r="EB876" s="44"/>
      <c r="EC876" s="44"/>
      <c r="ED876" s="44"/>
      <c r="EE876" s="44"/>
      <c r="EF876" s="44"/>
      <c r="EG876" s="44"/>
      <c r="EH876" s="44"/>
      <c r="EI876" s="44"/>
      <c r="EJ876" s="44"/>
      <c r="EK876" s="44"/>
      <c r="EL876" s="44"/>
      <c r="EM876" s="44"/>
      <c r="EN876" s="44"/>
      <c r="EO876" s="44"/>
      <c r="EP876" s="44"/>
      <c r="EQ876" s="44"/>
      <c r="ER876" s="44"/>
      <c r="ES876" s="44"/>
      <c r="ET876" s="44"/>
      <c r="EU876" s="44"/>
    </row>
    <row r="877" ht="14.25" customHeight="1">
      <c r="A877" s="296"/>
      <c r="B877" s="44"/>
      <c r="C877" s="44"/>
      <c r="D877" s="44"/>
      <c r="E877" s="44"/>
      <c r="F877" s="44"/>
      <c r="G877" s="44"/>
      <c r="H877" s="296"/>
      <c r="I877" s="296"/>
      <c r="J877" s="296"/>
      <c r="K877" s="44"/>
      <c r="L877" s="296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4"/>
      <c r="BT877" s="44"/>
      <c r="BU877" s="44"/>
      <c r="BV877" s="44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4"/>
      <c r="CQ877" s="44"/>
      <c r="CR877" s="44"/>
      <c r="CS877" s="44"/>
      <c r="CT877" s="44"/>
      <c r="CU877" s="44"/>
      <c r="CV877" s="44"/>
      <c r="CW877" s="44"/>
      <c r="CX877" s="44"/>
      <c r="CY877" s="44"/>
      <c r="CZ877" s="44"/>
      <c r="DA877" s="44"/>
      <c r="DB877" s="44"/>
      <c r="DC877" s="44"/>
      <c r="DD877" s="44"/>
      <c r="DE877" s="44"/>
      <c r="DF877" s="44"/>
      <c r="DG877" s="44"/>
      <c r="DH877" s="44"/>
      <c r="DI877" s="44"/>
      <c r="DJ877" s="44"/>
      <c r="DK877" s="44"/>
      <c r="DL877" s="44"/>
      <c r="DM877" s="44"/>
      <c r="DN877" s="44"/>
      <c r="DO877" s="44"/>
      <c r="DP877" s="44"/>
      <c r="DQ877" s="44"/>
      <c r="DR877" s="44"/>
      <c r="DS877" s="44"/>
      <c r="DT877" s="44"/>
      <c r="DU877" s="44"/>
      <c r="DV877" s="44"/>
      <c r="DW877" s="44"/>
      <c r="DX877" s="44"/>
      <c r="DY877" s="44"/>
      <c r="DZ877" s="44"/>
      <c r="EA877" s="44"/>
      <c r="EB877" s="44"/>
      <c r="EC877" s="44"/>
      <c r="ED877" s="44"/>
      <c r="EE877" s="44"/>
      <c r="EF877" s="44"/>
      <c r="EG877" s="44"/>
      <c r="EH877" s="44"/>
      <c r="EI877" s="44"/>
      <c r="EJ877" s="44"/>
      <c r="EK877" s="44"/>
      <c r="EL877" s="44"/>
      <c r="EM877" s="44"/>
      <c r="EN877" s="44"/>
      <c r="EO877" s="44"/>
      <c r="EP877" s="44"/>
      <c r="EQ877" s="44"/>
      <c r="ER877" s="44"/>
      <c r="ES877" s="44"/>
      <c r="ET877" s="44"/>
      <c r="EU877" s="44"/>
    </row>
    <row r="878" ht="14.25" customHeight="1">
      <c r="A878" s="296"/>
      <c r="B878" s="44"/>
      <c r="C878" s="44"/>
      <c r="D878" s="44"/>
      <c r="E878" s="44"/>
      <c r="F878" s="44"/>
      <c r="G878" s="44"/>
      <c r="H878" s="296"/>
      <c r="I878" s="296"/>
      <c r="J878" s="296"/>
      <c r="K878" s="44"/>
      <c r="L878" s="296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4"/>
      <c r="BT878" s="44"/>
      <c r="BU878" s="44"/>
      <c r="BV878" s="44"/>
      <c r="BW878" s="44"/>
      <c r="BX878" s="44"/>
      <c r="BY878" s="44"/>
      <c r="BZ878" s="44"/>
      <c r="CA878" s="44"/>
      <c r="CB878" s="44"/>
      <c r="CC878" s="44"/>
      <c r="CD878" s="44"/>
      <c r="CE878" s="44"/>
      <c r="CF878" s="44"/>
      <c r="CG878" s="44"/>
      <c r="CH878" s="44"/>
      <c r="CI878" s="44"/>
      <c r="CJ878" s="44"/>
      <c r="CK878" s="44"/>
      <c r="CL878" s="44"/>
      <c r="CM878" s="44"/>
      <c r="CN878" s="44"/>
      <c r="CO878" s="44"/>
      <c r="CP878" s="44"/>
      <c r="CQ878" s="44"/>
      <c r="CR878" s="44"/>
      <c r="CS878" s="44"/>
      <c r="CT878" s="44"/>
      <c r="CU878" s="44"/>
      <c r="CV878" s="44"/>
      <c r="CW878" s="44"/>
      <c r="CX878" s="44"/>
      <c r="CY878" s="44"/>
      <c r="CZ878" s="44"/>
      <c r="DA878" s="44"/>
      <c r="DB878" s="44"/>
      <c r="DC878" s="44"/>
      <c r="DD878" s="44"/>
      <c r="DE878" s="44"/>
      <c r="DF878" s="44"/>
      <c r="DG878" s="44"/>
      <c r="DH878" s="44"/>
      <c r="DI878" s="44"/>
      <c r="DJ878" s="44"/>
      <c r="DK878" s="44"/>
      <c r="DL878" s="44"/>
      <c r="DM878" s="44"/>
      <c r="DN878" s="44"/>
      <c r="DO878" s="44"/>
      <c r="DP878" s="44"/>
      <c r="DQ878" s="44"/>
      <c r="DR878" s="44"/>
      <c r="DS878" s="44"/>
      <c r="DT878" s="44"/>
      <c r="DU878" s="44"/>
      <c r="DV878" s="44"/>
      <c r="DW878" s="44"/>
      <c r="DX878" s="44"/>
      <c r="DY878" s="44"/>
      <c r="DZ878" s="44"/>
      <c r="EA878" s="44"/>
      <c r="EB878" s="44"/>
      <c r="EC878" s="44"/>
      <c r="ED878" s="44"/>
      <c r="EE878" s="44"/>
      <c r="EF878" s="44"/>
      <c r="EG878" s="44"/>
      <c r="EH878" s="44"/>
      <c r="EI878" s="44"/>
      <c r="EJ878" s="44"/>
      <c r="EK878" s="44"/>
      <c r="EL878" s="44"/>
      <c r="EM878" s="44"/>
      <c r="EN878" s="44"/>
      <c r="EO878" s="44"/>
      <c r="EP878" s="44"/>
      <c r="EQ878" s="44"/>
      <c r="ER878" s="44"/>
      <c r="ES878" s="44"/>
      <c r="ET878" s="44"/>
      <c r="EU878" s="44"/>
    </row>
    <row r="879" ht="14.25" customHeight="1">
      <c r="A879" s="296"/>
      <c r="B879" s="44"/>
      <c r="C879" s="44"/>
      <c r="D879" s="44"/>
      <c r="E879" s="44"/>
      <c r="F879" s="44"/>
      <c r="G879" s="44"/>
      <c r="H879" s="296"/>
      <c r="I879" s="296"/>
      <c r="J879" s="296"/>
      <c r="K879" s="44"/>
      <c r="L879" s="296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4"/>
      <c r="BT879" s="44"/>
      <c r="BU879" s="44"/>
      <c r="BV879" s="44"/>
      <c r="BW879" s="44"/>
      <c r="BX879" s="44"/>
      <c r="BY879" s="44"/>
      <c r="BZ879" s="44"/>
      <c r="CA879" s="44"/>
      <c r="CB879" s="44"/>
      <c r="CC879" s="44"/>
      <c r="CD879" s="44"/>
      <c r="CE879" s="44"/>
      <c r="CF879" s="44"/>
      <c r="CG879" s="44"/>
      <c r="CH879" s="44"/>
      <c r="CI879" s="44"/>
      <c r="CJ879" s="44"/>
      <c r="CK879" s="44"/>
      <c r="CL879" s="44"/>
      <c r="CM879" s="44"/>
      <c r="CN879" s="44"/>
      <c r="CO879" s="44"/>
      <c r="CP879" s="44"/>
      <c r="CQ879" s="44"/>
      <c r="CR879" s="44"/>
      <c r="CS879" s="44"/>
      <c r="CT879" s="44"/>
      <c r="CU879" s="44"/>
      <c r="CV879" s="44"/>
      <c r="CW879" s="44"/>
      <c r="CX879" s="44"/>
      <c r="CY879" s="44"/>
      <c r="CZ879" s="44"/>
      <c r="DA879" s="44"/>
      <c r="DB879" s="44"/>
      <c r="DC879" s="44"/>
      <c r="DD879" s="44"/>
      <c r="DE879" s="44"/>
      <c r="DF879" s="44"/>
      <c r="DG879" s="44"/>
      <c r="DH879" s="44"/>
      <c r="DI879" s="44"/>
      <c r="DJ879" s="44"/>
      <c r="DK879" s="44"/>
      <c r="DL879" s="44"/>
      <c r="DM879" s="44"/>
      <c r="DN879" s="44"/>
      <c r="DO879" s="44"/>
      <c r="DP879" s="44"/>
      <c r="DQ879" s="44"/>
      <c r="DR879" s="44"/>
      <c r="DS879" s="44"/>
      <c r="DT879" s="44"/>
      <c r="DU879" s="44"/>
      <c r="DV879" s="44"/>
      <c r="DW879" s="44"/>
      <c r="DX879" s="44"/>
      <c r="DY879" s="44"/>
      <c r="DZ879" s="44"/>
      <c r="EA879" s="44"/>
      <c r="EB879" s="44"/>
      <c r="EC879" s="44"/>
      <c r="ED879" s="44"/>
      <c r="EE879" s="44"/>
      <c r="EF879" s="44"/>
      <c r="EG879" s="44"/>
      <c r="EH879" s="44"/>
      <c r="EI879" s="44"/>
      <c r="EJ879" s="44"/>
      <c r="EK879" s="44"/>
      <c r="EL879" s="44"/>
      <c r="EM879" s="44"/>
      <c r="EN879" s="44"/>
      <c r="EO879" s="44"/>
      <c r="EP879" s="44"/>
      <c r="EQ879" s="44"/>
      <c r="ER879" s="44"/>
      <c r="ES879" s="44"/>
      <c r="ET879" s="44"/>
      <c r="EU879" s="44"/>
    </row>
    <row r="880" ht="14.25" customHeight="1">
      <c r="A880" s="296"/>
      <c r="B880" s="44"/>
      <c r="C880" s="44"/>
      <c r="D880" s="44"/>
      <c r="E880" s="44"/>
      <c r="F880" s="44"/>
      <c r="G880" s="44"/>
      <c r="H880" s="296"/>
      <c r="I880" s="296"/>
      <c r="J880" s="296"/>
      <c r="K880" s="44"/>
      <c r="L880" s="296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4"/>
      <c r="BT880" s="44"/>
      <c r="BU880" s="44"/>
      <c r="BV880" s="44"/>
      <c r="BW880" s="44"/>
      <c r="BX880" s="44"/>
      <c r="BY880" s="44"/>
      <c r="BZ880" s="44"/>
      <c r="CA880" s="44"/>
      <c r="CB880" s="44"/>
      <c r="CC880" s="44"/>
      <c r="CD880" s="44"/>
      <c r="CE880" s="44"/>
      <c r="CF880" s="44"/>
      <c r="CG880" s="44"/>
      <c r="CH880" s="44"/>
      <c r="CI880" s="44"/>
      <c r="CJ880" s="44"/>
      <c r="CK880" s="44"/>
      <c r="CL880" s="44"/>
      <c r="CM880" s="44"/>
      <c r="CN880" s="44"/>
      <c r="CO880" s="44"/>
      <c r="CP880" s="44"/>
      <c r="CQ880" s="44"/>
      <c r="CR880" s="44"/>
      <c r="CS880" s="44"/>
      <c r="CT880" s="44"/>
      <c r="CU880" s="44"/>
      <c r="CV880" s="44"/>
      <c r="CW880" s="44"/>
      <c r="CX880" s="44"/>
      <c r="CY880" s="44"/>
      <c r="CZ880" s="44"/>
      <c r="DA880" s="44"/>
      <c r="DB880" s="44"/>
      <c r="DC880" s="44"/>
      <c r="DD880" s="44"/>
      <c r="DE880" s="44"/>
      <c r="DF880" s="44"/>
      <c r="DG880" s="44"/>
      <c r="DH880" s="44"/>
      <c r="DI880" s="44"/>
      <c r="DJ880" s="44"/>
      <c r="DK880" s="44"/>
      <c r="DL880" s="44"/>
      <c r="DM880" s="44"/>
      <c r="DN880" s="44"/>
      <c r="DO880" s="44"/>
      <c r="DP880" s="44"/>
      <c r="DQ880" s="44"/>
      <c r="DR880" s="44"/>
      <c r="DS880" s="44"/>
      <c r="DT880" s="44"/>
      <c r="DU880" s="44"/>
      <c r="DV880" s="44"/>
      <c r="DW880" s="44"/>
      <c r="DX880" s="44"/>
      <c r="DY880" s="44"/>
      <c r="DZ880" s="44"/>
      <c r="EA880" s="44"/>
      <c r="EB880" s="44"/>
      <c r="EC880" s="44"/>
      <c r="ED880" s="44"/>
      <c r="EE880" s="44"/>
      <c r="EF880" s="44"/>
      <c r="EG880" s="44"/>
      <c r="EH880" s="44"/>
      <c r="EI880" s="44"/>
      <c r="EJ880" s="44"/>
      <c r="EK880" s="44"/>
      <c r="EL880" s="44"/>
      <c r="EM880" s="44"/>
      <c r="EN880" s="44"/>
      <c r="EO880" s="44"/>
      <c r="EP880" s="44"/>
      <c r="EQ880" s="44"/>
      <c r="ER880" s="44"/>
      <c r="ES880" s="44"/>
      <c r="ET880" s="44"/>
      <c r="EU880" s="44"/>
    </row>
    <row r="881" ht="14.25" customHeight="1">
      <c r="A881" s="296"/>
      <c r="B881" s="44"/>
      <c r="C881" s="44"/>
      <c r="D881" s="44"/>
      <c r="E881" s="44"/>
      <c r="F881" s="44"/>
      <c r="G881" s="44"/>
      <c r="H881" s="296"/>
      <c r="I881" s="296"/>
      <c r="J881" s="296"/>
      <c r="K881" s="44"/>
      <c r="L881" s="296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4"/>
      <c r="BT881" s="44"/>
      <c r="BU881" s="44"/>
      <c r="BV881" s="44"/>
      <c r="BW881" s="44"/>
      <c r="BX881" s="44"/>
      <c r="BY881" s="44"/>
      <c r="BZ881" s="44"/>
      <c r="CA881" s="44"/>
      <c r="CB881" s="44"/>
      <c r="CC881" s="44"/>
      <c r="CD881" s="44"/>
      <c r="CE881" s="44"/>
      <c r="CF881" s="44"/>
      <c r="CG881" s="44"/>
      <c r="CH881" s="44"/>
      <c r="CI881" s="44"/>
      <c r="CJ881" s="44"/>
      <c r="CK881" s="44"/>
      <c r="CL881" s="44"/>
      <c r="CM881" s="44"/>
      <c r="CN881" s="44"/>
      <c r="CO881" s="44"/>
      <c r="CP881" s="44"/>
      <c r="CQ881" s="44"/>
      <c r="CR881" s="44"/>
      <c r="CS881" s="44"/>
      <c r="CT881" s="44"/>
      <c r="CU881" s="44"/>
      <c r="CV881" s="44"/>
      <c r="CW881" s="44"/>
      <c r="CX881" s="44"/>
      <c r="CY881" s="44"/>
      <c r="CZ881" s="44"/>
      <c r="DA881" s="44"/>
      <c r="DB881" s="44"/>
      <c r="DC881" s="44"/>
      <c r="DD881" s="44"/>
      <c r="DE881" s="44"/>
      <c r="DF881" s="44"/>
      <c r="DG881" s="44"/>
      <c r="DH881" s="44"/>
      <c r="DI881" s="44"/>
      <c r="DJ881" s="44"/>
      <c r="DK881" s="44"/>
      <c r="DL881" s="44"/>
      <c r="DM881" s="44"/>
      <c r="DN881" s="44"/>
      <c r="DO881" s="44"/>
      <c r="DP881" s="44"/>
      <c r="DQ881" s="44"/>
      <c r="DR881" s="44"/>
      <c r="DS881" s="44"/>
      <c r="DT881" s="44"/>
      <c r="DU881" s="44"/>
      <c r="DV881" s="44"/>
      <c r="DW881" s="44"/>
      <c r="DX881" s="44"/>
      <c r="DY881" s="44"/>
      <c r="DZ881" s="44"/>
      <c r="EA881" s="44"/>
      <c r="EB881" s="44"/>
      <c r="EC881" s="44"/>
      <c r="ED881" s="44"/>
      <c r="EE881" s="44"/>
      <c r="EF881" s="44"/>
      <c r="EG881" s="44"/>
      <c r="EH881" s="44"/>
      <c r="EI881" s="44"/>
      <c r="EJ881" s="44"/>
      <c r="EK881" s="44"/>
      <c r="EL881" s="44"/>
      <c r="EM881" s="44"/>
      <c r="EN881" s="44"/>
      <c r="EO881" s="44"/>
      <c r="EP881" s="44"/>
      <c r="EQ881" s="44"/>
      <c r="ER881" s="44"/>
      <c r="ES881" s="44"/>
      <c r="ET881" s="44"/>
      <c r="EU881" s="44"/>
    </row>
    <row r="882" ht="14.25" customHeight="1">
      <c r="A882" s="296"/>
      <c r="B882" s="44"/>
      <c r="C882" s="44"/>
      <c r="D882" s="44"/>
      <c r="E882" s="44"/>
      <c r="F882" s="44"/>
      <c r="G882" s="44"/>
      <c r="H882" s="296"/>
      <c r="I882" s="296"/>
      <c r="J882" s="296"/>
      <c r="K882" s="44"/>
      <c r="L882" s="296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4"/>
      <c r="BT882" s="44"/>
      <c r="BU882" s="44"/>
      <c r="BV882" s="44"/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  <c r="CP882" s="44"/>
      <c r="CQ882" s="44"/>
      <c r="CR882" s="44"/>
      <c r="CS882" s="44"/>
      <c r="CT882" s="44"/>
      <c r="CU882" s="44"/>
      <c r="CV882" s="44"/>
      <c r="CW882" s="44"/>
      <c r="CX882" s="44"/>
      <c r="CY882" s="44"/>
      <c r="CZ882" s="44"/>
      <c r="DA882" s="44"/>
      <c r="DB882" s="44"/>
      <c r="DC882" s="44"/>
      <c r="DD882" s="44"/>
      <c r="DE882" s="44"/>
      <c r="DF882" s="44"/>
      <c r="DG882" s="44"/>
      <c r="DH882" s="44"/>
      <c r="DI882" s="44"/>
      <c r="DJ882" s="44"/>
      <c r="DK882" s="44"/>
      <c r="DL882" s="44"/>
      <c r="DM882" s="44"/>
      <c r="DN882" s="44"/>
      <c r="DO882" s="44"/>
      <c r="DP882" s="44"/>
      <c r="DQ882" s="44"/>
      <c r="DR882" s="44"/>
      <c r="DS882" s="44"/>
      <c r="DT882" s="44"/>
      <c r="DU882" s="44"/>
      <c r="DV882" s="44"/>
      <c r="DW882" s="44"/>
      <c r="DX882" s="44"/>
      <c r="DY882" s="44"/>
      <c r="DZ882" s="44"/>
      <c r="EA882" s="44"/>
      <c r="EB882" s="44"/>
      <c r="EC882" s="44"/>
      <c r="ED882" s="44"/>
      <c r="EE882" s="44"/>
      <c r="EF882" s="44"/>
      <c r="EG882" s="44"/>
      <c r="EH882" s="44"/>
      <c r="EI882" s="44"/>
      <c r="EJ882" s="44"/>
      <c r="EK882" s="44"/>
      <c r="EL882" s="44"/>
      <c r="EM882" s="44"/>
      <c r="EN882" s="44"/>
      <c r="EO882" s="44"/>
      <c r="EP882" s="44"/>
      <c r="EQ882" s="44"/>
      <c r="ER882" s="44"/>
      <c r="ES882" s="44"/>
      <c r="ET882" s="44"/>
      <c r="EU882" s="44"/>
    </row>
    <row r="883" ht="14.25" customHeight="1">
      <c r="A883" s="296"/>
      <c r="B883" s="44"/>
      <c r="C883" s="44"/>
      <c r="D883" s="44"/>
      <c r="E883" s="44"/>
      <c r="F883" s="44"/>
      <c r="G883" s="44"/>
      <c r="H883" s="296"/>
      <c r="I883" s="296"/>
      <c r="J883" s="296"/>
      <c r="K883" s="44"/>
      <c r="L883" s="296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4"/>
      <c r="BT883" s="44"/>
      <c r="BU883" s="44"/>
      <c r="BV883" s="44"/>
      <c r="BW883" s="44"/>
      <c r="BX883" s="44"/>
      <c r="BY883" s="44"/>
      <c r="BZ883" s="44"/>
      <c r="CA883" s="44"/>
      <c r="CB883" s="44"/>
      <c r="CC883" s="44"/>
      <c r="CD883" s="44"/>
      <c r="CE883" s="44"/>
      <c r="CF883" s="44"/>
      <c r="CG883" s="44"/>
      <c r="CH883" s="44"/>
      <c r="CI883" s="44"/>
      <c r="CJ883" s="44"/>
      <c r="CK883" s="44"/>
      <c r="CL883" s="44"/>
      <c r="CM883" s="44"/>
      <c r="CN883" s="44"/>
      <c r="CO883" s="44"/>
      <c r="CP883" s="44"/>
      <c r="CQ883" s="44"/>
      <c r="CR883" s="44"/>
      <c r="CS883" s="44"/>
      <c r="CT883" s="44"/>
      <c r="CU883" s="44"/>
      <c r="CV883" s="44"/>
      <c r="CW883" s="44"/>
      <c r="CX883" s="44"/>
      <c r="CY883" s="44"/>
      <c r="CZ883" s="44"/>
      <c r="DA883" s="44"/>
      <c r="DB883" s="44"/>
      <c r="DC883" s="44"/>
      <c r="DD883" s="44"/>
      <c r="DE883" s="44"/>
      <c r="DF883" s="44"/>
      <c r="DG883" s="44"/>
      <c r="DH883" s="44"/>
      <c r="DI883" s="44"/>
      <c r="DJ883" s="44"/>
      <c r="DK883" s="44"/>
      <c r="DL883" s="44"/>
      <c r="DM883" s="44"/>
      <c r="DN883" s="44"/>
      <c r="DO883" s="44"/>
      <c r="DP883" s="44"/>
      <c r="DQ883" s="44"/>
      <c r="DR883" s="44"/>
      <c r="DS883" s="44"/>
      <c r="DT883" s="44"/>
      <c r="DU883" s="44"/>
      <c r="DV883" s="44"/>
      <c r="DW883" s="44"/>
      <c r="DX883" s="44"/>
      <c r="DY883" s="44"/>
      <c r="DZ883" s="44"/>
      <c r="EA883" s="44"/>
      <c r="EB883" s="44"/>
      <c r="EC883" s="44"/>
      <c r="ED883" s="44"/>
      <c r="EE883" s="44"/>
      <c r="EF883" s="44"/>
      <c r="EG883" s="44"/>
      <c r="EH883" s="44"/>
      <c r="EI883" s="44"/>
      <c r="EJ883" s="44"/>
      <c r="EK883" s="44"/>
      <c r="EL883" s="44"/>
      <c r="EM883" s="44"/>
      <c r="EN883" s="44"/>
      <c r="EO883" s="44"/>
      <c r="EP883" s="44"/>
      <c r="EQ883" s="44"/>
      <c r="ER883" s="44"/>
      <c r="ES883" s="44"/>
      <c r="ET883" s="44"/>
      <c r="EU883" s="44"/>
    </row>
    <row r="884" ht="14.25" customHeight="1">
      <c r="A884" s="296"/>
      <c r="B884" s="44"/>
      <c r="C884" s="44"/>
      <c r="D884" s="44"/>
      <c r="E884" s="44"/>
      <c r="F884" s="44"/>
      <c r="G884" s="44"/>
      <c r="H884" s="296"/>
      <c r="I884" s="296"/>
      <c r="J884" s="296"/>
      <c r="K884" s="44"/>
      <c r="L884" s="296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4"/>
      <c r="BT884" s="44"/>
      <c r="BU884" s="44"/>
      <c r="BV884" s="44"/>
      <c r="BW884" s="44"/>
      <c r="BX884" s="44"/>
      <c r="BY884" s="44"/>
      <c r="BZ884" s="44"/>
      <c r="CA884" s="44"/>
      <c r="CB884" s="44"/>
      <c r="CC884" s="44"/>
      <c r="CD884" s="44"/>
      <c r="CE884" s="44"/>
      <c r="CF884" s="44"/>
      <c r="CG884" s="44"/>
      <c r="CH884" s="44"/>
      <c r="CI884" s="44"/>
      <c r="CJ884" s="44"/>
      <c r="CK884" s="44"/>
      <c r="CL884" s="44"/>
      <c r="CM884" s="44"/>
      <c r="CN884" s="44"/>
      <c r="CO884" s="44"/>
      <c r="CP884" s="44"/>
      <c r="CQ884" s="44"/>
      <c r="CR884" s="44"/>
      <c r="CS884" s="44"/>
      <c r="CT884" s="44"/>
      <c r="CU884" s="44"/>
      <c r="CV884" s="44"/>
      <c r="CW884" s="44"/>
      <c r="CX884" s="44"/>
      <c r="CY884" s="44"/>
      <c r="CZ884" s="44"/>
      <c r="DA884" s="44"/>
      <c r="DB884" s="44"/>
      <c r="DC884" s="44"/>
      <c r="DD884" s="44"/>
      <c r="DE884" s="44"/>
      <c r="DF884" s="44"/>
      <c r="DG884" s="44"/>
      <c r="DH884" s="44"/>
      <c r="DI884" s="44"/>
      <c r="DJ884" s="44"/>
      <c r="DK884" s="44"/>
      <c r="DL884" s="44"/>
      <c r="DM884" s="44"/>
      <c r="DN884" s="44"/>
      <c r="DO884" s="44"/>
      <c r="DP884" s="44"/>
      <c r="DQ884" s="44"/>
      <c r="DR884" s="44"/>
      <c r="DS884" s="44"/>
      <c r="DT884" s="44"/>
      <c r="DU884" s="44"/>
      <c r="DV884" s="44"/>
      <c r="DW884" s="44"/>
      <c r="DX884" s="44"/>
      <c r="DY884" s="44"/>
      <c r="DZ884" s="44"/>
      <c r="EA884" s="44"/>
      <c r="EB884" s="44"/>
      <c r="EC884" s="44"/>
      <c r="ED884" s="44"/>
      <c r="EE884" s="44"/>
      <c r="EF884" s="44"/>
      <c r="EG884" s="44"/>
      <c r="EH884" s="44"/>
      <c r="EI884" s="44"/>
      <c r="EJ884" s="44"/>
      <c r="EK884" s="44"/>
      <c r="EL884" s="44"/>
      <c r="EM884" s="44"/>
      <c r="EN884" s="44"/>
      <c r="EO884" s="44"/>
      <c r="EP884" s="44"/>
      <c r="EQ884" s="44"/>
      <c r="ER884" s="44"/>
      <c r="ES884" s="44"/>
      <c r="ET884" s="44"/>
      <c r="EU884" s="44"/>
    </row>
    <row r="885" ht="14.25" customHeight="1">
      <c r="A885" s="296"/>
      <c r="B885" s="44"/>
      <c r="C885" s="44"/>
      <c r="D885" s="44"/>
      <c r="E885" s="44"/>
      <c r="F885" s="44"/>
      <c r="G885" s="44"/>
      <c r="H885" s="296"/>
      <c r="I885" s="296"/>
      <c r="J885" s="296"/>
      <c r="K885" s="44"/>
      <c r="L885" s="296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4"/>
      <c r="BT885" s="44"/>
      <c r="BU885" s="44"/>
      <c r="BV885" s="44"/>
      <c r="BW885" s="44"/>
      <c r="BX885" s="44"/>
      <c r="BY885" s="44"/>
      <c r="BZ885" s="44"/>
      <c r="CA885" s="44"/>
      <c r="CB885" s="44"/>
      <c r="CC885" s="44"/>
      <c r="CD885" s="44"/>
      <c r="CE885" s="44"/>
      <c r="CF885" s="44"/>
      <c r="CG885" s="44"/>
      <c r="CH885" s="44"/>
      <c r="CI885" s="44"/>
      <c r="CJ885" s="44"/>
      <c r="CK885" s="44"/>
      <c r="CL885" s="44"/>
      <c r="CM885" s="44"/>
      <c r="CN885" s="44"/>
      <c r="CO885" s="44"/>
      <c r="CP885" s="44"/>
      <c r="CQ885" s="44"/>
      <c r="CR885" s="44"/>
      <c r="CS885" s="44"/>
      <c r="CT885" s="44"/>
      <c r="CU885" s="44"/>
      <c r="CV885" s="44"/>
      <c r="CW885" s="44"/>
      <c r="CX885" s="44"/>
      <c r="CY885" s="44"/>
      <c r="CZ885" s="44"/>
      <c r="DA885" s="44"/>
      <c r="DB885" s="44"/>
      <c r="DC885" s="44"/>
      <c r="DD885" s="44"/>
      <c r="DE885" s="44"/>
      <c r="DF885" s="44"/>
      <c r="DG885" s="44"/>
      <c r="DH885" s="44"/>
      <c r="DI885" s="44"/>
      <c r="DJ885" s="44"/>
      <c r="DK885" s="44"/>
      <c r="DL885" s="44"/>
      <c r="DM885" s="44"/>
      <c r="DN885" s="44"/>
      <c r="DO885" s="44"/>
      <c r="DP885" s="44"/>
      <c r="DQ885" s="44"/>
      <c r="DR885" s="44"/>
      <c r="DS885" s="44"/>
      <c r="DT885" s="44"/>
      <c r="DU885" s="44"/>
      <c r="DV885" s="44"/>
      <c r="DW885" s="44"/>
      <c r="DX885" s="44"/>
      <c r="DY885" s="44"/>
      <c r="DZ885" s="44"/>
      <c r="EA885" s="44"/>
      <c r="EB885" s="44"/>
      <c r="EC885" s="44"/>
      <c r="ED885" s="44"/>
      <c r="EE885" s="44"/>
      <c r="EF885" s="44"/>
      <c r="EG885" s="44"/>
      <c r="EH885" s="44"/>
      <c r="EI885" s="44"/>
      <c r="EJ885" s="44"/>
      <c r="EK885" s="44"/>
      <c r="EL885" s="44"/>
      <c r="EM885" s="44"/>
      <c r="EN885" s="44"/>
      <c r="EO885" s="44"/>
      <c r="EP885" s="44"/>
      <c r="EQ885" s="44"/>
      <c r="ER885" s="44"/>
      <c r="ES885" s="44"/>
      <c r="ET885" s="44"/>
      <c r="EU885" s="44"/>
    </row>
    <row r="886" ht="14.25" customHeight="1">
      <c r="A886" s="296"/>
      <c r="B886" s="44"/>
      <c r="C886" s="44"/>
      <c r="D886" s="44"/>
      <c r="E886" s="44"/>
      <c r="F886" s="44"/>
      <c r="G886" s="44"/>
      <c r="H886" s="296"/>
      <c r="I886" s="296"/>
      <c r="J886" s="296"/>
      <c r="K886" s="44"/>
      <c r="L886" s="296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4"/>
      <c r="BT886" s="44"/>
      <c r="BU886" s="44"/>
      <c r="BV886" s="44"/>
      <c r="BW886" s="44"/>
      <c r="BX886" s="44"/>
      <c r="BY886" s="44"/>
      <c r="BZ886" s="44"/>
      <c r="CA886" s="44"/>
      <c r="CB886" s="44"/>
      <c r="CC886" s="44"/>
      <c r="CD886" s="44"/>
      <c r="CE886" s="44"/>
      <c r="CF886" s="44"/>
      <c r="CG886" s="44"/>
      <c r="CH886" s="44"/>
      <c r="CI886" s="44"/>
      <c r="CJ886" s="44"/>
      <c r="CK886" s="44"/>
      <c r="CL886" s="44"/>
      <c r="CM886" s="44"/>
      <c r="CN886" s="44"/>
      <c r="CO886" s="44"/>
      <c r="CP886" s="44"/>
      <c r="CQ886" s="44"/>
      <c r="CR886" s="44"/>
      <c r="CS886" s="44"/>
      <c r="CT886" s="44"/>
      <c r="CU886" s="44"/>
      <c r="CV886" s="44"/>
      <c r="CW886" s="44"/>
      <c r="CX886" s="44"/>
      <c r="CY886" s="44"/>
      <c r="CZ886" s="44"/>
      <c r="DA886" s="44"/>
      <c r="DB886" s="44"/>
      <c r="DC886" s="44"/>
      <c r="DD886" s="44"/>
      <c r="DE886" s="44"/>
      <c r="DF886" s="44"/>
      <c r="DG886" s="44"/>
      <c r="DH886" s="44"/>
      <c r="DI886" s="44"/>
      <c r="DJ886" s="44"/>
      <c r="DK886" s="44"/>
      <c r="DL886" s="44"/>
      <c r="DM886" s="44"/>
      <c r="DN886" s="44"/>
      <c r="DO886" s="44"/>
      <c r="DP886" s="44"/>
      <c r="DQ886" s="44"/>
      <c r="DR886" s="44"/>
      <c r="DS886" s="44"/>
      <c r="DT886" s="44"/>
      <c r="DU886" s="44"/>
      <c r="DV886" s="44"/>
      <c r="DW886" s="44"/>
      <c r="DX886" s="44"/>
      <c r="DY886" s="44"/>
      <c r="DZ886" s="44"/>
      <c r="EA886" s="44"/>
      <c r="EB886" s="44"/>
      <c r="EC886" s="44"/>
      <c r="ED886" s="44"/>
      <c r="EE886" s="44"/>
      <c r="EF886" s="44"/>
      <c r="EG886" s="44"/>
      <c r="EH886" s="44"/>
      <c r="EI886" s="44"/>
      <c r="EJ886" s="44"/>
      <c r="EK886" s="44"/>
      <c r="EL886" s="44"/>
      <c r="EM886" s="44"/>
      <c r="EN886" s="44"/>
      <c r="EO886" s="44"/>
      <c r="EP886" s="44"/>
      <c r="EQ886" s="44"/>
      <c r="ER886" s="44"/>
      <c r="ES886" s="44"/>
      <c r="ET886" s="44"/>
      <c r="EU886" s="44"/>
    </row>
    <row r="887" ht="14.25" customHeight="1">
      <c r="A887" s="296"/>
      <c r="B887" s="44"/>
      <c r="C887" s="44"/>
      <c r="D887" s="44"/>
      <c r="E887" s="44"/>
      <c r="F887" s="44"/>
      <c r="G887" s="44"/>
      <c r="H887" s="296"/>
      <c r="I887" s="296"/>
      <c r="J887" s="296"/>
      <c r="K887" s="44"/>
      <c r="L887" s="296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4"/>
      <c r="BT887" s="44"/>
      <c r="BU887" s="44"/>
      <c r="BV887" s="44"/>
      <c r="BW887" s="44"/>
      <c r="BX887" s="44"/>
      <c r="BY887" s="44"/>
      <c r="BZ887" s="44"/>
      <c r="CA887" s="44"/>
      <c r="CB887" s="44"/>
      <c r="CC887" s="44"/>
      <c r="CD887" s="44"/>
      <c r="CE887" s="44"/>
      <c r="CF887" s="44"/>
      <c r="CG887" s="44"/>
      <c r="CH887" s="44"/>
      <c r="CI887" s="44"/>
      <c r="CJ887" s="44"/>
      <c r="CK887" s="44"/>
      <c r="CL887" s="44"/>
      <c r="CM887" s="44"/>
      <c r="CN887" s="44"/>
      <c r="CO887" s="44"/>
      <c r="CP887" s="44"/>
      <c r="CQ887" s="44"/>
      <c r="CR887" s="44"/>
      <c r="CS887" s="44"/>
      <c r="CT887" s="44"/>
      <c r="CU887" s="44"/>
      <c r="CV887" s="44"/>
      <c r="CW887" s="44"/>
      <c r="CX887" s="44"/>
      <c r="CY887" s="44"/>
      <c r="CZ887" s="44"/>
      <c r="DA887" s="44"/>
      <c r="DB887" s="44"/>
      <c r="DC887" s="44"/>
      <c r="DD887" s="44"/>
      <c r="DE887" s="44"/>
      <c r="DF887" s="44"/>
      <c r="DG887" s="44"/>
      <c r="DH887" s="44"/>
      <c r="DI887" s="44"/>
      <c r="DJ887" s="44"/>
      <c r="DK887" s="44"/>
      <c r="DL887" s="44"/>
      <c r="DM887" s="44"/>
      <c r="DN887" s="44"/>
      <c r="DO887" s="44"/>
      <c r="DP887" s="44"/>
      <c r="DQ887" s="44"/>
      <c r="DR887" s="44"/>
      <c r="DS887" s="44"/>
      <c r="DT887" s="44"/>
      <c r="DU887" s="44"/>
      <c r="DV887" s="44"/>
      <c r="DW887" s="44"/>
      <c r="DX887" s="44"/>
      <c r="DY887" s="44"/>
      <c r="DZ887" s="44"/>
      <c r="EA887" s="44"/>
      <c r="EB887" s="44"/>
      <c r="EC887" s="44"/>
      <c r="ED887" s="44"/>
      <c r="EE887" s="44"/>
      <c r="EF887" s="44"/>
      <c r="EG887" s="44"/>
      <c r="EH887" s="44"/>
      <c r="EI887" s="44"/>
      <c r="EJ887" s="44"/>
      <c r="EK887" s="44"/>
      <c r="EL887" s="44"/>
      <c r="EM887" s="44"/>
      <c r="EN887" s="44"/>
      <c r="EO887" s="44"/>
      <c r="EP887" s="44"/>
      <c r="EQ887" s="44"/>
      <c r="ER887" s="44"/>
      <c r="ES887" s="44"/>
      <c r="ET887" s="44"/>
      <c r="EU887" s="44"/>
    </row>
    <row r="888" ht="14.25" customHeight="1">
      <c r="A888" s="296"/>
      <c r="B888" s="44"/>
      <c r="C888" s="44"/>
      <c r="D888" s="44"/>
      <c r="E888" s="44"/>
      <c r="F888" s="44"/>
      <c r="G888" s="44"/>
      <c r="H888" s="296"/>
      <c r="I888" s="296"/>
      <c r="J888" s="296"/>
      <c r="K888" s="44"/>
      <c r="L888" s="296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4"/>
      <c r="BT888" s="44"/>
      <c r="BU888" s="44"/>
      <c r="BV888" s="44"/>
      <c r="BW888" s="44"/>
      <c r="BX888" s="44"/>
      <c r="BY888" s="44"/>
      <c r="BZ888" s="44"/>
      <c r="CA888" s="44"/>
      <c r="CB888" s="44"/>
      <c r="CC888" s="44"/>
      <c r="CD888" s="44"/>
      <c r="CE888" s="44"/>
      <c r="CF888" s="44"/>
      <c r="CG888" s="44"/>
      <c r="CH888" s="44"/>
      <c r="CI888" s="44"/>
      <c r="CJ888" s="44"/>
      <c r="CK888" s="44"/>
      <c r="CL888" s="44"/>
      <c r="CM888" s="44"/>
      <c r="CN888" s="44"/>
      <c r="CO888" s="44"/>
      <c r="CP888" s="44"/>
      <c r="CQ888" s="44"/>
      <c r="CR888" s="44"/>
      <c r="CS888" s="44"/>
      <c r="CT888" s="44"/>
      <c r="CU888" s="44"/>
      <c r="CV888" s="44"/>
      <c r="CW888" s="44"/>
      <c r="CX888" s="44"/>
      <c r="CY888" s="44"/>
      <c r="CZ888" s="44"/>
      <c r="DA888" s="44"/>
      <c r="DB888" s="44"/>
      <c r="DC888" s="44"/>
      <c r="DD888" s="44"/>
      <c r="DE888" s="44"/>
      <c r="DF888" s="44"/>
      <c r="DG888" s="44"/>
      <c r="DH888" s="44"/>
      <c r="DI888" s="44"/>
      <c r="DJ888" s="44"/>
      <c r="DK888" s="44"/>
      <c r="DL888" s="44"/>
      <c r="DM888" s="44"/>
      <c r="DN888" s="44"/>
      <c r="DO888" s="44"/>
      <c r="DP888" s="44"/>
      <c r="DQ888" s="44"/>
      <c r="DR888" s="44"/>
      <c r="DS888" s="44"/>
      <c r="DT888" s="44"/>
      <c r="DU888" s="44"/>
      <c r="DV888" s="44"/>
      <c r="DW888" s="44"/>
      <c r="DX888" s="44"/>
      <c r="DY888" s="44"/>
      <c r="DZ888" s="44"/>
      <c r="EA888" s="44"/>
      <c r="EB888" s="44"/>
      <c r="EC888" s="44"/>
      <c r="ED888" s="44"/>
      <c r="EE888" s="44"/>
      <c r="EF888" s="44"/>
      <c r="EG888" s="44"/>
      <c r="EH888" s="44"/>
      <c r="EI888" s="44"/>
      <c r="EJ888" s="44"/>
      <c r="EK888" s="44"/>
      <c r="EL888" s="44"/>
      <c r="EM888" s="44"/>
      <c r="EN888" s="44"/>
      <c r="EO888" s="44"/>
      <c r="EP888" s="44"/>
      <c r="EQ888" s="44"/>
      <c r="ER888" s="44"/>
      <c r="ES888" s="44"/>
      <c r="ET888" s="44"/>
      <c r="EU888" s="44"/>
    </row>
    <row r="889" ht="14.25" customHeight="1">
      <c r="A889" s="296"/>
      <c r="B889" s="44"/>
      <c r="C889" s="44"/>
      <c r="D889" s="44"/>
      <c r="E889" s="44"/>
      <c r="F889" s="44"/>
      <c r="G889" s="44"/>
      <c r="H889" s="296"/>
      <c r="I889" s="296"/>
      <c r="J889" s="296"/>
      <c r="K889" s="44"/>
      <c r="L889" s="296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4"/>
      <c r="BT889" s="44"/>
      <c r="BU889" s="44"/>
      <c r="BV889" s="44"/>
      <c r="BW889" s="44"/>
      <c r="BX889" s="44"/>
      <c r="BY889" s="44"/>
      <c r="BZ889" s="44"/>
      <c r="CA889" s="44"/>
      <c r="CB889" s="44"/>
      <c r="CC889" s="44"/>
      <c r="CD889" s="44"/>
      <c r="CE889" s="44"/>
      <c r="CF889" s="44"/>
      <c r="CG889" s="44"/>
      <c r="CH889" s="44"/>
      <c r="CI889" s="44"/>
      <c r="CJ889" s="44"/>
      <c r="CK889" s="44"/>
      <c r="CL889" s="44"/>
      <c r="CM889" s="44"/>
      <c r="CN889" s="44"/>
      <c r="CO889" s="44"/>
      <c r="CP889" s="44"/>
      <c r="CQ889" s="44"/>
      <c r="CR889" s="44"/>
      <c r="CS889" s="44"/>
      <c r="CT889" s="44"/>
      <c r="CU889" s="44"/>
      <c r="CV889" s="44"/>
      <c r="CW889" s="44"/>
      <c r="CX889" s="44"/>
      <c r="CY889" s="44"/>
      <c r="CZ889" s="44"/>
      <c r="DA889" s="44"/>
      <c r="DB889" s="44"/>
      <c r="DC889" s="44"/>
      <c r="DD889" s="44"/>
      <c r="DE889" s="44"/>
      <c r="DF889" s="44"/>
      <c r="DG889" s="44"/>
      <c r="DH889" s="44"/>
      <c r="DI889" s="44"/>
      <c r="DJ889" s="44"/>
      <c r="DK889" s="44"/>
      <c r="DL889" s="44"/>
      <c r="DM889" s="44"/>
      <c r="DN889" s="44"/>
      <c r="DO889" s="44"/>
      <c r="DP889" s="44"/>
      <c r="DQ889" s="44"/>
      <c r="DR889" s="44"/>
      <c r="DS889" s="44"/>
      <c r="DT889" s="44"/>
      <c r="DU889" s="44"/>
      <c r="DV889" s="44"/>
      <c r="DW889" s="44"/>
      <c r="DX889" s="44"/>
      <c r="DY889" s="44"/>
      <c r="DZ889" s="44"/>
      <c r="EA889" s="44"/>
      <c r="EB889" s="44"/>
      <c r="EC889" s="44"/>
      <c r="ED889" s="44"/>
      <c r="EE889" s="44"/>
      <c r="EF889" s="44"/>
      <c r="EG889" s="44"/>
      <c r="EH889" s="44"/>
      <c r="EI889" s="44"/>
      <c r="EJ889" s="44"/>
      <c r="EK889" s="44"/>
      <c r="EL889" s="44"/>
      <c r="EM889" s="44"/>
      <c r="EN889" s="44"/>
      <c r="EO889" s="44"/>
      <c r="EP889" s="44"/>
      <c r="EQ889" s="44"/>
      <c r="ER889" s="44"/>
      <c r="ES889" s="44"/>
      <c r="ET889" s="44"/>
      <c r="EU889" s="44"/>
    </row>
    <row r="890" ht="14.25" customHeight="1">
      <c r="A890" s="296"/>
      <c r="B890" s="44"/>
      <c r="C890" s="44"/>
      <c r="D890" s="44"/>
      <c r="E890" s="44"/>
      <c r="F890" s="44"/>
      <c r="G890" s="44"/>
      <c r="H890" s="296"/>
      <c r="I890" s="296"/>
      <c r="J890" s="296"/>
      <c r="K890" s="44"/>
      <c r="L890" s="296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4"/>
      <c r="BT890" s="44"/>
      <c r="BU890" s="44"/>
      <c r="BV890" s="44"/>
      <c r="BW890" s="44"/>
      <c r="BX890" s="44"/>
      <c r="BY890" s="44"/>
      <c r="BZ890" s="44"/>
      <c r="CA890" s="44"/>
      <c r="CB890" s="44"/>
      <c r="CC890" s="44"/>
      <c r="CD890" s="44"/>
      <c r="CE890" s="44"/>
      <c r="CF890" s="44"/>
      <c r="CG890" s="44"/>
      <c r="CH890" s="44"/>
      <c r="CI890" s="44"/>
      <c r="CJ890" s="44"/>
      <c r="CK890" s="44"/>
      <c r="CL890" s="44"/>
      <c r="CM890" s="44"/>
      <c r="CN890" s="44"/>
      <c r="CO890" s="44"/>
      <c r="CP890" s="44"/>
      <c r="CQ890" s="44"/>
      <c r="CR890" s="44"/>
      <c r="CS890" s="44"/>
      <c r="CT890" s="44"/>
      <c r="CU890" s="44"/>
      <c r="CV890" s="44"/>
      <c r="CW890" s="44"/>
      <c r="CX890" s="44"/>
      <c r="CY890" s="44"/>
      <c r="CZ890" s="44"/>
      <c r="DA890" s="44"/>
      <c r="DB890" s="44"/>
      <c r="DC890" s="44"/>
      <c r="DD890" s="44"/>
      <c r="DE890" s="44"/>
      <c r="DF890" s="44"/>
      <c r="DG890" s="44"/>
      <c r="DH890" s="44"/>
      <c r="DI890" s="44"/>
      <c r="DJ890" s="44"/>
      <c r="DK890" s="44"/>
      <c r="DL890" s="44"/>
      <c r="DM890" s="44"/>
      <c r="DN890" s="44"/>
      <c r="DO890" s="44"/>
      <c r="DP890" s="44"/>
      <c r="DQ890" s="44"/>
      <c r="DR890" s="44"/>
      <c r="DS890" s="44"/>
      <c r="DT890" s="44"/>
      <c r="DU890" s="44"/>
      <c r="DV890" s="44"/>
      <c r="DW890" s="44"/>
      <c r="DX890" s="44"/>
      <c r="DY890" s="44"/>
      <c r="DZ890" s="44"/>
      <c r="EA890" s="44"/>
      <c r="EB890" s="44"/>
      <c r="EC890" s="44"/>
      <c r="ED890" s="44"/>
      <c r="EE890" s="44"/>
      <c r="EF890" s="44"/>
      <c r="EG890" s="44"/>
      <c r="EH890" s="44"/>
      <c r="EI890" s="44"/>
      <c r="EJ890" s="44"/>
      <c r="EK890" s="44"/>
      <c r="EL890" s="44"/>
      <c r="EM890" s="44"/>
      <c r="EN890" s="44"/>
      <c r="EO890" s="44"/>
      <c r="EP890" s="44"/>
      <c r="EQ890" s="44"/>
      <c r="ER890" s="44"/>
      <c r="ES890" s="44"/>
      <c r="ET890" s="44"/>
      <c r="EU890" s="44"/>
    </row>
    <row r="891" ht="14.25" customHeight="1">
      <c r="A891" s="296"/>
      <c r="B891" s="44"/>
      <c r="C891" s="44"/>
      <c r="D891" s="44"/>
      <c r="E891" s="44"/>
      <c r="F891" s="44"/>
      <c r="G891" s="44"/>
      <c r="H891" s="296"/>
      <c r="I891" s="296"/>
      <c r="J891" s="296"/>
      <c r="K891" s="44"/>
      <c r="L891" s="296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4"/>
      <c r="BT891" s="44"/>
      <c r="BU891" s="44"/>
      <c r="BV891" s="44"/>
      <c r="BW891" s="44"/>
      <c r="BX891" s="44"/>
      <c r="BY891" s="44"/>
      <c r="BZ891" s="44"/>
      <c r="CA891" s="44"/>
      <c r="CB891" s="44"/>
      <c r="CC891" s="44"/>
      <c r="CD891" s="44"/>
      <c r="CE891" s="44"/>
      <c r="CF891" s="44"/>
      <c r="CG891" s="44"/>
      <c r="CH891" s="44"/>
      <c r="CI891" s="44"/>
      <c r="CJ891" s="44"/>
      <c r="CK891" s="44"/>
      <c r="CL891" s="44"/>
      <c r="CM891" s="44"/>
      <c r="CN891" s="44"/>
      <c r="CO891" s="44"/>
      <c r="CP891" s="44"/>
      <c r="CQ891" s="44"/>
      <c r="CR891" s="44"/>
      <c r="CS891" s="44"/>
      <c r="CT891" s="44"/>
      <c r="CU891" s="44"/>
      <c r="CV891" s="44"/>
      <c r="CW891" s="44"/>
      <c r="CX891" s="44"/>
      <c r="CY891" s="44"/>
      <c r="CZ891" s="44"/>
      <c r="DA891" s="44"/>
      <c r="DB891" s="44"/>
      <c r="DC891" s="44"/>
      <c r="DD891" s="44"/>
      <c r="DE891" s="44"/>
      <c r="DF891" s="44"/>
      <c r="DG891" s="44"/>
      <c r="DH891" s="44"/>
      <c r="DI891" s="44"/>
      <c r="DJ891" s="44"/>
      <c r="DK891" s="44"/>
      <c r="DL891" s="44"/>
      <c r="DM891" s="44"/>
      <c r="DN891" s="44"/>
      <c r="DO891" s="44"/>
      <c r="DP891" s="44"/>
      <c r="DQ891" s="44"/>
      <c r="DR891" s="44"/>
      <c r="DS891" s="44"/>
      <c r="DT891" s="44"/>
      <c r="DU891" s="44"/>
      <c r="DV891" s="44"/>
      <c r="DW891" s="44"/>
      <c r="DX891" s="44"/>
      <c r="DY891" s="44"/>
      <c r="DZ891" s="44"/>
      <c r="EA891" s="44"/>
      <c r="EB891" s="44"/>
      <c r="EC891" s="44"/>
      <c r="ED891" s="44"/>
      <c r="EE891" s="44"/>
      <c r="EF891" s="44"/>
      <c r="EG891" s="44"/>
      <c r="EH891" s="44"/>
      <c r="EI891" s="44"/>
      <c r="EJ891" s="44"/>
      <c r="EK891" s="44"/>
      <c r="EL891" s="44"/>
      <c r="EM891" s="44"/>
      <c r="EN891" s="44"/>
      <c r="EO891" s="44"/>
      <c r="EP891" s="44"/>
      <c r="EQ891" s="44"/>
      <c r="ER891" s="44"/>
      <c r="ES891" s="44"/>
      <c r="ET891" s="44"/>
      <c r="EU891" s="44"/>
    </row>
    <row r="892" ht="14.25" customHeight="1">
      <c r="A892" s="296"/>
      <c r="B892" s="44"/>
      <c r="C892" s="44"/>
      <c r="D892" s="44"/>
      <c r="E892" s="44"/>
      <c r="F892" s="44"/>
      <c r="G892" s="44"/>
      <c r="H892" s="296"/>
      <c r="I892" s="296"/>
      <c r="J892" s="296"/>
      <c r="K892" s="44"/>
      <c r="L892" s="296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4"/>
      <c r="BT892" s="44"/>
      <c r="BU892" s="44"/>
      <c r="BV892" s="44"/>
      <c r="BW892" s="44"/>
      <c r="BX892" s="44"/>
      <c r="BY892" s="44"/>
      <c r="BZ892" s="44"/>
      <c r="CA892" s="44"/>
      <c r="CB892" s="44"/>
      <c r="CC892" s="44"/>
      <c r="CD892" s="44"/>
      <c r="CE892" s="44"/>
      <c r="CF892" s="44"/>
      <c r="CG892" s="44"/>
      <c r="CH892" s="44"/>
      <c r="CI892" s="44"/>
      <c r="CJ892" s="44"/>
      <c r="CK892" s="44"/>
      <c r="CL892" s="44"/>
      <c r="CM892" s="44"/>
      <c r="CN892" s="44"/>
      <c r="CO892" s="44"/>
      <c r="CP892" s="44"/>
      <c r="CQ892" s="44"/>
      <c r="CR892" s="44"/>
      <c r="CS892" s="44"/>
      <c r="CT892" s="44"/>
      <c r="CU892" s="44"/>
      <c r="CV892" s="44"/>
      <c r="CW892" s="44"/>
      <c r="CX892" s="44"/>
      <c r="CY892" s="44"/>
      <c r="CZ892" s="44"/>
      <c r="DA892" s="44"/>
      <c r="DB892" s="44"/>
      <c r="DC892" s="44"/>
      <c r="DD892" s="44"/>
      <c r="DE892" s="44"/>
      <c r="DF892" s="44"/>
      <c r="DG892" s="44"/>
      <c r="DH892" s="44"/>
      <c r="DI892" s="44"/>
      <c r="DJ892" s="44"/>
      <c r="DK892" s="44"/>
      <c r="DL892" s="44"/>
      <c r="DM892" s="44"/>
      <c r="DN892" s="44"/>
      <c r="DO892" s="44"/>
      <c r="DP892" s="44"/>
      <c r="DQ892" s="44"/>
      <c r="DR892" s="44"/>
      <c r="DS892" s="44"/>
      <c r="DT892" s="44"/>
      <c r="DU892" s="44"/>
      <c r="DV892" s="44"/>
      <c r="DW892" s="44"/>
      <c r="DX892" s="44"/>
      <c r="DY892" s="44"/>
      <c r="DZ892" s="44"/>
      <c r="EA892" s="44"/>
      <c r="EB892" s="44"/>
      <c r="EC892" s="44"/>
      <c r="ED892" s="44"/>
      <c r="EE892" s="44"/>
      <c r="EF892" s="44"/>
      <c r="EG892" s="44"/>
      <c r="EH892" s="44"/>
      <c r="EI892" s="44"/>
      <c r="EJ892" s="44"/>
      <c r="EK892" s="44"/>
      <c r="EL892" s="44"/>
      <c r="EM892" s="44"/>
      <c r="EN892" s="44"/>
      <c r="EO892" s="44"/>
      <c r="EP892" s="44"/>
      <c r="EQ892" s="44"/>
      <c r="ER892" s="44"/>
      <c r="ES892" s="44"/>
      <c r="ET892" s="44"/>
      <c r="EU892" s="44"/>
    </row>
    <row r="893" ht="14.25" customHeight="1">
      <c r="A893" s="296"/>
      <c r="B893" s="44"/>
      <c r="C893" s="44"/>
      <c r="D893" s="44"/>
      <c r="E893" s="44"/>
      <c r="F893" s="44"/>
      <c r="G893" s="44"/>
      <c r="H893" s="296"/>
      <c r="I893" s="296"/>
      <c r="J893" s="296"/>
      <c r="K893" s="44"/>
      <c r="L893" s="296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4"/>
      <c r="BT893" s="44"/>
      <c r="BU893" s="44"/>
      <c r="BV893" s="44"/>
      <c r="BW893" s="44"/>
      <c r="BX893" s="44"/>
      <c r="BY893" s="44"/>
      <c r="BZ893" s="44"/>
      <c r="CA893" s="44"/>
      <c r="CB893" s="44"/>
      <c r="CC893" s="44"/>
      <c r="CD893" s="44"/>
      <c r="CE893" s="44"/>
      <c r="CF893" s="44"/>
      <c r="CG893" s="44"/>
      <c r="CH893" s="44"/>
      <c r="CI893" s="44"/>
      <c r="CJ893" s="44"/>
      <c r="CK893" s="44"/>
      <c r="CL893" s="44"/>
      <c r="CM893" s="44"/>
      <c r="CN893" s="44"/>
      <c r="CO893" s="44"/>
      <c r="CP893" s="44"/>
      <c r="CQ893" s="44"/>
      <c r="CR893" s="44"/>
      <c r="CS893" s="44"/>
      <c r="CT893" s="44"/>
      <c r="CU893" s="44"/>
      <c r="CV893" s="44"/>
      <c r="CW893" s="44"/>
      <c r="CX893" s="44"/>
      <c r="CY893" s="44"/>
      <c r="CZ893" s="44"/>
      <c r="DA893" s="44"/>
      <c r="DB893" s="44"/>
      <c r="DC893" s="44"/>
      <c r="DD893" s="44"/>
      <c r="DE893" s="44"/>
      <c r="DF893" s="44"/>
      <c r="DG893" s="44"/>
      <c r="DH893" s="44"/>
      <c r="DI893" s="44"/>
      <c r="DJ893" s="44"/>
      <c r="DK893" s="44"/>
      <c r="DL893" s="44"/>
      <c r="DM893" s="44"/>
      <c r="DN893" s="44"/>
      <c r="DO893" s="44"/>
      <c r="DP893" s="44"/>
      <c r="DQ893" s="44"/>
      <c r="DR893" s="44"/>
      <c r="DS893" s="44"/>
      <c r="DT893" s="44"/>
      <c r="DU893" s="44"/>
      <c r="DV893" s="44"/>
      <c r="DW893" s="44"/>
      <c r="DX893" s="44"/>
      <c r="DY893" s="44"/>
      <c r="DZ893" s="44"/>
      <c r="EA893" s="44"/>
      <c r="EB893" s="44"/>
      <c r="EC893" s="44"/>
      <c r="ED893" s="44"/>
      <c r="EE893" s="44"/>
      <c r="EF893" s="44"/>
      <c r="EG893" s="44"/>
      <c r="EH893" s="44"/>
      <c r="EI893" s="44"/>
      <c r="EJ893" s="44"/>
      <c r="EK893" s="44"/>
      <c r="EL893" s="44"/>
      <c r="EM893" s="44"/>
      <c r="EN893" s="44"/>
      <c r="EO893" s="44"/>
      <c r="EP893" s="44"/>
      <c r="EQ893" s="44"/>
      <c r="ER893" s="44"/>
      <c r="ES893" s="44"/>
      <c r="ET893" s="44"/>
      <c r="EU893" s="44"/>
    </row>
    <row r="894" ht="14.25" customHeight="1">
      <c r="A894" s="296"/>
      <c r="B894" s="44"/>
      <c r="C894" s="44"/>
      <c r="D894" s="44"/>
      <c r="E894" s="44"/>
      <c r="F894" s="44"/>
      <c r="G894" s="44"/>
      <c r="H894" s="296"/>
      <c r="I894" s="296"/>
      <c r="J894" s="296"/>
      <c r="K894" s="44"/>
      <c r="L894" s="296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4"/>
      <c r="BT894" s="44"/>
      <c r="BU894" s="44"/>
      <c r="BV894" s="44"/>
      <c r="BW894" s="44"/>
      <c r="BX894" s="44"/>
      <c r="BY894" s="44"/>
      <c r="BZ894" s="44"/>
      <c r="CA894" s="44"/>
      <c r="CB894" s="44"/>
      <c r="CC894" s="44"/>
      <c r="CD894" s="44"/>
      <c r="CE894" s="44"/>
      <c r="CF894" s="44"/>
      <c r="CG894" s="44"/>
      <c r="CH894" s="44"/>
      <c r="CI894" s="44"/>
      <c r="CJ894" s="44"/>
      <c r="CK894" s="44"/>
      <c r="CL894" s="44"/>
      <c r="CM894" s="44"/>
      <c r="CN894" s="44"/>
      <c r="CO894" s="44"/>
      <c r="CP894" s="44"/>
      <c r="CQ894" s="44"/>
      <c r="CR894" s="44"/>
      <c r="CS894" s="44"/>
      <c r="CT894" s="44"/>
      <c r="CU894" s="44"/>
      <c r="CV894" s="44"/>
      <c r="CW894" s="44"/>
      <c r="CX894" s="44"/>
      <c r="CY894" s="44"/>
      <c r="CZ894" s="44"/>
      <c r="DA894" s="44"/>
      <c r="DB894" s="44"/>
      <c r="DC894" s="44"/>
      <c r="DD894" s="44"/>
      <c r="DE894" s="44"/>
      <c r="DF894" s="44"/>
      <c r="DG894" s="44"/>
      <c r="DH894" s="44"/>
      <c r="DI894" s="44"/>
      <c r="DJ894" s="44"/>
      <c r="DK894" s="44"/>
      <c r="DL894" s="44"/>
      <c r="DM894" s="44"/>
      <c r="DN894" s="44"/>
      <c r="DO894" s="44"/>
      <c r="DP894" s="44"/>
      <c r="DQ894" s="44"/>
      <c r="DR894" s="44"/>
      <c r="DS894" s="44"/>
      <c r="DT894" s="44"/>
      <c r="DU894" s="44"/>
      <c r="DV894" s="44"/>
      <c r="DW894" s="44"/>
      <c r="DX894" s="44"/>
      <c r="DY894" s="44"/>
      <c r="DZ894" s="44"/>
      <c r="EA894" s="44"/>
      <c r="EB894" s="44"/>
      <c r="EC894" s="44"/>
      <c r="ED894" s="44"/>
      <c r="EE894" s="44"/>
      <c r="EF894" s="44"/>
      <c r="EG894" s="44"/>
      <c r="EH894" s="44"/>
      <c r="EI894" s="44"/>
      <c r="EJ894" s="44"/>
      <c r="EK894" s="44"/>
      <c r="EL894" s="44"/>
      <c r="EM894" s="44"/>
      <c r="EN894" s="44"/>
      <c r="EO894" s="44"/>
      <c r="EP894" s="44"/>
      <c r="EQ894" s="44"/>
      <c r="ER894" s="44"/>
      <c r="ES894" s="44"/>
      <c r="ET894" s="44"/>
      <c r="EU894" s="44"/>
    </row>
    <row r="895" ht="14.25" customHeight="1">
      <c r="A895" s="296"/>
      <c r="B895" s="44"/>
      <c r="C895" s="44"/>
      <c r="D895" s="44"/>
      <c r="E895" s="44"/>
      <c r="F895" s="44"/>
      <c r="G895" s="44"/>
      <c r="H895" s="296"/>
      <c r="I895" s="296"/>
      <c r="J895" s="296"/>
      <c r="K895" s="44"/>
      <c r="L895" s="296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4"/>
      <c r="BT895" s="44"/>
      <c r="BU895" s="44"/>
      <c r="BV895" s="44"/>
      <c r="BW895" s="44"/>
      <c r="BX895" s="44"/>
      <c r="BY895" s="44"/>
      <c r="BZ895" s="44"/>
      <c r="CA895" s="44"/>
      <c r="CB895" s="44"/>
      <c r="CC895" s="44"/>
      <c r="CD895" s="44"/>
      <c r="CE895" s="44"/>
      <c r="CF895" s="44"/>
      <c r="CG895" s="44"/>
      <c r="CH895" s="44"/>
      <c r="CI895" s="44"/>
      <c r="CJ895" s="44"/>
      <c r="CK895" s="44"/>
      <c r="CL895" s="44"/>
      <c r="CM895" s="44"/>
      <c r="CN895" s="44"/>
      <c r="CO895" s="44"/>
      <c r="CP895" s="44"/>
      <c r="CQ895" s="44"/>
      <c r="CR895" s="44"/>
      <c r="CS895" s="44"/>
      <c r="CT895" s="44"/>
      <c r="CU895" s="44"/>
      <c r="CV895" s="44"/>
      <c r="CW895" s="44"/>
      <c r="CX895" s="44"/>
      <c r="CY895" s="44"/>
      <c r="CZ895" s="44"/>
      <c r="DA895" s="44"/>
      <c r="DB895" s="44"/>
      <c r="DC895" s="44"/>
      <c r="DD895" s="44"/>
      <c r="DE895" s="44"/>
      <c r="DF895" s="44"/>
      <c r="DG895" s="44"/>
      <c r="DH895" s="44"/>
      <c r="DI895" s="44"/>
      <c r="DJ895" s="44"/>
      <c r="DK895" s="44"/>
      <c r="DL895" s="44"/>
      <c r="DM895" s="44"/>
      <c r="DN895" s="44"/>
      <c r="DO895" s="44"/>
      <c r="DP895" s="44"/>
      <c r="DQ895" s="44"/>
      <c r="DR895" s="44"/>
      <c r="DS895" s="44"/>
      <c r="DT895" s="44"/>
      <c r="DU895" s="44"/>
      <c r="DV895" s="44"/>
      <c r="DW895" s="44"/>
      <c r="DX895" s="44"/>
      <c r="DY895" s="44"/>
      <c r="DZ895" s="44"/>
      <c r="EA895" s="44"/>
      <c r="EB895" s="44"/>
      <c r="EC895" s="44"/>
      <c r="ED895" s="44"/>
      <c r="EE895" s="44"/>
      <c r="EF895" s="44"/>
      <c r="EG895" s="44"/>
      <c r="EH895" s="44"/>
      <c r="EI895" s="44"/>
      <c r="EJ895" s="44"/>
      <c r="EK895" s="44"/>
      <c r="EL895" s="44"/>
      <c r="EM895" s="44"/>
      <c r="EN895" s="44"/>
      <c r="EO895" s="44"/>
      <c r="EP895" s="44"/>
      <c r="EQ895" s="44"/>
      <c r="ER895" s="44"/>
      <c r="ES895" s="44"/>
      <c r="ET895" s="44"/>
      <c r="EU895" s="44"/>
    </row>
    <row r="896" ht="14.25" customHeight="1">
      <c r="A896" s="296"/>
      <c r="B896" s="44"/>
      <c r="C896" s="44"/>
      <c r="D896" s="44"/>
      <c r="E896" s="44"/>
      <c r="F896" s="44"/>
      <c r="G896" s="44"/>
      <c r="H896" s="296"/>
      <c r="I896" s="296"/>
      <c r="J896" s="296"/>
      <c r="K896" s="44"/>
      <c r="L896" s="296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4"/>
      <c r="BT896" s="44"/>
      <c r="BU896" s="44"/>
      <c r="BV896" s="44"/>
      <c r="BW896" s="44"/>
      <c r="BX896" s="44"/>
      <c r="BY896" s="44"/>
      <c r="BZ896" s="44"/>
      <c r="CA896" s="44"/>
      <c r="CB896" s="44"/>
      <c r="CC896" s="44"/>
      <c r="CD896" s="44"/>
      <c r="CE896" s="44"/>
      <c r="CF896" s="44"/>
      <c r="CG896" s="44"/>
      <c r="CH896" s="44"/>
      <c r="CI896" s="44"/>
      <c r="CJ896" s="44"/>
      <c r="CK896" s="44"/>
      <c r="CL896" s="44"/>
      <c r="CM896" s="44"/>
      <c r="CN896" s="44"/>
      <c r="CO896" s="44"/>
      <c r="CP896" s="44"/>
      <c r="CQ896" s="44"/>
      <c r="CR896" s="44"/>
      <c r="CS896" s="44"/>
      <c r="CT896" s="44"/>
      <c r="CU896" s="44"/>
      <c r="CV896" s="44"/>
      <c r="CW896" s="44"/>
      <c r="CX896" s="44"/>
      <c r="CY896" s="44"/>
      <c r="CZ896" s="44"/>
      <c r="DA896" s="44"/>
      <c r="DB896" s="44"/>
      <c r="DC896" s="44"/>
      <c r="DD896" s="44"/>
      <c r="DE896" s="44"/>
      <c r="DF896" s="44"/>
      <c r="DG896" s="44"/>
      <c r="DH896" s="44"/>
      <c r="DI896" s="44"/>
      <c r="DJ896" s="44"/>
      <c r="DK896" s="44"/>
      <c r="DL896" s="44"/>
      <c r="DM896" s="44"/>
      <c r="DN896" s="44"/>
      <c r="DO896" s="44"/>
      <c r="DP896" s="44"/>
      <c r="DQ896" s="44"/>
      <c r="DR896" s="44"/>
      <c r="DS896" s="44"/>
      <c r="DT896" s="44"/>
      <c r="DU896" s="44"/>
      <c r="DV896" s="44"/>
      <c r="DW896" s="44"/>
      <c r="DX896" s="44"/>
      <c r="DY896" s="44"/>
      <c r="DZ896" s="44"/>
      <c r="EA896" s="44"/>
      <c r="EB896" s="44"/>
      <c r="EC896" s="44"/>
      <c r="ED896" s="44"/>
      <c r="EE896" s="44"/>
      <c r="EF896" s="44"/>
      <c r="EG896" s="44"/>
      <c r="EH896" s="44"/>
      <c r="EI896" s="44"/>
      <c r="EJ896" s="44"/>
      <c r="EK896" s="44"/>
      <c r="EL896" s="44"/>
      <c r="EM896" s="44"/>
      <c r="EN896" s="44"/>
      <c r="EO896" s="44"/>
      <c r="EP896" s="44"/>
      <c r="EQ896" s="44"/>
      <c r="ER896" s="44"/>
      <c r="ES896" s="44"/>
      <c r="ET896" s="44"/>
      <c r="EU896" s="44"/>
    </row>
    <row r="897" ht="14.25" customHeight="1">
      <c r="A897" s="296"/>
      <c r="B897" s="44"/>
      <c r="C897" s="44"/>
      <c r="D897" s="44"/>
      <c r="E897" s="44"/>
      <c r="F897" s="44"/>
      <c r="G897" s="44"/>
      <c r="H897" s="296"/>
      <c r="I897" s="296"/>
      <c r="J897" s="296"/>
      <c r="K897" s="44"/>
      <c r="L897" s="296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4"/>
      <c r="BT897" s="44"/>
      <c r="BU897" s="44"/>
      <c r="BV897" s="44"/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  <c r="CP897" s="44"/>
      <c r="CQ897" s="44"/>
      <c r="CR897" s="44"/>
      <c r="CS897" s="44"/>
      <c r="CT897" s="44"/>
      <c r="CU897" s="44"/>
      <c r="CV897" s="44"/>
      <c r="CW897" s="44"/>
      <c r="CX897" s="44"/>
      <c r="CY897" s="44"/>
      <c r="CZ897" s="44"/>
      <c r="DA897" s="44"/>
      <c r="DB897" s="44"/>
      <c r="DC897" s="44"/>
      <c r="DD897" s="44"/>
      <c r="DE897" s="44"/>
      <c r="DF897" s="44"/>
      <c r="DG897" s="44"/>
      <c r="DH897" s="44"/>
      <c r="DI897" s="44"/>
      <c r="DJ897" s="44"/>
      <c r="DK897" s="44"/>
      <c r="DL897" s="44"/>
      <c r="DM897" s="44"/>
      <c r="DN897" s="44"/>
      <c r="DO897" s="44"/>
      <c r="DP897" s="44"/>
      <c r="DQ897" s="44"/>
      <c r="DR897" s="44"/>
      <c r="DS897" s="44"/>
      <c r="DT897" s="44"/>
      <c r="DU897" s="44"/>
      <c r="DV897" s="44"/>
      <c r="DW897" s="44"/>
      <c r="DX897" s="44"/>
      <c r="DY897" s="44"/>
      <c r="DZ897" s="44"/>
      <c r="EA897" s="44"/>
      <c r="EB897" s="44"/>
      <c r="EC897" s="44"/>
      <c r="ED897" s="44"/>
      <c r="EE897" s="44"/>
      <c r="EF897" s="44"/>
      <c r="EG897" s="44"/>
      <c r="EH897" s="44"/>
      <c r="EI897" s="44"/>
      <c r="EJ897" s="44"/>
      <c r="EK897" s="44"/>
      <c r="EL897" s="44"/>
      <c r="EM897" s="44"/>
      <c r="EN897" s="44"/>
      <c r="EO897" s="44"/>
      <c r="EP897" s="44"/>
      <c r="EQ897" s="44"/>
      <c r="ER897" s="44"/>
      <c r="ES897" s="44"/>
      <c r="ET897" s="44"/>
      <c r="EU897" s="44"/>
    </row>
    <row r="898" ht="14.25" customHeight="1">
      <c r="A898" s="296"/>
      <c r="B898" s="44"/>
      <c r="C898" s="44"/>
      <c r="D898" s="44"/>
      <c r="E898" s="44"/>
      <c r="F898" s="44"/>
      <c r="G898" s="44"/>
      <c r="H898" s="296"/>
      <c r="I898" s="296"/>
      <c r="J898" s="296"/>
      <c r="K898" s="44"/>
      <c r="L898" s="296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4"/>
      <c r="BT898" s="44"/>
      <c r="BU898" s="44"/>
      <c r="BV898" s="44"/>
      <c r="BW898" s="44"/>
      <c r="BX898" s="44"/>
      <c r="BY898" s="44"/>
      <c r="BZ898" s="44"/>
      <c r="CA898" s="44"/>
      <c r="CB898" s="44"/>
      <c r="CC898" s="44"/>
      <c r="CD898" s="44"/>
      <c r="CE898" s="44"/>
      <c r="CF898" s="44"/>
      <c r="CG898" s="44"/>
      <c r="CH898" s="44"/>
      <c r="CI898" s="44"/>
      <c r="CJ898" s="44"/>
      <c r="CK898" s="44"/>
      <c r="CL898" s="44"/>
      <c r="CM898" s="44"/>
      <c r="CN898" s="44"/>
      <c r="CO898" s="44"/>
      <c r="CP898" s="44"/>
      <c r="CQ898" s="44"/>
      <c r="CR898" s="44"/>
      <c r="CS898" s="44"/>
      <c r="CT898" s="44"/>
      <c r="CU898" s="44"/>
      <c r="CV898" s="44"/>
      <c r="CW898" s="44"/>
      <c r="CX898" s="44"/>
      <c r="CY898" s="44"/>
      <c r="CZ898" s="44"/>
      <c r="DA898" s="44"/>
      <c r="DB898" s="44"/>
      <c r="DC898" s="44"/>
      <c r="DD898" s="44"/>
      <c r="DE898" s="44"/>
      <c r="DF898" s="44"/>
      <c r="DG898" s="44"/>
      <c r="DH898" s="44"/>
      <c r="DI898" s="44"/>
      <c r="DJ898" s="44"/>
      <c r="DK898" s="44"/>
      <c r="DL898" s="44"/>
      <c r="DM898" s="44"/>
      <c r="DN898" s="44"/>
      <c r="DO898" s="44"/>
      <c r="DP898" s="44"/>
      <c r="DQ898" s="44"/>
      <c r="DR898" s="44"/>
      <c r="DS898" s="44"/>
      <c r="DT898" s="44"/>
      <c r="DU898" s="44"/>
      <c r="DV898" s="44"/>
      <c r="DW898" s="44"/>
      <c r="DX898" s="44"/>
      <c r="DY898" s="44"/>
      <c r="DZ898" s="44"/>
      <c r="EA898" s="44"/>
      <c r="EB898" s="44"/>
      <c r="EC898" s="44"/>
      <c r="ED898" s="44"/>
      <c r="EE898" s="44"/>
      <c r="EF898" s="44"/>
      <c r="EG898" s="44"/>
      <c r="EH898" s="44"/>
      <c r="EI898" s="44"/>
      <c r="EJ898" s="44"/>
      <c r="EK898" s="44"/>
      <c r="EL898" s="44"/>
      <c r="EM898" s="44"/>
      <c r="EN898" s="44"/>
      <c r="EO898" s="44"/>
      <c r="EP898" s="44"/>
      <c r="EQ898" s="44"/>
      <c r="ER898" s="44"/>
      <c r="ES898" s="44"/>
      <c r="ET898" s="44"/>
      <c r="EU898" s="44"/>
    </row>
    <row r="899" ht="14.25" customHeight="1">
      <c r="A899" s="296"/>
      <c r="B899" s="44"/>
      <c r="C899" s="44"/>
      <c r="D899" s="44"/>
      <c r="E899" s="44"/>
      <c r="F899" s="44"/>
      <c r="G899" s="44"/>
      <c r="H899" s="296"/>
      <c r="I899" s="296"/>
      <c r="J899" s="296"/>
      <c r="K899" s="44"/>
      <c r="L899" s="296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4"/>
      <c r="BT899" s="44"/>
      <c r="BU899" s="44"/>
      <c r="BV899" s="44"/>
      <c r="BW899" s="44"/>
      <c r="BX899" s="44"/>
      <c r="BY899" s="44"/>
      <c r="BZ899" s="44"/>
      <c r="CA899" s="44"/>
      <c r="CB899" s="44"/>
      <c r="CC899" s="44"/>
      <c r="CD899" s="44"/>
      <c r="CE899" s="44"/>
      <c r="CF899" s="44"/>
      <c r="CG899" s="44"/>
      <c r="CH899" s="44"/>
      <c r="CI899" s="44"/>
      <c r="CJ899" s="44"/>
      <c r="CK899" s="44"/>
      <c r="CL899" s="44"/>
      <c r="CM899" s="44"/>
      <c r="CN899" s="44"/>
      <c r="CO899" s="44"/>
      <c r="CP899" s="44"/>
      <c r="CQ899" s="44"/>
      <c r="CR899" s="44"/>
      <c r="CS899" s="44"/>
      <c r="CT899" s="44"/>
      <c r="CU899" s="44"/>
      <c r="CV899" s="44"/>
      <c r="CW899" s="44"/>
      <c r="CX899" s="44"/>
      <c r="CY899" s="44"/>
      <c r="CZ899" s="44"/>
      <c r="DA899" s="44"/>
      <c r="DB899" s="44"/>
      <c r="DC899" s="44"/>
      <c r="DD899" s="44"/>
      <c r="DE899" s="44"/>
      <c r="DF899" s="44"/>
      <c r="DG899" s="44"/>
      <c r="DH899" s="44"/>
      <c r="DI899" s="44"/>
      <c r="DJ899" s="44"/>
      <c r="DK899" s="44"/>
      <c r="DL899" s="44"/>
      <c r="DM899" s="44"/>
      <c r="DN899" s="44"/>
      <c r="DO899" s="44"/>
      <c r="DP899" s="44"/>
      <c r="DQ899" s="44"/>
      <c r="DR899" s="44"/>
      <c r="DS899" s="44"/>
      <c r="DT899" s="44"/>
      <c r="DU899" s="44"/>
      <c r="DV899" s="44"/>
      <c r="DW899" s="44"/>
      <c r="DX899" s="44"/>
      <c r="DY899" s="44"/>
      <c r="DZ899" s="44"/>
      <c r="EA899" s="44"/>
      <c r="EB899" s="44"/>
      <c r="EC899" s="44"/>
      <c r="ED899" s="44"/>
      <c r="EE899" s="44"/>
      <c r="EF899" s="44"/>
      <c r="EG899" s="44"/>
      <c r="EH899" s="44"/>
      <c r="EI899" s="44"/>
      <c r="EJ899" s="44"/>
      <c r="EK899" s="44"/>
      <c r="EL899" s="44"/>
      <c r="EM899" s="44"/>
      <c r="EN899" s="44"/>
      <c r="EO899" s="44"/>
      <c r="EP899" s="44"/>
      <c r="EQ899" s="44"/>
      <c r="ER899" s="44"/>
      <c r="ES899" s="44"/>
      <c r="ET899" s="44"/>
      <c r="EU899" s="44"/>
    </row>
    <row r="900" ht="14.25" customHeight="1">
      <c r="A900" s="296"/>
      <c r="B900" s="44"/>
      <c r="C900" s="44"/>
      <c r="D900" s="44"/>
      <c r="E900" s="44"/>
      <c r="F900" s="44"/>
      <c r="G900" s="44"/>
      <c r="H900" s="296"/>
      <c r="I900" s="296"/>
      <c r="J900" s="296"/>
      <c r="K900" s="44"/>
      <c r="L900" s="296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4"/>
      <c r="BT900" s="44"/>
      <c r="BU900" s="44"/>
      <c r="BV900" s="44"/>
      <c r="BW900" s="44"/>
      <c r="BX900" s="44"/>
      <c r="BY900" s="44"/>
      <c r="BZ900" s="44"/>
      <c r="CA900" s="44"/>
      <c r="CB900" s="44"/>
      <c r="CC900" s="44"/>
      <c r="CD900" s="44"/>
      <c r="CE900" s="44"/>
      <c r="CF900" s="44"/>
      <c r="CG900" s="44"/>
      <c r="CH900" s="44"/>
      <c r="CI900" s="44"/>
      <c r="CJ900" s="44"/>
      <c r="CK900" s="44"/>
      <c r="CL900" s="44"/>
      <c r="CM900" s="44"/>
      <c r="CN900" s="44"/>
      <c r="CO900" s="44"/>
      <c r="CP900" s="44"/>
      <c r="CQ900" s="44"/>
      <c r="CR900" s="44"/>
      <c r="CS900" s="44"/>
      <c r="CT900" s="44"/>
      <c r="CU900" s="44"/>
      <c r="CV900" s="44"/>
      <c r="CW900" s="44"/>
      <c r="CX900" s="44"/>
      <c r="CY900" s="44"/>
      <c r="CZ900" s="44"/>
      <c r="DA900" s="44"/>
      <c r="DB900" s="44"/>
      <c r="DC900" s="44"/>
      <c r="DD900" s="44"/>
      <c r="DE900" s="44"/>
      <c r="DF900" s="44"/>
      <c r="DG900" s="44"/>
      <c r="DH900" s="44"/>
      <c r="DI900" s="44"/>
      <c r="DJ900" s="44"/>
      <c r="DK900" s="44"/>
      <c r="DL900" s="44"/>
      <c r="DM900" s="44"/>
      <c r="DN900" s="44"/>
      <c r="DO900" s="44"/>
      <c r="DP900" s="44"/>
      <c r="DQ900" s="44"/>
      <c r="DR900" s="44"/>
      <c r="DS900" s="44"/>
      <c r="DT900" s="44"/>
      <c r="DU900" s="44"/>
      <c r="DV900" s="44"/>
      <c r="DW900" s="44"/>
      <c r="DX900" s="44"/>
      <c r="DY900" s="44"/>
      <c r="DZ900" s="44"/>
      <c r="EA900" s="44"/>
      <c r="EB900" s="44"/>
      <c r="EC900" s="44"/>
      <c r="ED900" s="44"/>
      <c r="EE900" s="44"/>
      <c r="EF900" s="44"/>
      <c r="EG900" s="44"/>
      <c r="EH900" s="44"/>
      <c r="EI900" s="44"/>
      <c r="EJ900" s="44"/>
      <c r="EK900" s="44"/>
      <c r="EL900" s="44"/>
      <c r="EM900" s="44"/>
      <c r="EN900" s="44"/>
      <c r="EO900" s="44"/>
      <c r="EP900" s="44"/>
      <c r="EQ900" s="44"/>
      <c r="ER900" s="44"/>
      <c r="ES900" s="44"/>
      <c r="ET900" s="44"/>
      <c r="EU900" s="44"/>
    </row>
    <row r="901" ht="14.25" customHeight="1">
      <c r="A901" s="296"/>
      <c r="B901" s="44"/>
      <c r="C901" s="44"/>
      <c r="D901" s="44"/>
      <c r="E901" s="44"/>
      <c r="F901" s="44"/>
      <c r="G901" s="44"/>
      <c r="H901" s="296"/>
      <c r="I901" s="296"/>
      <c r="J901" s="296"/>
      <c r="K901" s="44"/>
      <c r="L901" s="296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4"/>
      <c r="BT901" s="44"/>
      <c r="BU901" s="44"/>
      <c r="BV901" s="44"/>
      <c r="BW901" s="44"/>
      <c r="BX901" s="44"/>
      <c r="BY901" s="44"/>
      <c r="BZ901" s="44"/>
      <c r="CA901" s="44"/>
      <c r="CB901" s="44"/>
      <c r="CC901" s="44"/>
      <c r="CD901" s="44"/>
      <c r="CE901" s="44"/>
      <c r="CF901" s="44"/>
      <c r="CG901" s="44"/>
      <c r="CH901" s="44"/>
      <c r="CI901" s="44"/>
      <c r="CJ901" s="44"/>
      <c r="CK901" s="44"/>
      <c r="CL901" s="44"/>
      <c r="CM901" s="44"/>
      <c r="CN901" s="44"/>
      <c r="CO901" s="44"/>
      <c r="CP901" s="44"/>
      <c r="CQ901" s="44"/>
      <c r="CR901" s="44"/>
      <c r="CS901" s="44"/>
      <c r="CT901" s="44"/>
      <c r="CU901" s="44"/>
      <c r="CV901" s="44"/>
      <c r="CW901" s="44"/>
      <c r="CX901" s="44"/>
      <c r="CY901" s="44"/>
      <c r="CZ901" s="44"/>
      <c r="DA901" s="44"/>
      <c r="DB901" s="44"/>
      <c r="DC901" s="44"/>
      <c r="DD901" s="44"/>
      <c r="DE901" s="44"/>
      <c r="DF901" s="44"/>
      <c r="DG901" s="44"/>
      <c r="DH901" s="44"/>
      <c r="DI901" s="44"/>
      <c r="DJ901" s="44"/>
      <c r="DK901" s="44"/>
      <c r="DL901" s="44"/>
      <c r="DM901" s="44"/>
      <c r="DN901" s="44"/>
      <c r="DO901" s="44"/>
      <c r="DP901" s="44"/>
      <c r="DQ901" s="44"/>
      <c r="DR901" s="44"/>
      <c r="DS901" s="44"/>
      <c r="DT901" s="44"/>
      <c r="DU901" s="44"/>
      <c r="DV901" s="44"/>
      <c r="DW901" s="44"/>
      <c r="DX901" s="44"/>
      <c r="DY901" s="44"/>
      <c r="DZ901" s="44"/>
      <c r="EA901" s="44"/>
      <c r="EB901" s="44"/>
      <c r="EC901" s="44"/>
      <c r="ED901" s="44"/>
      <c r="EE901" s="44"/>
      <c r="EF901" s="44"/>
      <c r="EG901" s="44"/>
      <c r="EH901" s="44"/>
      <c r="EI901" s="44"/>
      <c r="EJ901" s="44"/>
      <c r="EK901" s="44"/>
      <c r="EL901" s="44"/>
      <c r="EM901" s="44"/>
      <c r="EN901" s="44"/>
      <c r="EO901" s="44"/>
      <c r="EP901" s="44"/>
      <c r="EQ901" s="44"/>
      <c r="ER901" s="44"/>
      <c r="ES901" s="44"/>
      <c r="ET901" s="44"/>
      <c r="EU901" s="44"/>
    </row>
    <row r="902" ht="14.25" customHeight="1">
      <c r="A902" s="296"/>
      <c r="B902" s="44"/>
      <c r="C902" s="44"/>
      <c r="D902" s="44"/>
      <c r="E902" s="44"/>
      <c r="F902" s="44"/>
      <c r="G902" s="44"/>
      <c r="H902" s="296"/>
      <c r="I902" s="296"/>
      <c r="J902" s="296"/>
      <c r="K902" s="44"/>
      <c r="L902" s="296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4"/>
      <c r="BT902" s="44"/>
      <c r="BU902" s="44"/>
      <c r="BV902" s="44"/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  <c r="CP902" s="44"/>
      <c r="CQ902" s="44"/>
      <c r="CR902" s="44"/>
      <c r="CS902" s="44"/>
      <c r="CT902" s="44"/>
      <c r="CU902" s="44"/>
      <c r="CV902" s="44"/>
      <c r="CW902" s="44"/>
      <c r="CX902" s="44"/>
      <c r="CY902" s="44"/>
      <c r="CZ902" s="44"/>
      <c r="DA902" s="44"/>
      <c r="DB902" s="44"/>
      <c r="DC902" s="44"/>
      <c r="DD902" s="44"/>
      <c r="DE902" s="44"/>
      <c r="DF902" s="44"/>
      <c r="DG902" s="44"/>
      <c r="DH902" s="44"/>
      <c r="DI902" s="44"/>
      <c r="DJ902" s="44"/>
      <c r="DK902" s="44"/>
      <c r="DL902" s="44"/>
      <c r="DM902" s="44"/>
      <c r="DN902" s="44"/>
      <c r="DO902" s="44"/>
      <c r="DP902" s="44"/>
      <c r="DQ902" s="44"/>
      <c r="DR902" s="44"/>
      <c r="DS902" s="44"/>
      <c r="DT902" s="44"/>
      <c r="DU902" s="44"/>
      <c r="DV902" s="44"/>
      <c r="DW902" s="44"/>
      <c r="DX902" s="44"/>
      <c r="DY902" s="44"/>
      <c r="DZ902" s="44"/>
      <c r="EA902" s="44"/>
      <c r="EB902" s="44"/>
      <c r="EC902" s="44"/>
      <c r="ED902" s="44"/>
      <c r="EE902" s="44"/>
      <c r="EF902" s="44"/>
      <c r="EG902" s="44"/>
      <c r="EH902" s="44"/>
      <c r="EI902" s="44"/>
      <c r="EJ902" s="44"/>
      <c r="EK902" s="44"/>
      <c r="EL902" s="44"/>
      <c r="EM902" s="44"/>
      <c r="EN902" s="44"/>
      <c r="EO902" s="44"/>
      <c r="EP902" s="44"/>
      <c r="EQ902" s="44"/>
      <c r="ER902" s="44"/>
      <c r="ES902" s="44"/>
      <c r="ET902" s="44"/>
      <c r="EU902" s="44"/>
    </row>
    <row r="903" ht="14.25" customHeight="1">
      <c r="A903" s="296"/>
      <c r="B903" s="44"/>
      <c r="C903" s="44"/>
      <c r="D903" s="44"/>
      <c r="E903" s="44"/>
      <c r="F903" s="44"/>
      <c r="G903" s="44"/>
      <c r="H903" s="296"/>
      <c r="I903" s="296"/>
      <c r="J903" s="296"/>
      <c r="K903" s="44"/>
      <c r="L903" s="296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4"/>
      <c r="BT903" s="44"/>
      <c r="BU903" s="44"/>
      <c r="BV903" s="44"/>
      <c r="BW903" s="44"/>
      <c r="BX903" s="44"/>
      <c r="BY903" s="44"/>
      <c r="BZ903" s="44"/>
      <c r="CA903" s="44"/>
      <c r="CB903" s="44"/>
      <c r="CC903" s="44"/>
      <c r="CD903" s="44"/>
      <c r="CE903" s="44"/>
      <c r="CF903" s="44"/>
      <c r="CG903" s="44"/>
      <c r="CH903" s="44"/>
      <c r="CI903" s="44"/>
      <c r="CJ903" s="44"/>
      <c r="CK903" s="44"/>
      <c r="CL903" s="44"/>
      <c r="CM903" s="44"/>
      <c r="CN903" s="44"/>
      <c r="CO903" s="44"/>
      <c r="CP903" s="44"/>
      <c r="CQ903" s="44"/>
      <c r="CR903" s="44"/>
      <c r="CS903" s="44"/>
      <c r="CT903" s="44"/>
      <c r="CU903" s="44"/>
      <c r="CV903" s="44"/>
      <c r="CW903" s="44"/>
      <c r="CX903" s="44"/>
      <c r="CY903" s="44"/>
      <c r="CZ903" s="44"/>
      <c r="DA903" s="44"/>
      <c r="DB903" s="44"/>
      <c r="DC903" s="44"/>
      <c r="DD903" s="44"/>
      <c r="DE903" s="44"/>
      <c r="DF903" s="44"/>
      <c r="DG903" s="44"/>
      <c r="DH903" s="44"/>
      <c r="DI903" s="44"/>
      <c r="DJ903" s="44"/>
      <c r="DK903" s="44"/>
      <c r="DL903" s="44"/>
      <c r="DM903" s="44"/>
      <c r="DN903" s="44"/>
      <c r="DO903" s="44"/>
      <c r="DP903" s="44"/>
      <c r="DQ903" s="44"/>
      <c r="DR903" s="44"/>
      <c r="DS903" s="44"/>
      <c r="DT903" s="44"/>
      <c r="DU903" s="44"/>
      <c r="DV903" s="44"/>
      <c r="DW903" s="44"/>
      <c r="DX903" s="44"/>
      <c r="DY903" s="44"/>
      <c r="DZ903" s="44"/>
      <c r="EA903" s="44"/>
      <c r="EB903" s="44"/>
      <c r="EC903" s="44"/>
      <c r="ED903" s="44"/>
      <c r="EE903" s="44"/>
      <c r="EF903" s="44"/>
      <c r="EG903" s="44"/>
      <c r="EH903" s="44"/>
      <c r="EI903" s="44"/>
      <c r="EJ903" s="44"/>
      <c r="EK903" s="44"/>
      <c r="EL903" s="44"/>
      <c r="EM903" s="44"/>
      <c r="EN903" s="44"/>
      <c r="EO903" s="44"/>
      <c r="EP903" s="44"/>
      <c r="EQ903" s="44"/>
      <c r="ER903" s="44"/>
      <c r="ES903" s="44"/>
      <c r="ET903" s="44"/>
      <c r="EU903" s="44"/>
    </row>
    <row r="904" ht="14.25" customHeight="1">
      <c r="A904" s="296"/>
      <c r="B904" s="44"/>
      <c r="C904" s="44"/>
      <c r="D904" s="44"/>
      <c r="E904" s="44"/>
      <c r="F904" s="44"/>
      <c r="G904" s="44"/>
      <c r="H904" s="296"/>
      <c r="I904" s="296"/>
      <c r="J904" s="296"/>
      <c r="K904" s="44"/>
      <c r="L904" s="296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4"/>
      <c r="BT904" s="44"/>
      <c r="BU904" s="44"/>
      <c r="BV904" s="44"/>
      <c r="BW904" s="44"/>
      <c r="BX904" s="44"/>
      <c r="BY904" s="44"/>
      <c r="BZ904" s="44"/>
      <c r="CA904" s="44"/>
      <c r="CB904" s="44"/>
      <c r="CC904" s="44"/>
      <c r="CD904" s="44"/>
      <c r="CE904" s="44"/>
      <c r="CF904" s="44"/>
      <c r="CG904" s="44"/>
      <c r="CH904" s="44"/>
      <c r="CI904" s="44"/>
      <c r="CJ904" s="44"/>
      <c r="CK904" s="44"/>
      <c r="CL904" s="44"/>
      <c r="CM904" s="44"/>
      <c r="CN904" s="44"/>
      <c r="CO904" s="44"/>
      <c r="CP904" s="44"/>
      <c r="CQ904" s="44"/>
      <c r="CR904" s="44"/>
      <c r="CS904" s="44"/>
      <c r="CT904" s="44"/>
      <c r="CU904" s="44"/>
      <c r="CV904" s="44"/>
      <c r="CW904" s="44"/>
      <c r="CX904" s="44"/>
      <c r="CY904" s="44"/>
      <c r="CZ904" s="44"/>
      <c r="DA904" s="44"/>
      <c r="DB904" s="44"/>
      <c r="DC904" s="44"/>
      <c r="DD904" s="44"/>
      <c r="DE904" s="44"/>
      <c r="DF904" s="44"/>
      <c r="DG904" s="44"/>
      <c r="DH904" s="44"/>
      <c r="DI904" s="44"/>
      <c r="DJ904" s="44"/>
      <c r="DK904" s="44"/>
      <c r="DL904" s="44"/>
      <c r="DM904" s="44"/>
      <c r="DN904" s="44"/>
      <c r="DO904" s="44"/>
      <c r="DP904" s="44"/>
      <c r="DQ904" s="44"/>
      <c r="DR904" s="44"/>
      <c r="DS904" s="44"/>
      <c r="DT904" s="44"/>
      <c r="DU904" s="44"/>
      <c r="DV904" s="44"/>
      <c r="DW904" s="44"/>
      <c r="DX904" s="44"/>
      <c r="DY904" s="44"/>
      <c r="DZ904" s="44"/>
      <c r="EA904" s="44"/>
      <c r="EB904" s="44"/>
      <c r="EC904" s="44"/>
      <c r="ED904" s="44"/>
      <c r="EE904" s="44"/>
      <c r="EF904" s="44"/>
      <c r="EG904" s="44"/>
      <c r="EH904" s="44"/>
      <c r="EI904" s="44"/>
      <c r="EJ904" s="44"/>
      <c r="EK904" s="44"/>
      <c r="EL904" s="44"/>
      <c r="EM904" s="44"/>
      <c r="EN904" s="44"/>
      <c r="EO904" s="44"/>
      <c r="EP904" s="44"/>
      <c r="EQ904" s="44"/>
      <c r="ER904" s="44"/>
      <c r="ES904" s="44"/>
      <c r="ET904" s="44"/>
      <c r="EU904" s="44"/>
    </row>
    <row r="905" ht="14.25" customHeight="1">
      <c r="A905" s="296"/>
      <c r="B905" s="44"/>
      <c r="C905" s="44"/>
      <c r="D905" s="44"/>
      <c r="E905" s="44"/>
      <c r="F905" s="44"/>
      <c r="G905" s="44"/>
      <c r="H905" s="296"/>
      <c r="I905" s="296"/>
      <c r="J905" s="296"/>
      <c r="K905" s="44"/>
      <c r="L905" s="296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4"/>
      <c r="BT905" s="44"/>
      <c r="BU905" s="44"/>
      <c r="BV905" s="44"/>
      <c r="BW905" s="44"/>
      <c r="BX905" s="44"/>
      <c r="BY905" s="44"/>
      <c r="BZ905" s="44"/>
      <c r="CA905" s="44"/>
      <c r="CB905" s="44"/>
      <c r="CC905" s="44"/>
      <c r="CD905" s="44"/>
      <c r="CE905" s="44"/>
      <c r="CF905" s="44"/>
      <c r="CG905" s="44"/>
      <c r="CH905" s="44"/>
      <c r="CI905" s="44"/>
      <c r="CJ905" s="44"/>
      <c r="CK905" s="44"/>
      <c r="CL905" s="44"/>
      <c r="CM905" s="44"/>
      <c r="CN905" s="44"/>
      <c r="CO905" s="44"/>
      <c r="CP905" s="44"/>
      <c r="CQ905" s="44"/>
      <c r="CR905" s="44"/>
      <c r="CS905" s="44"/>
      <c r="CT905" s="44"/>
      <c r="CU905" s="44"/>
      <c r="CV905" s="44"/>
      <c r="CW905" s="44"/>
      <c r="CX905" s="44"/>
      <c r="CY905" s="44"/>
      <c r="CZ905" s="44"/>
      <c r="DA905" s="44"/>
      <c r="DB905" s="44"/>
      <c r="DC905" s="44"/>
      <c r="DD905" s="44"/>
      <c r="DE905" s="44"/>
      <c r="DF905" s="44"/>
      <c r="DG905" s="44"/>
      <c r="DH905" s="44"/>
      <c r="DI905" s="44"/>
      <c r="DJ905" s="44"/>
      <c r="DK905" s="44"/>
      <c r="DL905" s="44"/>
      <c r="DM905" s="44"/>
      <c r="DN905" s="44"/>
      <c r="DO905" s="44"/>
      <c r="DP905" s="44"/>
      <c r="DQ905" s="44"/>
      <c r="DR905" s="44"/>
      <c r="DS905" s="44"/>
      <c r="DT905" s="44"/>
      <c r="DU905" s="44"/>
      <c r="DV905" s="44"/>
      <c r="DW905" s="44"/>
      <c r="DX905" s="44"/>
      <c r="DY905" s="44"/>
      <c r="DZ905" s="44"/>
      <c r="EA905" s="44"/>
      <c r="EB905" s="44"/>
      <c r="EC905" s="44"/>
      <c r="ED905" s="44"/>
      <c r="EE905" s="44"/>
      <c r="EF905" s="44"/>
      <c r="EG905" s="44"/>
      <c r="EH905" s="44"/>
      <c r="EI905" s="44"/>
      <c r="EJ905" s="44"/>
      <c r="EK905" s="44"/>
      <c r="EL905" s="44"/>
      <c r="EM905" s="44"/>
      <c r="EN905" s="44"/>
      <c r="EO905" s="44"/>
      <c r="EP905" s="44"/>
      <c r="EQ905" s="44"/>
      <c r="ER905" s="44"/>
      <c r="ES905" s="44"/>
      <c r="ET905" s="44"/>
      <c r="EU905" s="44"/>
    </row>
    <row r="906" ht="14.25" customHeight="1">
      <c r="A906" s="296"/>
      <c r="B906" s="44"/>
      <c r="C906" s="44"/>
      <c r="D906" s="44"/>
      <c r="E906" s="44"/>
      <c r="F906" s="44"/>
      <c r="G906" s="44"/>
      <c r="H906" s="296"/>
      <c r="I906" s="296"/>
      <c r="J906" s="296"/>
      <c r="K906" s="44"/>
      <c r="L906" s="296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4"/>
      <c r="BT906" s="44"/>
      <c r="BU906" s="44"/>
      <c r="BV906" s="44"/>
      <c r="BW906" s="44"/>
      <c r="BX906" s="44"/>
      <c r="BY906" s="44"/>
      <c r="BZ906" s="44"/>
      <c r="CA906" s="44"/>
      <c r="CB906" s="44"/>
      <c r="CC906" s="44"/>
      <c r="CD906" s="44"/>
      <c r="CE906" s="44"/>
      <c r="CF906" s="44"/>
      <c r="CG906" s="44"/>
      <c r="CH906" s="44"/>
      <c r="CI906" s="44"/>
      <c r="CJ906" s="44"/>
      <c r="CK906" s="44"/>
      <c r="CL906" s="44"/>
      <c r="CM906" s="44"/>
      <c r="CN906" s="44"/>
      <c r="CO906" s="44"/>
      <c r="CP906" s="44"/>
      <c r="CQ906" s="44"/>
      <c r="CR906" s="44"/>
      <c r="CS906" s="44"/>
      <c r="CT906" s="44"/>
      <c r="CU906" s="44"/>
      <c r="CV906" s="44"/>
      <c r="CW906" s="44"/>
      <c r="CX906" s="44"/>
      <c r="CY906" s="44"/>
      <c r="CZ906" s="44"/>
      <c r="DA906" s="44"/>
      <c r="DB906" s="44"/>
      <c r="DC906" s="44"/>
      <c r="DD906" s="44"/>
      <c r="DE906" s="44"/>
      <c r="DF906" s="44"/>
      <c r="DG906" s="44"/>
      <c r="DH906" s="44"/>
      <c r="DI906" s="44"/>
      <c r="DJ906" s="44"/>
      <c r="DK906" s="44"/>
      <c r="DL906" s="44"/>
      <c r="DM906" s="44"/>
      <c r="DN906" s="44"/>
      <c r="DO906" s="44"/>
      <c r="DP906" s="44"/>
      <c r="DQ906" s="44"/>
      <c r="DR906" s="44"/>
      <c r="DS906" s="44"/>
      <c r="DT906" s="44"/>
      <c r="DU906" s="44"/>
      <c r="DV906" s="44"/>
      <c r="DW906" s="44"/>
      <c r="DX906" s="44"/>
      <c r="DY906" s="44"/>
      <c r="DZ906" s="44"/>
      <c r="EA906" s="44"/>
      <c r="EB906" s="44"/>
      <c r="EC906" s="44"/>
      <c r="ED906" s="44"/>
      <c r="EE906" s="44"/>
      <c r="EF906" s="44"/>
      <c r="EG906" s="44"/>
      <c r="EH906" s="44"/>
      <c r="EI906" s="44"/>
      <c r="EJ906" s="44"/>
      <c r="EK906" s="44"/>
      <c r="EL906" s="44"/>
      <c r="EM906" s="44"/>
      <c r="EN906" s="44"/>
      <c r="EO906" s="44"/>
      <c r="EP906" s="44"/>
      <c r="EQ906" s="44"/>
      <c r="ER906" s="44"/>
      <c r="ES906" s="44"/>
      <c r="ET906" s="44"/>
      <c r="EU906" s="44"/>
    </row>
    <row r="907" ht="14.25" customHeight="1">
      <c r="A907" s="296"/>
      <c r="B907" s="44"/>
      <c r="C907" s="44"/>
      <c r="D907" s="44"/>
      <c r="E907" s="44"/>
      <c r="F907" s="44"/>
      <c r="G907" s="44"/>
      <c r="H907" s="296"/>
      <c r="I907" s="296"/>
      <c r="J907" s="296"/>
      <c r="K907" s="44"/>
      <c r="L907" s="296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4"/>
      <c r="BT907" s="44"/>
      <c r="BU907" s="44"/>
      <c r="BV907" s="44"/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  <c r="CP907" s="44"/>
      <c r="CQ907" s="44"/>
      <c r="CR907" s="44"/>
      <c r="CS907" s="44"/>
      <c r="CT907" s="44"/>
      <c r="CU907" s="44"/>
      <c r="CV907" s="44"/>
      <c r="CW907" s="44"/>
      <c r="CX907" s="44"/>
      <c r="CY907" s="44"/>
      <c r="CZ907" s="44"/>
      <c r="DA907" s="44"/>
      <c r="DB907" s="44"/>
      <c r="DC907" s="44"/>
      <c r="DD907" s="44"/>
      <c r="DE907" s="44"/>
      <c r="DF907" s="44"/>
      <c r="DG907" s="44"/>
      <c r="DH907" s="44"/>
      <c r="DI907" s="44"/>
      <c r="DJ907" s="44"/>
      <c r="DK907" s="44"/>
      <c r="DL907" s="44"/>
      <c r="DM907" s="44"/>
      <c r="DN907" s="44"/>
      <c r="DO907" s="44"/>
      <c r="DP907" s="44"/>
      <c r="DQ907" s="44"/>
      <c r="DR907" s="44"/>
      <c r="DS907" s="44"/>
      <c r="DT907" s="44"/>
      <c r="DU907" s="44"/>
      <c r="DV907" s="44"/>
      <c r="DW907" s="44"/>
      <c r="DX907" s="44"/>
      <c r="DY907" s="44"/>
      <c r="DZ907" s="44"/>
      <c r="EA907" s="44"/>
      <c r="EB907" s="44"/>
      <c r="EC907" s="44"/>
      <c r="ED907" s="44"/>
      <c r="EE907" s="44"/>
      <c r="EF907" s="44"/>
      <c r="EG907" s="44"/>
      <c r="EH907" s="44"/>
      <c r="EI907" s="44"/>
      <c r="EJ907" s="44"/>
      <c r="EK907" s="44"/>
      <c r="EL907" s="44"/>
      <c r="EM907" s="44"/>
      <c r="EN907" s="44"/>
      <c r="EO907" s="44"/>
      <c r="EP907" s="44"/>
      <c r="EQ907" s="44"/>
      <c r="ER907" s="44"/>
      <c r="ES907" s="44"/>
      <c r="ET907" s="44"/>
      <c r="EU907" s="44"/>
    </row>
    <row r="908" ht="14.25" customHeight="1">
      <c r="A908" s="296"/>
      <c r="B908" s="44"/>
      <c r="C908" s="44"/>
      <c r="D908" s="44"/>
      <c r="E908" s="44"/>
      <c r="F908" s="44"/>
      <c r="G908" s="44"/>
      <c r="H908" s="296"/>
      <c r="I908" s="296"/>
      <c r="J908" s="296"/>
      <c r="K908" s="44"/>
      <c r="L908" s="296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4"/>
      <c r="BT908" s="44"/>
      <c r="BU908" s="44"/>
      <c r="BV908" s="44"/>
      <c r="BW908" s="44"/>
      <c r="BX908" s="44"/>
      <c r="BY908" s="44"/>
      <c r="BZ908" s="44"/>
      <c r="CA908" s="44"/>
      <c r="CB908" s="44"/>
      <c r="CC908" s="44"/>
      <c r="CD908" s="44"/>
      <c r="CE908" s="44"/>
      <c r="CF908" s="44"/>
      <c r="CG908" s="44"/>
      <c r="CH908" s="44"/>
      <c r="CI908" s="44"/>
      <c r="CJ908" s="44"/>
      <c r="CK908" s="44"/>
      <c r="CL908" s="44"/>
      <c r="CM908" s="44"/>
      <c r="CN908" s="44"/>
      <c r="CO908" s="44"/>
      <c r="CP908" s="44"/>
      <c r="CQ908" s="44"/>
      <c r="CR908" s="44"/>
      <c r="CS908" s="44"/>
      <c r="CT908" s="44"/>
      <c r="CU908" s="44"/>
      <c r="CV908" s="44"/>
      <c r="CW908" s="44"/>
      <c r="CX908" s="44"/>
      <c r="CY908" s="44"/>
      <c r="CZ908" s="44"/>
      <c r="DA908" s="44"/>
      <c r="DB908" s="44"/>
      <c r="DC908" s="44"/>
      <c r="DD908" s="44"/>
      <c r="DE908" s="44"/>
      <c r="DF908" s="44"/>
      <c r="DG908" s="44"/>
      <c r="DH908" s="44"/>
      <c r="DI908" s="44"/>
      <c r="DJ908" s="44"/>
      <c r="DK908" s="44"/>
      <c r="DL908" s="44"/>
      <c r="DM908" s="44"/>
      <c r="DN908" s="44"/>
      <c r="DO908" s="44"/>
      <c r="DP908" s="44"/>
      <c r="DQ908" s="44"/>
      <c r="DR908" s="44"/>
      <c r="DS908" s="44"/>
      <c r="DT908" s="44"/>
      <c r="DU908" s="44"/>
      <c r="DV908" s="44"/>
      <c r="DW908" s="44"/>
      <c r="DX908" s="44"/>
      <c r="DY908" s="44"/>
      <c r="DZ908" s="44"/>
      <c r="EA908" s="44"/>
      <c r="EB908" s="44"/>
      <c r="EC908" s="44"/>
      <c r="ED908" s="44"/>
      <c r="EE908" s="44"/>
      <c r="EF908" s="44"/>
      <c r="EG908" s="44"/>
      <c r="EH908" s="44"/>
      <c r="EI908" s="44"/>
      <c r="EJ908" s="44"/>
      <c r="EK908" s="44"/>
      <c r="EL908" s="44"/>
      <c r="EM908" s="44"/>
      <c r="EN908" s="44"/>
      <c r="EO908" s="44"/>
      <c r="EP908" s="44"/>
      <c r="EQ908" s="44"/>
      <c r="ER908" s="44"/>
      <c r="ES908" s="44"/>
      <c r="ET908" s="44"/>
      <c r="EU908" s="44"/>
    </row>
    <row r="909" ht="14.25" customHeight="1">
      <c r="A909" s="296"/>
      <c r="B909" s="44"/>
      <c r="C909" s="44"/>
      <c r="D909" s="44"/>
      <c r="E909" s="44"/>
      <c r="F909" s="44"/>
      <c r="G909" s="44"/>
      <c r="H909" s="296"/>
      <c r="I909" s="296"/>
      <c r="J909" s="296"/>
      <c r="K909" s="44"/>
      <c r="L909" s="296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4"/>
      <c r="BT909" s="44"/>
      <c r="BU909" s="44"/>
      <c r="BV909" s="44"/>
      <c r="BW909" s="44"/>
      <c r="BX909" s="44"/>
      <c r="BY909" s="44"/>
      <c r="BZ909" s="44"/>
      <c r="CA909" s="44"/>
      <c r="CB909" s="44"/>
      <c r="CC909" s="44"/>
      <c r="CD909" s="44"/>
      <c r="CE909" s="44"/>
      <c r="CF909" s="44"/>
      <c r="CG909" s="44"/>
      <c r="CH909" s="44"/>
      <c r="CI909" s="44"/>
      <c r="CJ909" s="44"/>
      <c r="CK909" s="44"/>
      <c r="CL909" s="44"/>
      <c r="CM909" s="44"/>
      <c r="CN909" s="44"/>
      <c r="CO909" s="44"/>
      <c r="CP909" s="44"/>
      <c r="CQ909" s="44"/>
      <c r="CR909" s="44"/>
      <c r="CS909" s="44"/>
      <c r="CT909" s="44"/>
      <c r="CU909" s="44"/>
      <c r="CV909" s="44"/>
      <c r="CW909" s="44"/>
      <c r="CX909" s="44"/>
      <c r="CY909" s="44"/>
      <c r="CZ909" s="44"/>
      <c r="DA909" s="44"/>
      <c r="DB909" s="44"/>
      <c r="DC909" s="44"/>
      <c r="DD909" s="44"/>
      <c r="DE909" s="44"/>
      <c r="DF909" s="44"/>
      <c r="DG909" s="44"/>
      <c r="DH909" s="44"/>
      <c r="DI909" s="44"/>
      <c r="DJ909" s="44"/>
      <c r="DK909" s="44"/>
      <c r="DL909" s="44"/>
      <c r="DM909" s="44"/>
      <c r="DN909" s="44"/>
      <c r="DO909" s="44"/>
      <c r="DP909" s="44"/>
      <c r="DQ909" s="44"/>
      <c r="DR909" s="44"/>
      <c r="DS909" s="44"/>
      <c r="DT909" s="44"/>
      <c r="DU909" s="44"/>
      <c r="DV909" s="44"/>
      <c r="DW909" s="44"/>
      <c r="DX909" s="44"/>
      <c r="DY909" s="44"/>
      <c r="DZ909" s="44"/>
      <c r="EA909" s="44"/>
      <c r="EB909" s="44"/>
      <c r="EC909" s="44"/>
      <c r="ED909" s="44"/>
      <c r="EE909" s="44"/>
      <c r="EF909" s="44"/>
      <c r="EG909" s="44"/>
      <c r="EH909" s="44"/>
      <c r="EI909" s="44"/>
      <c r="EJ909" s="44"/>
      <c r="EK909" s="44"/>
      <c r="EL909" s="44"/>
      <c r="EM909" s="44"/>
      <c r="EN909" s="44"/>
      <c r="EO909" s="44"/>
      <c r="EP909" s="44"/>
      <c r="EQ909" s="44"/>
      <c r="ER909" s="44"/>
      <c r="ES909" s="44"/>
      <c r="ET909" s="44"/>
      <c r="EU909" s="44"/>
    </row>
    <row r="910" ht="14.25" customHeight="1">
      <c r="A910" s="296"/>
      <c r="B910" s="44"/>
      <c r="C910" s="44"/>
      <c r="D910" s="44"/>
      <c r="E910" s="44"/>
      <c r="F910" s="44"/>
      <c r="G910" s="44"/>
      <c r="H910" s="296"/>
      <c r="I910" s="296"/>
      <c r="J910" s="296"/>
      <c r="K910" s="44"/>
      <c r="L910" s="296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4"/>
      <c r="BT910" s="44"/>
      <c r="BU910" s="44"/>
      <c r="BV910" s="44"/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  <c r="CP910" s="44"/>
      <c r="CQ910" s="44"/>
      <c r="CR910" s="44"/>
      <c r="CS910" s="44"/>
      <c r="CT910" s="44"/>
      <c r="CU910" s="44"/>
      <c r="CV910" s="44"/>
      <c r="CW910" s="44"/>
      <c r="CX910" s="44"/>
      <c r="CY910" s="44"/>
      <c r="CZ910" s="44"/>
      <c r="DA910" s="44"/>
      <c r="DB910" s="44"/>
      <c r="DC910" s="44"/>
      <c r="DD910" s="44"/>
      <c r="DE910" s="44"/>
      <c r="DF910" s="44"/>
      <c r="DG910" s="44"/>
      <c r="DH910" s="44"/>
      <c r="DI910" s="44"/>
      <c r="DJ910" s="44"/>
      <c r="DK910" s="44"/>
      <c r="DL910" s="44"/>
      <c r="DM910" s="44"/>
      <c r="DN910" s="44"/>
      <c r="DO910" s="44"/>
      <c r="DP910" s="44"/>
      <c r="DQ910" s="44"/>
      <c r="DR910" s="44"/>
      <c r="DS910" s="44"/>
      <c r="DT910" s="44"/>
      <c r="DU910" s="44"/>
      <c r="DV910" s="44"/>
      <c r="DW910" s="44"/>
      <c r="DX910" s="44"/>
      <c r="DY910" s="44"/>
      <c r="DZ910" s="44"/>
      <c r="EA910" s="44"/>
      <c r="EB910" s="44"/>
      <c r="EC910" s="44"/>
      <c r="ED910" s="44"/>
      <c r="EE910" s="44"/>
      <c r="EF910" s="44"/>
      <c r="EG910" s="44"/>
      <c r="EH910" s="44"/>
      <c r="EI910" s="44"/>
      <c r="EJ910" s="44"/>
      <c r="EK910" s="44"/>
      <c r="EL910" s="44"/>
      <c r="EM910" s="44"/>
      <c r="EN910" s="44"/>
      <c r="EO910" s="44"/>
      <c r="EP910" s="44"/>
      <c r="EQ910" s="44"/>
      <c r="ER910" s="44"/>
      <c r="ES910" s="44"/>
      <c r="ET910" s="44"/>
      <c r="EU910" s="44"/>
    </row>
    <row r="911" ht="14.25" customHeight="1">
      <c r="A911" s="296"/>
      <c r="B911" s="44"/>
      <c r="C911" s="44"/>
      <c r="D911" s="44"/>
      <c r="E911" s="44"/>
      <c r="F911" s="44"/>
      <c r="G911" s="44"/>
      <c r="H911" s="296"/>
      <c r="I911" s="296"/>
      <c r="J911" s="296"/>
      <c r="K911" s="44"/>
      <c r="L911" s="296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4"/>
      <c r="BT911" s="44"/>
      <c r="BU911" s="44"/>
      <c r="BV911" s="44"/>
      <c r="BW911" s="44"/>
      <c r="BX911" s="44"/>
      <c r="BY911" s="44"/>
      <c r="BZ911" s="44"/>
      <c r="CA911" s="44"/>
      <c r="CB911" s="44"/>
      <c r="CC911" s="44"/>
      <c r="CD911" s="44"/>
      <c r="CE911" s="44"/>
      <c r="CF911" s="44"/>
      <c r="CG911" s="44"/>
      <c r="CH911" s="44"/>
      <c r="CI911" s="44"/>
      <c r="CJ911" s="44"/>
      <c r="CK911" s="44"/>
      <c r="CL911" s="44"/>
      <c r="CM911" s="44"/>
      <c r="CN911" s="44"/>
      <c r="CO911" s="44"/>
      <c r="CP911" s="44"/>
      <c r="CQ911" s="44"/>
      <c r="CR911" s="44"/>
      <c r="CS911" s="44"/>
      <c r="CT911" s="44"/>
      <c r="CU911" s="44"/>
      <c r="CV911" s="44"/>
      <c r="CW911" s="44"/>
      <c r="CX911" s="44"/>
      <c r="CY911" s="44"/>
      <c r="CZ911" s="44"/>
      <c r="DA911" s="44"/>
      <c r="DB911" s="44"/>
      <c r="DC911" s="44"/>
      <c r="DD911" s="44"/>
      <c r="DE911" s="44"/>
      <c r="DF911" s="44"/>
      <c r="DG911" s="44"/>
      <c r="DH911" s="44"/>
      <c r="DI911" s="44"/>
      <c r="DJ911" s="44"/>
      <c r="DK911" s="44"/>
      <c r="DL911" s="44"/>
      <c r="DM911" s="44"/>
      <c r="DN911" s="44"/>
      <c r="DO911" s="44"/>
      <c r="DP911" s="44"/>
      <c r="DQ911" s="44"/>
      <c r="DR911" s="44"/>
      <c r="DS911" s="44"/>
      <c r="DT911" s="44"/>
      <c r="DU911" s="44"/>
      <c r="DV911" s="44"/>
      <c r="DW911" s="44"/>
      <c r="DX911" s="44"/>
      <c r="DY911" s="44"/>
      <c r="DZ911" s="44"/>
      <c r="EA911" s="44"/>
      <c r="EB911" s="44"/>
      <c r="EC911" s="44"/>
      <c r="ED911" s="44"/>
      <c r="EE911" s="44"/>
      <c r="EF911" s="44"/>
      <c r="EG911" s="44"/>
      <c r="EH911" s="44"/>
      <c r="EI911" s="44"/>
      <c r="EJ911" s="44"/>
      <c r="EK911" s="44"/>
      <c r="EL911" s="44"/>
      <c r="EM911" s="44"/>
      <c r="EN911" s="44"/>
      <c r="EO911" s="44"/>
      <c r="EP911" s="44"/>
      <c r="EQ911" s="44"/>
      <c r="ER911" s="44"/>
      <c r="ES911" s="44"/>
      <c r="ET911" s="44"/>
      <c r="EU911" s="44"/>
    </row>
    <row r="912" ht="14.25" customHeight="1">
      <c r="A912" s="296"/>
      <c r="B912" s="44"/>
      <c r="C912" s="44"/>
      <c r="D912" s="44"/>
      <c r="E912" s="44"/>
      <c r="F912" s="44"/>
      <c r="G912" s="44"/>
      <c r="H912" s="296"/>
      <c r="I912" s="296"/>
      <c r="J912" s="296"/>
      <c r="K912" s="44"/>
      <c r="L912" s="296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4"/>
      <c r="BT912" s="44"/>
      <c r="BU912" s="44"/>
      <c r="BV912" s="44"/>
      <c r="BW912" s="44"/>
      <c r="BX912" s="44"/>
      <c r="BY912" s="44"/>
      <c r="BZ912" s="44"/>
      <c r="CA912" s="44"/>
      <c r="CB912" s="44"/>
      <c r="CC912" s="44"/>
      <c r="CD912" s="44"/>
      <c r="CE912" s="44"/>
      <c r="CF912" s="44"/>
      <c r="CG912" s="44"/>
      <c r="CH912" s="44"/>
      <c r="CI912" s="44"/>
      <c r="CJ912" s="44"/>
      <c r="CK912" s="44"/>
      <c r="CL912" s="44"/>
      <c r="CM912" s="44"/>
      <c r="CN912" s="44"/>
      <c r="CO912" s="44"/>
      <c r="CP912" s="44"/>
      <c r="CQ912" s="44"/>
      <c r="CR912" s="44"/>
      <c r="CS912" s="44"/>
      <c r="CT912" s="44"/>
      <c r="CU912" s="44"/>
      <c r="CV912" s="44"/>
      <c r="CW912" s="44"/>
      <c r="CX912" s="44"/>
      <c r="CY912" s="44"/>
      <c r="CZ912" s="44"/>
      <c r="DA912" s="44"/>
      <c r="DB912" s="44"/>
      <c r="DC912" s="44"/>
      <c r="DD912" s="44"/>
      <c r="DE912" s="44"/>
      <c r="DF912" s="44"/>
      <c r="DG912" s="44"/>
      <c r="DH912" s="44"/>
      <c r="DI912" s="44"/>
      <c r="DJ912" s="44"/>
      <c r="DK912" s="44"/>
      <c r="DL912" s="44"/>
      <c r="DM912" s="44"/>
      <c r="DN912" s="44"/>
      <c r="DO912" s="44"/>
      <c r="DP912" s="44"/>
      <c r="DQ912" s="44"/>
      <c r="DR912" s="44"/>
      <c r="DS912" s="44"/>
      <c r="DT912" s="44"/>
      <c r="DU912" s="44"/>
      <c r="DV912" s="44"/>
      <c r="DW912" s="44"/>
      <c r="DX912" s="44"/>
      <c r="DY912" s="44"/>
      <c r="DZ912" s="44"/>
      <c r="EA912" s="44"/>
      <c r="EB912" s="44"/>
      <c r="EC912" s="44"/>
      <c r="ED912" s="44"/>
      <c r="EE912" s="44"/>
      <c r="EF912" s="44"/>
      <c r="EG912" s="44"/>
      <c r="EH912" s="44"/>
      <c r="EI912" s="44"/>
      <c r="EJ912" s="44"/>
      <c r="EK912" s="44"/>
      <c r="EL912" s="44"/>
      <c r="EM912" s="44"/>
      <c r="EN912" s="44"/>
      <c r="EO912" s="44"/>
      <c r="EP912" s="44"/>
      <c r="EQ912" s="44"/>
      <c r="ER912" s="44"/>
      <c r="ES912" s="44"/>
      <c r="ET912" s="44"/>
      <c r="EU912" s="44"/>
    </row>
    <row r="913" ht="14.25" customHeight="1">
      <c r="A913" s="296"/>
      <c r="B913" s="44"/>
      <c r="C913" s="44"/>
      <c r="D913" s="44"/>
      <c r="E913" s="44"/>
      <c r="F913" s="44"/>
      <c r="G913" s="44"/>
      <c r="H913" s="296"/>
      <c r="I913" s="296"/>
      <c r="J913" s="296"/>
      <c r="K913" s="44"/>
      <c r="L913" s="296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4"/>
      <c r="BT913" s="44"/>
      <c r="BU913" s="44"/>
      <c r="BV913" s="44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  <c r="CP913" s="44"/>
      <c r="CQ913" s="44"/>
      <c r="CR913" s="44"/>
      <c r="CS913" s="44"/>
      <c r="CT913" s="44"/>
      <c r="CU913" s="44"/>
      <c r="CV913" s="44"/>
      <c r="CW913" s="44"/>
      <c r="CX913" s="44"/>
      <c r="CY913" s="44"/>
      <c r="CZ913" s="44"/>
      <c r="DA913" s="44"/>
      <c r="DB913" s="44"/>
      <c r="DC913" s="44"/>
      <c r="DD913" s="44"/>
      <c r="DE913" s="44"/>
      <c r="DF913" s="44"/>
      <c r="DG913" s="44"/>
      <c r="DH913" s="44"/>
      <c r="DI913" s="44"/>
      <c r="DJ913" s="44"/>
      <c r="DK913" s="44"/>
      <c r="DL913" s="44"/>
      <c r="DM913" s="44"/>
      <c r="DN913" s="44"/>
      <c r="DO913" s="44"/>
      <c r="DP913" s="44"/>
      <c r="DQ913" s="44"/>
      <c r="DR913" s="44"/>
      <c r="DS913" s="44"/>
      <c r="DT913" s="44"/>
      <c r="DU913" s="44"/>
      <c r="DV913" s="44"/>
      <c r="DW913" s="44"/>
      <c r="DX913" s="44"/>
      <c r="DY913" s="44"/>
      <c r="DZ913" s="44"/>
      <c r="EA913" s="44"/>
      <c r="EB913" s="44"/>
      <c r="EC913" s="44"/>
      <c r="ED913" s="44"/>
      <c r="EE913" s="44"/>
      <c r="EF913" s="44"/>
      <c r="EG913" s="44"/>
      <c r="EH913" s="44"/>
      <c r="EI913" s="44"/>
      <c r="EJ913" s="44"/>
      <c r="EK913" s="44"/>
      <c r="EL913" s="44"/>
      <c r="EM913" s="44"/>
      <c r="EN913" s="44"/>
      <c r="EO913" s="44"/>
      <c r="EP913" s="44"/>
      <c r="EQ913" s="44"/>
      <c r="ER913" s="44"/>
      <c r="ES913" s="44"/>
      <c r="ET913" s="44"/>
      <c r="EU913" s="44"/>
    </row>
    <row r="914" ht="14.25" customHeight="1">
      <c r="A914" s="296"/>
      <c r="B914" s="44"/>
      <c r="C914" s="44"/>
      <c r="D914" s="44"/>
      <c r="E914" s="44"/>
      <c r="F914" s="44"/>
      <c r="G914" s="44"/>
      <c r="H914" s="296"/>
      <c r="I914" s="296"/>
      <c r="J914" s="296"/>
      <c r="K914" s="44"/>
      <c r="L914" s="296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4"/>
      <c r="BT914" s="44"/>
      <c r="BU914" s="44"/>
      <c r="BV914" s="44"/>
      <c r="BW914" s="44"/>
      <c r="BX914" s="44"/>
      <c r="BY914" s="44"/>
      <c r="BZ914" s="44"/>
      <c r="CA914" s="44"/>
      <c r="CB914" s="44"/>
      <c r="CC914" s="44"/>
      <c r="CD914" s="44"/>
      <c r="CE914" s="44"/>
      <c r="CF914" s="44"/>
      <c r="CG914" s="44"/>
      <c r="CH914" s="44"/>
      <c r="CI914" s="44"/>
      <c r="CJ914" s="44"/>
      <c r="CK914" s="44"/>
      <c r="CL914" s="44"/>
      <c r="CM914" s="44"/>
      <c r="CN914" s="44"/>
      <c r="CO914" s="44"/>
      <c r="CP914" s="44"/>
      <c r="CQ914" s="44"/>
      <c r="CR914" s="44"/>
      <c r="CS914" s="44"/>
      <c r="CT914" s="44"/>
      <c r="CU914" s="44"/>
      <c r="CV914" s="44"/>
      <c r="CW914" s="44"/>
      <c r="CX914" s="44"/>
      <c r="CY914" s="44"/>
      <c r="CZ914" s="44"/>
      <c r="DA914" s="44"/>
      <c r="DB914" s="44"/>
      <c r="DC914" s="44"/>
      <c r="DD914" s="44"/>
      <c r="DE914" s="44"/>
      <c r="DF914" s="44"/>
      <c r="DG914" s="44"/>
      <c r="DH914" s="44"/>
      <c r="DI914" s="44"/>
      <c r="DJ914" s="44"/>
      <c r="DK914" s="44"/>
      <c r="DL914" s="44"/>
      <c r="DM914" s="44"/>
      <c r="DN914" s="44"/>
      <c r="DO914" s="44"/>
      <c r="DP914" s="44"/>
      <c r="DQ914" s="44"/>
      <c r="DR914" s="44"/>
      <c r="DS914" s="44"/>
      <c r="DT914" s="44"/>
      <c r="DU914" s="44"/>
      <c r="DV914" s="44"/>
      <c r="DW914" s="44"/>
      <c r="DX914" s="44"/>
      <c r="DY914" s="44"/>
      <c r="DZ914" s="44"/>
      <c r="EA914" s="44"/>
      <c r="EB914" s="44"/>
      <c r="EC914" s="44"/>
      <c r="ED914" s="44"/>
      <c r="EE914" s="44"/>
      <c r="EF914" s="44"/>
      <c r="EG914" s="44"/>
      <c r="EH914" s="44"/>
      <c r="EI914" s="44"/>
      <c r="EJ914" s="44"/>
      <c r="EK914" s="44"/>
      <c r="EL914" s="44"/>
      <c r="EM914" s="44"/>
      <c r="EN914" s="44"/>
      <c r="EO914" s="44"/>
      <c r="EP914" s="44"/>
      <c r="EQ914" s="44"/>
      <c r="ER914" s="44"/>
      <c r="ES914" s="44"/>
      <c r="ET914" s="44"/>
      <c r="EU914" s="44"/>
    </row>
    <row r="915" ht="14.25" customHeight="1">
      <c r="A915" s="296"/>
      <c r="B915" s="44"/>
      <c r="C915" s="44"/>
      <c r="D915" s="44"/>
      <c r="E915" s="44"/>
      <c r="F915" s="44"/>
      <c r="G915" s="44"/>
      <c r="H915" s="296"/>
      <c r="I915" s="296"/>
      <c r="J915" s="296"/>
      <c r="K915" s="44"/>
      <c r="L915" s="296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4"/>
      <c r="BT915" s="44"/>
      <c r="BU915" s="44"/>
      <c r="BV915" s="44"/>
      <c r="BW915" s="44"/>
      <c r="BX915" s="44"/>
      <c r="BY915" s="44"/>
      <c r="BZ915" s="44"/>
      <c r="CA915" s="44"/>
      <c r="CB915" s="44"/>
      <c r="CC915" s="44"/>
      <c r="CD915" s="44"/>
      <c r="CE915" s="44"/>
      <c r="CF915" s="44"/>
      <c r="CG915" s="44"/>
      <c r="CH915" s="44"/>
      <c r="CI915" s="44"/>
      <c r="CJ915" s="44"/>
      <c r="CK915" s="44"/>
      <c r="CL915" s="44"/>
      <c r="CM915" s="44"/>
      <c r="CN915" s="44"/>
      <c r="CO915" s="44"/>
      <c r="CP915" s="44"/>
      <c r="CQ915" s="44"/>
      <c r="CR915" s="44"/>
      <c r="CS915" s="44"/>
      <c r="CT915" s="44"/>
      <c r="CU915" s="44"/>
      <c r="CV915" s="44"/>
      <c r="CW915" s="44"/>
      <c r="CX915" s="44"/>
      <c r="CY915" s="44"/>
      <c r="CZ915" s="44"/>
      <c r="DA915" s="44"/>
      <c r="DB915" s="44"/>
      <c r="DC915" s="44"/>
      <c r="DD915" s="44"/>
      <c r="DE915" s="44"/>
      <c r="DF915" s="44"/>
      <c r="DG915" s="44"/>
      <c r="DH915" s="44"/>
      <c r="DI915" s="44"/>
      <c r="DJ915" s="44"/>
      <c r="DK915" s="44"/>
      <c r="DL915" s="44"/>
      <c r="DM915" s="44"/>
      <c r="DN915" s="44"/>
      <c r="DO915" s="44"/>
      <c r="DP915" s="44"/>
      <c r="DQ915" s="44"/>
      <c r="DR915" s="44"/>
      <c r="DS915" s="44"/>
      <c r="DT915" s="44"/>
      <c r="DU915" s="44"/>
      <c r="DV915" s="44"/>
      <c r="DW915" s="44"/>
      <c r="DX915" s="44"/>
      <c r="DY915" s="44"/>
      <c r="DZ915" s="44"/>
      <c r="EA915" s="44"/>
      <c r="EB915" s="44"/>
      <c r="EC915" s="44"/>
      <c r="ED915" s="44"/>
      <c r="EE915" s="44"/>
      <c r="EF915" s="44"/>
      <c r="EG915" s="44"/>
      <c r="EH915" s="44"/>
      <c r="EI915" s="44"/>
      <c r="EJ915" s="44"/>
      <c r="EK915" s="44"/>
      <c r="EL915" s="44"/>
      <c r="EM915" s="44"/>
      <c r="EN915" s="44"/>
      <c r="EO915" s="44"/>
      <c r="EP915" s="44"/>
      <c r="EQ915" s="44"/>
      <c r="ER915" s="44"/>
      <c r="ES915" s="44"/>
      <c r="ET915" s="44"/>
      <c r="EU915" s="44"/>
    </row>
    <row r="916" ht="14.25" customHeight="1">
      <c r="A916" s="296"/>
      <c r="B916" s="44"/>
      <c r="C916" s="44"/>
      <c r="D916" s="44"/>
      <c r="E916" s="44"/>
      <c r="F916" s="44"/>
      <c r="G916" s="44"/>
      <c r="H916" s="296"/>
      <c r="I916" s="296"/>
      <c r="J916" s="296"/>
      <c r="K916" s="44"/>
      <c r="L916" s="296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4"/>
      <c r="BT916" s="44"/>
      <c r="BU916" s="44"/>
      <c r="BV916" s="44"/>
      <c r="BW916" s="44"/>
      <c r="BX916" s="44"/>
      <c r="BY916" s="44"/>
      <c r="BZ916" s="44"/>
      <c r="CA916" s="44"/>
      <c r="CB916" s="44"/>
      <c r="CC916" s="44"/>
      <c r="CD916" s="44"/>
      <c r="CE916" s="44"/>
      <c r="CF916" s="44"/>
      <c r="CG916" s="44"/>
      <c r="CH916" s="44"/>
      <c r="CI916" s="44"/>
      <c r="CJ916" s="44"/>
      <c r="CK916" s="44"/>
      <c r="CL916" s="44"/>
      <c r="CM916" s="44"/>
      <c r="CN916" s="44"/>
      <c r="CO916" s="44"/>
      <c r="CP916" s="44"/>
      <c r="CQ916" s="44"/>
      <c r="CR916" s="44"/>
      <c r="CS916" s="44"/>
      <c r="CT916" s="44"/>
      <c r="CU916" s="44"/>
      <c r="CV916" s="44"/>
      <c r="CW916" s="44"/>
      <c r="CX916" s="44"/>
      <c r="CY916" s="44"/>
      <c r="CZ916" s="44"/>
      <c r="DA916" s="44"/>
      <c r="DB916" s="44"/>
      <c r="DC916" s="44"/>
      <c r="DD916" s="44"/>
      <c r="DE916" s="44"/>
      <c r="DF916" s="44"/>
      <c r="DG916" s="44"/>
      <c r="DH916" s="44"/>
      <c r="DI916" s="44"/>
      <c r="DJ916" s="44"/>
      <c r="DK916" s="44"/>
      <c r="DL916" s="44"/>
      <c r="DM916" s="44"/>
      <c r="DN916" s="44"/>
      <c r="DO916" s="44"/>
      <c r="DP916" s="44"/>
      <c r="DQ916" s="44"/>
      <c r="DR916" s="44"/>
      <c r="DS916" s="44"/>
      <c r="DT916" s="44"/>
      <c r="DU916" s="44"/>
      <c r="DV916" s="44"/>
      <c r="DW916" s="44"/>
      <c r="DX916" s="44"/>
      <c r="DY916" s="44"/>
      <c r="DZ916" s="44"/>
      <c r="EA916" s="44"/>
      <c r="EB916" s="44"/>
      <c r="EC916" s="44"/>
      <c r="ED916" s="44"/>
      <c r="EE916" s="44"/>
      <c r="EF916" s="44"/>
      <c r="EG916" s="44"/>
      <c r="EH916" s="44"/>
      <c r="EI916" s="44"/>
      <c r="EJ916" s="44"/>
      <c r="EK916" s="44"/>
      <c r="EL916" s="44"/>
      <c r="EM916" s="44"/>
      <c r="EN916" s="44"/>
      <c r="EO916" s="44"/>
      <c r="EP916" s="44"/>
      <c r="EQ916" s="44"/>
      <c r="ER916" s="44"/>
      <c r="ES916" s="44"/>
      <c r="ET916" s="44"/>
      <c r="EU916" s="44"/>
    </row>
    <row r="917" ht="14.25" customHeight="1">
      <c r="A917" s="296"/>
      <c r="B917" s="44"/>
      <c r="C917" s="44"/>
      <c r="D917" s="44"/>
      <c r="E917" s="44"/>
      <c r="F917" s="44"/>
      <c r="G917" s="44"/>
      <c r="H917" s="296"/>
      <c r="I917" s="296"/>
      <c r="J917" s="296"/>
      <c r="K917" s="44"/>
      <c r="L917" s="296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4"/>
      <c r="BT917" s="44"/>
      <c r="BU917" s="44"/>
      <c r="BV917" s="44"/>
      <c r="BW917" s="44"/>
      <c r="BX917" s="44"/>
      <c r="BY917" s="44"/>
      <c r="BZ917" s="44"/>
      <c r="CA917" s="44"/>
      <c r="CB917" s="44"/>
      <c r="CC917" s="44"/>
      <c r="CD917" s="44"/>
      <c r="CE917" s="44"/>
      <c r="CF917" s="44"/>
      <c r="CG917" s="44"/>
      <c r="CH917" s="44"/>
      <c r="CI917" s="44"/>
      <c r="CJ917" s="44"/>
      <c r="CK917" s="44"/>
      <c r="CL917" s="44"/>
      <c r="CM917" s="44"/>
      <c r="CN917" s="44"/>
      <c r="CO917" s="44"/>
      <c r="CP917" s="44"/>
      <c r="CQ917" s="44"/>
      <c r="CR917" s="44"/>
      <c r="CS917" s="44"/>
      <c r="CT917" s="44"/>
      <c r="CU917" s="44"/>
      <c r="CV917" s="44"/>
      <c r="CW917" s="44"/>
      <c r="CX917" s="44"/>
      <c r="CY917" s="44"/>
      <c r="CZ917" s="44"/>
      <c r="DA917" s="44"/>
      <c r="DB917" s="44"/>
      <c r="DC917" s="44"/>
      <c r="DD917" s="44"/>
      <c r="DE917" s="44"/>
      <c r="DF917" s="44"/>
      <c r="DG917" s="44"/>
      <c r="DH917" s="44"/>
      <c r="DI917" s="44"/>
      <c r="DJ917" s="44"/>
      <c r="DK917" s="44"/>
      <c r="DL917" s="44"/>
      <c r="DM917" s="44"/>
      <c r="DN917" s="44"/>
      <c r="DO917" s="44"/>
      <c r="DP917" s="44"/>
      <c r="DQ917" s="44"/>
      <c r="DR917" s="44"/>
      <c r="DS917" s="44"/>
      <c r="DT917" s="44"/>
      <c r="DU917" s="44"/>
      <c r="DV917" s="44"/>
      <c r="DW917" s="44"/>
      <c r="DX917" s="44"/>
      <c r="DY917" s="44"/>
      <c r="DZ917" s="44"/>
      <c r="EA917" s="44"/>
      <c r="EB917" s="44"/>
      <c r="EC917" s="44"/>
      <c r="ED917" s="44"/>
      <c r="EE917" s="44"/>
      <c r="EF917" s="44"/>
      <c r="EG917" s="44"/>
      <c r="EH917" s="44"/>
      <c r="EI917" s="44"/>
      <c r="EJ917" s="44"/>
      <c r="EK917" s="44"/>
      <c r="EL917" s="44"/>
      <c r="EM917" s="44"/>
      <c r="EN917" s="44"/>
      <c r="EO917" s="44"/>
      <c r="EP917" s="44"/>
      <c r="EQ917" s="44"/>
      <c r="ER917" s="44"/>
      <c r="ES917" s="44"/>
      <c r="ET917" s="44"/>
      <c r="EU917" s="44"/>
    </row>
    <row r="918" ht="14.25" customHeight="1">
      <c r="A918" s="296"/>
      <c r="B918" s="44"/>
      <c r="C918" s="44"/>
      <c r="D918" s="44"/>
      <c r="E918" s="44"/>
      <c r="F918" s="44"/>
      <c r="G918" s="44"/>
      <c r="H918" s="296"/>
      <c r="I918" s="296"/>
      <c r="J918" s="296"/>
      <c r="K918" s="44"/>
      <c r="L918" s="296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4"/>
      <c r="BT918" s="44"/>
      <c r="BU918" s="44"/>
      <c r="BV918" s="44"/>
      <c r="BW918" s="44"/>
      <c r="BX918" s="44"/>
      <c r="BY918" s="44"/>
      <c r="BZ918" s="44"/>
      <c r="CA918" s="44"/>
      <c r="CB918" s="44"/>
      <c r="CC918" s="44"/>
      <c r="CD918" s="44"/>
      <c r="CE918" s="44"/>
      <c r="CF918" s="44"/>
      <c r="CG918" s="44"/>
      <c r="CH918" s="44"/>
      <c r="CI918" s="44"/>
      <c r="CJ918" s="44"/>
      <c r="CK918" s="44"/>
      <c r="CL918" s="44"/>
      <c r="CM918" s="44"/>
      <c r="CN918" s="44"/>
      <c r="CO918" s="44"/>
      <c r="CP918" s="44"/>
      <c r="CQ918" s="44"/>
      <c r="CR918" s="44"/>
      <c r="CS918" s="44"/>
      <c r="CT918" s="44"/>
      <c r="CU918" s="44"/>
      <c r="CV918" s="44"/>
      <c r="CW918" s="44"/>
      <c r="CX918" s="44"/>
      <c r="CY918" s="44"/>
      <c r="CZ918" s="44"/>
      <c r="DA918" s="44"/>
      <c r="DB918" s="44"/>
      <c r="DC918" s="44"/>
      <c r="DD918" s="44"/>
      <c r="DE918" s="44"/>
      <c r="DF918" s="44"/>
      <c r="DG918" s="44"/>
      <c r="DH918" s="44"/>
      <c r="DI918" s="44"/>
      <c r="DJ918" s="44"/>
      <c r="DK918" s="44"/>
      <c r="DL918" s="44"/>
      <c r="DM918" s="44"/>
      <c r="DN918" s="44"/>
      <c r="DO918" s="44"/>
      <c r="DP918" s="44"/>
      <c r="DQ918" s="44"/>
      <c r="DR918" s="44"/>
      <c r="DS918" s="44"/>
      <c r="DT918" s="44"/>
      <c r="DU918" s="44"/>
      <c r="DV918" s="44"/>
      <c r="DW918" s="44"/>
      <c r="DX918" s="44"/>
      <c r="DY918" s="44"/>
      <c r="DZ918" s="44"/>
      <c r="EA918" s="44"/>
      <c r="EB918" s="44"/>
      <c r="EC918" s="44"/>
      <c r="ED918" s="44"/>
      <c r="EE918" s="44"/>
      <c r="EF918" s="44"/>
      <c r="EG918" s="44"/>
      <c r="EH918" s="44"/>
      <c r="EI918" s="44"/>
      <c r="EJ918" s="44"/>
      <c r="EK918" s="44"/>
      <c r="EL918" s="44"/>
      <c r="EM918" s="44"/>
      <c r="EN918" s="44"/>
      <c r="EO918" s="44"/>
      <c r="EP918" s="44"/>
      <c r="EQ918" s="44"/>
      <c r="ER918" s="44"/>
      <c r="ES918" s="44"/>
      <c r="ET918" s="44"/>
      <c r="EU918" s="44"/>
    </row>
    <row r="919" ht="14.25" customHeight="1">
      <c r="A919" s="296"/>
      <c r="B919" s="44"/>
      <c r="C919" s="44"/>
      <c r="D919" s="44"/>
      <c r="E919" s="44"/>
      <c r="F919" s="44"/>
      <c r="G919" s="44"/>
      <c r="H919" s="296"/>
      <c r="I919" s="296"/>
      <c r="J919" s="296"/>
      <c r="K919" s="44"/>
      <c r="L919" s="296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4"/>
      <c r="BT919" s="44"/>
      <c r="BU919" s="44"/>
      <c r="BV919" s="44"/>
      <c r="BW919" s="44"/>
      <c r="BX919" s="44"/>
      <c r="BY919" s="44"/>
      <c r="BZ919" s="44"/>
      <c r="CA919" s="44"/>
      <c r="CB919" s="44"/>
      <c r="CC919" s="44"/>
      <c r="CD919" s="44"/>
      <c r="CE919" s="44"/>
      <c r="CF919" s="44"/>
      <c r="CG919" s="44"/>
      <c r="CH919" s="44"/>
      <c r="CI919" s="44"/>
      <c r="CJ919" s="44"/>
      <c r="CK919" s="44"/>
      <c r="CL919" s="44"/>
      <c r="CM919" s="44"/>
      <c r="CN919" s="44"/>
      <c r="CO919" s="44"/>
      <c r="CP919" s="44"/>
      <c r="CQ919" s="44"/>
      <c r="CR919" s="44"/>
      <c r="CS919" s="44"/>
      <c r="CT919" s="44"/>
      <c r="CU919" s="44"/>
      <c r="CV919" s="44"/>
      <c r="CW919" s="44"/>
      <c r="CX919" s="44"/>
      <c r="CY919" s="44"/>
      <c r="CZ919" s="44"/>
      <c r="DA919" s="44"/>
      <c r="DB919" s="44"/>
      <c r="DC919" s="44"/>
      <c r="DD919" s="44"/>
      <c r="DE919" s="44"/>
      <c r="DF919" s="44"/>
      <c r="DG919" s="44"/>
      <c r="DH919" s="44"/>
      <c r="DI919" s="44"/>
      <c r="DJ919" s="44"/>
      <c r="DK919" s="44"/>
      <c r="DL919" s="44"/>
      <c r="DM919" s="44"/>
      <c r="DN919" s="44"/>
      <c r="DO919" s="44"/>
      <c r="DP919" s="44"/>
      <c r="DQ919" s="44"/>
      <c r="DR919" s="44"/>
      <c r="DS919" s="44"/>
      <c r="DT919" s="44"/>
      <c r="DU919" s="44"/>
      <c r="DV919" s="44"/>
      <c r="DW919" s="44"/>
      <c r="DX919" s="44"/>
      <c r="DY919" s="44"/>
      <c r="DZ919" s="44"/>
      <c r="EA919" s="44"/>
      <c r="EB919" s="44"/>
      <c r="EC919" s="44"/>
      <c r="ED919" s="44"/>
      <c r="EE919" s="44"/>
      <c r="EF919" s="44"/>
      <c r="EG919" s="44"/>
      <c r="EH919" s="44"/>
      <c r="EI919" s="44"/>
      <c r="EJ919" s="44"/>
      <c r="EK919" s="44"/>
      <c r="EL919" s="44"/>
      <c r="EM919" s="44"/>
      <c r="EN919" s="44"/>
      <c r="EO919" s="44"/>
      <c r="EP919" s="44"/>
      <c r="EQ919" s="44"/>
      <c r="ER919" s="44"/>
      <c r="ES919" s="44"/>
      <c r="ET919" s="44"/>
      <c r="EU919" s="44"/>
    </row>
    <row r="920" ht="14.25" customHeight="1">
      <c r="A920" s="296"/>
      <c r="B920" s="44"/>
      <c r="C920" s="44"/>
      <c r="D920" s="44"/>
      <c r="E920" s="44"/>
      <c r="F920" s="44"/>
      <c r="G920" s="44"/>
      <c r="H920" s="296"/>
      <c r="I920" s="296"/>
      <c r="J920" s="296"/>
      <c r="K920" s="44"/>
      <c r="L920" s="296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4"/>
      <c r="BT920" s="44"/>
      <c r="BU920" s="44"/>
      <c r="BV920" s="44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  <c r="CP920" s="44"/>
      <c r="CQ920" s="44"/>
      <c r="CR920" s="44"/>
      <c r="CS920" s="44"/>
      <c r="CT920" s="44"/>
      <c r="CU920" s="44"/>
      <c r="CV920" s="44"/>
      <c r="CW920" s="44"/>
      <c r="CX920" s="44"/>
      <c r="CY920" s="44"/>
      <c r="CZ920" s="44"/>
      <c r="DA920" s="44"/>
      <c r="DB920" s="44"/>
      <c r="DC920" s="44"/>
      <c r="DD920" s="44"/>
      <c r="DE920" s="44"/>
      <c r="DF920" s="44"/>
      <c r="DG920" s="44"/>
      <c r="DH920" s="44"/>
      <c r="DI920" s="44"/>
      <c r="DJ920" s="44"/>
      <c r="DK920" s="44"/>
      <c r="DL920" s="44"/>
      <c r="DM920" s="44"/>
      <c r="DN920" s="44"/>
      <c r="DO920" s="44"/>
      <c r="DP920" s="44"/>
      <c r="DQ920" s="44"/>
      <c r="DR920" s="44"/>
      <c r="DS920" s="44"/>
      <c r="DT920" s="44"/>
      <c r="DU920" s="44"/>
      <c r="DV920" s="44"/>
      <c r="DW920" s="44"/>
      <c r="DX920" s="44"/>
      <c r="DY920" s="44"/>
      <c r="DZ920" s="44"/>
      <c r="EA920" s="44"/>
      <c r="EB920" s="44"/>
      <c r="EC920" s="44"/>
      <c r="ED920" s="44"/>
      <c r="EE920" s="44"/>
      <c r="EF920" s="44"/>
      <c r="EG920" s="44"/>
      <c r="EH920" s="44"/>
      <c r="EI920" s="44"/>
      <c r="EJ920" s="44"/>
      <c r="EK920" s="44"/>
      <c r="EL920" s="44"/>
      <c r="EM920" s="44"/>
      <c r="EN920" s="44"/>
      <c r="EO920" s="44"/>
      <c r="EP920" s="44"/>
      <c r="EQ920" s="44"/>
      <c r="ER920" s="44"/>
      <c r="ES920" s="44"/>
      <c r="ET920" s="44"/>
      <c r="EU920" s="44"/>
    </row>
    <row r="921" ht="14.25" customHeight="1">
      <c r="A921" s="296"/>
      <c r="B921" s="44"/>
      <c r="C921" s="44"/>
      <c r="D921" s="44"/>
      <c r="E921" s="44"/>
      <c r="F921" s="44"/>
      <c r="G921" s="44"/>
      <c r="H921" s="296"/>
      <c r="I921" s="296"/>
      <c r="J921" s="296"/>
      <c r="K921" s="44"/>
      <c r="L921" s="296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4"/>
      <c r="BT921" s="44"/>
      <c r="BU921" s="44"/>
      <c r="BV921" s="44"/>
      <c r="BW921" s="44"/>
      <c r="BX921" s="44"/>
      <c r="BY921" s="44"/>
      <c r="BZ921" s="44"/>
      <c r="CA921" s="44"/>
      <c r="CB921" s="44"/>
      <c r="CC921" s="44"/>
      <c r="CD921" s="44"/>
      <c r="CE921" s="44"/>
      <c r="CF921" s="44"/>
      <c r="CG921" s="44"/>
      <c r="CH921" s="44"/>
      <c r="CI921" s="44"/>
      <c r="CJ921" s="44"/>
      <c r="CK921" s="44"/>
      <c r="CL921" s="44"/>
      <c r="CM921" s="44"/>
      <c r="CN921" s="44"/>
      <c r="CO921" s="44"/>
      <c r="CP921" s="44"/>
      <c r="CQ921" s="44"/>
      <c r="CR921" s="44"/>
      <c r="CS921" s="44"/>
      <c r="CT921" s="44"/>
      <c r="CU921" s="44"/>
      <c r="CV921" s="44"/>
      <c r="CW921" s="44"/>
      <c r="CX921" s="44"/>
      <c r="CY921" s="44"/>
      <c r="CZ921" s="44"/>
      <c r="DA921" s="44"/>
      <c r="DB921" s="44"/>
      <c r="DC921" s="44"/>
      <c r="DD921" s="44"/>
      <c r="DE921" s="44"/>
      <c r="DF921" s="44"/>
      <c r="DG921" s="44"/>
      <c r="DH921" s="44"/>
      <c r="DI921" s="44"/>
      <c r="DJ921" s="44"/>
      <c r="DK921" s="44"/>
      <c r="DL921" s="44"/>
      <c r="DM921" s="44"/>
      <c r="DN921" s="44"/>
      <c r="DO921" s="44"/>
      <c r="DP921" s="44"/>
      <c r="DQ921" s="44"/>
      <c r="DR921" s="44"/>
      <c r="DS921" s="44"/>
      <c r="DT921" s="44"/>
      <c r="DU921" s="44"/>
      <c r="DV921" s="44"/>
      <c r="DW921" s="44"/>
      <c r="DX921" s="44"/>
      <c r="DY921" s="44"/>
      <c r="DZ921" s="44"/>
      <c r="EA921" s="44"/>
      <c r="EB921" s="44"/>
      <c r="EC921" s="44"/>
      <c r="ED921" s="44"/>
      <c r="EE921" s="44"/>
      <c r="EF921" s="44"/>
      <c r="EG921" s="44"/>
      <c r="EH921" s="44"/>
      <c r="EI921" s="44"/>
      <c r="EJ921" s="44"/>
      <c r="EK921" s="44"/>
      <c r="EL921" s="44"/>
      <c r="EM921" s="44"/>
      <c r="EN921" s="44"/>
      <c r="EO921" s="44"/>
      <c r="EP921" s="44"/>
      <c r="EQ921" s="44"/>
      <c r="ER921" s="44"/>
      <c r="ES921" s="44"/>
      <c r="ET921" s="44"/>
      <c r="EU921" s="44"/>
    </row>
    <row r="922" ht="14.25" customHeight="1">
      <c r="A922" s="296"/>
      <c r="B922" s="44"/>
      <c r="C922" s="44"/>
      <c r="D922" s="44"/>
      <c r="E922" s="44"/>
      <c r="F922" s="44"/>
      <c r="G922" s="44"/>
      <c r="H922" s="296"/>
      <c r="I922" s="296"/>
      <c r="J922" s="296"/>
      <c r="K922" s="44"/>
      <c r="L922" s="296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4"/>
      <c r="BT922" s="44"/>
      <c r="BU922" s="44"/>
      <c r="BV922" s="44"/>
      <c r="BW922" s="44"/>
      <c r="BX922" s="44"/>
      <c r="BY922" s="44"/>
      <c r="BZ922" s="44"/>
      <c r="CA922" s="44"/>
      <c r="CB922" s="44"/>
      <c r="CC922" s="44"/>
      <c r="CD922" s="44"/>
      <c r="CE922" s="44"/>
      <c r="CF922" s="44"/>
      <c r="CG922" s="44"/>
      <c r="CH922" s="44"/>
      <c r="CI922" s="44"/>
      <c r="CJ922" s="44"/>
      <c r="CK922" s="44"/>
      <c r="CL922" s="44"/>
      <c r="CM922" s="44"/>
      <c r="CN922" s="44"/>
      <c r="CO922" s="44"/>
      <c r="CP922" s="44"/>
      <c r="CQ922" s="44"/>
      <c r="CR922" s="44"/>
      <c r="CS922" s="44"/>
      <c r="CT922" s="44"/>
      <c r="CU922" s="44"/>
      <c r="CV922" s="44"/>
      <c r="CW922" s="44"/>
      <c r="CX922" s="44"/>
      <c r="CY922" s="44"/>
      <c r="CZ922" s="44"/>
      <c r="DA922" s="44"/>
      <c r="DB922" s="44"/>
      <c r="DC922" s="44"/>
      <c r="DD922" s="44"/>
      <c r="DE922" s="44"/>
      <c r="DF922" s="44"/>
      <c r="DG922" s="44"/>
      <c r="DH922" s="44"/>
      <c r="DI922" s="44"/>
      <c r="DJ922" s="44"/>
      <c r="DK922" s="44"/>
      <c r="DL922" s="44"/>
      <c r="DM922" s="44"/>
      <c r="DN922" s="44"/>
      <c r="DO922" s="44"/>
      <c r="DP922" s="44"/>
      <c r="DQ922" s="44"/>
      <c r="DR922" s="44"/>
      <c r="DS922" s="44"/>
      <c r="DT922" s="44"/>
      <c r="DU922" s="44"/>
      <c r="DV922" s="44"/>
      <c r="DW922" s="44"/>
      <c r="DX922" s="44"/>
      <c r="DY922" s="44"/>
      <c r="DZ922" s="44"/>
      <c r="EA922" s="44"/>
      <c r="EB922" s="44"/>
      <c r="EC922" s="44"/>
      <c r="ED922" s="44"/>
      <c r="EE922" s="44"/>
      <c r="EF922" s="44"/>
      <c r="EG922" s="44"/>
      <c r="EH922" s="44"/>
      <c r="EI922" s="44"/>
      <c r="EJ922" s="44"/>
      <c r="EK922" s="44"/>
      <c r="EL922" s="44"/>
      <c r="EM922" s="44"/>
      <c r="EN922" s="44"/>
      <c r="EO922" s="44"/>
      <c r="EP922" s="44"/>
      <c r="EQ922" s="44"/>
      <c r="ER922" s="44"/>
      <c r="ES922" s="44"/>
      <c r="ET922" s="44"/>
      <c r="EU922" s="44"/>
    </row>
    <row r="923" ht="14.25" customHeight="1">
      <c r="A923" s="296"/>
      <c r="B923" s="44"/>
      <c r="C923" s="44"/>
      <c r="D923" s="44"/>
      <c r="E923" s="44"/>
      <c r="F923" s="44"/>
      <c r="G923" s="44"/>
      <c r="H923" s="296"/>
      <c r="I923" s="296"/>
      <c r="J923" s="296"/>
      <c r="K923" s="44"/>
      <c r="L923" s="296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4"/>
      <c r="BT923" s="44"/>
      <c r="BU923" s="44"/>
      <c r="BV923" s="44"/>
      <c r="BW923" s="44"/>
      <c r="BX923" s="44"/>
      <c r="BY923" s="44"/>
      <c r="BZ923" s="44"/>
      <c r="CA923" s="44"/>
      <c r="CB923" s="44"/>
      <c r="CC923" s="44"/>
      <c r="CD923" s="44"/>
      <c r="CE923" s="44"/>
      <c r="CF923" s="44"/>
      <c r="CG923" s="44"/>
      <c r="CH923" s="44"/>
      <c r="CI923" s="44"/>
      <c r="CJ923" s="44"/>
      <c r="CK923" s="44"/>
      <c r="CL923" s="44"/>
      <c r="CM923" s="44"/>
      <c r="CN923" s="44"/>
      <c r="CO923" s="44"/>
      <c r="CP923" s="44"/>
      <c r="CQ923" s="44"/>
      <c r="CR923" s="44"/>
      <c r="CS923" s="44"/>
      <c r="CT923" s="44"/>
      <c r="CU923" s="44"/>
      <c r="CV923" s="44"/>
      <c r="CW923" s="44"/>
      <c r="CX923" s="44"/>
      <c r="CY923" s="44"/>
      <c r="CZ923" s="44"/>
      <c r="DA923" s="44"/>
      <c r="DB923" s="44"/>
      <c r="DC923" s="44"/>
      <c r="DD923" s="44"/>
      <c r="DE923" s="44"/>
      <c r="DF923" s="44"/>
      <c r="DG923" s="44"/>
      <c r="DH923" s="44"/>
      <c r="DI923" s="44"/>
      <c r="DJ923" s="44"/>
      <c r="DK923" s="44"/>
      <c r="DL923" s="44"/>
      <c r="DM923" s="44"/>
      <c r="DN923" s="44"/>
      <c r="DO923" s="44"/>
      <c r="DP923" s="44"/>
      <c r="DQ923" s="44"/>
      <c r="DR923" s="44"/>
      <c r="DS923" s="44"/>
      <c r="DT923" s="44"/>
      <c r="DU923" s="44"/>
      <c r="DV923" s="44"/>
      <c r="DW923" s="44"/>
      <c r="DX923" s="44"/>
      <c r="DY923" s="44"/>
      <c r="DZ923" s="44"/>
      <c r="EA923" s="44"/>
      <c r="EB923" s="44"/>
      <c r="EC923" s="44"/>
      <c r="ED923" s="44"/>
      <c r="EE923" s="44"/>
      <c r="EF923" s="44"/>
      <c r="EG923" s="44"/>
      <c r="EH923" s="44"/>
      <c r="EI923" s="44"/>
      <c r="EJ923" s="44"/>
      <c r="EK923" s="44"/>
      <c r="EL923" s="44"/>
      <c r="EM923" s="44"/>
      <c r="EN923" s="44"/>
      <c r="EO923" s="44"/>
      <c r="EP923" s="44"/>
      <c r="EQ923" s="44"/>
      <c r="ER923" s="44"/>
      <c r="ES923" s="44"/>
      <c r="ET923" s="44"/>
      <c r="EU923" s="44"/>
    </row>
    <row r="924" ht="14.25" customHeight="1">
      <c r="A924" s="296"/>
      <c r="B924" s="44"/>
      <c r="C924" s="44"/>
      <c r="D924" s="44"/>
      <c r="E924" s="44"/>
      <c r="F924" s="44"/>
      <c r="G924" s="44"/>
      <c r="H924" s="296"/>
      <c r="I924" s="296"/>
      <c r="J924" s="296"/>
      <c r="K924" s="44"/>
      <c r="L924" s="296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4"/>
      <c r="BT924" s="44"/>
      <c r="BU924" s="44"/>
      <c r="BV924" s="44"/>
      <c r="BW924" s="44"/>
      <c r="BX924" s="44"/>
      <c r="BY924" s="44"/>
      <c r="BZ924" s="44"/>
      <c r="CA924" s="44"/>
      <c r="CB924" s="44"/>
      <c r="CC924" s="44"/>
      <c r="CD924" s="44"/>
      <c r="CE924" s="44"/>
      <c r="CF924" s="44"/>
      <c r="CG924" s="44"/>
      <c r="CH924" s="44"/>
      <c r="CI924" s="44"/>
      <c r="CJ924" s="44"/>
      <c r="CK924" s="44"/>
      <c r="CL924" s="44"/>
      <c r="CM924" s="44"/>
      <c r="CN924" s="44"/>
      <c r="CO924" s="44"/>
      <c r="CP924" s="44"/>
      <c r="CQ924" s="44"/>
      <c r="CR924" s="44"/>
      <c r="CS924" s="44"/>
      <c r="CT924" s="44"/>
      <c r="CU924" s="44"/>
      <c r="CV924" s="44"/>
      <c r="CW924" s="44"/>
      <c r="CX924" s="44"/>
      <c r="CY924" s="44"/>
      <c r="CZ924" s="44"/>
      <c r="DA924" s="44"/>
      <c r="DB924" s="44"/>
      <c r="DC924" s="44"/>
      <c r="DD924" s="44"/>
      <c r="DE924" s="44"/>
      <c r="DF924" s="44"/>
      <c r="DG924" s="44"/>
      <c r="DH924" s="44"/>
      <c r="DI924" s="44"/>
      <c r="DJ924" s="44"/>
      <c r="DK924" s="44"/>
      <c r="DL924" s="44"/>
      <c r="DM924" s="44"/>
      <c r="DN924" s="44"/>
      <c r="DO924" s="44"/>
      <c r="DP924" s="44"/>
      <c r="DQ924" s="44"/>
      <c r="DR924" s="44"/>
      <c r="DS924" s="44"/>
      <c r="DT924" s="44"/>
      <c r="DU924" s="44"/>
      <c r="DV924" s="44"/>
      <c r="DW924" s="44"/>
      <c r="DX924" s="44"/>
      <c r="DY924" s="44"/>
      <c r="DZ924" s="44"/>
      <c r="EA924" s="44"/>
      <c r="EB924" s="44"/>
      <c r="EC924" s="44"/>
      <c r="ED924" s="44"/>
      <c r="EE924" s="44"/>
      <c r="EF924" s="44"/>
      <c r="EG924" s="44"/>
      <c r="EH924" s="44"/>
      <c r="EI924" s="44"/>
      <c r="EJ924" s="44"/>
      <c r="EK924" s="44"/>
      <c r="EL924" s="44"/>
      <c r="EM924" s="44"/>
      <c r="EN924" s="44"/>
      <c r="EO924" s="44"/>
      <c r="EP924" s="44"/>
      <c r="EQ924" s="44"/>
      <c r="ER924" s="44"/>
      <c r="ES924" s="44"/>
      <c r="ET924" s="44"/>
      <c r="EU924" s="44"/>
    </row>
    <row r="925" ht="14.25" customHeight="1">
      <c r="A925" s="296"/>
      <c r="B925" s="44"/>
      <c r="C925" s="44"/>
      <c r="D925" s="44"/>
      <c r="E925" s="44"/>
      <c r="F925" s="44"/>
      <c r="G925" s="44"/>
      <c r="H925" s="296"/>
      <c r="I925" s="296"/>
      <c r="J925" s="296"/>
      <c r="K925" s="44"/>
      <c r="L925" s="296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4"/>
      <c r="BT925" s="44"/>
      <c r="BU925" s="44"/>
      <c r="BV925" s="44"/>
      <c r="BW925" s="44"/>
      <c r="BX925" s="44"/>
      <c r="BY925" s="44"/>
      <c r="BZ925" s="44"/>
      <c r="CA925" s="44"/>
      <c r="CB925" s="44"/>
      <c r="CC925" s="44"/>
      <c r="CD925" s="44"/>
      <c r="CE925" s="44"/>
      <c r="CF925" s="44"/>
      <c r="CG925" s="44"/>
      <c r="CH925" s="44"/>
      <c r="CI925" s="44"/>
      <c r="CJ925" s="44"/>
      <c r="CK925" s="44"/>
      <c r="CL925" s="44"/>
      <c r="CM925" s="44"/>
      <c r="CN925" s="44"/>
      <c r="CO925" s="44"/>
      <c r="CP925" s="44"/>
      <c r="CQ925" s="44"/>
      <c r="CR925" s="44"/>
      <c r="CS925" s="44"/>
      <c r="CT925" s="44"/>
      <c r="CU925" s="44"/>
      <c r="CV925" s="44"/>
      <c r="CW925" s="44"/>
      <c r="CX925" s="44"/>
      <c r="CY925" s="44"/>
      <c r="CZ925" s="44"/>
      <c r="DA925" s="44"/>
      <c r="DB925" s="44"/>
      <c r="DC925" s="44"/>
      <c r="DD925" s="44"/>
      <c r="DE925" s="44"/>
      <c r="DF925" s="44"/>
      <c r="DG925" s="44"/>
      <c r="DH925" s="44"/>
      <c r="DI925" s="44"/>
      <c r="DJ925" s="44"/>
      <c r="DK925" s="44"/>
      <c r="DL925" s="44"/>
      <c r="DM925" s="44"/>
      <c r="DN925" s="44"/>
      <c r="DO925" s="44"/>
      <c r="DP925" s="44"/>
      <c r="DQ925" s="44"/>
      <c r="DR925" s="44"/>
      <c r="DS925" s="44"/>
      <c r="DT925" s="44"/>
      <c r="DU925" s="44"/>
      <c r="DV925" s="44"/>
      <c r="DW925" s="44"/>
      <c r="DX925" s="44"/>
      <c r="DY925" s="44"/>
      <c r="DZ925" s="44"/>
      <c r="EA925" s="44"/>
      <c r="EB925" s="44"/>
      <c r="EC925" s="44"/>
      <c r="ED925" s="44"/>
      <c r="EE925" s="44"/>
      <c r="EF925" s="44"/>
      <c r="EG925" s="44"/>
      <c r="EH925" s="44"/>
      <c r="EI925" s="44"/>
      <c r="EJ925" s="44"/>
      <c r="EK925" s="44"/>
      <c r="EL925" s="44"/>
      <c r="EM925" s="44"/>
      <c r="EN925" s="44"/>
      <c r="EO925" s="44"/>
      <c r="EP925" s="44"/>
      <c r="EQ925" s="44"/>
      <c r="ER925" s="44"/>
      <c r="ES925" s="44"/>
      <c r="ET925" s="44"/>
      <c r="EU925" s="44"/>
    </row>
    <row r="926" ht="14.25" customHeight="1">
      <c r="A926" s="296"/>
      <c r="B926" s="44"/>
      <c r="C926" s="44"/>
      <c r="D926" s="44"/>
      <c r="E926" s="44"/>
      <c r="F926" s="44"/>
      <c r="G926" s="44"/>
      <c r="H926" s="296"/>
      <c r="I926" s="296"/>
      <c r="J926" s="296"/>
      <c r="K926" s="44"/>
      <c r="L926" s="296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4"/>
      <c r="BT926" s="44"/>
      <c r="BU926" s="44"/>
      <c r="BV926" s="44"/>
      <c r="BW926" s="44"/>
      <c r="BX926" s="44"/>
      <c r="BY926" s="44"/>
      <c r="BZ926" s="44"/>
      <c r="CA926" s="44"/>
      <c r="CB926" s="44"/>
      <c r="CC926" s="44"/>
      <c r="CD926" s="44"/>
      <c r="CE926" s="44"/>
      <c r="CF926" s="44"/>
      <c r="CG926" s="44"/>
      <c r="CH926" s="44"/>
      <c r="CI926" s="44"/>
      <c r="CJ926" s="44"/>
      <c r="CK926" s="44"/>
      <c r="CL926" s="44"/>
      <c r="CM926" s="44"/>
      <c r="CN926" s="44"/>
      <c r="CO926" s="44"/>
      <c r="CP926" s="44"/>
      <c r="CQ926" s="44"/>
      <c r="CR926" s="44"/>
      <c r="CS926" s="44"/>
      <c r="CT926" s="44"/>
      <c r="CU926" s="44"/>
      <c r="CV926" s="44"/>
      <c r="CW926" s="44"/>
      <c r="CX926" s="44"/>
      <c r="CY926" s="44"/>
      <c r="CZ926" s="44"/>
      <c r="DA926" s="44"/>
      <c r="DB926" s="44"/>
      <c r="DC926" s="44"/>
      <c r="DD926" s="44"/>
      <c r="DE926" s="44"/>
      <c r="DF926" s="44"/>
      <c r="DG926" s="44"/>
      <c r="DH926" s="44"/>
      <c r="DI926" s="44"/>
      <c r="DJ926" s="44"/>
      <c r="DK926" s="44"/>
      <c r="DL926" s="44"/>
      <c r="DM926" s="44"/>
      <c r="DN926" s="44"/>
      <c r="DO926" s="44"/>
      <c r="DP926" s="44"/>
      <c r="DQ926" s="44"/>
      <c r="DR926" s="44"/>
      <c r="DS926" s="44"/>
      <c r="DT926" s="44"/>
      <c r="DU926" s="44"/>
      <c r="DV926" s="44"/>
      <c r="DW926" s="44"/>
      <c r="DX926" s="44"/>
      <c r="DY926" s="44"/>
      <c r="DZ926" s="44"/>
      <c r="EA926" s="44"/>
      <c r="EB926" s="44"/>
      <c r="EC926" s="44"/>
      <c r="ED926" s="44"/>
      <c r="EE926" s="44"/>
      <c r="EF926" s="44"/>
      <c r="EG926" s="44"/>
      <c r="EH926" s="44"/>
      <c r="EI926" s="44"/>
      <c r="EJ926" s="44"/>
      <c r="EK926" s="44"/>
      <c r="EL926" s="44"/>
      <c r="EM926" s="44"/>
      <c r="EN926" s="44"/>
      <c r="EO926" s="44"/>
      <c r="EP926" s="44"/>
      <c r="EQ926" s="44"/>
      <c r="ER926" s="44"/>
      <c r="ES926" s="44"/>
      <c r="ET926" s="44"/>
      <c r="EU926" s="44"/>
    </row>
    <row r="927" ht="14.25" customHeight="1">
      <c r="A927" s="296"/>
      <c r="B927" s="44"/>
      <c r="C927" s="44"/>
      <c r="D927" s="44"/>
      <c r="E927" s="44"/>
      <c r="F927" s="44"/>
      <c r="G927" s="44"/>
      <c r="H927" s="296"/>
      <c r="I927" s="296"/>
      <c r="J927" s="296"/>
      <c r="K927" s="44"/>
      <c r="L927" s="296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4"/>
      <c r="BT927" s="44"/>
      <c r="BU927" s="44"/>
      <c r="BV927" s="44"/>
      <c r="BW927" s="44"/>
      <c r="BX927" s="44"/>
      <c r="BY927" s="44"/>
      <c r="BZ927" s="44"/>
      <c r="CA927" s="44"/>
      <c r="CB927" s="44"/>
      <c r="CC927" s="44"/>
      <c r="CD927" s="44"/>
      <c r="CE927" s="44"/>
      <c r="CF927" s="44"/>
      <c r="CG927" s="44"/>
      <c r="CH927" s="44"/>
      <c r="CI927" s="44"/>
      <c r="CJ927" s="44"/>
      <c r="CK927" s="44"/>
      <c r="CL927" s="44"/>
      <c r="CM927" s="44"/>
      <c r="CN927" s="44"/>
      <c r="CO927" s="44"/>
      <c r="CP927" s="44"/>
      <c r="CQ927" s="44"/>
      <c r="CR927" s="44"/>
      <c r="CS927" s="44"/>
      <c r="CT927" s="44"/>
      <c r="CU927" s="44"/>
      <c r="CV927" s="44"/>
      <c r="CW927" s="44"/>
      <c r="CX927" s="44"/>
      <c r="CY927" s="44"/>
      <c r="CZ927" s="44"/>
      <c r="DA927" s="44"/>
      <c r="DB927" s="44"/>
      <c r="DC927" s="44"/>
      <c r="DD927" s="44"/>
      <c r="DE927" s="44"/>
      <c r="DF927" s="44"/>
      <c r="DG927" s="44"/>
      <c r="DH927" s="44"/>
      <c r="DI927" s="44"/>
      <c r="DJ927" s="44"/>
      <c r="DK927" s="44"/>
      <c r="DL927" s="44"/>
      <c r="DM927" s="44"/>
      <c r="DN927" s="44"/>
      <c r="DO927" s="44"/>
      <c r="DP927" s="44"/>
      <c r="DQ927" s="44"/>
      <c r="DR927" s="44"/>
      <c r="DS927" s="44"/>
      <c r="DT927" s="44"/>
      <c r="DU927" s="44"/>
      <c r="DV927" s="44"/>
      <c r="DW927" s="44"/>
      <c r="DX927" s="44"/>
      <c r="DY927" s="44"/>
      <c r="DZ927" s="44"/>
      <c r="EA927" s="44"/>
      <c r="EB927" s="44"/>
      <c r="EC927" s="44"/>
      <c r="ED927" s="44"/>
      <c r="EE927" s="44"/>
      <c r="EF927" s="44"/>
      <c r="EG927" s="44"/>
      <c r="EH927" s="44"/>
      <c r="EI927" s="44"/>
      <c r="EJ927" s="44"/>
      <c r="EK927" s="44"/>
      <c r="EL927" s="44"/>
      <c r="EM927" s="44"/>
      <c r="EN927" s="44"/>
      <c r="EO927" s="44"/>
      <c r="EP927" s="44"/>
      <c r="EQ927" s="44"/>
      <c r="ER927" s="44"/>
      <c r="ES927" s="44"/>
      <c r="ET927" s="44"/>
      <c r="EU927" s="44"/>
    </row>
    <row r="928" ht="14.25" customHeight="1">
      <c r="A928" s="296"/>
      <c r="B928" s="44"/>
      <c r="C928" s="44"/>
      <c r="D928" s="44"/>
      <c r="E928" s="44"/>
      <c r="F928" s="44"/>
      <c r="G928" s="44"/>
      <c r="H928" s="296"/>
      <c r="I928" s="296"/>
      <c r="J928" s="296"/>
      <c r="K928" s="44"/>
      <c r="L928" s="296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4"/>
      <c r="BT928" s="44"/>
      <c r="BU928" s="44"/>
      <c r="BV928" s="44"/>
      <c r="BW928" s="44"/>
      <c r="BX928" s="44"/>
      <c r="BY928" s="44"/>
      <c r="BZ928" s="44"/>
      <c r="CA928" s="44"/>
      <c r="CB928" s="44"/>
      <c r="CC928" s="44"/>
      <c r="CD928" s="44"/>
      <c r="CE928" s="44"/>
      <c r="CF928" s="44"/>
      <c r="CG928" s="44"/>
      <c r="CH928" s="44"/>
      <c r="CI928" s="44"/>
      <c r="CJ928" s="44"/>
      <c r="CK928" s="44"/>
      <c r="CL928" s="44"/>
      <c r="CM928" s="44"/>
      <c r="CN928" s="44"/>
      <c r="CO928" s="44"/>
      <c r="CP928" s="44"/>
      <c r="CQ928" s="44"/>
      <c r="CR928" s="44"/>
      <c r="CS928" s="44"/>
      <c r="CT928" s="44"/>
      <c r="CU928" s="44"/>
      <c r="CV928" s="44"/>
      <c r="CW928" s="44"/>
      <c r="CX928" s="44"/>
      <c r="CY928" s="44"/>
      <c r="CZ928" s="44"/>
      <c r="DA928" s="44"/>
      <c r="DB928" s="44"/>
      <c r="DC928" s="44"/>
      <c r="DD928" s="44"/>
      <c r="DE928" s="44"/>
      <c r="DF928" s="44"/>
      <c r="DG928" s="44"/>
      <c r="DH928" s="44"/>
      <c r="DI928" s="44"/>
      <c r="DJ928" s="44"/>
      <c r="DK928" s="44"/>
      <c r="DL928" s="44"/>
      <c r="DM928" s="44"/>
      <c r="DN928" s="44"/>
      <c r="DO928" s="44"/>
      <c r="DP928" s="44"/>
      <c r="DQ928" s="44"/>
      <c r="DR928" s="44"/>
      <c r="DS928" s="44"/>
      <c r="DT928" s="44"/>
      <c r="DU928" s="44"/>
      <c r="DV928" s="44"/>
      <c r="DW928" s="44"/>
      <c r="DX928" s="44"/>
      <c r="DY928" s="44"/>
      <c r="DZ928" s="44"/>
      <c r="EA928" s="44"/>
      <c r="EB928" s="44"/>
      <c r="EC928" s="44"/>
      <c r="ED928" s="44"/>
      <c r="EE928" s="44"/>
      <c r="EF928" s="44"/>
      <c r="EG928" s="44"/>
      <c r="EH928" s="44"/>
      <c r="EI928" s="44"/>
      <c r="EJ928" s="44"/>
      <c r="EK928" s="44"/>
      <c r="EL928" s="44"/>
      <c r="EM928" s="44"/>
      <c r="EN928" s="44"/>
      <c r="EO928" s="44"/>
      <c r="EP928" s="44"/>
      <c r="EQ928" s="44"/>
      <c r="ER928" s="44"/>
      <c r="ES928" s="44"/>
      <c r="ET928" s="44"/>
      <c r="EU928" s="44"/>
    </row>
    <row r="929" ht="14.25" customHeight="1">
      <c r="A929" s="296"/>
      <c r="B929" s="44"/>
      <c r="C929" s="44"/>
      <c r="D929" s="44"/>
      <c r="E929" s="44"/>
      <c r="F929" s="44"/>
      <c r="G929" s="44"/>
      <c r="H929" s="296"/>
      <c r="I929" s="296"/>
      <c r="J929" s="296"/>
      <c r="K929" s="44"/>
      <c r="L929" s="296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4"/>
      <c r="BT929" s="44"/>
      <c r="BU929" s="44"/>
      <c r="BV929" s="44"/>
      <c r="BW929" s="44"/>
      <c r="BX929" s="44"/>
      <c r="BY929" s="44"/>
      <c r="BZ929" s="44"/>
      <c r="CA929" s="44"/>
      <c r="CB929" s="44"/>
      <c r="CC929" s="44"/>
      <c r="CD929" s="44"/>
      <c r="CE929" s="44"/>
      <c r="CF929" s="44"/>
      <c r="CG929" s="44"/>
      <c r="CH929" s="44"/>
      <c r="CI929" s="44"/>
      <c r="CJ929" s="44"/>
      <c r="CK929" s="44"/>
      <c r="CL929" s="44"/>
      <c r="CM929" s="44"/>
      <c r="CN929" s="44"/>
      <c r="CO929" s="44"/>
      <c r="CP929" s="44"/>
      <c r="CQ929" s="44"/>
      <c r="CR929" s="44"/>
      <c r="CS929" s="44"/>
      <c r="CT929" s="44"/>
      <c r="CU929" s="44"/>
      <c r="CV929" s="44"/>
      <c r="CW929" s="44"/>
      <c r="CX929" s="44"/>
      <c r="CY929" s="44"/>
      <c r="CZ929" s="44"/>
      <c r="DA929" s="44"/>
      <c r="DB929" s="44"/>
      <c r="DC929" s="44"/>
      <c r="DD929" s="44"/>
      <c r="DE929" s="44"/>
      <c r="DF929" s="44"/>
      <c r="DG929" s="44"/>
      <c r="DH929" s="44"/>
      <c r="DI929" s="44"/>
      <c r="DJ929" s="44"/>
      <c r="DK929" s="44"/>
      <c r="DL929" s="44"/>
      <c r="DM929" s="44"/>
      <c r="DN929" s="44"/>
      <c r="DO929" s="44"/>
      <c r="DP929" s="44"/>
      <c r="DQ929" s="44"/>
      <c r="DR929" s="44"/>
      <c r="DS929" s="44"/>
      <c r="DT929" s="44"/>
      <c r="DU929" s="44"/>
      <c r="DV929" s="44"/>
      <c r="DW929" s="44"/>
      <c r="DX929" s="44"/>
      <c r="DY929" s="44"/>
      <c r="DZ929" s="44"/>
      <c r="EA929" s="44"/>
      <c r="EB929" s="44"/>
      <c r="EC929" s="44"/>
      <c r="ED929" s="44"/>
      <c r="EE929" s="44"/>
      <c r="EF929" s="44"/>
      <c r="EG929" s="44"/>
      <c r="EH929" s="44"/>
      <c r="EI929" s="44"/>
      <c r="EJ929" s="44"/>
      <c r="EK929" s="44"/>
      <c r="EL929" s="44"/>
      <c r="EM929" s="44"/>
      <c r="EN929" s="44"/>
      <c r="EO929" s="44"/>
      <c r="EP929" s="44"/>
      <c r="EQ929" s="44"/>
      <c r="ER929" s="44"/>
      <c r="ES929" s="44"/>
      <c r="ET929" s="44"/>
      <c r="EU929" s="44"/>
    </row>
    <row r="930" ht="14.25" customHeight="1">
      <c r="A930" s="296"/>
      <c r="B930" s="44"/>
      <c r="C930" s="44"/>
      <c r="D930" s="44"/>
      <c r="E930" s="44"/>
      <c r="F930" s="44"/>
      <c r="G930" s="44"/>
      <c r="H930" s="296"/>
      <c r="I930" s="296"/>
      <c r="J930" s="296"/>
      <c r="K930" s="44"/>
      <c r="L930" s="296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4"/>
      <c r="BT930" s="44"/>
      <c r="BU930" s="44"/>
      <c r="BV930" s="44"/>
      <c r="BW930" s="44"/>
      <c r="BX930" s="44"/>
      <c r="BY930" s="44"/>
      <c r="BZ930" s="44"/>
      <c r="CA930" s="44"/>
      <c r="CB930" s="44"/>
      <c r="CC930" s="44"/>
      <c r="CD930" s="44"/>
      <c r="CE930" s="44"/>
      <c r="CF930" s="44"/>
      <c r="CG930" s="44"/>
      <c r="CH930" s="44"/>
      <c r="CI930" s="44"/>
      <c r="CJ930" s="44"/>
      <c r="CK930" s="44"/>
      <c r="CL930" s="44"/>
      <c r="CM930" s="44"/>
      <c r="CN930" s="44"/>
      <c r="CO930" s="44"/>
      <c r="CP930" s="44"/>
      <c r="CQ930" s="44"/>
      <c r="CR930" s="44"/>
      <c r="CS930" s="44"/>
      <c r="CT930" s="44"/>
      <c r="CU930" s="44"/>
      <c r="CV930" s="44"/>
      <c r="CW930" s="44"/>
      <c r="CX930" s="44"/>
      <c r="CY930" s="44"/>
      <c r="CZ930" s="44"/>
      <c r="DA930" s="44"/>
      <c r="DB930" s="44"/>
      <c r="DC930" s="44"/>
      <c r="DD930" s="44"/>
      <c r="DE930" s="44"/>
      <c r="DF930" s="44"/>
      <c r="DG930" s="44"/>
      <c r="DH930" s="44"/>
      <c r="DI930" s="44"/>
      <c r="DJ930" s="44"/>
      <c r="DK930" s="44"/>
      <c r="DL930" s="44"/>
      <c r="DM930" s="44"/>
      <c r="DN930" s="44"/>
      <c r="DO930" s="44"/>
      <c r="DP930" s="44"/>
      <c r="DQ930" s="44"/>
      <c r="DR930" s="44"/>
      <c r="DS930" s="44"/>
      <c r="DT930" s="44"/>
      <c r="DU930" s="44"/>
      <c r="DV930" s="44"/>
      <c r="DW930" s="44"/>
      <c r="DX930" s="44"/>
      <c r="DY930" s="44"/>
      <c r="DZ930" s="44"/>
      <c r="EA930" s="44"/>
      <c r="EB930" s="44"/>
      <c r="EC930" s="44"/>
      <c r="ED930" s="44"/>
      <c r="EE930" s="44"/>
      <c r="EF930" s="44"/>
      <c r="EG930" s="44"/>
      <c r="EH930" s="44"/>
      <c r="EI930" s="44"/>
      <c r="EJ930" s="44"/>
      <c r="EK930" s="44"/>
      <c r="EL930" s="44"/>
      <c r="EM930" s="44"/>
      <c r="EN930" s="44"/>
      <c r="EO930" s="44"/>
      <c r="EP930" s="44"/>
      <c r="EQ930" s="44"/>
      <c r="ER930" s="44"/>
      <c r="ES930" s="44"/>
      <c r="ET930" s="44"/>
      <c r="EU930" s="44"/>
    </row>
    <row r="931" ht="14.25" customHeight="1">
      <c r="A931" s="296"/>
      <c r="B931" s="44"/>
      <c r="C931" s="44"/>
      <c r="D931" s="44"/>
      <c r="E931" s="44"/>
      <c r="F931" s="44"/>
      <c r="G931" s="44"/>
      <c r="H931" s="296"/>
      <c r="I931" s="296"/>
      <c r="J931" s="296"/>
      <c r="K931" s="44"/>
      <c r="L931" s="296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4"/>
      <c r="BT931" s="44"/>
      <c r="BU931" s="44"/>
      <c r="BV931" s="44"/>
      <c r="BW931" s="44"/>
      <c r="BX931" s="44"/>
      <c r="BY931" s="44"/>
      <c r="BZ931" s="44"/>
      <c r="CA931" s="44"/>
      <c r="CB931" s="44"/>
      <c r="CC931" s="44"/>
      <c r="CD931" s="44"/>
      <c r="CE931" s="44"/>
      <c r="CF931" s="44"/>
      <c r="CG931" s="44"/>
      <c r="CH931" s="44"/>
      <c r="CI931" s="44"/>
      <c r="CJ931" s="44"/>
      <c r="CK931" s="44"/>
      <c r="CL931" s="44"/>
      <c r="CM931" s="44"/>
      <c r="CN931" s="44"/>
      <c r="CO931" s="44"/>
      <c r="CP931" s="44"/>
      <c r="CQ931" s="44"/>
      <c r="CR931" s="44"/>
      <c r="CS931" s="44"/>
      <c r="CT931" s="44"/>
      <c r="CU931" s="44"/>
      <c r="CV931" s="44"/>
      <c r="CW931" s="44"/>
      <c r="CX931" s="44"/>
      <c r="CY931" s="44"/>
      <c r="CZ931" s="44"/>
      <c r="DA931" s="44"/>
      <c r="DB931" s="44"/>
      <c r="DC931" s="44"/>
      <c r="DD931" s="44"/>
      <c r="DE931" s="44"/>
      <c r="DF931" s="44"/>
      <c r="DG931" s="44"/>
      <c r="DH931" s="44"/>
      <c r="DI931" s="44"/>
      <c r="DJ931" s="44"/>
      <c r="DK931" s="44"/>
      <c r="DL931" s="44"/>
      <c r="DM931" s="44"/>
      <c r="DN931" s="44"/>
      <c r="DO931" s="44"/>
      <c r="DP931" s="44"/>
      <c r="DQ931" s="44"/>
      <c r="DR931" s="44"/>
      <c r="DS931" s="44"/>
      <c r="DT931" s="44"/>
      <c r="DU931" s="44"/>
      <c r="DV931" s="44"/>
      <c r="DW931" s="44"/>
      <c r="DX931" s="44"/>
      <c r="DY931" s="44"/>
      <c r="DZ931" s="44"/>
      <c r="EA931" s="44"/>
      <c r="EB931" s="44"/>
      <c r="EC931" s="44"/>
      <c r="ED931" s="44"/>
      <c r="EE931" s="44"/>
      <c r="EF931" s="44"/>
      <c r="EG931" s="44"/>
      <c r="EH931" s="44"/>
      <c r="EI931" s="44"/>
      <c r="EJ931" s="44"/>
      <c r="EK931" s="44"/>
      <c r="EL931" s="44"/>
      <c r="EM931" s="44"/>
      <c r="EN931" s="44"/>
      <c r="EO931" s="44"/>
      <c r="EP931" s="44"/>
      <c r="EQ931" s="44"/>
      <c r="ER931" s="44"/>
      <c r="ES931" s="44"/>
      <c r="ET931" s="44"/>
      <c r="EU931" s="44"/>
    </row>
    <row r="932" ht="14.25" customHeight="1">
      <c r="A932" s="296"/>
      <c r="B932" s="44"/>
      <c r="C932" s="44"/>
      <c r="D932" s="44"/>
      <c r="E932" s="44"/>
      <c r="F932" s="44"/>
      <c r="G932" s="44"/>
      <c r="H932" s="296"/>
      <c r="I932" s="296"/>
      <c r="J932" s="296"/>
      <c r="K932" s="44"/>
      <c r="L932" s="296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4"/>
      <c r="BT932" s="44"/>
      <c r="BU932" s="44"/>
      <c r="BV932" s="44"/>
      <c r="BW932" s="44"/>
      <c r="BX932" s="44"/>
      <c r="BY932" s="44"/>
      <c r="BZ932" s="44"/>
      <c r="CA932" s="44"/>
      <c r="CB932" s="44"/>
      <c r="CC932" s="44"/>
      <c r="CD932" s="44"/>
      <c r="CE932" s="44"/>
      <c r="CF932" s="44"/>
      <c r="CG932" s="44"/>
      <c r="CH932" s="44"/>
      <c r="CI932" s="44"/>
      <c r="CJ932" s="44"/>
      <c r="CK932" s="44"/>
      <c r="CL932" s="44"/>
      <c r="CM932" s="44"/>
      <c r="CN932" s="44"/>
      <c r="CO932" s="44"/>
      <c r="CP932" s="44"/>
      <c r="CQ932" s="44"/>
      <c r="CR932" s="44"/>
      <c r="CS932" s="44"/>
      <c r="CT932" s="44"/>
      <c r="CU932" s="44"/>
      <c r="CV932" s="44"/>
      <c r="CW932" s="44"/>
      <c r="CX932" s="44"/>
      <c r="CY932" s="44"/>
      <c r="CZ932" s="44"/>
      <c r="DA932" s="44"/>
      <c r="DB932" s="44"/>
      <c r="DC932" s="44"/>
      <c r="DD932" s="44"/>
      <c r="DE932" s="44"/>
      <c r="DF932" s="44"/>
      <c r="DG932" s="44"/>
      <c r="DH932" s="44"/>
      <c r="DI932" s="44"/>
      <c r="DJ932" s="44"/>
      <c r="DK932" s="44"/>
      <c r="DL932" s="44"/>
      <c r="DM932" s="44"/>
      <c r="DN932" s="44"/>
      <c r="DO932" s="44"/>
      <c r="DP932" s="44"/>
      <c r="DQ932" s="44"/>
      <c r="DR932" s="44"/>
      <c r="DS932" s="44"/>
      <c r="DT932" s="44"/>
      <c r="DU932" s="44"/>
      <c r="DV932" s="44"/>
      <c r="DW932" s="44"/>
      <c r="DX932" s="44"/>
      <c r="DY932" s="44"/>
      <c r="DZ932" s="44"/>
      <c r="EA932" s="44"/>
      <c r="EB932" s="44"/>
      <c r="EC932" s="44"/>
      <c r="ED932" s="44"/>
      <c r="EE932" s="44"/>
      <c r="EF932" s="44"/>
      <c r="EG932" s="44"/>
      <c r="EH932" s="44"/>
      <c r="EI932" s="44"/>
      <c r="EJ932" s="44"/>
      <c r="EK932" s="44"/>
      <c r="EL932" s="44"/>
      <c r="EM932" s="44"/>
      <c r="EN932" s="44"/>
      <c r="EO932" s="44"/>
      <c r="EP932" s="44"/>
      <c r="EQ932" s="44"/>
      <c r="ER932" s="44"/>
      <c r="ES932" s="44"/>
      <c r="ET932" s="44"/>
      <c r="EU932" s="44"/>
    </row>
    <row r="933" ht="14.25" customHeight="1">
      <c r="A933" s="296"/>
      <c r="B933" s="44"/>
      <c r="C933" s="44"/>
      <c r="D933" s="44"/>
      <c r="E933" s="44"/>
      <c r="F933" s="44"/>
      <c r="G933" s="44"/>
      <c r="H933" s="296"/>
      <c r="I933" s="296"/>
      <c r="J933" s="296"/>
      <c r="K933" s="44"/>
      <c r="L933" s="296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4"/>
      <c r="BT933" s="44"/>
      <c r="BU933" s="44"/>
      <c r="BV933" s="44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  <c r="CP933" s="44"/>
      <c r="CQ933" s="44"/>
      <c r="CR933" s="44"/>
      <c r="CS933" s="44"/>
      <c r="CT933" s="44"/>
      <c r="CU933" s="44"/>
      <c r="CV933" s="44"/>
      <c r="CW933" s="44"/>
      <c r="CX933" s="44"/>
      <c r="CY933" s="44"/>
      <c r="CZ933" s="44"/>
      <c r="DA933" s="44"/>
      <c r="DB933" s="44"/>
      <c r="DC933" s="44"/>
      <c r="DD933" s="44"/>
      <c r="DE933" s="44"/>
      <c r="DF933" s="44"/>
      <c r="DG933" s="44"/>
      <c r="DH933" s="44"/>
      <c r="DI933" s="44"/>
      <c r="DJ933" s="44"/>
      <c r="DK933" s="44"/>
      <c r="DL933" s="44"/>
      <c r="DM933" s="44"/>
      <c r="DN933" s="44"/>
      <c r="DO933" s="44"/>
      <c r="DP933" s="44"/>
      <c r="DQ933" s="44"/>
      <c r="DR933" s="44"/>
      <c r="DS933" s="44"/>
      <c r="DT933" s="44"/>
      <c r="DU933" s="44"/>
      <c r="DV933" s="44"/>
      <c r="DW933" s="44"/>
      <c r="DX933" s="44"/>
      <c r="DY933" s="44"/>
      <c r="DZ933" s="44"/>
      <c r="EA933" s="44"/>
      <c r="EB933" s="44"/>
      <c r="EC933" s="44"/>
      <c r="ED933" s="44"/>
      <c r="EE933" s="44"/>
      <c r="EF933" s="44"/>
      <c r="EG933" s="44"/>
      <c r="EH933" s="44"/>
      <c r="EI933" s="44"/>
      <c r="EJ933" s="44"/>
      <c r="EK933" s="44"/>
      <c r="EL933" s="44"/>
      <c r="EM933" s="44"/>
      <c r="EN933" s="44"/>
      <c r="EO933" s="44"/>
      <c r="EP933" s="44"/>
      <c r="EQ933" s="44"/>
      <c r="ER933" s="44"/>
      <c r="ES933" s="44"/>
      <c r="ET933" s="44"/>
      <c r="EU933" s="44"/>
    </row>
    <row r="934" ht="14.25" customHeight="1">
      <c r="A934" s="296"/>
      <c r="B934" s="44"/>
      <c r="C934" s="44"/>
      <c r="D934" s="44"/>
      <c r="E934" s="44"/>
      <c r="F934" s="44"/>
      <c r="G934" s="44"/>
      <c r="H934" s="296"/>
      <c r="I934" s="296"/>
      <c r="J934" s="296"/>
      <c r="K934" s="44"/>
      <c r="L934" s="296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4"/>
      <c r="BT934" s="44"/>
      <c r="BU934" s="44"/>
      <c r="BV934" s="44"/>
      <c r="BW934" s="44"/>
      <c r="BX934" s="44"/>
      <c r="BY934" s="44"/>
      <c r="BZ934" s="44"/>
      <c r="CA934" s="44"/>
      <c r="CB934" s="44"/>
      <c r="CC934" s="44"/>
      <c r="CD934" s="44"/>
      <c r="CE934" s="44"/>
      <c r="CF934" s="44"/>
      <c r="CG934" s="44"/>
      <c r="CH934" s="44"/>
      <c r="CI934" s="44"/>
      <c r="CJ934" s="44"/>
      <c r="CK934" s="44"/>
      <c r="CL934" s="44"/>
      <c r="CM934" s="44"/>
      <c r="CN934" s="44"/>
      <c r="CO934" s="44"/>
      <c r="CP934" s="44"/>
      <c r="CQ934" s="44"/>
      <c r="CR934" s="44"/>
      <c r="CS934" s="44"/>
      <c r="CT934" s="44"/>
      <c r="CU934" s="44"/>
      <c r="CV934" s="44"/>
      <c r="CW934" s="44"/>
      <c r="CX934" s="44"/>
      <c r="CY934" s="44"/>
      <c r="CZ934" s="44"/>
      <c r="DA934" s="44"/>
      <c r="DB934" s="44"/>
      <c r="DC934" s="44"/>
      <c r="DD934" s="44"/>
      <c r="DE934" s="44"/>
      <c r="DF934" s="44"/>
      <c r="DG934" s="44"/>
      <c r="DH934" s="44"/>
      <c r="DI934" s="44"/>
      <c r="DJ934" s="44"/>
      <c r="DK934" s="44"/>
      <c r="DL934" s="44"/>
      <c r="DM934" s="44"/>
      <c r="DN934" s="44"/>
      <c r="DO934" s="44"/>
      <c r="DP934" s="44"/>
      <c r="DQ934" s="44"/>
      <c r="DR934" s="44"/>
      <c r="DS934" s="44"/>
      <c r="DT934" s="44"/>
      <c r="DU934" s="44"/>
      <c r="DV934" s="44"/>
      <c r="DW934" s="44"/>
      <c r="DX934" s="44"/>
      <c r="DY934" s="44"/>
      <c r="DZ934" s="44"/>
      <c r="EA934" s="44"/>
      <c r="EB934" s="44"/>
      <c r="EC934" s="44"/>
      <c r="ED934" s="44"/>
      <c r="EE934" s="44"/>
      <c r="EF934" s="44"/>
      <c r="EG934" s="44"/>
      <c r="EH934" s="44"/>
      <c r="EI934" s="44"/>
      <c r="EJ934" s="44"/>
      <c r="EK934" s="44"/>
      <c r="EL934" s="44"/>
      <c r="EM934" s="44"/>
      <c r="EN934" s="44"/>
      <c r="EO934" s="44"/>
      <c r="EP934" s="44"/>
      <c r="EQ934" s="44"/>
      <c r="ER934" s="44"/>
      <c r="ES934" s="44"/>
      <c r="ET934" s="44"/>
      <c r="EU934" s="44"/>
    </row>
    <row r="935" ht="14.25" customHeight="1">
      <c r="A935" s="296"/>
      <c r="B935" s="44"/>
      <c r="C935" s="44"/>
      <c r="D935" s="44"/>
      <c r="E935" s="44"/>
      <c r="F935" s="44"/>
      <c r="G935" s="44"/>
      <c r="H935" s="296"/>
      <c r="I935" s="296"/>
      <c r="J935" s="296"/>
      <c r="K935" s="44"/>
      <c r="L935" s="296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4"/>
      <c r="BT935" s="44"/>
      <c r="BU935" s="44"/>
      <c r="BV935" s="44"/>
      <c r="BW935" s="44"/>
      <c r="BX935" s="44"/>
      <c r="BY935" s="44"/>
      <c r="BZ935" s="44"/>
      <c r="CA935" s="44"/>
      <c r="CB935" s="44"/>
      <c r="CC935" s="44"/>
      <c r="CD935" s="44"/>
      <c r="CE935" s="44"/>
      <c r="CF935" s="44"/>
      <c r="CG935" s="44"/>
      <c r="CH935" s="44"/>
      <c r="CI935" s="44"/>
      <c r="CJ935" s="44"/>
      <c r="CK935" s="44"/>
      <c r="CL935" s="44"/>
      <c r="CM935" s="44"/>
      <c r="CN935" s="44"/>
      <c r="CO935" s="44"/>
      <c r="CP935" s="44"/>
      <c r="CQ935" s="44"/>
      <c r="CR935" s="44"/>
      <c r="CS935" s="44"/>
      <c r="CT935" s="44"/>
      <c r="CU935" s="44"/>
      <c r="CV935" s="44"/>
      <c r="CW935" s="44"/>
      <c r="CX935" s="44"/>
      <c r="CY935" s="44"/>
      <c r="CZ935" s="44"/>
      <c r="DA935" s="44"/>
      <c r="DB935" s="44"/>
      <c r="DC935" s="44"/>
      <c r="DD935" s="44"/>
      <c r="DE935" s="44"/>
      <c r="DF935" s="44"/>
      <c r="DG935" s="44"/>
      <c r="DH935" s="44"/>
      <c r="DI935" s="44"/>
      <c r="DJ935" s="44"/>
      <c r="DK935" s="44"/>
      <c r="DL935" s="44"/>
      <c r="DM935" s="44"/>
      <c r="DN935" s="44"/>
      <c r="DO935" s="44"/>
      <c r="DP935" s="44"/>
      <c r="DQ935" s="44"/>
      <c r="DR935" s="44"/>
      <c r="DS935" s="44"/>
      <c r="DT935" s="44"/>
      <c r="DU935" s="44"/>
      <c r="DV935" s="44"/>
      <c r="DW935" s="44"/>
      <c r="DX935" s="44"/>
      <c r="DY935" s="44"/>
      <c r="DZ935" s="44"/>
      <c r="EA935" s="44"/>
      <c r="EB935" s="44"/>
      <c r="EC935" s="44"/>
      <c r="ED935" s="44"/>
      <c r="EE935" s="44"/>
      <c r="EF935" s="44"/>
      <c r="EG935" s="44"/>
      <c r="EH935" s="44"/>
      <c r="EI935" s="44"/>
      <c r="EJ935" s="44"/>
      <c r="EK935" s="44"/>
      <c r="EL935" s="44"/>
      <c r="EM935" s="44"/>
      <c r="EN935" s="44"/>
      <c r="EO935" s="44"/>
      <c r="EP935" s="44"/>
      <c r="EQ935" s="44"/>
      <c r="ER935" s="44"/>
      <c r="ES935" s="44"/>
      <c r="ET935" s="44"/>
      <c r="EU935" s="44"/>
    </row>
    <row r="936" ht="14.25" customHeight="1">
      <c r="A936" s="296"/>
      <c r="B936" s="44"/>
      <c r="C936" s="44"/>
      <c r="D936" s="44"/>
      <c r="E936" s="44"/>
      <c r="F936" s="44"/>
      <c r="G936" s="44"/>
      <c r="H936" s="296"/>
      <c r="I936" s="296"/>
      <c r="J936" s="296"/>
      <c r="K936" s="44"/>
      <c r="L936" s="296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4"/>
      <c r="BT936" s="44"/>
      <c r="BU936" s="44"/>
      <c r="BV936" s="44"/>
      <c r="BW936" s="44"/>
      <c r="BX936" s="44"/>
      <c r="BY936" s="44"/>
      <c r="BZ936" s="44"/>
      <c r="CA936" s="44"/>
      <c r="CB936" s="44"/>
      <c r="CC936" s="44"/>
      <c r="CD936" s="44"/>
      <c r="CE936" s="44"/>
      <c r="CF936" s="44"/>
      <c r="CG936" s="44"/>
      <c r="CH936" s="44"/>
      <c r="CI936" s="44"/>
      <c r="CJ936" s="44"/>
      <c r="CK936" s="44"/>
      <c r="CL936" s="44"/>
      <c r="CM936" s="44"/>
      <c r="CN936" s="44"/>
      <c r="CO936" s="44"/>
      <c r="CP936" s="44"/>
      <c r="CQ936" s="44"/>
      <c r="CR936" s="44"/>
      <c r="CS936" s="44"/>
      <c r="CT936" s="44"/>
      <c r="CU936" s="44"/>
      <c r="CV936" s="44"/>
      <c r="CW936" s="44"/>
      <c r="CX936" s="44"/>
      <c r="CY936" s="44"/>
      <c r="CZ936" s="44"/>
      <c r="DA936" s="44"/>
      <c r="DB936" s="44"/>
      <c r="DC936" s="44"/>
      <c r="DD936" s="44"/>
      <c r="DE936" s="44"/>
      <c r="DF936" s="44"/>
      <c r="DG936" s="44"/>
      <c r="DH936" s="44"/>
      <c r="DI936" s="44"/>
      <c r="DJ936" s="44"/>
      <c r="DK936" s="44"/>
      <c r="DL936" s="44"/>
      <c r="DM936" s="44"/>
      <c r="DN936" s="44"/>
      <c r="DO936" s="44"/>
      <c r="DP936" s="44"/>
      <c r="DQ936" s="44"/>
      <c r="DR936" s="44"/>
      <c r="DS936" s="44"/>
      <c r="DT936" s="44"/>
      <c r="DU936" s="44"/>
      <c r="DV936" s="44"/>
      <c r="DW936" s="44"/>
      <c r="DX936" s="44"/>
      <c r="DY936" s="44"/>
      <c r="DZ936" s="44"/>
      <c r="EA936" s="44"/>
      <c r="EB936" s="44"/>
      <c r="EC936" s="44"/>
      <c r="ED936" s="44"/>
      <c r="EE936" s="44"/>
      <c r="EF936" s="44"/>
      <c r="EG936" s="44"/>
      <c r="EH936" s="44"/>
      <c r="EI936" s="44"/>
      <c r="EJ936" s="44"/>
      <c r="EK936" s="44"/>
      <c r="EL936" s="44"/>
      <c r="EM936" s="44"/>
      <c r="EN936" s="44"/>
      <c r="EO936" s="44"/>
      <c r="EP936" s="44"/>
      <c r="EQ936" s="44"/>
      <c r="ER936" s="44"/>
      <c r="ES936" s="44"/>
      <c r="ET936" s="44"/>
      <c r="EU936" s="44"/>
    </row>
    <row r="937" ht="14.25" customHeight="1">
      <c r="A937" s="296"/>
      <c r="B937" s="44"/>
      <c r="C937" s="44"/>
      <c r="D937" s="44"/>
      <c r="E937" s="44"/>
      <c r="F937" s="44"/>
      <c r="G937" s="44"/>
      <c r="H937" s="296"/>
      <c r="I937" s="296"/>
      <c r="J937" s="296"/>
      <c r="K937" s="44"/>
      <c r="L937" s="296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4"/>
      <c r="BT937" s="44"/>
      <c r="BU937" s="44"/>
      <c r="BV937" s="44"/>
      <c r="BW937" s="44"/>
      <c r="BX937" s="44"/>
      <c r="BY937" s="44"/>
      <c r="BZ937" s="44"/>
      <c r="CA937" s="44"/>
      <c r="CB937" s="44"/>
      <c r="CC937" s="44"/>
      <c r="CD937" s="44"/>
      <c r="CE937" s="44"/>
      <c r="CF937" s="44"/>
      <c r="CG937" s="44"/>
      <c r="CH937" s="44"/>
      <c r="CI937" s="44"/>
      <c r="CJ937" s="44"/>
      <c r="CK937" s="44"/>
      <c r="CL937" s="44"/>
      <c r="CM937" s="44"/>
      <c r="CN937" s="44"/>
      <c r="CO937" s="44"/>
      <c r="CP937" s="44"/>
      <c r="CQ937" s="44"/>
      <c r="CR937" s="44"/>
      <c r="CS937" s="44"/>
      <c r="CT937" s="44"/>
      <c r="CU937" s="44"/>
      <c r="CV937" s="44"/>
      <c r="CW937" s="44"/>
      <c r="CX937" s="44"/>
      <c r="CY937" s="44"/>
      <c r="CZ937" s="44"/>
      <c r="DA937" s="44"/>
      <c r="DB937" s="44"/>
      <c r="DC937" s="44"/>
      <c r="DD937" s="44"/>
      <c r="DE937" s="44"/>
      <c r="DF937" s="44"/>
      <c r="DG937" s="44"/>
      <c r="DH937" s="44"/>
      <c r="DI937" s="44"/>
      <c r="DJ937" s="44"/>
      <c r="DK937" s="44"/>
      <c r="DL937" s="44"/>
      <c r="DM937" s="44"/>
      <c r="DN937" s="44"/>
      <c r="DO937" s="44"/>
      <c r="DP937" s="44"/>
      <c r="DQ937" s="44"/>
      <c r="DR937" s="44"/>
      <c r="DS937" s="44"/>
      <c r="DT937" s="44"/>
      <c r="DU937" s="44"/>
      <c r="DV937" s="44"/>
      <c r="DW937" s="44"/>
      <c r="DX937" s="44"/>
      <c r="DY937" s="44"/>
      <c r="DZ937" s="44"/>
      <c r="EA937" s="44"/>
      <c r="EB937" s="44"/>
      <c r="EC937" s="44"/>
      <c r="ED937" s="44"/>
      <c r="EE937" s="44"/>
      <c r="EF937" s="44"/>
      <c r="EG937" s="44"/>
      <c r="EH937" s="44"/>
      <c r="EI937" s="44"/>
      <c r="EJ937" s="44"/>
      <c r="EK937" s="44"/>
      <c r="EL937" s="44"/>
      <c r="EM937" s="44"/>
      <c r="EN937" s="44"/>
      <c r="EO937" s="44"/>
      <c r="EP937" s="44"/>
      <c r="EQ937" s="44"/>
      <c r="ER937" s="44"/>
      <c r="ES937" s="44"/>
      <c r="ET937" s="44"/>
      <c r="EU937" s="44"/>
    </row>
    <row r="938" ht="14.25" customHeight="1">
      <c r="A938" s="296"/>
      <c r="B938" s="44"/>
      <c r="C938" s="44"/>
      <c r="D938" s="44"/>
      <c r="E938" s="44"/>
      <c r="F938" s="44"/>
      <c r="G938" s="44"/>
      <c r="H938" s="296"/>
      <c r="I938" s="296"/>
      <c r="J938" s="296"/>
      <c r="K938" s="44"/>
      <c r="L938" s="296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4"/>
      <c r="BT938" s="44"/>
      <c r="BU938" s="44"/>
      <c r="BV938" s="44"/>
      <c r="BW938" s="44"/>
      <c r="BX938" s="44"/>
      <c r="BY938" s="44"/>
      <c r="BZ938" s="44"/>
      <c r="CA938" s="44"/>
      <c r="CB938" s="44"/>
      <c r="CC938" s="44"/>
      <c r="CD938" s="44"/>
      <c r="CE938" s="44"/>
      <c r="CF938" s="44"/>
      <c r="CG938" s="44"/>
      <c r="CH938" s="44"/>
      <c r="CI938" s="44"/>
      <c r="CJ938" s="44"/>
      <c r="CK938" s="44"/>
      <c r="CL938" s="44"/>
      <c r="CM938" s="44"/>
      <c r="CN938" s="44"/>
      <c r="CO938" s="44"/>
      <c r="CP938" s="44"/>
      <c r="CQ938" s="44"/>
      <c r="CR938" s="44"/>
      <c r="CS938" s="44"/>
      <c r="CT938" s="44"/>
      <c r="CU938" s="44"/>
      <c r="CV938" s="44"/>
      <c r="CW938" s="44"/>
      <c r="CX938" s="44"/>
      <c r="CY938" s="44"/>
      <c r="CZ938" s="44"/>
      <c r="DA938" s="44"/>
      <c r="DB938" s="44"/>
      <c r="DC938" s="44"/>
      <c r="DD938" s="44"/>
      <c r="DE938" s="44"/>
      <c r="DF938" s="44"/>
      <c r="DG938" s="44"/>
      <c r="DH938" s="44"/>
      <c r="DI938" s="44"/>
      <c r="DJ938" s="44"/>
      <c r="DK938" s="44"/>
      <c r="DL938" s="44"/>
      <c r="DM938" s="44"/>
      <c r="DN938" s="44"/>
      <c r="DO938" s="44"/>
      <c r="DP938" s="44"/>
      <c r="DQ938" s="44"/>
      <c r="DR938" s="44"/>
      <c r="DS938" s="44"/>
      <c r="DT938" s="44"/>
      <c r="DU938" s="44"/>
      <c r="DV938" s="44"/>
      <c r="DW938" s="44"/>
      <c r="DX938" s="44"/>
      <c r="DY938" s="44"/>
      <c r="DZ938" s="44"/>
      <c r="EA938" s="44"/>
      <c r="EB938" s="44"/>
      <c r="EC938" s="44"/>
      <c r="ED938" s="44"/>
      <c r="EE938" s="44"/>
      <c r="EF938" s="44"/>
      <c r="EG938" s="44"/>
      <c r="EH938" s="44"/>
      <c r="EI938" s="44"/>
      <c r="EJ938" s="44"/>
      <c r="EK938" s="44"/>
      <c r="EL938" s="44"/>
      <c r="EM938" s="44"/>
      <c r="EN938" s="44"/>
      <c r="EO938" s="44"/>
      <c r="EP938" s="44"/>
      <c r="EQ938" s="44"/>
      <c r="ER938" s="44"/>
      <c r="ES938" s="44"/>
      <c r="ET938" s="44"/>
      <c r="EU938" s="44"/>
    </row>
    <row r="939" ht="14.25" customHeight="1">
      <c r="A939" s="296"/>
      <c r="B939" s="44"/>
      <c r="C939" s="44"/>
      <c r="D939" s="44"/>
      <c r="E939" s="44"/>
      <c r="F939" s="44"/>
      <c r="G939" s="44"/>
      <c r="H939" s="296"/>
      <c r="I939" s="296"/>
      <c r="J939" s="296"/>
      <c r="K939" s="44"/>
      <c r="L939" s="296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4"/>
      <c r="BT939" s="44"/>
      <c r="BU939" s="44"/>
      <c r="BV939" s="44"/>
      <c r="BW939" s="44"/>
      <c r="BX939" s="44"/>
      <c r="BY939" s="44"/>
      <c r="BZ939" s="44"/>
      <c r="CA939" s="44"/>
      <c r="CB939" s="44"/>
      <c r="CC939" s="44"/>
      <c r="CD939" s="44"/>
      <c r="CE939" s="44"/>
      <c r="CF939" s="44"/>
      <c r="CG939" s="44"/>
      <c r="CH939" s="44"/>
      <c r="CI939" s="44"/>
      <c r="CJ939" s="44"/>
      <c r="CK939" s="44"/>
      <c r="CL939" s="44"/>
      <c r="CM939" s="44"/>
      <c r="CN939" s="44"/>
      <c r="CO939" s="44"/>
      <c r="CP939" s="44"/>
      <c r="CQ939" s="44"/>
      <c r="CR939" s="44"/>
      <c r="CS939" s="44"/>
      <c r="CT939" s="44"/>
      <c r="CU939" s="44"/>
      <c r="CV939" s="44"/>
      <c r="CW939" s="44"/>
      <c r="CX939" s="44"/>
      <c r="CY939" s="44"/>
      <c r="CZ939" s="44"/>
      <c r="DA939" s="44"/>
      <c r="DB939" s="44"/>
      <c r="DC939" s="44"/>
      <c r="DD939" s="44"/>
      <c r="DE939" s="44"/>
      <c r="DF939" s="44"/>
      <c r="DG939" s="44"/>
      <c r="DH939" s="44"/>
      <c r="DI939" s="44"/>
      <c r="DJ939" s="44"/>
      <c r="DK939" s="44"/>
      <c r="DL939" s="44"/>
      <c r="DM939" s="44"/>
      <c r="DN939" s="44"/>
      <c r="DO939" s="44"/>
      <c r="DP939" s="44"/>
      <c r="DQ939" s="44"/>
      <c r="DR939" s="44"/>
      <c r="DS939" s="44"/>
      <c r="DT939" s="44"/>
      <c r="DU939" s="44"/>
      <c r="DV939" s="44"/>
      <c r="DW939" s="44"/>
      <c r="DX939" s="44"/>
      <c r="DY939" s="44"/>
      <c r="DZ939" s="44"/>
      <c r="EA939" s="44"/>
      <c r="EB939" s="44"/>
      <c r="EC939" s="44"/>
      <c r="ED939" s="44"/>
      <c r="EE939" s="44"/>
      <c r="EF939" s="44"/>
      <c r="EG939" s="44"/>
      <c r="EH939" s="44"/>
      <c r="EI939" s="44"/>
      <c r="EJ939" s="44"/>
      <c r="EK939" s="44"/>
      <c r="EL939" s="44"/>
      <c r="EM939" s="44"/>
      <c r="EN939" s="44"/>
      <c r="EO939" s="44"/>
      <c r="EP939" s="44"/>
      <c r="EQ939" s="44"/>
      <c r="ER939" s="44"/>
      <c r="ES939" s="44"/>
      <c r="ET939" s="44"/>
      <c r="EU939" s="44"/>
    </row>
    <row r="940" ht="14.25" customHeight="1">
      <c r="A940" s="296"/>
      <c r="B940" s="44"/>
      <c r="C940" s="44"/>
      <c r="D940" s="44"/>
      <c r="E940" s="44"/>
      <c r="F940" s="44"/>
      <c r="G940" s="44"/>
      <c r="H940" s="296"/>
      <c r="I940" s="296"/>
      <c r="J940" s="296"/>
      <c r="K940" s="44"/>
      <c r="L940" s="296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4"/>
      <c r="BT940" s="44"/>
      <c r="BU940" s="44"/>
      <c r="BV940" s="44"/>
      <c r="BW940" s="44"/>
      <c r="BX940" s="44"/>
      <c r="BY940" s="44"/>
      <c r="BZ940" s="44"/>
      <c r="CA940" s="44"/>
      <c r="CB940" s="44"/>
      <c r="CC940" s="44"/>
      <c r="CD940" s="44"/>
      <c r="CE940" s="44"/>
      <c r="CF940" s="44"/>
      <c r="CG940" s="44"/>
      <c r="CH940" s="44"/>
      <c r="CI940" s="44"/>
      <c r="CJ940" s="44"/>
      <c r="CK940" s="44"/>
      <c r="CL940" s="44"/>
      <c r="CM940" s="44"/>
      <c r="CN940" s="44"/>
      <c r="CO940" s="44"/>
      <c r="CP940" s="44"/>
      <c r="CQ940" s="44"/>
      <c r="CR940" s="44"/>
      <c r="CS940" s="44"/>
      <c r="CT940" s="44"/>
      <c r="CU940" s="44"/>
      <c r="CV940" s="44"/>
      <c r="CW940" s="44"/>
      <c r="CX940" s="44"/>
      <c r="CY940" s="44"/>
      <c r="CZ940" s="44"/>
      <c r="DA940" s="44"/>
      <c r="DB940" s="44"/>
      <c r="DC940" s="44"/>
      <c r="DD940" s="44"/>
      <c r="DE940" s="44"/>
      <c r="DF940" s="44"/>
      <c r="DG940" s="44"/>
      <c r="DH940" s="44"/>
      <c r="DI940" s="44"/>
      <c r="DJ940" s="44"/>
      <c r="DK940" s="44"/>
      <c r="DL940" s="44"/>
      <c r="DM940" s="44"/>
      <c r="DN940" s="44"/>
      <c r="DO940" s="44"/>
      <c r="DP940" s="44"/>
      <c r="DQ940" s="44"/>
      <c r="DR940" s="44"/>
      <c r="DS940" s="44"/>
      <c r="DT940" s="44"/>
      <c r="DU940" s="44"/>
      <c r="DV940" s="44"/>
      <c r="DW940" s="44"/>
      <c r="DX940" s="44"/>
      <c r="DY940" s="44"/>
      <c r="DZ940" s="44"/>
      <c r="EA940" s="44"/>
      <c r="EB940" s="44"/>
      <c r="EC940" s="44"/>
      <c r="ED940" s="44"/>
      <c r="EE940" s="44"/>
      <c r="EF940" s="44"/>
      <c r="EG940" s="44"/>
      <c r="EH940" s="44"/>
      <c r="EI940" s="44"/>
      <c r="EJ940" s="44"/>
      <c r="EK940" s="44"/>
      <c r="EL940" s="44"/>
      <c r="EM940" s="44"/>
      <c r="EN940" s="44"/>
      <c r="EO940" s="44"/>
      <c r="EP940" s="44"/>
      <c r="EQ940" s="44"/>
      <c r="ER940" s="44"/>
      <c r="ES940" s="44"/>
      <c r="ET940" s="44"/>
      <c r="EU940" s="44"/>
    </row>
    <row r="941" ht="14.25" customHeight="1">
      <c r="A941" s="296"/>
      <c r="B941" s="44"/>
      <c r="C941" s="44"/>
      <c r="D941" s="44"/>
      <c r="E941" s="44"/>
      <c r="F941" s="44"/>
      <c r="G941" s="44"/>
      <c r="H941" s="296"/>
      <c r="I941" s="296"/>
      <c r="J941" s="296"/>
      <c r="K941" s="44"/>
      <c r="L941" s="296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4"/>
      <c r="BT941" s="44"/>
      <c r="BU941" s="44"/>
      <c r="BV941" s="44"/>
      <c r="BW941" s="44"/>
      <c r="BX941" s="44"/>
      <c r="BY941" s="44"/>
      <c r="BZ941" s="44"/>
      <c r="CA941" s="44"/>
      <c r="CB941" s="44"/>
      <c r="CC941" s="44"/>
      <c r="CD941" s="44"/>
      <c r="CE941" s="44"/>
      <c r="CF941" s="44"/>
      <c r="CG941" s="44"/>
      <c r="CH941" s="44"/>
      <c r="CI941" s="44"/>
      <c r="CJ941" s="44"/>
      <c r="CK941" s="44"/>
      <c r="CL941" s="44"/>
      <c r="CM941" s="44"/>
      <c r="CN941" s="44"/>
      <c r="CO941" s="44"/>
      <c r="CP941" s="44"/>
      <c r="CQ941" s="44"/>
      <c r="CR941" s="44"/>
      <c r="CS941" s="44"/>
      <c r="CT941" s="44"/>
      <c r="CU941" s="44"/>
      <c r="CV941" s="44"/>
      <c r="CW941" s="44"/>
      <c r="CX941" s="44"/>
      <c r="CY941" s="44"/>
      <c r="CZ941" s="44"/>
      <c r="DA941" s="44"/>
      <c r="DB941" s="44"/>
      <c r="DC941" s="44"/>
      <c r="DD941" s="44"/>
      <c r="DE941" s="44"/>
      <c r="DF941" s="44"/>
      <c r="DG941" s="44"/>
      <c r="DH941" s="44"/>
      <c r="DI941" s="44"/>
      <c r="DJ941" s="44"/>
      <c r="DK941" s="44"/>
      <c r="DL941" s="44"/>
      <c r="DM941" s="44"/>
      <c r="DN941" s="44"/>
      <c r="DO941" s="44"/>
      <c r="DP941" s="44"/>
      <c r="DQ941" s="44"/>
      <c r="DR941" s="44"/>
      <c r="DS941" s="44"/>
      <c r="DT941" s="44"/>
      <c r="DU941" s="44"/>
      <c r="DV941" s="44"/>
      <c r="DW941" s="44"/>
      <c r="DX941" s="44"/>
      <c r="DY941" s="44"/>
      <c r="DZ941" s="44"/>
      <c r="EA941" s="44"/>
      <c r="EB941" s="44"/>
      <c r="EC941" s="44"/>
      <c r="ED941" s="44"/>
      <c r="EE941" s="44"/>
      <c r="EF941" s="44"/>
      <c r="EG941" s="44"/>
      <c r="EH941" s="44"/>
      <c r="EI941" s="44"/>
      <c r="EJ941" s="44"/>
      <c r="EK941" s="44"/>
      <c r="EL941" s="44"/>
      <c r="EM941" s="44"/>
      <c r="EN941" s="44"/>
      <c r="EO941" s="44"/>
      <c r="EP941" s="44"/>
      <c r="EQ941" s="44"/>
      <c r="ER941" s="44"/>
      <c r="ES941" s="44"/>
      <c r="ET941" s="44"/>
      <c r="EU941" s="44"/>
    </row>
    <row r="942" ht="14.25" customHeight="1">
      <c r="A942" s="296"/>
      <c r="B942" s="44"/>
      <c r="C942" s="44"/>
      <c r="D942" s="44"/>
      <c r="E942" s="44"/>
      <c r="F942" s="44"/>
      <c r="G942" s="44"/>
      <c r="H942" s="296"/>
      <c r="I942" s="296"/>
      <c r="J942" s="296"/>
      <c r="K942" s="44"/>
      <c r="L942" s="296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4"/>
      <c r="BT942" s="44"/>
      <c r="BU942" s="44"/>
      <c r="BV942" s="44"/>
      <c r="BW942" s="44"/>
      <c r="BX942" s="44"/>
      <c r="BY942" s="44"/>
      <c r="BZ942" s="44"/>
      <c r="CA942" s="44"/>
      <c r="CB942" s="44"/>
      <c r="CC942" s="44"/>
      <c r="CD942" s="44"/>
      <c r="CE942" s="44"/>
      <c r="CF942" s="44"/>
      <c r="CG942" s="44"/>
      <c r="CH942" s="44"/>
      <c r="CI942" s="44"/>
      <c r="CJ942" s="44"/>
      <c r="CK942" s="44"/>
      <c r="CL942" s="44"/>
      <c r="CM942" s="44"/>
      <c r="CN942" s="44"/>
      <c r="CO942" s="44"/>
      <c r="CP942" s="44"/>
      <c r="CQ942" s="44"/>
      <c r="CR942" s="44"/>
      <c r="CS942" s="44"/>
      <c r="CT942" s="44"/>
      <c r="CU942" s="44"/>
      <c r="CV942" s="44"/>
      <c r="CW942" s="44"/>
      <c r="CX942" s="44"/>
      <c r="CY942" s="44"/>
      <c r="CZ942" s="44"/>
      <c r="DA942" s="44"/>
      <c r="DB942" s="44"/>
      <c r="DC942" s="44"/>
      <c r="DD942" s="44"/>
      <c r="DE942" s="44"/>
      <c r="DF942" s="44"/>
      <c r="DG942" s="44"/>
      <c r="DH942" s="44"/>
      <c r="DI942" s="44"/>
      <c r="DJ942" s="44"/>
      <c r="DK942" s="44"/>
      <c r="DL942" s="44"/>
      <c r="DM942" s="44"/>
      <c r="DN942" s="44"/>
      <c r="DO942" s="44"/>
      <c r="DP942" s="44"/>
      <c r="DQ942" s="44"/>
      <c r="DR942" s="44"/>
      <c r="DS942" s="44"/>
      <c r="DT942" s="44"/>
      <c r="DU942" s="44"/>
      <c r="DV942" s="44"/>
      <c r="DW942" s="44"/>
      <c r="DX942" s="44"/>
      <c r="DY942" s="44"/>
      <c r="DZ942" s="44"/>
      <c r="EA942" s="44"/>
      <c r="EB942" s="44"/>
      <c r="EC942" s="44"/>
      <c r="ED942" s="44"/>
      <c r="EE942" s="44"/>
      <c r="EF942" s="44"/>
      <c r="EG942" s="44"/>
      <c r="EH942" s="44"/>
      <c r="EI942" s="44"/>
      <c r="EJ942" s="44"/>
      <c r="EK942" s="44"/>
      <c r="EL942" s="44"/>
      <c r="EM942" s="44"/>
      <c r="EN942" s="44"/>
      <c r="EO942" s="44"/>
      <c r="EP942" s="44"/>
      <c r="EQ942" s="44"/>
      <c r="ER942" s="44"/>
      <c r="ES942" s="44"/>
      <c r="ET942" s="44"/>
      <c r="EU942" s="44"/>
    </row>
    <row r="943" ht="14.25" customHeight="1">
      <c r="A943" s="296"/>
      <c r="B943" s="44"/>
      <c r="C943" s="44"/>
      <c r="D943" s="44"/>
      <c r="E943" s="44"/>
      <c r="F943" s="44"/>
      <c r="G943" s="44"/>
      <c r="H943" s="296"/>
      <c r="I943" s="296"/>
      <c r="J943" s="296"/>
      <c r="K943" s="44"/>
      <c r="L943" s="296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4"/>
      <c r="BT943" s="44"/>
      <c r="BU943" s="44"/>
      <c r="BV943" s="44"/>
      <c r="BW943" s="44"/>
      <c r="BX943" s="44"/>
      <c r="BY943" s="44"/>
      <c r="BZ943" s="44"/>
      <c r="CA943" s="44"/>
      <c r="CB943" s="44"/>
      <c r="CC943" s="44"/>
      <c r="CD943" s="44"/>
      <c r="CE943" s="44"/>
      <c r="CF943" s="44"/>
      <c r="CG943" s="44"/>
      <c r="CH943" s="44"/>
      <c r="CI943" s="44"/>
      <c r="CJ943" s="44"/>
      <c r="CK943" s="44"/>
      <c r="CL943" s="44"/>
      <c r="CM943" s="44"/>
      <c r="CN943" s="44"/>
      <c r="CO943" s="44"/>
      <c r="CP943" s="44"/>
      <c r="CQ943" s="44"/>
      <c r="CR943" s="44"/>
      <c r="CS943" s="44"/>
      <c r="CT943" s="44"/>
      <c r="CU943" s="44"/>
      <c r="CV943" s="44"/>
      <c r="CW943" s="44"/>
      <c r="CX943" s="44"/>
      <c r="CY943" s="44"/>
      <c r="CZ943" s="44"/>
      <c r="DA943" s="44"/>
      <c r="DB943" s="44"/>
      <c r="DC943" s="44"/>
      <c r="DD943" s="44"/>
      <c r="DE943" s="44"/>
      <c r="DF943" s="44"/>
      <c r="DG943" s="44"/>
      <c r="DH943" s="44"/>
      <c r="DI943" s="44"/>
      <c r="DJ943" s="44"/>
      <c r="DK943" s="44"/>
      <c r="DL943" s="44"/>
      <c r="DM943" s="44"/>
      <c r="DN943" s="44"/>
      <c r="DO943" s="44"/>
      <c r="DP943" s="44"/>
      <c r="DQ943" s="44"/>
      <c r="DR943" s="44"/>
      <c r="DS943" s="44"/>
      <c r="DT943" s="44"/>
      <c r="DU943" s="44"/>
      <c r="DV943" s="44"/>
      <c r="DW943" s="44"/>
      <c r="DX943" s="44"/>
      <c r="DY943" s="44"/>
      <c r="DZ943" s="44"/>
      <c r="EA943" s="44"/>
      <c r="EB943" s="44"/>
      <c r="EC943" s="44"/>
      <c r="ED943" s="44"/>
      <c r="EE943" s="44"/>
      <c r="EF943" s="44"/>
      <c r="EG943" s="44"/>
      <c r="EH943" s="44"/>
      <c r="EI943" s="44"/>
      <c r="EJ943" s="44"/>
      <c r="EK943" s="44"/>
      <c r="EL943" s="44"/>
      <c r="EM943" s="44"/>
      <c r="EN943" s="44"/>
      <c r="EO943" s="44"/>
      <c r="EP943" s="44"/>
      <c r="EQ943" s="44"/>
      <c r="ER943" s="44"/>
      <c r="ES943" s="44"/>
      <c r="ET943" s="44"/>
      <c r="EU943" s="44"/>
    </row>
    <row r="944" ht="14.25" customHeight="1">
      <c r="A944" s="296"/>
      <c r="B944" s="44"/>
      <c r="C944" s="44"/>
      <c r="D944" s="44"/>
      <c r="E944" s="44"/>
      <c r="F944" s="44"/>
      <c r="G944" s="44"/>
      <c r="H944" s="296"/>
      <c r="I944" s="296"/>
      <c r="J944" s="296"/>
      <c r="K944" s="44"/>
      <c r="L944" s="296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4"/>
      <c r="BT944" s="44"/>
      <c r="BU944" s="44"/>
      <c r="BV944" s="44"/>
      <c r="BW944" s="44"/>
      <c r="BX944" s="44"/>
      <c r="BY944" s="44"/>
      <c r="BZ944" s="44"/>
      <c r="CA944" s="44"/>
      <c r="CB944" s="44"/>
      <c r="CC944" s="44"/>
      <c r="CD944" s="44"/>
      <c r="CE944" s="44"/>
      <c r="CF944" s="44"/>
      <c r="CG944" s="44"/>
      <c r="CH944" s="44"/>
      <c r="CI944" s="44"/>
      <c r="CJ944" s="44"/>
      <c r="CK944" s="44"/>
      <c r="CL944" s="44"/>
      <c r="CM944" s="44"/>
      <c r="CN944" s="44"/>
      <c r="CO944" s="44"/>
      <c r="CP944" s="44"/>
      <c r="CQ944" s="44"/>
      <c r="CR944" s="44"/>
      <c r="CS944" s="44"/>
      <c r="CT944" s="44"/>
      <c r="CU944" s="44"/>
      <c r="CV944" s="44"/>
      <c r="CW944" s="44"/>
      <c r="CX944" s="44"/>
      <c r="CY944" s="44"/>
      <c r="CZ944" s="44"/>
      <c r="DA944" s="44"/>
      <c r="DB944" s="44"/>
      <c r="DC944" s="44"/>
      <c r="DD944" s="44"/>
      <c r="DE944" s="44"/>
      <c r="DF944" s="44"/>
      <c r="DG944" s="44"/>
      <c r="DH944" s="44"/>
      <c r="DI944" s="44"/>
      <c r="DJ944" s="44"/>
      <c r="DK944" s="44"/>
      <c r="DL944" s="44"/>
      <c r="DM944" s="44"/>
      <c r="DN944" s="44"/>
      <c r="DO944" s="44"/>
      <c r="DP944" s="44"/>
      <c r="DQ944" s="44"/>
      <c r="DR944" s="44"/>
      <c r="DS944" s="44"/>
      <c r="DT944" s="44"/>
      <c r="DU944" s="44"/>
      <c r="DV944" s="44"/>
      <c r="DW944" s="44"/>
      <c r="DX944" s="44"/>
      <c r="DY944" s="44"/>
      <c r="DZ944" s="44"/>
      <c r="EA944" s="44"/>
      <c r="EB944" s="44"/>
      <c r="EC944" s="44"/>
      <c r="ED944" s="44"/>
      <c r="EE944" s="44"/>
      <c r="EF944" s="44"/>
      <c r="EG944" s="44"/>
      <c r="EH944" s="44"/>
      <c r="EI944" s="44"/>
      <c r="EJ944" s="44"/>
      <c r="EK944" s="44"/>
      <c r="EL944" s="44"/>
      <c r="EM944" s="44"/>
      <c r="EN944" s="44"/>
      <c r="EO944" s="44"/>
      <c r="EP944" s="44"/>
      <c r="EQ944" s="44"/>
      <c r="ER944" s="44"/>
      <c r="ES944" s="44"/>
      <c r="ET944" s="44"/>
      <c r="EU944" s="44"/>
    </row>
    <row r="945" ht="14.25" customHeight="1">
      <c r="A945" s="296"/>
      <c r="B945" s="44"/>
      <c r="C945" s="44"/>
      <c r="D945" s="44"/>
      <c r="E945" s="44"/>
      <c r="F945" s="44"/>
      <c r="G945" s="44"/>
      <c r="H945" s="296"/>
      <c r="I945" s="296"/>
      <c r="J945" s="296"/>
      <c r="K945" s="44"/>
      <c r="L945" s="296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4"/>
      <c r="BT945" s="44"/>
      <c r="BU945" s="44"/>
      <c r="BV945" s="44"/>
      <c r="BW945" s="44"/>
      <c r="BX945" s="44"/>
      <c r="BY945" s="44"/>
      <c r="BZ945" s="44"/>
      <c r="CA945" s="44"/>
      <c r="CB945" s="44"/>
      <c r="CC945" s="44"/>
      <c r="CD945" s="44"/>
      <c r="CE945" s="44"/>
      <c r="CF945" s="44"/>
      <c r="CG945" s="44"/>
      <c r="CH945" s="44"/>
      <c r="CI945" s="44"/>
      <c r="CJ945" s="44"/>
      <c r="CK945" s="44"/>
      <c r="CL945" s="44"/>
      <c r="CM945" s="44"/>
      <c r="CN945" s="44"/>
      <c r="CO945" s="44"/>
      <c r="CP945" s="44"/>
      <c r="CQ945" s="44"/>
      <c r="CR945" s="44"/>
      <c r="CS945" s="44"/>
      <c r="CT945" s="44"/>
      <c r="CU945" s="44"/>
      <c r="CV945" s="44"/>
      <c r="CW945" s="44"/>
      <c r="CX945" s="44"/>
      <c r="CY945" s="44"/>
      <c r="CZ945" s="44"/>
      <c r="DA945" s="44"/>
      <c r="DB945" s="44"/>
      <c r="DC945" s="44"/>
      <c r="DD945" s="44"/>
      <c r="DE945" s="44"/>
      <c r="DF945" s="44"/>
      <c r="DG945" s="44"/>
      <c r="DH945" s="44"/>
      <c r="DI945" s="44"/>
      <c r="DJ945" s="44"/>
      <c r="DK945" s="44"/>
      <c r="DL945" s="44"/>
      <c r="DM945" s="44"/>
      <c r="DN945" s="44"/>
      <c r="DO945" s="44"/>
      <c r="DP945" s="44"/>
      <c r="DQ945" s="44"/>
      <c r="DR945" s="44"/>
      <c r="DS945" s="44"/>
      <c r="DT945" s="44"/>
      <c r="DU945" s="44"/>
      <c r="DV945" s="44"/>
      <c r="DW945" s="44"/>
      <c r="DX945" s="44"/>
      <c r="DY945" s="44"/>
      <c r="DZ945" s="44"/>
      <c r="EA945" s="44"/>
      <c r="EB945" s="44"/>
      <c r="EC945" s="44"/>
      <c r="ED945" s="44"/>
      <c r="EE945" s="44"/>
      <c r="EF945" s="44"/>
      <c r="EG945" s="44"/>
      <c r="EH945" s="44"/>
      <c r="EI945" s="44"/>
      <c r="EJ945" s="44"/>
      <c r="EK945" s="44"/>
      <c r="EL945" s="44"/>
      <c r="EM945" s="44"/>
      <c r="EN945" s="44"/>
      <c r="EO945" s="44"/>
      <c r="EP945" s="44"/>
      <c r="EQ945" s="44"/>
      <c r="ER945" s="44"/>
      <c r="ES945" s="44"/>
      <c r="ET945" s="44"/>
      <c r="EU945" s="44"/>
    </row>
    <row r="946" ht="14.25" customHeight="1">
      <c r="A946" s="296"/>
      <c r="B946" s="44"/>
      <c r="C946" s="44"/>
      <c r="D946" s="44"/>
      <c r="E946" s="44"/>
      <c r="F946" s="44"/>
      <c r="G946" s="44"/>
      <c r="H946" s="296"/>
      <c r="I946" s="296"/>
      <c r="J946" s="296"/>
      <c r="K946" s="44"/>
      <c r="L946" s="296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4"/>
      <c r="BT946" s="44"/>
      <c r="BU946" s="44"/>
      <c r="BV946" s="44"/>
      <c r="BW946" s="44"/>
      <c r="BX946" s="44"/>
      <c r="BY946" s="44"/>
      <c r="BZ946" s="44"/>
      <c r="CA946" s="44"/>
      <c r="CB946" s="44"/>
      <c r="CC946" s="44"/>
      <c r="CD946" s="44"/>
      <c r="CE946" s="44"/>
      <c r="CF946" s="44"/>
      <c r="CG946" s="44"/>
      <c r="CH946" s="44"/>
      <c r="CI946" s="44"/>
      <c r="CJ946" s="44"/>
      <c r="CK946" s="44"/>
      <c r="CL946" s="44"/>
      <c r="CM946" s="44"/>
      <c r="CN946" s="44"/>
      <c r="CO946" s="44"/>
      <c r="CP946" s="44"/>
      <c r="CQ946" s="44"/>
      <c r="CR946" s="44"/>
      <c r="CS946" s="44"/>
      <c r="CT946" s="44"/>
      <c r="CU946" s="44"/>
      <c r="CV946" s="44"/>
      <c r="CW946" s="44"/>
      <c r="CX946" s="44"/>
      <c r="CY946" s="44"/>
      <c r="CZ946" s="44"/>
      <c r="DA946" s="44"/>
      <c r="DB946" s="44"/>
      <c r="DC946" s="44"/>
      <c r="DD946" s="44"/>
      <c r="DE946" s="44"/>
      <c r="DF946" s="44"/>
      <c r="DG946" s="44"/>
      <c r="DH946" s="44"/>
      <c r="DI946" s="44"/>
      <c r="DJ946" s="44"/>
      <c r="DK946" s="44"/>
      <c r="DL946" s="44"/>
      <c r="DM946" s="44"/>
      <c r="DN946" s="44"/>
      <c r="DO946" s="44"/>
      <c r="DP946" s="44"/>
      <c r="DQ946" s="44"/>
      <c r="DR946" s="44"/>
      <c r="DS946" s="44"/>
      <c r="DT946" s="44"/>
      <c r="DU946" s="44"/>
      <c r="DV946" s="44"/>
      <c r="DW946" s="44"/>
      <c r="DX946" s="44"/>
      <c r="DY946" s="44"/>
      <c r="DZ946" s="44"/>
      <c r="EA946" s="44"/>
      <c r="EB946" s="44"/>
      <c r="EC946" s="44"/>
      <c r="ED946" s="44"/>
      <c r="EE946" s="44"/>
      <c r="EF946" s="44"/>
      <c r="EG946" s="44"/>
      <c r="EH946" s="44"/>
      <c r="EI946" s="44"/>
      <c r="EJ946" s="44"/>
      <c r="EK946" s="44"/>
      <c r="EL946" s="44"/>
      <c r="EM946" s="44"/>
      <c r="EN946" s="44"/>
      <c r="EO946" s="44"/>
      <c r="EP946" s="44"/>
      <c r="EQ946" s="44"/>
      <c r="ER946" s="44"/>
      <c r="ES946" s="44"/>
      <c r="ET946" s="44"/>
      <c r="EU946" s="44"/>
    </row>
    <row r="947" ht="14.25" customHeight="1">
      <c r="A947" s="296"/>
      <c r="B947" s="44"/>
      <c r="C947" s="44"/>
      <c r="D947" s="44"/>
      <c r="E947" s="44"/>
      <c r="F947" s="44"/>
      <c r="G947" s="44"/>
      <c r="H947" s="296"/>
      <c r="I947" s="296"/>
      <c r="J947" s="296"/>
      <c r="K947" s="44"/>
      <c r="L947" s="296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4"/>
      <c r="BT947" s="44"/>
      <c r="BU947" s="44"/>
      <c r="BV947" s="44"/>
      <c r="BW947" s="44"/>
      <c r="BX947" s="44"/>
      <c r="BY947" s="44"/>
      <c r="BZ947" s="44"/>
      <c r="CA947" s="44"/>
      <c r="CB947" s="44"/>
      <c r="CC947" s="44"/>
      <c r="CD947" s="44"/>
      <c r="CE947" s="44"/>
      <c r="CF947" s="44"/>
      <c r="CG947" s="44"/>
      <c r="CH947" s="44"/>
      <c r="CI947" s="44"/>
      <c r="CJ947" s="44"/>
      <c r="CK947" s="44"/>
      <c r="CL947" s="44"/>
      <c r="CM947" s="44"/>
      <c r="CN947" s="44"/>
      <c r="CO947" s="44"/>
      <c r="CP947" s="44"/>
      <c r="CQ947" s="44"/>
      <c r="CR947" s="44"/>
      <c r="CS947" s="44"/>
      <c r="CT947" s="44"/>
      <c r="CU947" s="44"/>
      <c r="CV947" s="44"/>
      <c r="CW947" s="44"/>
      <c r="CX947" s="44"/>
      <c r="CY947" s="44"/>
      <c r="CZ947" s="44"/>
      <c r="DA947" s="44"/>
      <c r="DB947" s="44"/>
      <c r="DC947" s="44"/>
      <c r="DD947" s="44"/>
      <c r="DE947" s="44"/>
      <c r="DF947" s="44"/>
      <c r="DG947" s="44"/>
      <c r="DH947" s="44"/>
      <c r="DI947" s="44"/>
      <c r="DJ947" s="44"/>
      <c r="DK947" s="44"/>
      <c r="DL947" s="44"/>
      <c r="DM947" s="44"/>
      <c r="DN947" s="44"/>
      <c r="DO947" s="44"/>
      <c r="DP947" s="44"/>
      <c r="DQ947" s="44"/>
      <c r="DR947" s="44"/>
      <c r="DS947" s="44"/>
      <c r="DT947" s="44"/>
      <c r="DU947" s="44"/>
      <c r="DV947" s="44"/>
      <c r="DW947" s="44"/>
      <c r="DX947" s="44"/>
      <c r="DY947" s="44"/>
      <c r="DZ947" s="44"/>
      <c r="EA947" s="44"/>
      <c r="EB947" s="44"/>
      <c r="EC947" s="44"/>
      <c r="ED947" s="44"/>
      <c r="EE947" s="44"/>
      <c r="EF947" s="44"/>
      <c r="EG947" s="44"/>
      <c r="EH947" s="44"/>
      <c r="EI947" s="44"/>
      <c r="EJ947" s="44"/>
      <c r="EK947" s="44"/>
      <c r="EL947" s="44"/>
      <c r="EM947" s="44"/>
      <c r="EN947" s="44"/>
      <c r="EO947" s="44"/>
      <c r="EP947" s="44"/>
      <c r="EQ947" s="44"/>
      <c r="ER947" s="44"/>
      <c r="ES947" s="44"/>
      <c r="ET947" s="44"/>
      <c r="EU947" s="44"/>
    </row>
    <row r="948" ht="14.25" customHeight="1">
      <c r="A948" s="296"/>
      <c r="B948" s="44"/>
      <c r="C948" s="44"/>
      <c r="D948" s="44"/>
      <c r="E948" s="44"/>
      <c r="F948" s="44"/>
      <c r="G948" s="44"/>
      <c r="H948" s="296"/>
      <c r="I948" s="296"/>
      <c r="J948" s="296"/>
      <c r="K948" s="44"/>
      <c r="L948" s="296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4"/>
      <c r="BT948" s="44"/>
      <c r="BU948" s="44"/>
      <c r="BV948" s="44"/>
      <c r="BW948" s="44"/>
      <c r="BX948" s="44"/>
      <c r="BY948" s="44"/>
      <c r="BZ948" s="44"/>
      <c r="CA948" s="44"/>
      <c r="CB948" s="44"/>
      <c r="CC948" s="44"/>
      <c r="CD948" s="44"/>
      <c r="CE948" s="44"/>
      <c r="CF948" s="44"/>
      <c r="CG948" s="44"/>
      <c r="CH948" s="44"/>
      <c r="CI948" s="44"/>
      <c r="CJ948" s="44"/>
      <c r="CK948" s="44"/>
      <c r="CL948" s="44"/>
      <c r="CM948" s="44"/>
      <c r="CN948" s="44"/>
      <c r="CO948" s="44"/>
      <c r="CP948" s="44"/>
      <c r="CQ948" s="44"/>
      <c r="CR948" s="44"/>
      <c r="CS948" s="44"/>
      <c r="CT948" s="44"/>
      <c r="CU948" s="44"/>
      <c r="CV948" s="44"/>
      <c r="CW948" s="44"/>
      <c r="CX948" s="44"/>
      <c r="CY948" s="44"/>
      <c r="CZ948" s="44"/>
      <c r="DA948" s="44"/>
      <c r="DB948" s="44"/>
      <c r="DC948" s="44"/>
      <c r="DD948" s="44"/>
      <c r="DE948" s="44"/>
      <c r="DF948" s="44"/>
      <c r="DG948" s="44"/>
      <c r="DH948" s="44"/>
      <c r="DI948" s="44"/>
      <c r="DJ948" s="44"/>
      <c r="DK948" s="44"/>
      <c r="DL948" s="44"/>
      <c r="DM948" s="44"/>
      <c r="DN948" s="44"/>
      <c r="DO948" s="44"/>
      <c r="DP948" s="44"/>
      <c r="DQ948" s="44"/>
      <c r="DR948" s="44"/>
      <c r="DS948" s="44"/>
      <c r="DT948" s="44"/>
      <c r="DU948" s="44"/>
      <c r="DV948" s="44"/>
      <c r="DW948" s="44"/>
      <c r="DX948" s="44"/>
      <c r="DY948" s="44"/>
      <c r="DZ948" s="44"/>
      <c r="EA948" s="44"/>
      <c r="EB948" s="44"/>
      <c r="EC948" s="44"/>
      <c r="ED948" s="44"/>
      <c r="EE948" s="44"/>
      <c r="EF948" s="44"/>
      <c r="EG948" s="44"/>
      <c r="EH948" s="44"/>
      <c r="EI948" s="44"/>
      <c r="EJ948" s="44"/>
      <c r="EK948" s="44"/>
      <c r="EL948" s="44"/>
      <c r="EM948" s="44"/>
      <c r="EN948" s="44"/>
      <c r="EO948" s="44"/>
      <c r="EP948" s="44"/>
      <c r="EQ948" s="44"/>
      <c r="ER948" s="44"/>
      <c r="ES948" s="44"/>
      <c r="ET948" s="44"/>
      <c r="EU948" s="44"/>
    </row>
    <row r="949" ht="14.25" customHeight="1">
      <c r="A949" s="296"/>
      <c r="B949" s="44"/>
      <c r="C949" s="44"/>
      <c r="D949" s="44"/>
      <c r="E949" s="44"/>
      <c r="F949" s="44"/>
      <c r="G949" s="44"/>
      <c r="H949" s="296"/>
      <c r="I949" s="296"/>
      <c r="J949" s="296"/>
      <c r="K949" s="44"/>
      <c r="L949" s="296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4"/>
      <c r="BT949" s="44"/>
      <c r="BU949" s="44"/>
      <c r="BV949" s="44"/>
      <c r="BW949" s="44"/>
      <c r="BX949" s="44"/>
      <c r="BY949" s="44"/>
      <c r="BZ949" s="44"/>
      <c r="CA949" s="44"/>
      <c r="CB949" s="44"/>
      <c r="CC949" s="44"/>
      <c r="CD949" s="44"/>
      <c r="CE949" s="44"/>
      <c r="CF949" s="44"/>
      <c r="CG949" s="44"/>
      <c r="CH949" s="44"/>
      <c r="CI949" s="44"/>
      <c r="CJ949" s="44"/>
      <c r="CK949" s="44"/>
      <c r="CL949" s="44"/>
      <c r="CM949" s="44"/>
      <c r="CN949" s="44"/>
      <c r="CO949" s="44"/>
      <c r="CP949" s="44"/>
      <c r="CQ949" s="44"/>
      <c r="CR949" s="44"/>
      <c r="CS949" s="44"/>
      <c r="CT949" s="44"/>
      <c r="CU949" s="44"/>
      <c r="CV949" s="44"/>
      <c r="CW949" s="44"/>
      <c r="CX949" s="44"/>
      <c r="CY949" s="44"/>
      <c r="CZ949" s="44"/>
      <c r="DA949" s="44"/>
      <c r="DB949" s="44"/>
      <c r="DC949" s="44"/>
      <c r="DD949" s="44"/>
      <c r="DE949" s="44"/>
      <c r="DF949" s="44"/>
      <c r="DG949" s="44"/>
      <c r="DH949" s="44"/>
      <c r="DI949" s="44"/>
      <c r="DJ949" s="44"/>
      <c r="DK949" s="44"/>
      <c r="DL949" s="44"/>
      <c r="DM949" s="44"/>
      <c r="DN949" s="44"/>
      <c r="DO949" s="44"/>
      <c r="DP949" s="44"/>
      <c r="DQ949" s="44"/>
      <c r="DR949" s="44"/>
      <c r="DS949" s="44"/>
      <c r="DT949" s="44"/>
      <c r="DU949" s="44"/>
      <c r="DV949" s="44"/>
      <c r="DW949" s="44"/>
      <c r="DX949" s="44"/>
      <c r="DY949" s="44"/>
      <c r="DZ949" s="44"/>
      <c r="EA949" s="44"/>
      <c r="EB949" s="44"/>
      <c r="EC949" s="44"/>
      <c r="ED949" s="44"/>
      <c r="EE949" s="44"/>
      <c r="EF949" s="44"/>
      <c r="EG949" s="44"/>
      <c r="EH949" s="44"/>
      <c r="EI949" s="44"/>
      <c r="EJ949" s="44"/>
      <c r="EK949" s="44"/>
      <c r="EL949" s="44"/>
      <c r="EM949" s="44"/>
      <c r="EN949" s="44"/>
      <c r="EO949" s="44"/>
      <c r="EP949" s="44"/>
      <c r="EQ949" s="44"/>
      <c r="ER949" s="44"/>
      <c r="ES949" s="44"/>
      <c r="ET949" s="44"/>
      <c r="EU949" s="44"/>
    </row>
    <row r="950" ht="14.25" customHeight="1">
      <c r="A950" s="296"/>
      <c r="B950" s="44"/>
      <c r="C950" s="44"/>
      <c r="D950" s="44"/>
      <c r="E950" s="44"/>
      <c r="F950" s="44"/>
      <c r="G950" s="44"/>
      <c r="H950" s="296"/>
      <c r="I950" s="296"/>
      <c r="J950" s="296"/>
      <c r="K950" s="44"/>
      <c r="L950" s="296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4"/>
      <c r="BT950" s="44"/>
      <c r="BU950" s="44"/>
      <c r="BV950" s="44"/>
      <c r="BW950" s="44"/>
      <c r="BX950" s="44"/>
      <c r="BY950" s="44"/>
      <c r="BZ950" s="44"/>
      <c r="CA950" s="44"/>
      <c r="CB950" s="44"/>
      <c r="CC950" s="44"/>
      <c r="CD950" s="44"/>
      <c r="CE950" s="44"/>
      <c r="CF950" s="44"/>
      <c r="CG950" s="44"/>
      <c r="CH950" s="44"/>
      <c r="CI950" s="44"/>
      <c r="CJ950" s="44"/>
      <c r="CK950" s="44"/>
      <c r="CL950" s="44"/>
      <c r="CM950" s="44"/>
      <c r="CN950" s="44"/>
      <c r="CO950" s="44"/>
      <c r="CP950" s="44"/>
      <c r="CQ950" s="44"/>
      <c r="CR950" s="44"/>
      <c r="CS950" s="44"/>
      <c r="CT950" s="44"/>
      <c r="CU950" s="44"/>
      <c r="CV950" s="44"/>
      <c r="CW950" s="44"/>
      <c r="CX950" s="44"/>
      <c r="CY950" s="44"/>
      <c r="CZ950" s="44"/>
      <c r="DA950" s="44"/>
      <c r="DB950" s="44"/>
      <c r="DC950" s="44"/>
      <c r="DD950" s="44"/>
      <c r="DE950" s="44"/>
      <c r="DF950" s="44"/>
      <c r="DG950" s="44"/>
      <c r="DH950" s="44"/>
      <c r="DI950" s="44"/>
      <c r="DJ950" s="44"/>
      <c r="DK950" s="44"/>
      <c r="DL950" s="44"/>
      <c r="DM950" s="44"/>
      <c r="DN950" s="44"/>
      <c r="DO950" s="44"/>
      <c r="DP950" s="44"/>
      <c r="DQ950" s="44"/>
      <c r="DR950" s="44"/>
      <c r="DS950" s="44"/>
      <c r="DT950" s="44"/>
      <c r="DU950" s="44"/>
      <c r="DV950" s="44"/>
      <c r="DW950" s="44"/>
      <c r="DX950" s="44"/>
      <c r="DY950" s="44"/>
      <c r="DZ950" s="44"/>
      <c r="EA950" s="44"/>
      <c r="EB950" s="44"/>
      <c r="EC950" s="44"/>
      <c r="ED950" s="44"/>
      <c r="EE950" s="44"/>
      <c r="EF950" s="44"/>
      <c r="EG950" s="44"/>
      <c r="EH950" s="44"/>
      <c r="EI950" s="44"/>
      <c r="EJ950" s="44"/>
      <c r="EK950" s="44"/>
      <c r="EL950" s="44"/>
      <c r="EM950" s="44"/>
      <c r="EN950" s="44"/>
      <c r="EO950" s="44"/>
      <c r="EP950" s="44"/>
      <c r="EQ950" s="44"/>
      <c r="ER950" s="44"/>
      <c r="ES950" s="44"/>
      <c r="ET950" s="44"/>
      <c r="EU950" s="44"/>
    </row>
    <row r="951" ht="14.25" customHeight="1">
      <c r="A951" s="296"/>
      <c r="B951" s="44"/>
      <c r="C951" s="44"/>
      <c r="D951" s="44"/>
      <c r="E951" s="44"/>
      <c r="F951" s="44"/>
      <c r="G951" s="44"/>
      <c r="H951" s="296"/>
      <c r="I951" s="296"/>
      <c r="J951" s="296"/>
      <c r="K951" s="44"/>
      <c r="L951" s="296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4"/>
      <c r="BT951" s="44"/>
      <c r="BU951" s="44"/>
      <c r="BV951" s="44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  <c r="CP951" s="44"/>
      <c r="CQ951" s="44"/>
      <c r="CR951" s="44"/>
      <c r="CS951" s="44"/>
      <c r="CT951" s="44"/>
      <c r="CU951" s="44"/>
      <c r="CV951" s="44"/>
      <c r="CW951" s="44"/>
      <c r="CX951" s="44"/>
      <c r="CY951" s="44"/>
      <c r="CZ951" s="44"/>
      <c r="DA951" s="44"/>
      <c r="DB951" s="44"/>
      <c r="DC951" s="44"/>
      <c r="DD951" s="44"/>
      <c r="DE951" s="44"/>
      <c r="DF951" s="44"/>
      <c r="DG951" s="44"/>
      <c r="DH951" s="44"/>
      <c r="DI951" s="44"/>
      <c r="DJ951" s="44"/>
      <c r="DK951" s="44"/>
      <c r="DL951" s="44"/>
      <c r="DM951" s="44"/>
      <c r="DN951" s="44"/>
      <c r="DO951" s="44"/>
      <c r="DP951" s="44"/>
      <c r="DQ951" s="44"/>
      <c r="DR951" s="44"/>
      <c r="DS951" s="44"/>
      <c r="DT951" s="44"/>
      <c r="DU951" s="44"/>
      <c r="DV951" s="44"/>
      <c r="DW951" s="44"/>
      <c r="DX951" s="44"/>
      <c r="DY951" s="44"/>
      <c r="DZ951" s="44"/>
      <c r="EA951" s="44"/>
      <c r="EB951" s="44"/>
      <c r="EC951" s="44"/>
      <c r="ED951" s="44"/>
      <c r="EE951" s="44"/>
      <c r="EF951" s="44"/>
      <c r="EG951" s="44"/>
      <c r="EH951" s="44"/>
      <c r="EI951" s="44"/>
      <c r="EJ951" s="44"/>
      <c r="EK951" s="44"/>
      <c r="EL951" s="44"/>
      <c r="EM951" s="44"/>
      <c r="EN951" s="44"/>
      <c r="EO951" s="44"/>
      <c r="EP951" s="44"/>
      <c r="EQ951" s="44"/>
      <c r="ER951" s="44"/>
      <c r="ES951" s="44"/>
      <c r="ET951" s="44"/>
      <c r="EU951" s="44"/>
    </row>
    <row r="952" ht="14.25" customHeight="1">
      <c r="A952" s="296"/>
      <c r="B952" s="44"/>
      <c r="C952" s="44"/>
      <c r="D952" s="44"/>
      <c r="E952" s="44"/>
      <c r="F952" s="44"/>
      <c r="G952" s="44"/>
      <c r="H952" s="296"/>
      <c r="I952" s="296"/>
      <c r="J952" s="296"/>
      <c r="K952" s="44"/>
      <c r="L952" s="296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4"/>
      <c r="BT952" s="44"/>
      <c r="BU952" s="44"/>
      <c r="BV952" s="44"/>
      <c r="BW952" s="44"/>
      <c r="BX952" s="44"/>
      <c r="BY952" s="44"/>
      <c r="BZ952" s="44"/>
      <c r="CA952" s="44"/>
      <c r="CB952" s="44"/>
      <c r="CC952" s="44"/>
      <c r="CD952" s="44"/>
      <c r="CE952" s="44"/>
      <c r="CF952" s="44"/>
      <c r="CG952" s="44"/>
      <c r="CH952" s="44"/>
      <c r="CI952" s="44"/>
      <c r="CJ952" s="44"/>
      <c r="CK952" s="44"/>
      <c r="CL952" s="44"/>
      <c r="CM952" s="44"/>
      <c r="CN952" s="44"/>
      <c r="CO952" s="44"/>
      <c r="CP952" s="44"/>
      <c r="CQ952" s="44"/>
      <c r="CR952" s="44"/>
      <c r="CS952" s="44"/>
      <c r="CT952" s="44"/>
      <c r="CU952" s="44"/>
      <c r="CV952" s="44"/>
      <c r="CW952" s="44"/>
      <c r="CX952" s="44"/>
      <c r="CY952" s="44"/>
      <c r="CZ952" s="44"/>
      <c r="DA952" s="44"/>
      <c r="DB952" s="44"/>
      <c r="DC952" s="44"/>
      <c r="DD952" s="44"/>
      <c r="DE952" s="44"/>
      <c r="DF952" s="44"/>
      <c r="DG952" s="44"/>
      <c r="DH952" s="44"/>
      <c r="DI952" s="44"/>
      <c r="DJ952" s="44"/>
      <c r="DK952" s="44"/>
      <c r="DL952" s="44"/>
      <c r="DM952" s="44"/>
      <c r="DN952" s="44"/>
      <c r="DO952" s="44"/>
      <c r="DP952" s="44"/>
      <c r="DQ952" s="44"/>
      <c r="DR952" s="44"/>
      <c r="DS952" s="44"/>
      <c r="DT952" s="44"/>
      <c r="DU952" s="44"/>
      <c r="DV952" s="44"/>
      <c r="DW952" s="44"/>
      <c r="DX952" s="44"/>
      <c r="DY952" s="44"/>
      <c r="DZ952" s="44"/>
      <c r="EA952" s="44"/>
      <c r="EB952" s="44"/>
      <c r="EC952" s="44"/>
      <c r="ED952" s="44"/>
      <c r="EE952" s="44"/>
      <c r="EF952" s="44"/>
      <c r="EG952" s="44"/>
      <c r="EH952" s="44"/>
      <c r="EI952" s="44"/>
      <c r="EJ952" s="44"/>
      <c r="EK952" s="44"/>
      <c r="EL952" s="44"/>
      <c r="EM952" s="44"/>
      <c r="EN952" s="44"/>
      <c r="EO952" s="44"/>
      <c r="EP952" s="44"/>
      <c r="EQ952" s="44"/>
      <c r="ER952" s="44"/>
      <c r="ES952" s="44"/>
      <c r="ET952" s="44"/>
      <c r="EU952" s="44"/>
    </row>
    <row r="953" ht="14.25" customHeight="1">
      <c r="A953" s="296"/>
      <c r="B953" s="44"/>
      <c r="C953" s="44"/>
      <c r="D953" s="44"/>
      <c r="E953" s="44"/>
      <c r="F953" s="44"/>
      <c r="G953" s="44"/>
      <c r="H953" s="296"/>
      <c r="I953" s="296"/>
      <c r="J953" s="296"/>
      <c r="K953" s="44"/>
      <c r="L953" s="296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4"/>
      <c r="BT953" s="44"/>
      <c r="BU953" s="44"/>
      <c r="BV953" s="44"/>
      <c r="BW953" s="44"/>
      <c r="BX953" s="44"/>
      <c r="BY953" s="44"/>
      <c r="BZ953" s="44"/>
      <c r="CA953" s="44"/>
      <c r="CB953" s="44"/>
      <c r="CC953" s="44"/>
      <c r="CD953" s="44"/>
      <c r="CE953" s="44"/>
      <c r="CF953" s="44"/>
      <c r="CG953" s="44"/>
      <c r="CH953" s="44"/>
      <c r="CI953" s="44"/>
      <c r="CJ953" s="44"/>
      <c r="CK953" s="44"/>
      <c r="CL953" s="44"/>
      <c r="CM953" s="44"/>
      <c r="CN953" s="44"/>
      <c r="CO953" s="44"/>
      <c r="CP953" s="44"/>
      <c r="CQ953" s="44"/>
      <c r="CR953" s="44"/>
      <c r="CS953" s="44"/>
      <c r="CT953" s="44"/>
      <c r="CU953" s="44"/>
      <c r="CV953" s="44"/>
      <c r="CW953" s="44"/>
      <c r="CX953" s="44"/>
      <c r="CY953" s="44"/>
      <c r="CZ953" s="44"/>
      <c r="DA953" s="44"/>
      <c r="DB953" s="44"/>
      <c r="DC953" s="44"/>
      <c r="DD953" s="44"/>
      <c r="DE953" s="44"/>
      <c r="DF953" s="44"/>
      <c r="DG953" s="44"/>
      <c r="DH953" s="44"/>
      <c r="DI953" s="44"/>
      <c r="DJ953" s="44"/>
      <c r="DK953" s="44"/>
      <c r="DL953" s="44"/>
      <c r="DM953" s="44"/>
      <c r="DN953" s="44"/>
      <c r="DO953" s="44"/>
      <c r="DP953" s="44"/>
      <c r="DQ953" s="44"/>
      <c r="DR953" s="44"/>
      <c r="DS953" s="44"/>
      <c r="DT953" s="44"/>
      <c r="DU953" s="44"/>
      <c r="DV953" s="44"/>
      <c r="DW953" s="44"/>
      <c r="DX953" s="44"/>
      <c r="DY953" s="44"/>
      <c r="DZ953" s="44"/>
      <c r="EA953" s="44"/>
      <c r="EB953" s="44"/>
      <c r="EC953" s="44"/>
      <c r="ED953" s="44"/>
      <c r="EE953" s="44"/>
      <c r="EF953" s="44"/>
      <c r="EG953" s="44"/>
      <c r="EH953" s="44"/>
      <c r="EI953" s="44"/>
      <c r="EJ953" s="44"/>
      <c r="EK953" s="44"/>
      <c r="EL953" s="44"/>
      <c r="EM953" s="44"/>
      <c r="EN953" s="44"/>
      <c r="EO953" s="44"/>
      <c r="EP953" s="44"/>
      <c r="EQ953" s="44"/>
      <c r="ER953" s="44"/>
      <c r="ES953" s="44"/>
      <c r="ET953" s="44"/>
      <c r="EU953" s="44"/>
    </row>
    <row r="954" ht="14.25" customHeight="1">
      <c r="A954" s="296"/>
      <c r="B954" s="44"/>
      <c r="C954" s="44"/>
      <c r="D954" s="44"/>
      <c r="E954" s="44"/>
      <c r="F954" s="44"/>
      <c r="G954" s="44"/>
      <c r="H954" s="296"/>
      <c r="I954" s="296"/>
      <c r="J954" s="296"/>
      <c r="K954" s="44"/>
      <c r="L954" s="296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4"/>
      <c r="BT954" s="44"/>
      <c r="BU954" s="44"/>
      <c r="BV954" s="44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  <c r="CP954" s="44"/>
      <c r="CQ954" s="44"/>
      <c r="CR954" s="44"/>
      <c r="CS954" s="44"/>
      <c r="CT954" s="44"/>
      <c r="CU954" s="44"/>
      <c r="CV954" s="44"/>
      <c r="CW954" s="44"/>
      <c r="CX954" s="44"/>
      <c r="CY954" s="44"/>
      <c r="CZ954" s="44"/>
      <c r="DA954" s="44"/>
      <c r="DB954" s="44"/>
      <c r="DC954" s="44"/>
      <c r="DD954" s="44"/>
      <c r="DE954" s="44"/>
      <c r="DF954" s="44"/>
      <c r="DG954" s="44"/>
      <c r="DH954" s="44"/>
      <c r="DI954" s="44"/>
      <c r="DJ954" s="44"/>
      <c r="DK954" s="44"/>
      <c r="DL954" s="44"/>
      <c r="DM954" s="44"/>
      <c r="DN954" s="44"/>
      <c r="DO954" s="44"/>
      <c r="DP954" s="44"/>
      <c r="DQ954" s="44"/>
      <c r="DR954" s="44"/>
      <c r="DS954" s="44"/>
      <c r="DT954" s="44"/>
      <c r="DU954" s="44"/>
      <c r="DV954" s="44"/>
      <c r="DW954" s="44"/>
      <c r="DX954" s="44"/>
      <c r="DY954" s="44"/>
      <c r="DZ954" s="44"/>
      <c r="EA954" s="44"/>
      <c r="EB954" s="44"/>
      <c r="EC954" s="44"/>
      <c r="ED954" s="44"/>
      <c r="EE954" s="44"/>
      <c r="EF954" s="44"/>
      <c r="EG954" s="44"/>
      <c r="EH954" s="44"/>
      <c r="EI954" s="44"/>
      <c r="EJ954" s="44"/>
      <c r="EK954" s="44"/>
      <c r="EL954" s="44"/>
      <c r="EM954" s="44"/>
      <c r="EN954" s="44"/>
      <c r="EO954" s="44"/>
      <c r="EP954" s="44"/>
      <c r="EQ954" s="44"/>
      <c r="ER954" s="44"/>
      <c r="ES954" s="44"/>
      <c r="ET954" s="44"/>
      <c r="EU954" s="44"/>
    </row>
    <row r="955" ht="14.25" customHeight="1">
      <c r="A955" s="296"/>
      <c r="B955" s="44"/>
      <c r="C955" s="44"/>
      <c r="D955" s="44"/>
      <c r="E955" s="44"/>
      <c r="F955" s="44"/>
      <c r="G955" s="44"/>
      <c r="H955" s="296"/>
      <c r="I955" s="296"/>
      <c r="J955" s="296"/>
      <c r="K955" s="44"/>
      <c r="L955" s="296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4"/>
      <c r="BT955" s="44"/>
      <c r="BU955" s="44"/>
      <c r="BV955" s="44"/>
      <c r="BW955" s="44"/>
      <c r="BX955" s="44"/>
      <c r="BY955" s="44"/>
      <c r="BZ955" s="44"/>
      <c r="CA955" s="44"/>
      <c r="CB955" s="44"/>
      <c r="CC955" s="44"/>
      <c r="CD955" s="44"/>
      <c r="CE955" s="44"/>
      <c r="CF955" s="44"/>
      <c r="CG955" s="44"/>
      <c r="CH955" s="44"/>
      <c r="CI955" s="44"/>
      <c r="CJ955" s="44"/>
      <c r="CK955" s="44"/>
      <c r="CL955" s="44"/>
      <c r="CM955" s="44"/>
      <c r="CN955" s="44"/>
      <c r="CO955" s="44"/>
      <c r="CP955" s="44"/>
      <c r="CQ955" s="44"/>
      <c r="CR955" s="44"/>
      <c r="CS955" s="44"/>
      <c r="CT955" s="44"/>
      <c r="CU955" s="44"/>
      <c r="CV955" s="44"/>
      <c r="CW955" s="44"/>
      <c r="CX955" s="44"/>
      <c r="CY955" s="44"/>
      <c r="CZ955" s="44"/>
      <c r="DA955" s="44"/>
      <c r="DB955" s="44"/>
      <c r="DC955" s="44"/>
      <c r="DD955" s="44"/>
      <c r="DE955" s="44"/>
      <c r="DF955" s="44"/>
      <c r="DG955" s="44"/>
      <c r="DH955" s="44"/>
      <c r="DI955" s="44"/>
      <c r="DJ955" s="44"/>
      <c r="DK955" s="44"/>
      <c r="DL955" s="44"/>
      <c r="DM955" s="44"/>
      <c r="DN955" s="44"/>
      <c r="DO955" s="44"/>
      <c r="DP955" s="44"/>
      <c r="DQ955" s="44"/>
      <c r="DR955" s="44"/>
      <c r="DS955" s="44"/>
      <c r="DT955" s="44"/>
      <c r="DU955" s="44"/>
      <c r="DV955" s="44"/>
      <c r="DW955" s="44"/>
      <c r="DX955" s="44"/>
      <c r="DY955" s="44"/>
      <c r="DZ955" s="44"/>
      <c r="EA955" s="44"/>
      <c r="EB955" s="44"/>
      <c r="EC955" s="44"/>
      <c r="ED955" s="44"/>
      <c r="EE955" s="44"/>
      <c r="EF955" s="44"/>
      <c r="EG955" s="44"/>
      <c r="EH955" s="44"/>
      <c r="EI955" s="44"/>
      <c r="EJ955" s="44"/>
      <c r="EK955" s="44"/>
      <c r="EL955" s="44"/>
      <c r="EM955" s="44"/>
      <c r="EN955" s="44"/>
      <c r="EO955" s="44"/>
      <c r="EP955" s="44"/>
      <c r="EQ955" s="44"/>
      <c r="ER955" s="44"/>
      <c r="ES955" s="44"/>
      <c r="ET955" s="44"/>
      <c r="EU955" s="44"/>
    </row>
    <row r="956" ht="14.25" customHeight="1">
      <c r="A956" s="296"/>
      <c r="B956" s="44"/>
      <c r="C956" s="44"/>
      <c r="D956" s="44"/>
      <c r="E956" s="44"/>
      <c r="F956" s="44"/>
      <c r="G956" s="44"/>
      <c r="H956" s="296"/>
      <c r="I956" s="296"/>
      <c r="J956" s="296"/>
      <c r="K956" s="44"/>
      <c r="L956" s="296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4"/>
      <c r="BT956" s="44"/>
      <c r="BU956" s="44"/>
      <c r="BV956" s="44"/>
      <c r="BW956" s="44"/>
      <c r="BX956" s="44"/>
      <c r="BY956" s="44"/>
      <c r="BZ956" s="44"/>
      <c r="CA956" s="44"/>
      <c r="CB956" s="44"/>
      <c r="CC956" s="44"/>
      <c r="CD956" s="44"/>
      <c r="CE956" s="44"/>
      <c r="CF956" s="44"/>
      <c r="CG956" s="44"/>
      <c r="CH956" s="44"/>
      <c r="CI956" s="44"/>
      <c r="CJ956" s="44"/>
      <c r="CK956" s="44"/>
      <c r="CL956" s="44"/>
      <c r="CM956" s="44"/>
      <c r="CN956" s="44"/>
      <c r="CO956" s="44"/>
      <c r="CP956" s="44"/>
      <c r="CQ956" s="44"/>
      <c r="CR956" s="44"/>
      <c r="CS956" s="44"/>
      <c r="CT956" s="44"/>
      <c r="CU956" s="44"/>
      <c r="CV956" s="44"/>
      <c r="CW956" s="44"/>
      <c r="CX956" s="44"/>
      <c r="CY956" s="44"/>
      <c r="CZ956" s="44"/>
      <c r="DA956" s="44"/>
      <c r="DB956" s="44"/>
      <c r="DC956" s="44"/>
      <c r="DD956" s="44"/>
      <c r="DE956" s="44"/>
      <c r="DF956" s="44"/>
      <c r="DG956" s="44"/>
      <c r="DH956" s="44"/>
      <c r="DI956" s="44"/>
      <c r="DJ956" s="44"/>
      <c r="DK956" s="44"/>
      <c r="DL956" s="44"/>
      <c r="DM956" s="44"/>
      <c r="DN956" s="44"/>
      <c r="DO956" s="44"/>
      <c r="DP956" s="44"/>
      <c r="DQ956" s="44"/>
      <c r="DR956" s="44"/>
      <c r="DS956" s="44"/>
      <c r="DT956" s="44"/>
      <c r="DU956" s="44"/>
      <c r="DV956" s="44"/>
      <c r="DW956" s="44"/>
      <c r="DX956" s="44"/>
      <c r="DY956" s="44"/>
      <c r="DZ956" s="44"/>
      <c r="EA956" s="44"/>
      <c r="EB956" s="44"/>
      <c r="EC956" s="44"/>
      <c r="ED956" s="44"/>
      <c r="EE956" s="44"/>
      <c r="EF956" s="44"/>
      <c r="EG956" s="44"/>
      <c r="EH956" s="44"/>
      <c r="EI956" s="44"/>
      <c r="EJ956" s="44"/>
      <c r="EK956" s="44"/>
      <c r="EL956" s="44"/>
      <c r="EM956" s="44"/>
      <c r="EN956" s="44"/>
      <c r="EO956" s="44"/>
      <c r="EP956" s="44"/>
      <c r="EQ956" s="44"/>
      <c r="ER956" s="44"/>
      <c r="ES956" s="44"/>
      <c r="ET956" s="44"/>
      <c r="EU956" s="44"/>
    </row>
    <row r="957" ht="14.25" customHeight="1">
      <c r="A957" s="296"/>
      <c r="B957" s="44"/>
      <c r="C957" s="44"/>
      <c r="D957" s="44"/>
      <c r="E957" s="44"/>
      <c r="F957" s="44"/>
      <c r="G957" s="44"/>
      <c r="H957" s="296"/>
      <c r="I957" s="296"/>
      <c r="J957" s="296"/>
      <c r="K957" s="44"/>
      <c r="L957" s="296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4"/>
      <c r="BT957" s="44"/>
      <c r="BU957" s="44"/>
      <c r="BV957" s="44"/>
      <c r="BW957" s="44"/>
      <c r="BX957" s="44"/>
      <c r="BY957" s="44"/>
      <c r="BZ957" s="44"/>
      <c r="CA957" s="44"/>
      <c r="CB957" s="44"/>
      <c r="CC957" s="44"/>
      <c r="CD957" s="44"/>
      <c r="CE957" s="44"/>
      <c r="CF957" s="44"/>
      <c r="CG957" s="44"/>
      <c r="CH957" s="44"/>
      <c r="CI957" s="44"/>
      <c r="CJ957" s="44"/>
      <c r="CK957" s="44"/>
      <c r="CL957" s="44"/>
      <c r="CM957" s="44"/>
      <c r="CN957" s="44"/>
      <c r="CO957" s="44"/>
      <c r="CP957" s="44"/>
      <c r="CQ957" s="44"/>
      <c r="CR957" s="44"/>
      <c r="CS957" s="44"/>
      <c r="CT957" s="44"/>
      <c r="CU957" s="44"/>
      <c r="CV957" s="44"/>
      <c r="CW957" s="44"/>
      <c r="CX957" s="44"/>
      <c r="CY957" s="44"/>
      <c r="CZ957" s="44"/>
      <c r="DA957" s="44"/>
      <c r="DB957" s="44"/>
      <c r="DC957" s="44"/>
      <c r="DD957" s="44"/>
      <c r="DE957" s="44"/>
      <c r="DF957" s="44"/>
      <c r="DG957" s="44"/>
      <c r="DH957" s="44"/>
      <c r="DI957" s="44"/>
      <c r="DJ957" s="44"/>
      <c r="DK957" s="44"/>
      <c r="DL957" s="44"/>
      <c r="DM957" s="44"/>
      <c r="DN957" s="44"/>
      <c r="DO957" s="44"/>
      <c r="DP957" s="44"/>
      <c r="DQ957" s="44"/>
      <c r="DR957" s="44"/>
      <c r="DS957" s="44"/>
      <c r="DT957" s="44"/>
      <c r="DU957" s="44"/>
      <c r="DV957" s="44"/>
      <c r="DW957" s="44"/>
      <c r="DX957" s="44"/>
      <c r="DY957" s="44"/>
      <c r="DZ957" s="44"/>
      <c r="EA957" s="44"/>
      <c r="EB957" s="44"/>
      <c r="EC957" s="44"/>
      <c r="ED957" s="44"/>
      <c r="EE957" s="44"/>
      <c r="EF957" s="44"/>
      <c r="EG957" s="44"/>
      <c r="EH957" s="44"/>
      <c r="EI957" s="44"/>
      <c r="EJ957" s="44"/>
      <c r="EK957" s="44"/>
      <c r="EL957" s="44"/>
      <c r="EM957" s="44"/>
      <c r="EN957" s="44"/>
      <c r="EO957" s="44"/>
      <c r="EP957" s="44"/>
      <c r="EQ957" s="44"/>
      <c r="ER957" s="44"/>
      <c r="ES957" s="44"/>
      <c r="ET957" s="44"/>
      <c r="EU957" s="44"/>
    </row>
    <row r="958" ht="14.25" customHeight="1">
      <c r="A958" s="296"/>
      <c r="B958" s="44"/>
      <c r="C958" s="44"/>
      <c r="D958" s="44"/>
      <c r="E958" s="44"/>
      <c r="F958" s="44"/>
      <c r="G958" s="44"/>
      <c r="H958" s="296"/>
      <c r="I958" s="296"/>
      <c r="J958" s="296"/>
      <c r="K958" s="44"/>
      <c r="L958" s="296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4"/>
      <c r="BT958" s="44"/>
      <c r="BU958" s="44"/>
      <c r="BV958" s="44"/>
      <c r="BW958" s="44"/>
      <c r="BX958" s="44"/>
      <c r="BY958" s="44"/>
      <c r="BZ958" s="44"/>
      <c r="CA958" s="44"/>
      <c r="CB958" s="44"/>
      <c r="CC958" s="44"/>
      <c r="CD958" s="44"/>
      <c r="CE958" s="44"/>
      <c r="CF958" s="44"/>
      <c r="CG958" s="44"/>
      <c r="CH958" s="44"/>
      <c r="CI958" s="44"/>
      <c r="CJ958" s="44"/>
      <c r="CK958" s="44"/>
      <c r="CL958" s="44"/>
      <c r="CM958" s="44"/>
      <c r="CN958" s="44"/>
      <c r="CO958" s="44"/>
      <c r="CP958" s="44"/>
      <c r="CQ958" s="44"/>
      <c r="CR958" s="44"/>
      <c r="CS958" s="44"/>
      <c r="CT958" s="44"/>
      <c r="CU958" s="44"/>
      <c r="CV958" s="44"/>
      <c r="CW958" s="44"/>
      <c r="CX958" s="44"/>
      <c r="CY958" s="44"/>
      <c r="CZ958" s="44"/>
      <c r="DA958" s="44"/>
      <c r="DB958" s="44"/>
      <c r="DC958" s="44"/>
      <c r="DD958" s="44"/>
      <c r="DE958" s="44"/>
      <c r="DF958" s="44"/>
      <c r="DG958" s="44"/>
      <c r="DH958" s="44"/>
      <c r="DI958" s="44"/>
      <c r="DJ958" s="44"/>
      <c r="DK958" s="44"/>
      <c r="DL958" s="44"/>
      <c r="DM958" s="44"/>
      <c r="DN958" s="44"/>
      <c r="DO958" s="44"/>
      <c r="DP958" s="44"/>
      <c r="DQ958" s="44"/>
      <c r="DR958" s="44"/>
      <c r="DS958" s="44"/>
      <c r="DT958" s="44"/>
      <c r="DU958" s="44"/>
      <c r="DV958" s="44"/>
      <c r="DW958" s="44"/>
      <c r="DX958" s="44"/>
      <c r="DY958" s="44"/>
      <c r="DZ958" s="44"/>
      <c r="EA958" s="44"/>
      <c r="EB958" s="44"/>
      <c r="EC958" s="44"/>
      <c r="ED958" s="44"/>
      <c r="EE958" s="44"/>
      <c r="EF958" s="44"/>
      <c r="EG958" s="44"/>
      <c r="EH958" s="44"/>
      <c r="EI958" s="44"/>
      <c r="EJ958" s="44"/>
      <c r="EK958" s="44"/>
      <c r="EL958" s="44"/>
      <c r="EM958" s="44"/>
      <c r="EN958" s="44"/>
      <c r="EO958" s="44"/>
      <c r="EP958" s="44"/>
      <c r="EQ958" s="44"/>
      <c r="ER958" s="44"/>
      <c r="ES958" s="44"/>
      <c r="ET958" s="44"/>
      <c r="EU958" s="44"/>
    </row>
    <row r="959" ht="14.25" customHeight="1">
      <c r="A959" s="296"/>
      <c r="B959" s="44"/>
      <c r="C959" s="44"/>
      <c r="D959" s="44"/>
      <c r="E959" s="44"/>
      <c r="F959" s="44"/>
      <c r="G959" s="44"/>
      <c r="H959" s="296"/>
      <c r="I959" s="296"/>
      <c r="J959" s="296"/>
      <c r="K959" s="44"/>
      <c r="L959" s="296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4"/>
      <c r="BT959" s="44"/>
      <c r="BU959" s="44"/>
      <c r="BV959" s="44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  <c r="CP959" s="44"/>
      <c r="CQ959" s="44"/>
      <c r="CR959" s="44"/>
      <c r="CS959" s="44"/>
      <c r="CT959" s="44"/>
      <c r="CU959" s="44"/>
      <c r="CV959" s="44"/>
      <c r="CW959" s="44"/>
      <c r="CX959" s="44"/>
      <c r="CY959" s="44"/>
      <c r="CZ959" s="44"/>
      <c r="DA959" s="44"/>
      <c r="DB959" s="44"/>
      <c r="DC959" s="44"/>
      <c r="DD959" s="44"/>
      <c r="DE959" s="44"/>
      <c r="DF959" s="44"/>
      <c r="DG959" s="44"/>
      <c r="DH959" s="44"/>
      <c r="DI959" s="44"/>
      <c r="DJ959" s="44"/>
      <c r="DK959" s="44"/>
      <c r="DL959" s="44"/>
      <c r="DM959" s="44"/>
      <c r="DN959" s="44"/>
      <c r="DO959" s="44"/>
      <c r="DP959" s="44"/>
      <c r="DQ959" s="44"/>
      <c r="DR959" s="44"/>
      <c r="DS959" s="44"/>
      <c r="DT959" s="44"/>
      <c r="DU959" s="44"/>
      <c r="DV959" s="44"/>
      <c r="DW959" s="44"/>
      <c r="DX959" s="44"/>
      <c r="DY959" s="44"/>
      <c r="DZ959" s="44"/>
      <c r="EA959" s="44"/>
      <c r="EB959" s="44"/>
      <c r="EC959" s="44"/>
      <c r="ED959" s="44"/>
      <c r="EE959" s="44"/>
      <c r="EF959" s="44"/>
      <c r="EG959" s="44"/>
      <c r="EH959" s="44"/>
      <c r="EI959" s="44"/>
      <c r="EJ959" s="44"/>
      <c r="EK959" s="44"/>
      <c r="EL959" s="44"/>
      <c r="EM959" s="44"/>
      <c r="EN959" s="44"/>
      <c r="EO959" s="44"/>
      <c r="EP959" s="44"/>
      <c r="EQ959" s="44"/>
      <c r="ER959" s="44"/>
      <c r="ES959" s="44"/>
      <c r="ET959" s="44"/>
      <c r="EU959" s="44"/>
    </row>
    <row r="960" ht="14.25" customHeight="1">
      <c r="A960" s="296"/>
      <c r="B960" s="44"/>
      <c r="C960" s="44"/>
      <c r="D960" s="44"/>
      <c r="E960" s="44"/>
      <c r="F960" s="44"/>
      <c r="G960" s="44"/>
      <c r="H960" s="296"/>
      <c r="I960" s="296"/>
      <c r="J960" s="296"/>
      <c r="K960" s="44"/>
      <c r="L960" s="296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4"/>
      <c r="BT960" s="44"/>
      <c r="BU960" s="44"/>
      <c r="BV960" s="44"/>
      <c r="BW960" s="44"/>
      <c r="BX960" s="44"/>
      <c r="BY960" s="44"/>
      <c r="BZ960" s="44"/>
      <c r="CA960" s="44"/>
      <c r="CB960" s="44"/>
      <c r="CC960" s="44"/>
      <c r="CD960" s="44"/>
      <c r="CE960" s="44"/>
      <c r="CF960" s="44"/>
      <c r="CG960" s="44"/>
      <c r="CH960" s="44"/>
      <c r="CI960" s="44"/>
      <c r="CJ960" s="44"/>
      <c r="CK960" s="44"/>
      <c r="CL960" s="44"/>
      <c r="CM960" s="44"/>
      <c r="CN960" s="44"/>
      <c r="CO960" s="44"/>
      <c r="CP960" s="44"/>
      <c r="CQ960" s="44"/>
      <c r="CR960" s="44"/>
      <c r="CS960" s="44"/>
      <c r="CT960" s="44"/>
      <c r="CU960" s="44"/>
      <c r="CV960" s="44"/>
      <c r="CW960" s="44"/>
      <c r="CX960" s="44"/>
      <c r="CY960" s="44"/>
      <c r="CZ960" s="44"/>
      <c r="DA960" s="44"/>
      <c r="DB960" s="44"/>
      <c r="DC960" s="44"/>
      <c r="DD960" s="44"/>
      <c r="DE960" s="44"/>
      <c r="DF960" s="44"/>
      <c r="DG960" s="44"/>
      <c r="DH960" s="44"/>
      <c r="DI960" s="44"/>
      <c r="DJ960" s="44"/>
      <c r="DK960" s="44"/>
      <c r="DL960" s="44"/>
      <c r="DM960" s="44"/>
      <c r="DN960" s="44"/>
      <c r="DO960" s="44"/>
      <c r="DP960" s="44"/>
      <c r="DQ960" s="44"/>
      <c r="DR960" s="44"/>
      <c r="DS960" s="44"/>
      <c r="DT960" s="44"/>
      <c r="DU960" s="44"/>
      <c r="DV960" s="44"/>
      <c r="DW960" s="44"/>
      <c r="DX960" s="44"/>
      <c r="DY960" s="44"/>
      <c r="DZ960" s="44"/>
      <c r="EA960" s="44"/>
      <c r="EB960" s="44"/>
      <c r="EC960" s="44"/>
      <c r="ED960" s="44"/>
      <c r="EE960" s="44"/>
      <c r="EF960" s="44"/>
      <c r="EG960" s="44"/>
      <c r="EH960" s="44"/>
      <c r="EI960" s="44"/>
      <c r="EJ960" s="44"/>
      <c r="EK960" s="44"/>
      <c r="EL960" s="44"/>
      <c r="EM960" s="44"/>
      <c r="EN960" s="44"/>
      <c r="EO960" s="44"/>
      <c r="EP960" s="44"/>
      <c r="EQ960" s="44"/>
      <c r="ER960" s="44"/>
      <c r="ES960" s="44"/>
      <c r="ET960" s="44"/>
      <c r="EU960" s="44"/>
    </row>
    <row r="961" ht="14.25" customHeight="1">
      <c r="A961" s="296"/>
      <c r="B961" s="44"/>
      <c r="C961" s="44"/>
      <c r="D961" s="44"/>
      <c r="E961" s="44"/>
      <c r="F961" s="44"/>
      <c r="G961" s="44"/>
      <c r="H961" s="296"/>
      <c r="I961" s="296"/>
      <c r="J961" s="296"/>
      <c r="K961" s="44"/>
      <c r="L961" s="296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4"/>
      <c r="BT961" s="44"/>
      <c r="BU961" s="44"/>
      <c r="BV961" s="44"/>
      <c r="BW961" s="44"/>
      <c r="BX961" s="44"/>
      <c r="BY961" s="44"/>
      <c r="BZ961" s="44"/>
      <c r="CA961" s="44"/>
      <c r="CB961" s="44"/>
      <c r="CC961" s="44"/>
      <c r="CD961" s="44"/>
      <c r="CE961" s="44"/>
      <c r="CF961" s="44"/>
      <c r="CG961" s="44"/>
      <c r="CH961" s="44"/>
      <c r="CI961" s="44"/>
      <c r="CJ961" s="44"/>
      <c r="CK961" s="44"/>
      <c r="CL961" s="44"/>
      <c r="CM961" s="44"/>
      <c r="CN961" s="44"/>
      <c r="CO961" s="44"/>
      <c r="CP961" s="44"/>
      <c r="CQ961" s="44"/>
      <c r="CR961" s="44"/>
      <c r="CS961" s="44"/>
      <c r="CT961" s="44"/>
      <c r="CU961" s="44"/>
      <c r="CV961" s="44"/>
      <c r="CW961" s="44"/>
      <c r="CX961" s="44"/>
      <c r="CY961" s="44"/>
      <c r="CZ961" s="44"/>
      <c r="DA961" s="44"/>
      <c r="DB961" s="44"/>
      <c r="DC961" s="44"/>
      <c r="DD961" s="44"/>
      <c r="DE961" s="44"/>
      <c r="DF961" s="44"/>
      <c r="DG961" s="44"/>
      <c r="DH961" s="44"/>
      <c r="DI961" s="44"/>
      <c r="DJ961" s="44"/>
      <c r="DK961" s="44"/>
      <c r="DL961" s="44"/>
      <c r="DM961" s="44"/>
      <c r="DN961" s="44"/>
      <c r="DO961" s="44"/>
      <c r="DP961" s="44"/>
      <c r="DQ961" s="44"/>
      <c r="DR961" s="44"/>
      <c r="DS961" s="44"/>
      <c r="DT961" s="44"/>
      <c r="DU961" s="44"/>
      <c r="DV961" s="44"/>
      <c r="DW961" s="44"/>
      <c r="DX961" s="44"/>
      <c r="DY961" s="44"/>
      <c r="DZ961" s="44"/>
      <c r="EA961" s="44"/>
      <c r="EB961" s="44"/>
      <c r="EC961" s="44"/>
      <c r="ED961" s="44"/>
      <c r="EE961" s="44"/>
      <c r="EF961" s="44"/>
      <c r="EG961" s="44"/>
      <c r="EH961" s="44"/>
      <c r="EI961" s="44"/>
      <c r="EJ961" s="44"/>
      <c r="EK961" s="44"/>
      <c r="EL961" s="44"/>
      <c r="EM961" s="44"/>
      <c r="EN961" s="44"/>
      <c r="EO961" s="44"/>
      <c r="EP961" s="44"/>
      <c r="EQ961" s="44"/>
      <c r="ER961" s="44"/>
      <c r="ES961" s="44"/>
      <c r="ET961" s="44"/>
      <c r="EU961" s="44"/>
    </row>
    <row r="962" ht="14.25" customHeight="1">
      <c r="A962" s="296"/>
      <c r="B962" s="44"/>
      <c r="C962" s="44"/>
      <c r="D962" s="44"/>
      <c r="E962" s="44"/>
      <c r="F962" s="44"/>
      <c r="G962" s="44"/>
      <c r="H962" s="296"/>
      <c r="I962" s="296"/>
      <c r="J962" s="296"/>
      <c r="K962" s="44"/>
      <c r="L962" s="296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4"/>
      <c r="BT962" s="44"/>
      <c r="BU962" s="44"/>
      <c r="BV962" s="44"/>
      <c r="BW962" s="44"/>
      <c r="BX962" s="44"/>
      <c r="BY962" s="44"/>
      <c r="BZ962" s="44"/>
      <c r="CA962" s="44"/>
      <c r="CB962" s="44"/>
      <c r="CC962" s="44"/>
      <c r="CD962" s="44"/>
      <c r="CE962" s="44"/>
      <c r="CF962" s="44"/>
      <c r="CG962" s="44"/>
      <c r="CH962" s="44"/>
      <c r="CI962" s="44"/>
      <c r="CJ962" s="44"/>
      <c r="CK962" s="44"/>
      <c r="CL962" s="44"/>
      <c r="CM962" s="44"/>
      <c r="CN962" s="44"/>
      <c r="CO962" s="44"/>
      <c r="CP962" s="44"/>
      <c r="CQ962" s="44"/>
      <c r="CR962" s="44"/>
      <c r="CS962" s="44"/>
      <c r="CT962" s="44"/>
      <c r="CU962" s="44"/>
      <c r="CV962" s="44"/>
      <c r="CW962" s="44"/>
      <c r="CX962" s="44"/>
      <c r="CY962" s="44"/>
      <c r="CZ962" s="44"/>
      <c r="DA962" s="44"/>
      <c r="DB962" s="44"/>
      <c r="DC962" s="44"/>
      <c r="DD962" s="44"/>
      <c r="DE962" s="44"/>
      <c r="DF962" s="44"/>
      <c r="DG962" s="44"/>
      <c r="DH962" s="44"/>
      <c r="DI962" s="44"/>
      <c r="DJ962" s="44"/>
      <c r="DK962" s="44"/>
      <c r="DL962" s="44"/>
      <c r="DM962" s="44"/>
      <c r="DN962" s="44"/>
      <c r="DO962" s="44"/>
      <c r="DP962" s="44"/>
      <c r="DQ962" s="44"/>
      <c r="DR962" s="44"/>
      <c r="DS962" s="44"/>
      <c r="DT962" s="44"/>
      <c r="DU962" s="44"/>
      <c r="DV962" s="44"/>
      <c r="DW962" s="44"/>
      <c r="DX962" s="44"/>
      <c r="DY962" s="44"/>
      <c r="DZ962" s="44"/>
      <c r="EA962" s="44"/>
      <c r="EB962" s="44"/>
      <c r="EC962" s="44"/>
      <c r="ED962" s="44"/>
      <c r="EE962" s="44"/>
      <c r="EF962" s="44"/>
      <c r="EG962" s="44"/>
      <c r="EH962" s="44"/>
      <c r="EI962" s="44"/>
      <c r="EJ962" s="44"/>
      <c r="EK962" s="44"/>
      <c r="EL962" s="44"/>
      <c r="EM962" s="44"/>
      <c r="EN962" s="44"/>
      <c r="EO962" s="44"/>
      <c r="EP962" s="44"/>
      <c r="EQ962" s="44"/>
      <c r="ER962" s="44"/>
      <c r="ES962" s="44"/>
      <c r="ET962" s="44"/>
      <c r="EU962" s="44"/>
    </row>
    <row r="963" ht="14.25" customHeight="1">
      <c r="A963" s="296"/>
      <c r="B963" s="44"/>
      <c r="C963" s="44"/>
      <c r="D963" s="44"/>
      <c r="E963" s="44"/>
      <c r="F963" s="44"/>
      <c r="G963" s="44"/>
      <c r="H963" s="296"/>
      <c r="I963" s="296"/>
      <c r="J963" s="296"/>
      <c r="K963" s="44"/>
      <c r="L963" s="296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4"/>
      <c r="BT963" s="44"/>
      <c r="BU963" s="44"/>
      <c r="BV963" s="44"/>
      <c r="BW963" s="44"/>
      <c r="BX963" s="44"/>
      <c r="BY963" s="44"/>
      <c r="BZ963" s="44"/>
      <c r="CA963" s="44"/>
      <c r="CB963" s="44"/>
      <c r="CC963" s="44"/>
      <c r="CD963" s="44"/>
      <c r="CE963" s="44"/>
      <c r="CF963" s="44"/>
      <c r="CG963" s="44"/>
      <c r="CH963" s="44"/>
      <c r="CI963" s="44"/>
      <c r="CJ963" s="44"/>
      <c r="CK963" s="44"/>
      <c r="CL963" s="44"/>
      <c r="CM963" s="44"/>
      <c r="CN963" s="44"/>
      <c r="CO963" s="44"/>
      <c r="CP963" s="44"/>
      <c r="CQ963" s="44"/>
      <c r="CR963" s="44"/>
      <c r="CS963" s="44"/>
      <c r="CT963" s="44"/>
      <c r="CU963" s="44"/>
      <c r="CV963" s="44"/>
      <c r="CW963" s="44"/>
      <c r="CX963" s="44"/>
      <c r="CY963" s="44"/>
      <c r="CZ963" s="44"/>
      <c r="DA963" s="44"/>
      <c r="DB963" s="44"/>
      <c r="DC963" s="44"/>
      <c r="DD963" s="44"/>
      <c r="DE963" s="44"/>
      <c r="DF963" s="44"/>
      <c r="DG963" s="44"/>
      <c r="DH963" s="44"/>
      <c r="DI963" s="44"/>
      <c r="DJ963" s="44"/>
      <c r="DK963" s="44"/>
      <c r="DL963" s="44"/>
      <c r="DM963" s="44"/>
      <c r="DN963" s="44"/>
      <c r="DO963" s="44"/>
      <c r="DP963" s="44"/>
      <c r="DQ963" s="44"/>
      <c r="DR963" s="44"/>
      <c r="DS963" s="44"/>
      <c r="DT963" s="44"/>
      <c r="DU963" s="44"/>
      <c r="DV963" s="44"/>
      <c r="DW963" s="44"/>
      <c r="DX963" s="44"/>
      <c r="DY963" s="44"/>
      <c r="DZ963" s="44"/>
      <c r="EA963" s="44"/>
      <c r="EB963" s="44"/>
      <c r="EC963" s="44"/>
      <c r="ED963" s="44"/>
      <c r="EE963" s="44"/>
      <c r="EF963" s="44"/>
      <c r="EG963" s="44"/>
      <c r="EH963" s="44"/>
      <c r="EI963" s="44"/>
      <c r="EJ963" s="44"/>
      <c r="EK963" s="44"/>
      <c r="EL963" s="44"/>
      <c r="EM963" s="44"/>
      <c r="EN963" s="44"/>
      <c r="EO963" s="44"/>
      <c r="EP963" s="44"/>
      <c r="EQ963" s="44"/>
      <c r="ER963" s="44"/>
      <c r="ES963" s="44"/>
      <c r="ET963" s="44"/>
      <c r="EU963" s="44"/>
    </row>
    <row r="964" ht="14.25" customHeight="1">
      <c r="A964" s="296"/>
      <c r="B964" s="44"/>
      <c r="C964" s="44"/>
      <c r="D964" s="44"/>
      <c r="E964" s="44"/>
      <c r="F964" s="44"/>
      <c r="G964" s="44"/>
      <c r="H964" s="296"/>
      <c r="I964" s="296"/>
      <c r="J964" s="296"/>
      <c r="K964" s="44"/>
      <c r="L964" s="296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4"/>
      <c r="BT964" s="44"/>
      <c r="BU964" s="44"/>
      <c r="BV964" s="44"/>
      <c r="BW964" s="44"/>
      <c r="BX964" s="44"/>
      <c r="BY964" s="44"/>
      <c r="BZ964" s="44"/>
      <c r="CA964" s="44"/>
      <c r="CB964" s="44"/>
      <c r="CC964" s="44"/>
      <c r="CD964" s="44"/>
      <c r="CE964" s="44"/>
      <c r="CF964" s="44"/>
      <c r="CG964" s="44"/>
      <c r="CH964" s="44"/>
      <c r="CI964" s="44"/>
      <c r="CJ964" s="44"/>
      <c r="CK964" s="44"/>
      <c r="CL964" s="44"/>
      <c r="CM964" s="44"/>
      <c r="CN964" s="44"/>
      <c r="CO964" s="44"/>
      <c r="CP964" s="44"/>
      <c r="CQ964" s="44"/>
      <c r="CR964" s="44"/>
      <c r="CS964" s="44"/>
      <c r="CT964" s="44"/>
      <c r="CU964" s="44"/>
      <c r="CV964" s="44"/>
      <c r="CW964" s="44"/>
      <c r="CX964" s="44"/>
      <c r="CY964" s="44"/>
      <c r="CZ964" s="44"/>
      <c r="DA964" s="44"/>
      <c r="DB964" s="44"/>
      <c r="DC964" s="44"/>
      <c r="DD964" s="44"/>
      <c r="DE964" s="44"/>
      <c r="DF964" s="44"/>
      <c r="DG964" s="44"/>
      <c r="DH964" s="44"/>
      <c r="DI964" s="44"/>
      <c r="DJ964" s="44"/>
      <c r="DK964" s="44"/>
      <c r="DL964" s="44"/>
      <c r="DM964" s="44"/>
      <c r="DN964" s="44"/>
      <c r="DO964" s="44"/>
      <c r="DP964" s="44"/>
      <c r="DQ964" s="44"/>
      <c r="DR964" s="44"/>
      <c r="DS964" s="44"/>
      <c r="DT964" s="44"/>
      <c r="DU964" s="44"/>
      <c r="DV964" s="44"/>
      <c r="DW964" s="44"/>
      <c r="DX964" s="44"/>
      <c r="DY964" s="44"/>
      <c r="DZ964" s="44"/>
      <c r="EA964" s="44"/>
      <c r="EB964" s="44"/>
      <c r="EC964" s="44"/>
      <c r="ED964" s="44"/>
      <c r="EE964" s="44"/>
      <c r="EF964" s="44"/>
      <c r="EG964" s="44"/>
      <c r="EH964" s="44"/>
      <c r="EI964" s="44"/>
      <c r="EJ964" s="44"/>
      <c r="EK964" s="44"/>
      <c r="EL964" s="44"/>
      <c r="EM964" s="44"/>
      <c r="EN964" s="44"/>
      <c r="EO964" s="44"/>
      <c r="EP964" s="44"/>
      <c r="EQ964" s="44"/>
      <c r="ER964" s="44"/>
      <c r="ES964" s="44"/>
      <c r="ET964" s="44"/>
      <c r="EU964" s="44"/>
    </row>
    <row r="965" ht="14.25" customHeight="1">
      <c r="A965" s="296"/>
      <c r="B965" s="44"/>
      <c r="C965" s="44"/>
      <c r="D965" s="44"/>
      <c r="E965" s="44"/>
      <c r="F965" s="44"/>
      <c r="G965" s="44"/>
      <c r="H965" s="296"/>
      <c r="I965" s="296"/>
      <c r="J965" s="296"/>
      <c r="K965" s="44"/>
      <c r="L965" s="296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4"/>
      <c r="BT965" s="44"/>
      <c r="BU965" s="44"/>
      <c r="BV965" s="44"/>
      <c r="BW965" s="44"/>
      <c r="BX965" s="44"/>
      <c r="BY965" s="44"/>
      <c r="BZ965" s="44"/>
      <c r="CA965" s="44"/>
      <c r="CB965" s="44"/>
      <c r="CC965" s="44"/>
      <c r="CD965" s="44"/>
      <c r="CE965" s="44"/>
      <c r="CF965" s="44"/>
      <c r="CG965" s="44"/>
      <c r="CH965" s="44"/>
      <c r="CI965" s="44"/>
      <c r="CJ965" s="44"/>
      <c r="CK965" s="44"/>
      <c r="CL965" s="44"/>
      <c r="CM965" s="44"/>
      <c r="CN965" s="44"/>
      <c r="CO965" s="44"/>
      <c r="CP965" s="44"/>
      <c r="CQ965" s="44"/>
      <c r="CR965" s="44"/>
      <c r="CS965" s="44"/>
      <c r="CT965" s="44"/>
      <c r="CU965" s="44"/>
      <c r="CV965" s="44"/>
      <c r="CW965" s="44"/>
      <c r="CX965" s="44"/>
      <c r="CY965" s="44"/>
      <c r="CZ965" s="44"/>
      <c r="DA965" s="44"/>
      <c r="DB965" s="44"/>
      <c r="DC965" s="44"/>
      <c r="DD965" s="44"/>
      <c r="DE965" s="44"/>
      <c r="DF965" s="44"/>
      <c r="DG965" s="44"/>
      <c r="DH965" s="44"/>
      <c r="DI965" s="44"/>
      <c r="DJ965" s="44"/>
      <c r="DK965" s="44"/>
      <c r="DL965" s="44"/>
      <c r="DM965" s="44"/>
      <c r="DN965" s="44"/>
      <c r="DO965" s="44"/>
      <c r="DP965" s="44"/>
      <c r="DQ965" s="44"/>
      <c r="DR965" s="44"/>
      <c r="DS965" s="44"/>
      <c r="DT965" s="44"/>
      <c r="DU965" s="44"/>
      <c r="DV965" s="44"/>
      <c r="DW965" s="44"/>
      <c r="DX965" s="44"/>
      <c r="DY965" s="44"/>
      <c r="DZ965" s="44"/>
      <c r="EA965" s="44"/>
      <c r="EB965" s="44"/>
      <c r="EC965" s="44"/>
      <c r="ED965" s="44"/>
      <c r="EE965" s="44"/>
      <c r="EF965" s="44"/>
      <c r="EG965" s="44"/>
      <c r="EH965" s="44"/>
      <c r="EI965" s="44"/>
      <c r="EJ965" s="44"/>
      <c r="EK965" s="44"/>
      <c r="EL965" s="44"/>
      <c r="EM965" s="44"/>
      <c r="EN965" s="44"/>
      <c r="EO965" s="44"/>
      <c r="EP965" s="44"/>
      <c r="EQ965" s="44"/>
      <c r="ER965" s="44"/>
      <c r="ES965" s="44"/>
      <c r="ET965" s="44"/>
      <c r="EU965" s="44"/>
    </row>
    <row r="966" ht="14.25" customHeight="1">
      <c r="A966" s="296"/>
      <c r="B966" s="44"/>
      <c r="C966" s="44"/>
      <c r="D966" s="44"/>
      <c r="E966" s="44"/>
      <c r="F966" s="44"/>
      <c r="G966" s="44"/>
      <c r="H966" s="296"/>
      <c r="I966" s="296"/>
      <c r="J966" s="296"/>
      <c r="K966" s="44"/>
      <c r="L966" s="296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4"/>
      <c r="BT966" s="44"/>
      <c r="BU966" s="44"/>
      <c r="BV966" s="44"/>
      <c r="BW966" s="44"/>
      <c r="BX966" s="44"/>
      <c r="BY966" s="44"/>
      <c r="BZ966" s="44"/>
      <c r="CA966" s="44"/>
      <c r="CB966" s="44"/>
      <c r="CC966" s="44"/>
      <c r="CD966" s="44"/>
      <c r="CE966" s="44"/>
      <c r="CF966" s="44"/>
      <c r="CG966" s="44"/>
      <c r="CH966" s="44"/>
      <c r="CI966" s="44"/>
      <c r="CJ966" s="44"/>
      <c r="CK966" s="44"/>
      <c r="CL966" s="44"/>
      <c r="CM966" s="44"/>
      <c r="CN966" s="44"/>
      <c r="CO966" s="44"/>
      <c r="CP966" s="44"/>
      <c r="CQ966" s="44"/>
      <c r="CR966" s="44"/>
      <c r="CS966" s="44"/>
      <c r="CT966" s="44"/>
      <c r="CU966" s="44"/>
      <c r="CV966" s="44"/>
      <c r="CW966" s="44"/>
      <c r="CX966" s="44"/>
      <c r="CY966" s="44"/>
      <c r="CZ966" s="44"/>
      <c r="DA966" s="44"/>
      <c r="DB966" s="44"/>
      <c r="DC966" s="44"/>
      <c r="DD966" s="44"/>
      <c r="DE966" s="44"/>
      <c r="DF966" s="44"/>
      <c r="DG966" s="44"/>
      <c r="DH966" s="44"/>
      <c r="DI966" s="44"/>
      <c r="DJ966" s="44"/>
      <c r="DK966" s="44"/>
      <c r="DL966" s="44"/>
      <c r="DM966" s="44"/>
      <c r="DN966" s="44"/>
      <c r="DO966" s="44"/>
      <c r="DP966" s="44"/>
      <c r="DQ966" s="44"/>
      <c r="DR966" s="44"/>
      <c r="DS966" s="44"/>
      <c r="DT966" s="44"/>
      <c r="DU966" s="44"/>
      <c r="DV966" s="44"/>
      <c r="DW966" s="44"/>
      <c r="DX966" s="44"/>
      <c r="DY966" s="44"/>
      <c r="DZ966" s="44"/>
      <c r="EA966" s="44"/>
      <c r="EB966" s="44"/>
      <c r="EC966" s="44"/>
      <c r="ED966" s="44"/>
      <c r="EE966" s="44"/>
      <c r="EF966" s="44"/>
      <c r="EG966" s="44"/>
      <c r="EH966" s="44"/>
      <c r="EI966" s="44"/>
      <c r="EJ966" s="44"/>
      <c r="EK966" s="44"/>
      <c r="EL966" s="44"/>
      <c r="EM966" s="44"/>
      <c r="EN966" s="44"/>
      <c r="EO966" s="44"/>
      <c r="EP966" s="44"/>
      <c r="EQ966" s="44"/>
      <c r="ER966" s="44"/>
      <c r="ES966" s="44"/>
      <c r="ET966" s="44"/>
      <c r="EU966" s="44"/>
    </row>
    <row r="967" ht="14.25" customHeight="1">
      <c r="A967" s="296"/>
      <c r="B967" s="44"/>
      <c r="C967" s="44"/>
      <c r="D967" s="44"/>
      <c r="E967" s="44"/>
      <c r="F967" s="44"/>
      <c r="G967" s="44"/>
      <c r="H967" s="296"/>
      <c r="I967" s="296"/>
      <c r="J967" s="296"/>
      <c r="K967" s="44"/>
      <c r="L967" s="296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4"/>
      <c r="BT967" s="44"/>
      <c r="BU967" s="44"/>
      <c r="BV967" s="44"/>
      <c r="BW967" s="44"/>
      <c r="BX967" s="44"/>
      <c r="BY967" s="44"/>
      <c r="BZ967" s="44"/>
      <c r="CA967" s="44"/>
      <c r="CB967" s="44"/>
      <c r="CC967" s="44"/>
      <c r="CD967" s="44"/>
      <c r="CE967" s="44"/>
      <c r="CF967" s="44"/>
      <c r="CG967" s="44"/>
      <c r="CH967" s="44"/>
      <c r="CI967" s="44"/>
      <c r="CJ967" s="44"/>
      <c r="CK967" s="44"/>
      <c r="CL967" s="44"/>
      <c r="CM967" s="44"/>
      <c r="CN967" s="44"/>
      <c r="CO967" s="44"/>
      <c r="CP967" s="44"/>
      <c r="CQ967" s="44"/>
      <c r="CR967" s="44"/>
      <c r="CS967" s="44"/>
      <c r="CT967" s="44"/>
      <c r="CU967" s="44"/>
      <c r="CV967" s="44"/>
      <c r="CW967" s="44"/>
      <c r="CX967" s="44"/>
      <c r="CY967" s="44"/>
      <c r="CZ967" s="44"/>
      <c r="DA967" s="44"/>
      <c r="DB967" s="44"/>
      <c r="DC967" s="44"/>
      <c r="DD967" s="44"/>
      <c r="DE967" s="44"/>
      <c r="DF967" s="44"/>
      <c r="DG967" s="44"/>
      <c r="DH967" s="44"/>
      <c r="DI967" s="44"/>
      <c r="DJ967" s="44"/>
      <c r="DK967" s="44"/>
      <c r="DL967" s="44"/>
      <c r="DM967" s="44"/>
      <c r="DN967" s="44"/>
      <c r="DO967" s="44"/>
      <c r="DP967" s="44"/>
      <c r="DQ967" s="44"/>
      <c r="DR967" s="44"/>
      <c r="DS967" s="44"/>
      <c r="DT967" s="44"/>
      <c r="DU967" s="44"/>
      <c r="DV967" s="44"/>
      <c r="DW967" s="44"/>
      <c r="DX967" s="44"/>
      <c r="DY967" s="44"/>
      <c r="DZ967" s="44"/>
      <c r="EA967" s="44"/>
      <c r="EB967" s="44"/>
      <c r="EC967" s="44"/>
      <c r="ED967" s="44"/>
      <c r="EE967" s="44"/>
      <c r="EF967" s="44"/>
      <c r="EG967" s="44"/>
      <c r="EH967" s="44"/>
      <c r="EI967" s="44"/>
      <c r="EJ967" s="44"/>
      <c r="EK967" s="44"/>
      <c r="EL967" s="44"/>
      <c r="EM967" s="44"/>
      <c r="EN967" s="44"/>
      <c r="EO967" s="44"/>
      <c r="EP967" s="44"/>
      <c r="EQ967" s="44"/>
      <c r="ER967" s="44"/>
      <c r="ES967" s="44"/>
      <c r="ET967" s="44"/>
      <c r="EU967" s="44"/>
    </row>
    <row r="968" ht="14.25" customHeight="1">
      <c r="A968" s="296"/>
      <c r="B968" s="44"/>
      <c r="C968" s="44"/>
      <c r="D968" s="44"/>
      <c r="E968" s="44"/>
      <c r="F968" s="44"/>
      <c r="G968" s="44"/>
      <c r="H968" s="296"/>
      <c r="I968" s="296"/>
      <c r="J968" s="296"/>
      <c r="K968" s="44"/>
      <c r="L968" s="296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4"/>
      <c r="BT968" s="44"/>
      <c r="BU968" s="44"/>
      <c r="BV968" s="44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  <c r="CP968" s="44"/>
      <c r="CQ968" s="44"/>
      <c r="CR968" s="44"/>
      <c r="CS968" s="44"/>
      <c r="CT968" s="44"/>
      <c r="CU968" s="44"/>
      <c r="CV968" s="44"/>
      <c r="CW968" s="44"/>
      <c r="CX968" s="44"/>
      <c r="CY968" s="44"/>
      <c r="CZ968" s="44"/>
      <c r="DA968" s="44"/>
      <c r="DB968" s="44"/>
      <c r="DC968" s="44"/>
      <c r="DD968" s="44"/>
      <c r="DE968" s="44"/>
      <c r="DF968" s="44"/>
      <c r="DG968" s="44"/>
      <c r="DH968" s="44"/>
      <c r="DI968" s="44"/>
      <c r="DJ968" s="44"/>
      <c r="DK968" s="44"/>
      <c r="DL968" s="44"/>
      <c r="DM968" s="44"/>
      <c r="DN968" s="44"/>
      <c r="DO968" s="44"/>
      <c r="DP968" s="44"/>
      <c r="DQ968" s="44"/>
      <c r="DR968" s="44"/>
      <c r="DS968" s="44"/>
      <c r="DT968" s="44"/>
      <c r="DU968" s="44"/>
      <c r="DV968" s="44"/>
      <c r="DW968" s="44"/>
      <c r="DX968" s="44"/>
      <c r="DY968" s="44"/>
      <c r="DZ968" s="44"/>
      <c r="EA968" s="44"/>
      <c r="EB968" s="44"/>
      <c r="EC968" s="44"/>
      <c r="ED968" s="44"/>
      <c r="EE968" s="44"/>
      <c r="EF968" s="44"/>
      <c r="EG968" s="44"/>
      <c r="EH968" s="44"/>
      <c r="EI968" s="44"/>
      <c r="EJ968" s="44"/>
      <c r="EK968" s="44"/>
      <c r="EL968" s="44"/>
      <c r="EM968" s="44"/>
      <c r="EN968" s="44"/>
      <c r="EO968" s="44"/>
      <c r="EP968" s="44"/>
      <c r="EQ968" s="44"/>
      <c r="ER968" s="44"/>
      <c r="ES968" s="44"/>
      <c r="ET968" s="44"/>
      <c r="EU968" s="44"/>
    </row>
    <row r="969" ht="14.25" customHeight="1">
      <c r="A969" s="296"/>
      <c r="B969" s="44"/>
      <c r="C969" s="44"/>
      <c r="D969" s="44"/>
      <c r="E969" s="44"/>
      <c r="F969" s="44"/>
      <c r="G969" s="44"/>
      <c r="H969" s="296"/>
      <c r="I969" s="296"/>
      <c r="J969" s="296"/>
      <c r="K969" s="44"/>
      <c r="L969" s="296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4"/>
      <c r="BT969" s="44"/>
      <c r="BU969" s="44"/>
      <c r="BV969" s="44"/>
      <c r="BW969" s="44"/>
      <c r="BX969" s="44"/>
      <c r="BY969" s="44"/>
      <c r="BZ969" s="44"/>
      <c r="CA969" s="44"/>
      <c r="CB969" s="44"/>
      <c r="CC969" s="44"/>
      <c r="CD969" s="44"/>
      <c r="CE969" s="44"/>
      <c r="CF969" s="44"/>
      <c r="CG969" s="44"/>
      <c r="CH969" s="44"/>
      <c r="CI969" s="44"/>
      <c r="CJ969" s="44"/>
      <c r="CK969" s="44"/>
      <c r="CL969" s="44"/>
      <c r="CM969" s="44"/>
      <c r="CN969" s="44"/>
      <c r="CO969" s="44"/>
      <c r="CP969" s="44"/>
      <c r="CQ969" s="44"/>
      <c r="CR969" s="44"/>
      <c r="CS969" s="44"/>
      <c r="CT969" s="44"/>
      <c r="CU969" s="44"/>
      <c r="CV969" s="44"/>
      <c r="CW969" s="44"/>
      <c r="CX969" s="44"/>
      <c r="CY969" s="44"/>
      <c r="CZ969" s="44"/>
      <c r="DA969" s="44"/>
      <c r="DB969" s="44"/>
      <c r="DC969" s="44"/>
      <c r="DD969" s="44"/>
      <c r="DE969" s="44"/>
      <c r="DF969" s="44"/>
      <c r="DG969" s="44"/>
      <c r="DH969" s="44"/>
      <c r="DI969" s="44"/>
      <c r="DJ969" s="44"/>
      <c r="DK969" s="44"/>
      <c r="DL969" s="44"/>
      <c r="DM969" s="44"/>
      <c r="DN969" s="44"/>
      <c r="DO969" s="44"/>
      <c r="DP969" s="44"/>
      <c r="DQ969" s="44"/>
      <c r="DR969" s="44"/>
      <c r="DS969" s="44"/>
      <c r="DT969" s="44"/>
      <c r="DU969" s="44"/>
      <c r="DV969" s="44"/>
      <c r="DW969" s="44"/>
      <c r="DX969" s="44"/>
      <c r="DY969" s="44"/>
      <c r="DZ969" s="44"/>
      <c r="EA969" s="44"/>
      <c r="EB969" s="44"/>
      <c r="EC969" s="44"/>
      <c r="ED969" s="44"/>
      <c r="EE969" s="44"/>
      <c r="EF969" s="44"/>
      <c r="EG969" s="44"/>
      <c r="EH969" s="44"/>
      <c r="EI969" s="44"/>
      <c r="EJ969" s="44"/>
      <c r="EK969" s="44"/>
      <c r="EL969" s="44"/>
      <c r="EM969" s="44"/>
      <c r="EN969" s="44"/>
      <c r="EO969" s="44"/>
      <c r="EP969" s="44"/>
      <c r="EQ969" s="44"/>
      <c r="ER969" s="44"/>
      <c r="ES969" s="44"/>
      <c r="ET969" s="44"/>
      <c r="EU969" s="44"/>
    </row>
    <row r="970" ht="14.25" customHeight="1">
      <c r="A970" s="296"/>
      <c r="B970" s="44"/>
      <c r="C970" s="44"/>
      <c r="D970" s="44"/>
      <c r="E970" s="44"/>
      <c r="F970" s="44"/>
      <c r="G970" s="44"/>
      <c r="H970" s="296"/>
      <c r="I970" s="296"/>
      <c r="J970" s="296"/>
      <c r="K970" s="44"/>
      <c r="L970" s="296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4"/>
      <c r="BT970" s="44"/>
      <c r="BU970" s="44"/>
      <c r="BV970" s="44"/>
      <c r="BW970" s="44"/>
      <c r="BX970" s="44"/>
      <c r="BY970" s="44"/>
      <c r="BZ970" s="44"/>
      <c r="CA970" s="44"/>
      <c r="CB970" s="44"/>
      <c r="CC970" s="44"/>
      <c r="CD970" s="44"/>
      <c r="CE970" s="44"/>
      <c r="CF970" s="44"/>
      <c r="CG970" s="44"/>
      <c r="CH970" s="44"/>
      <c r="CI970" s="44"/>
      <c r="CJ970" s="44"/>
      <c r="CK970" s="44"/>
      <c r="CL970" s="44"/>
      <c r="CM970" s="44"/>
      <c r="CN970" s="44"/>
      <c r="CO970" s="44"/>
      <c r="CP970" s="44"/>
      <c r="CQ970" s="44"/>
      <c r="CR970" s="44"/>
      <c r="CS970" s="44"/>
      <c r="CT970" s="44"/>
      <c r="CU970" s="44"/>
      <c r="CV970" s="44"/>
      <c r="CW970" s="44"/>
      <c r="CX970" s="44"/>
      <c r="CY970" s="44"/>
      <c r="CZ970" s="44"/>
      <c r="DA970" s="44"/>
      <c r="DB970" s="44"/>
      <c r="DC970" s="44"/>
      <c r="DD970" s="44"/>
      <c r="DE970" s="44"/>
      <c r="DF970" s="44"/>
      <c r="DG970" s="44"/>
      <c r="DH970" s="44"/>
      <c r="DI970" s="44"/>
      <c r="DJ970" s="44"/>
      <c r="DK970" s="44"/>
      <c r="DL970" s="44"/>
      <c r="DM970" s="44"/>
      <c r="DN970" s="44"/>
      <c r="DO970" s="44"/>
      <c r="DP970" s="44"/>
      <c r="DQ970" s="44"/>
      <c r="DR970" s="44"/>
      <c r="DS970" s="44"/>
      <c r="DT970" s="44"/>
      <c r="DU970" s="44"/>
      <c r="DV970" s="44"/>
      <c r="DW970" s="44"/>
      <c r="DX970" s="44"/>
      <c r="DY970" s="44"/>
      <c r="DZ970" s="44"/>
      <c r="EA970" s="44"/>
      <c r="EB970" s="44"/>
      <c r="EC970" s="44"/>
      <c r="ED970" s="44"/>
      <c r="EE970" s="44"/>
      <c r="EF970" s="44"/>
      <c r="EG970" s="44"/>
      <c r="EH970" s="44"/>
      <c r="EI970" s="44"/>
      <c r="EJ970" s="44"/>
      <c r="EK970" s="44"/>
      <c r="EL970" s="44"/>
      <c r="EM970" s="44"/>
      <c r="EN970" s="44"/>
      <c r="EO970" s="44"/>
      <c r="EP970" s="44"/>
      <c r="EQ970" s="44"/>
      <c r="ER970" s="44"/>
      <c r="ES970" s="44"/>
      <c r="ET970" s="44"/>
      <c r="EU970" s="44"/>
    </row>
    <row r="971" ht="14.25" customHeight="1">
      <c r="A971" s="296"/>
      <c r="B971" s="44"/>
      <c r="C971" s="44"/>
      <c r="D971" s="44"/>
      <c r="E971" s="44"/>
      <c r="F971" s="44"/>
      <c r="G971" s="44"/>
      <c r="H971" s="296"/>
      <c r="I971" s="296"/>
      <c r="J971" s="296"/>
      <c r="K971" s="44"/>
      <c r="L971" s="296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4"/>
      <c r="BT971" s="44"/>
      <c r="BU971" s="44"/>
      <c r="BV971" s="44"/>
      <c r="BW971" s="44"/>
      <c r="BX971" s="44"/>
      <c r="BY971" s="44"/>
      <c r="BZ971" s="44"/>
      <c r="CA971" s="44"/>
      <c r="CB971" s="44"/>
      <c r="CC971" s="44"/>
      <c r="CD971" s="44"/>
      <c r="CE971" s="44"/>
      <c r="CF971" s="44"/>
      <c r="CG971" s="44"/>
      <c r="CH971" s="44"/>
      <c r="CI971" s="44"/>
      <c r="CJ971" s="44"/>
      <c r="CK971" s="44"/>
      <c r="CL971" s="44"/>
      <c r="CM971" s="44"/>
      <c r="CN971" s="44"/>
      <c r="CO971" s="44"/>
      <c r="CP971" s="44"/>
      <c r="CQ971" s="44"/>
      <c r="CR971" s="44"/>
      <c r="CS971" s="44"/>
      <c r="CT971" s="44"/>
      <c r="CU971" s="44"/>
      <c r="CV971" s="44"/>
      <c r="CW971" s="44"/>
      <c r="CX971" s="44"/>
      <c r="CY971" s="44"/>
      <c r="CZ971" s="44"/>
      <c r="DA971" s="44"/>
      <c r="DB971" s="44"/>
      <c r="DC971" s="44"/>
      <c r="DD971" s="44"/>
      <c r="DE971" s="44"/>
      <c r="DF971" s="44"/>
      <c r="DG971" s="44"/>
      <c r="DH971" s="44"/>
      <c r="DI971" s="44"/>
      <c r="DJ971" s="44"/>
      <c r="DK971" s="44"/>
      <c r="DL971" s="44"/>
      <c r="DM971" s="44"/>
      <c r="DN971" s="44"/>
      <c r="DO971" s="44"/>
      <c r="DP971" s="44"/>
      <c r="DQ971" s="44"/>
      <c r="DR971" s="44"/>
      <c r="DS971" s="44"/>
      <c r="DT971" s="44"/>
      <c r="DU971" s="44"/>
      <c r="DV971" s="44"/>
      <c r="DW971" s="44"/>
      <c r="DX971" s="44"/>
      <c r="DY971" s="44"/>
      <c r="DZ971" s="44"/>
      <c r="EA971" s="44"/>
      <c r="EB971" s="44"/>
      <c r="EC971" s="44"/>
      <c r="ED971" s="44"/>
      <c r="EE971" s="44"/>
      <c r="EF971" s="44"/>
      <c r="EG971" s="44"/>
      <c r="EH971" s="44"/>
      <c r="EI971" s="44"/>
      <c r="EJ971" s="44"/>
      <c r="EK971" s="44"/>
      <c r="EL971" s="44"/>
      <c r="EM971" s="44"/>
      <c r="EN971" s="44"/>
      <c r="EO971" s="44"/>
      <c r="EP971" s="44"/>
      <c r="EQ971" s="44"/>
      <c r="ER971" s="44"/>
      <c r="ES971" s="44"/>
      <c r="ET971" s="44"/>
      <c r="EU971" s="44"/>
    </row>
    <row r="972" ht="14.25" customHeight="1">
      <c r="A972" s="296"/>
      <c r="B972" s="44"/>
      <c r="C972" s="44"/>
      <c r="D972" s="44"/>
      <c r="E972" s="44"/>
      <c r="F972" s="44"/>
      <c r="G972" s="44"/>
      <c r="H972" s="296"/>
      <c r="I972" s="296"/>
      <c r="J972" s="296"/>
      <c r="K972" s="44"/>
      <c r="L972" s="296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4"/>
      <c r="BT972" s="44"/>
      <c r="BU972" s="44"/>
      <c r="BV972" s="44"/>
      <c r="BW972" s="44"/>
      <c r="BX972" s="44"/>
      <c r="BY972" s="44"/>
      <c r="BZ972" s="44"/>
      <c r="CA972" s="44"/>
      <c r="CB972" s="44"/>
      <c r="CC972" s="44"/>
      <c r="CD972" s="44"/>
      <c r="CE972" s="44"/>
      <c r="CF972" s="44"/>
      <c r="CG972" s="44"/>
      <c r="CH972" s="44"/>
      <c r="CI972" s="44"/>
      <c r="CJ972" s="44"/>
      <c r="CK972" s="44"/>
      <c r="CL972" s="44"/>
      <c r="CM972" s="44"/>
      <c r="CN972" s="44"/>
      <c r="CO972" s="44"/>
      <c r="CP972" s="44"/>
      <c r="CQ972" s="44"/>
      <c r="CR972" s="44"/>
      <c r="CS972" s="44"/>
      <c r="CT972" s="44"/>
      <c r="CU972" s="44"/>
      <c r="CV972" s="44"/>
      <c r="CW972" s="44"/>
      <c r="CX972" s="44"/>
      <c r="CY972" s="44"/>
      <c r="CZ972" s="44"/>
      <c r="DA972" s="44"/>
      <c r="DB972" s="44"/>
      <c r="DC972" s="44"/>
      <c r="DD972" s="44"/>
      <c r="DE972" s="44"/>
      <c r="DF972" s="44"/>
      <c r="DG972" s="44"/>
      <c r="DH972" s="44"/>
      <c r="DI972" s="44"/>
      <c r="DJ972" s="44"/>
      <c r="DK972" s="44"/>
      <c r="DL972" s="44"/>
      <c r="DM972" s="44"/>
      <c r="DN972" s="44"/>
      <c r="DO972" s="44"/>
      <c r="DP972" s="44"/>
      <c r="DQ972" s="44"/>
      <c r="DR972" s="44"/>
      <c r="DS972" s="44"/>
      <c r="DT972" s="44"/>
      <c r="DU972" s="44"/>
      <c r="DV972" s="44"/>
      <c r="DW972" s="44"/>
      <c r="DX972" s="44"/>
      <c r="DY972" s="44"/>
      <c r="DZ972" s="44"/>
      <c r="EA972" s="44"/>
      <c r="EB972" s="44"/>
      <c r="EC972" s="44"/>
      <c r="ED972" s="44"/>
      <c r="EE972" s="44"/>
      <c r="EF972" s="44"/>
      <c r="EG972" s="44"/>
      <c r="EH972" s="44"/>
      <c r="EI972" s="44"/>
      <c r="EJ972" s="44"/>
      <c r="EK972" s="44"/>
      <c r="EL972" s="44"/>
      <c r="EM972" s="44"/>
      <c r="EN972" s="44"/>
      <c r="EO972" s="44"/>
      <c r="EP972" s="44"/>
      <c r="EQ972" s="44"/>
      <c r="ER972" s="44"/>
      <c r="ES972" s="44"/>
      <c r="ET972" s="44"/>
      <c r="EU972" s="44"/>
    </row>
    <row r="973" ht="14.25" customHeight="1">
      <c r="A973" s="296"/>
      <c r="B973" s="44"/>
      <c r="C973" s="44"/>
      <c r="D973" s="44"/>
      <c r="E973" s="44"/>
      <c r="F973" s="44"/>
      <c r="G973" s="44"/>
      <c r="H973" s="296"/>
      <c r="I973" s="296"/>
      <c r="J973" s="296"/>
      <c r="K973" s="44"/>
      <c r="L973" s="296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4"/>
      <c r="BT973" s="44"/>
      <c r="BU973" s="44"/>
      <c r="BV973" s="44"/>
      <c r="BW973" s="44"/>
      <c r="BX973" s="44"/>
      <c r="BY973" s="44"/>
      <c r="BZ973" s="44"/>
      <c r="CA973" s="44"/>
      <c r="CB973" s="44"/>
      <c r="CC973" s="44"/>
      <c r="CD973" s="44"/>
      <c r="CE973" s="44"/>
      <c r="CF973" s="44"/>
      <c r="CG973" s="44"/>
      <c r="CH973" s="44"/>
      <c r="CI973" s="44"/>
      <c r="CJ973" s="44"/>
      <c r="CK973" s="44"/>
      <c r="CL973" s="44"/>
      <c r="CM973" s="44"/>
      <c r="CN973" s="44"/>
      <c r="CO973" s="44"/>
      <c r="CP973" s="44"/>
      <c r="CQ973" s="44"/>
      <c r="CR973" s="44"/>
      <c r="CS973" s="44"/>
      <c r="CT973" s="44"/>
      <c r="CU973" s="44"/>
      <c r="CV973" s="44"/>
      <c r="CW973" s="44"/>
      <c r="CX973" s="44"/>
      <c r="CY973" s="44"/>
      <c r="CZ973" s="44"/>
      <c r="DA973" s="44"/>
      <c r="DB973" s="44"/>
      <c r="DC973" s="44"/>
      <c r="DD973" s="44"/>
      <c r="DE973" s="44"/>
      <c r="DF973" s="44"/>
      <c r="DG973" s="44"/>
      <c r="DH973" s="44"/>
      <c r="DI973" s="44"/>
      <c r="DJ973" s="44"/>
      <c r="DK973" s="44"/>
      <c r="DL973" s="44"/>
      <c r="DM973" s="44"/>
      <c r="DN973" s="44"/>
      <c r="DO973" s="44"/>
      <c r="DP973" s="44"/>
      <c r="DQ973" s="44"/>
      <c r="DR973" s="44"/>
      <c r="DS973" s="44"/>
      <c r="DT973" s="44"/>
      <c r="DU973" s="44"/>
      <c r="DV973" s="44"/>
      <c r="DW973" s="44"/>
      <c r="DX973" s="44"/>
      <c r="DY973" s="44"/>
      <c r="DZ973" s="44"/>
      <c r="EA973" s="44"/>
      <c r="EB973" s="44"/>
      <c r="EC973" s="44"/>
      <c r="ED973" s="44"/>
      <c r="EE973" s="44"/>
      <c r="EF973" s="44"/>
      <c r="EG973" s="44"/>
      <c r="EH973" s="44"/>
      <c r="EI973" s="44"/>
      <c r="EJ973" s="44"/>
      <c r="EK973" s="44"/>
      <c r="EL973" s="44"/>
      <c r="EM973" s="44"/>
      <c r="EN973" s="44"/>
      <c r="EO973" s="44"/>
      <c r="EP973" s="44"/>
      <c r="EQ973" s="44"/>
      <c r="ER973" s="44"/>
      <c r="ES973" s="44"/>
      <c r="ET973" s="44"/>
      <c r="EU973" s="44"/>
    </row>
    <row r="974" ht="14.25" customHeight="1">
      <c r="A974" s="296"/>
      <c r="B974" s="44"/>
      <c r="C974" s="44"/>
      <c r="D974" s="44"/>
      <c r="E974" s="44"/>
      <c r="F974" s="44"/>
      <c r="G974" s="44"/>
      <c r="H974" s="296"/>
      <c r="I974" s="296"/>
      <c r="J974" s="296"/>
      <c r="K974" s="44"/>
      <c r="L974" s="296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4"/>
      <c r="BT974" s="44"/>
      <c r="BU974" s="44"/>
      <c r="BV974" s="44"/>
      <c r="BW974" s="44"/>
      <c r="BX974" s="44"/>
      <c r="BY974" s="44"/>
      <c r="BZ974" s="44"/>
      <c r="CA974" s="44"/>
      <c r="CB974" s="44"/>
      <c r="CC974" s="44"/>
      <c r="CD974" s="44"/>
      <c r="CE974" s="44"/>
      <c r="CF974" s="44"/>
      <c r="CG974" s="44"/>
      <c r="CH974" s="44"/>
      <c r="CI974" s="44"/>
      <c r="CJ974" s="44"/>
      <c r="CK974" s="44"/>
      <c r="CL974" s="44"/>
      <c r="CM974" s="44"/>
      <c r="CN974" s="44"/>
      <c r="CO974" s="44"/>
      <c r="CP974" s="44"/>
      <c r="CQ974" s="44"/>
      <c r="CR974" s="44"/>
      <c r="CS974" s="44"/>
      <c r="CT974" s="44"/>
      <c r="CU974" s="44"/>
      <c r="CV974" s="44"/>
      <c r="CW974" s="44"/>
      <c r="CX974" s="44"/>
      <c r="CY974" s="44"/>
      <c r="CZ974" s="44"/>
      <c r="DA974" s="44"/>
      <c r="DB974" s="44"/>
      <c r="DC974" s="44"/>
      <c r="DD974" s="44"/>
      <c r="DE974" s="44"/>
      <c r="DF974" s="44"/>
      <c r="DG974" s="44"/>
      <c r="DH974" s="44"/>
      <c r="DI974" s="44"/>
      <c r="DJ974" s="44"/>
      <c r="DK974" s="44"/>
      <c r="DL974" s="44"/>
      <c r="DM974" s="44"/>
      <c r="DN974" s="44"/>
      <c r="DO974" s="44"/>
      <c r="DP974" s="44"/>
      <c r="DQ974" s="44"/>
      <c r="DR974" s="44"/>
      <c r="DS974" s="44"/>
      <c r="DT974" s="44"/>
      <c r="DU974" s="44"/>
      <c r="DV974" s="44"/>
      <c r="DW974" s="44"/>
      <c r="DX974" s="44"/>
      <c r="DY974" s="44"/>
      <c r="DZ974" s="44"/>
      <c r="EA974" s="44"/>
      <c r="EB974" s="44"/>
      <c r="EC974" s="44"/>
      <c r="ED974" s="44"/>
      <c r="EE974" s="44"/>
      <c r="EF974" s="44"/>
      <c r="EG974" s="44"/>
      <c r="EH974" s="44"/>
      <c r="EI974" s="44"/>
      <c r="EJ974" s="44"/>
      <c r="EK974" s="44"/>
      <c r="EL974" s="44"/>
      <c r="EM974" s="44"/>
      <c r="EN974" s="44"/>
      <c r="EO974" s="44"/>
      <c r="EP974" s="44"/>
      <c r="EQ974" s="44"/>
      <c r="ER974" s="44"/>
      <c r="ES974" s="44"/>
      <c r="ET974" s="44"/>
      <c r="EU974" s="44"/>
    </row>
    <row r="975" ht="14.25" customHeight="1">
      <c r="A975" s="296"/>
      <c r="B975" s="44"/>
      <c r="C975" s="44"/>
      <c r="D975" s="44"/>
      <c r="E975" s="44"/>
      <c r="F975" s="44"/>
      <c r="G975" s="44"/>
      <c r="H975" s="296"/>
      <c r="I975" s="296"/>
      <c r="J975" s="296"/>
      <c r="K975" s="44"/>
      <c r="L975" s="296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4"/>
      <c r="BT975" s="44"/>
      <c r="BU975" s="44"/>
      <c r="BV975" s="44"/>
      <c r="BW975" s="44"/>
      <c r="BX975" s="44"/>
      <c r="BY975" s="44"/>
      <c r="BZ975" s="44"/>
      <c r="CA975" s="44"/>
      <c r="CB975" s="44"/>
      <c r="CC975" s="44"/>
      <c r="CD975" s="44"/>
      <c r="CE975" s="44"/>
      <c r="CF975" s="44"/>
      <c r="CG975" s="44"/>
      <c r="CH975" s="44"/>
      <c r="CI975" s="44"/>
      <c r="CJ975" s="44"/>
      <c r="CK975" s="44"/>
      <c r="CL975" s="44"/>
      <c r="CM975" s="44"/>
      <c r="CN975" s="44"/>
      <c r="CO975" s="44"/>
      <c r="CP975" s="44"/>
      <c r="CQ975" s="44"/>
      <c r="CR975" s="44"/>
      <c r="CS975" s="44"/>
      <c r="CT975" s="44"/>
      <c r="CU975" s="44"/>
      <c r="CV975" s="44"/>
      <c r="CW975" s="44"/>
      <c r="CX975" s="44"/>
      <c r="CY975" s="44"/>
      <c r="CZ975" s="44"/>
      <c r="DA975" s="44"/>
      <c r="DB975" s="44"/>
      <c r="DC975" s="44"/>
      <c r="DD975" s="44"/>
      <c r="DE975" s="44"/>
      <c r="DF975" s="44"/>
      <c r="DG975" s="44"/>
      <c r="DH975" s="44"/>
      <c r="DI975" s="44"/>
      <c r="DJ975" s="44"/>
      <c r="DK975" s="44"/>
      <c r="DL975" s="44"/>
      <c r="DM975" s="44"/>
      <c r="DN975" s="44"/>
      <c r="DO975" s="44"/>
      <c r="DP975" s="44"/>
      <c r="DQ975" s="44"/>
      <c r="DR975" s="44"/>
      <c r="DS975" s="44"/>
      <c r="DT975" s="44"/>
      <c r="DU975" s="44"/>
      <c r="DV975" s="44"/>
      <c r="DW975" s="44"/>
      <c r="DX975" s="44"/>
      <c r="DY975" s="44"/>
      <c r="DZ975" s="44"/>
      <c r="EA975" s="44"/>
      <c r="EB975" s="44"/>
      <c r="EC975" s="44"/>
      <c r="ED975" s="44"/>
      <c r="EE975" s="44"/>
      <c r="EF975" s="44"/>
      <c r="EG975" s="44"/>
      <c r="EH975" s="44"/>
      <c r="EI975" s="44"/>
      <c r="EJ975" s="44"/>
      <c r="EK975" s="44"/>
      <c r="EL975" s="44"/>
      <c r="EM975" s="44"/>
      <c r="EN975" s="44"/>
      <c r="EO975" s="44"/>
      <c r="EP975" s="44"/>
      <c r="EQ975" s="44"/>
      <c r="ER975" s="44"/>
      <c r="ES975" s="44"/>
      <c r="ET975" s="44"/>
      <c r="EU975" s="44"/>
    </row>
    <row r="976" ht="14.25" customHeight="1">
      <c r="A976" s="296"/>
      <c r="B976" s="44"/>
      <c r="C976" s="44"/>
      <c r="D976" s="44"/>
      <c r="E976" s="44"/>
      <c r="F976" s="44"/>
      <c r="G976" s="44"/>
      <c r="H976" s="296"/>
      <c r="I976" s="296"/>
      <c r="J976" s="296"/>
      <c r="K976" s="44"/>
      <c r="L976" s="296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4"/>
      <c r="BT976" s="44"/>
      <c r="BU976" s="44"/>
      <c r="BV976" s="44"/>
      <c r="BW976" s="44"/>
      <c r="BX976" s="44"/>
      <c r="BY976" s="44"/>
      <c r="BZ976" s="44"/>
      <c r="CA976" s="44"/>
      <c r="CB976" s="44"/>
      <c r="CC976" s="44"/>
      <c r="CD976" s="44"/>
      <c r="CE976" s="44"/>
      <c r="CF976" s="44"/>
      <c r="CG976" s="44"/>
      <c r="CH976" s="44"/>
      <c r="CI976" s="44"/>
      <c r="CJ976" s="44"/>
      <c r="CK976" s="44"/>
      <c r="CL976" s="44"/>
      <c r="CM976" s="44"/>
      <c r="CN976" s="44"/>
      <c r="CO976" s="44"/>
      <c r="CP976" s="44"/>
      <c r="CQ976" s="44"/>
      <c r="CR976" s="44"/>
      <c r="CS976" s="44"/>
      <c r="CT976" s="44"/>
      <c r="CU976" s="44"/>
      <c r="CV976" s="44"/>
      <c r="CW976" s="44"/>
      <c r="CX976" s="44"/>
      <c r="CY976" s="44"/>
      <c r="CZ976" s="44"/>
      <c r="DA976" s="44"/>
      <c r="DB976" s="44"/>
      <c r="DC976" s="44"/>
      <c r="DD976" s="44"/>
      <c r="DE976" s="44"/>
      <c r="DF976" s="44"/>
      <c r="DG976" s="44"/>
      <c r="DH976" s="44"/>
      <c r="DI976" s="44"/>
      <c r="DJ976" s="44"/>
      <c r="DK976" s="44"/>
      <c r="DL976" s="44"/>
      <c r="DM976" s="44"/>
      <c r="DN976" s="44"/>
      <c r="DO976" s="44"/>
      <c r="DP976" s="44"/>
      <c r="DQ976" s="44"/>
      <c r="DR976" s="44"/>
      <c r="DS976" s="44"/>
      <c r="DT976" s="44"/>
      <c r="DU976" s="44"/>
      <c r="DV976" s="44"/>
      <c r="DW976" s="44"/>
      <c r="DX976" s="44"/>
      <c r="DY976" s="44"/>
      <c r="DZ976" s="44"/>
      <c r="EA976" s="44"/>
      <c r="EB976" s="44"/>
      <c r="EC976" s="44"/>
      <c r="ED976" s="44"/>
      <c r="EE976" s="44"/>
      <c r="EF976" s="44"/>
      <c r="EG976" s="44"/>
      <c r="EH976" s="44"/>
      <c r="EI976" s="44"/>
      <c r="EJ976" s="44"/>
      <c r="EK976" s="44"/>
      <c r="EL976" s="44"/>
      <c r="EM976" s="44"/>
      <c r="EN976" s="44"/>
      <c r="EO976" s="44"/>
      <c r="EP976" s="44"/>
      <c r="EQ976" s="44"/>
      <c r="ER976" s="44"/>
      <c r="ES976" s="44"/>
      <c r="ET976" s="44"/>
      <c r="EU976" s="44"/>
    </row>
    <row r="977" ht="14.25" customHeight="1">
      <c r="A977" s="296"/>
      <c r="B977" s="44"/>
      <c r="C977" s="44"/>
      <c r="D977" s="44"/>
      <c r="E977" s="44"/>
      <c r="F977" s="44"/>
      <c r="G977" s="44"/>
      <c r="H977" s="296"/>
      <c r="I977" s="296"/>
      <c r="J977" s="296"/>
      <c r="K977" s="44"/>
      <c r="L977" s="296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4"/>
      <c r="BT977" s="44"/>
      <c r="BU977" s="44"/>
      <c r="BV977" s="44"/>
      <c r="BW977" s="44"/>
      <c r="BX977" s="44"/>
      <c r="BY977" s="44"/>
      <c r="BZ977" s="44"/>
      <c r="CA977" s="44"/>
      <c r="CB977" s="44"/>
      <c r="CC977" s="44"/>
      <c r="CD977" s="44"/>
      <c r="CE977" s="44"/>
      <c r="CF977" s="44"/>
      <c r="CG977" s="44"/>
      <c r="CH977" s="44"/>
      <c r="CI977" s="44"/>
      <c r="CJ977" s="44"/>
      <c r="CK977" s="44"/>
      <c r="CL977" s="44"/>
      <c r="CM977" s="44"/>
      <c r="CN977" s="44"/>
      <c r="CO977" s="44"/>
      <c r="CP977" s="44"/>
      <c r="CQ977" s="44"/>
      <c r="CR977" s="44"/>
      <c r="CS977" s="44"/>
      <c r="CT977" s="44"/>
      <c r="CU977" s="44"/>
      <c r="CV977" s="44"/>
      <c r="CW977" s="44"/>
      <c r="CX977" s="44"/>
      <c r="CY977" s="44"/>
      <c r="CZ977" s="44"/>
      <c r="DA977" s="44"/>
      <c r="DB977" s="44"/>
      <c r="DC977" s="44"/>
      <c r="DD977" s="44"/>
      <c r="DE977" s="44"/>
      <c r="DF977" s="44"/>
      <c r="DG977" s="44"/>
      <c r="DH977" s="44"/>
      <c r="DI977" s="44"/>
      <c r="DJ977" s="44"/>
      <c r="DK977" s="44"/>
      <c r="DL977" s="44"/>
      <c r="DM977" s="44"/>
      <c r="DN977" s="44"/>
      <c r="DO977" s="44"/>
      <c r="DP977" s="44"/>
      <c r="DQ977" s="44"/>
      <c r="DR977" s="44"/>
      <c r="DS977" s="44"/>
      <c r="DT977" s="44"/>
      <c r="DU977" s="44"/>
      <c r="DV977" s="44"/>
      <c r="DW977" s="44"/>
      <c r="DX977" s="44"/>
      <c r="DY977" s="44"/>
      <c r="DZ977" s="44"/>
      <c r="EA977" s="44"/>
      <c r="EB977" s="44"/>
      <c r="EC977" s="44"/>
      <c r="ED977" s="44"/>
      <c r="EE977" s="44"/>
      <c r="EF977" s="44"/>
      <c r="EG977" s="44"/>
      <c r="EH977" s="44"/>
      <c r="EI977" s="44"/>
      <c r="EJ977" s="44"/>
      <c r="EK977" s="44"/>
      <c r="EL977" s="44"/>
      <c r="EM977" s="44"/>
      <c r="EN977" s="44"/>
      <c r="EO977" s="44"/>
      <c r="EP977" s="44"/>
      <c r="EQ977" s="44"/>
      <c r="ER977" s="44"/>
      <c r="ES977" s="44"/>
      <c r="ET977" s="44"/>
      <c r="EU977" s="44"/>
    </row>
    <row r="978" ht="14.25" customHeight="1">
      <c r="A978" s="296"/>
      <c r="B978" s="44"/>
      <c r="C978" s="44"/>
      <c r="D978" s="44"/>
      <c r="E978" s="44"/>
      <c r="F978" s="44"/>
      <c r="G978" s="44"/>
      <c r="H978" s="296"/>
      <c r="I978" s="296"/>
      <c r="J978" s="296"/>
      <c r="K978" s="44"/>
      <c r="L978" s="296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4"/>
      <c r="BT978" s="44"/>
      <c r="BU978" s="44"/>
      <c r="BV978" s="44"/>
      <c r="BW978" s="44"/>
      <c r="BX978" s="44"/>
      <c r="BY978" s="44"/>
      <c r="BZ978" s="44"/>
      <c r="CA978" s="44"/>
      <c r="CB978" s="44"/>
      <c r="CC978" s="44"/>
      <c r="CD978" s="44"/>
      <c r="CE978" s="44"/>
      <c r="CF978" s="44"/>
      <c r="CG978" s="44"/>
      <c r="CH978" s="44"/>
      <c r="CI978" s="44"/>
      <c r="CJ978" s="44"/>
      <c r="CK978" s="44"/>
      <c r="CL978" s="44"/>
      <c r="CM978" s="44"/>
      <c r="CN978" s="44"/>
      <c r="CO978" s="44"/>
      <c r="CP978" s="44"/>
      <c r="CQ978" s="44"/>
      <c r="CR978" s="44"/>
      <c r="CS978" s="44"/>
      <c r="CT978" s="44"/>
      <c r="CU978" s="44"/>
      <c r="CV978" s="44"/>
      <c r="CW978" s="44"/>
      <c r="CX978" s="44"/>
      <c r="CY978" s="44"/>
      <c r="CZ978" s="44"/>
      <c r="DA978" s="44"/>
      <c r="DB978" s="44"/>
      <c r="DC978" s="44"/>
      <c r="DD978" s="44"/>
      <c r="DE978" s="44"/>
      <c r="DF978" s="44"/>
      <c r="DG978" s="44"/>
      <c r="DH978" s="44"/>
      <c r="DI978" s="44"/>
      <c r="DJ978" s="44"/>
      <c r="DK978" s="44"/>
      <c r="DL978" s="44"/>
      <c r="DM978" s="44"/>
      <c r="DN978" s="44"/>
      <c r="DO978" s="44"/>
      <c r="DP978" s="44"/>
      <c r="DQ978" s="44"/>
      <c r="DR978" s="44"/>
      <c r="DS978" s="44"/>
      <c r="DT978" s="44"/>
      <c r="DU978" s="44"/>
      <c r="DV978" s="44"/>
      <c r="DW978" s="44"/>
      <c r="DX978" s="44"/>
      <c r="DY978" s="44"/>
      <c r="DZ978" s="44"/>
      <c r="EA978" s="44"/>
      <c r="EB978" s="44"/>
      <c r="EC978" s="44"/>
      <c r="ED978" s="44"/>
      <c r="EE978" s="44"/>
      <c r="EF978" s="44"/>
      <c r="EG978" s="44"/>
      <c r="EH978" s="44"/>
      <c r="EI978" s="44"/>
      <c r="EJ978" s="44"/>
      <c r="EK978" s="44"/>
      <c r="EL978" s="44"/>
      <c r="EM978" s="44"/>
      <c r="EN978" s="44"/>
      <c r="EO978" s="44"/>
      <c r="EP978" s="44"/>
      <c r="EQ978" s="44"/>
      <c r="ER978" s="44"/>
      <c r="ES978" s="44"/>
      <c r="ET978" s="44"/>
      <c r="EU978" s="44"/>
    </row>
    <row r="979" ht="14.25" customHeight="1">
      <c r="A979" s="296"/>
      <c r="B979" s="44"/>
      <c r="C979" s="44"/>
      <c r="D979" s="44"/>
      <c r="E979" s="44"/>
      <c r="F979" s="44"/>
      <c r="G979" s="44"/>
      <c r="H979" s="296"/>
      <c r="I979" s="296"/>
      <c r="J979" s="296"/>
      <c r="K979" s="44"/>
      <c r="L979" s="296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4"/>
      <c r="BT979" s="44"/>
      <c r="BU979" s="44"/>
      <c r="BV979" s="44"/>
      <c r="BW979" s="44"/>
      <c r="BX979" s="44"/>
      <c r="BY979" s="44"/>
      <c r="BZ979" s="44"/>
      <c r="CA979" s="44"/>
      <c r="CB979" s="44"/>
      <c r="CC979" s="44"/>
      <c r="CD979" s="44"/>
      <c r="CE979" s="44"/>
      <c r="CF979" s="44"/>
      <c r="CG979" s="44"/>
      <c r="CH979" s="44"/>
      <c r="CI979" s="44"/>
      <c r="CJ979" s="44"/>
      <c r="CK979" s="44"/>
      <c r="CL979" s="44"/>
      <c r="CM979" s="44"/>
      <c r="CN979" s="44"/>
      <c r="CO979" s="44"/>
      <c r="CP979" s="44"/>
      <c r="CQ979" s="44"/>
      <c r="CR979" s="44"/>
      <c r="CS979" s="44"/>
      <c r="CT979" s="44"/>
      <c r="CU979" s="44"/>
      <c r="CV979" s="44"/>
      <c r="CW979" s="44"/>
      <c r="CX979" s="44"/>
      <c r="CY979" s="44"/>
      <c r="CZ979" s="44"/>
      <c r="DA979" s="44"/>
      <c r="DB979" s="44"/>
      <c r="DC979" s="44"/>
      <c r="DD979" s="44"/>
      <c r="DE979" s="44"/>
      <c r="DF979" s="44"/>
      <c r="DG979" s="44"/>
      <c r="DH979" s="44"/>
      <c r="DI979" s="44"/>
      <c r="DJ979" s="44"/>
      <c r="DK979" s="44"/>
      <c r="DL979" s="44"/>
      <c r="DM979" s="44"/>
      <c r="DN979" s="44"/>
      <c r="DO979" s="44"/>
      <c r="DP979" s="44"/>
      <c r="DQ979" s="44"/>
      <c r="DR979" s="44"/>
      <c r="DS979" s="44"/>
      <c r="DT979" s="44"/>
      <c r="DU979" s="44"/>
      <c r="DV979" s="44"/>
      <c r="DW979" s="44"/>
      <c r="DX979" s="44"/>
      <c r="DY979" s="44"/>
      <c r="DZ979" s="44"/>
      <c r="EA979" s="44"/>
      <c r="EB979" s="44"/>
      <c r="EC979" s="44"/>
      <c r="ED979" s="44"/>
      <c r="EE979" s="44"/>
      <c r="EF979" s="44"/>
      <c r="EG979" s="44"/>
      <c r="EH979" s="44"/>
      <c r="EI979" s="44"/>
      <c r="EJ979" s="44"/>
      <c r="EK979" s="44"/>
      <c r="EL979" s="44"/>
      <c r="EM979" s="44"/>
      <c r="EN979" s="44"/>
      <c r="EO979" s="44"/>
      <c r="EP979" s="44"/>
      <c r="EQ979" s="44"/>
      <c r="ER979" s="44"/>
      <c r="ES979" s="44"/>
      <c r="ET979" s="44"/>
      <c r="EU979" s="44"/>
    </row>
    <row r="980" ht="14.25" customHeight="1">
      <c r="A980" s="296"/>
      <c r="B980" s="44"/>
      <c r="C980" s="44"/>
      <c r="D980" s="44"/>
      <c r="E980" s="44"/>
      <c r="F980" s="44"/>
      <c r="G980" s="44"/>
      <c r="H980" s="296"/>
      <c r="I980" s="296"/>
      <c r="J980" s="296"/>
      <c r="K980" s="44"/>
      <c r="L980" s="296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4"/>
      <c r="BT980" s="44"/>
      <c r="BU980" s="44"/>
      <c r="BV980" s="44"/>
      <c r="BW980" s="44"/>
      <c r="BX980" s="44"/>
      <c r="BY980" s="44"/>
      <c r="BZ980" s="44"/>
      <c r="CA980" s="44"/>
      <c r="CB980" s="44"/>
      <c r="CC980" s="44"/>
      <c r="CD980" s="44"/>
      <c r="CE980" s="44"/>
      <c r="CF980" s="44"/>
      <c r="CG980" s="44"/>
      <c r="CH980" s="44"/>
      <c r="CI980" s="44"/>
      <c r="CJ980" s="44"/>
      <c r="CK980" s="44"/>
      <c r="CL980" s="44"/>
      <c r="CM980" s="44"/>
      <c r="CN980" s="44"/>
      <c r="CO980" s="44"/>
      <c r="CP980" s="44"/>
      <c r="CQ980" s="44"/>
      <c r="CR980" s="44"/>
      <c r="CS980" s="44"/>
      <c r="CT980" s="44"/>
      <c r="CU980" s="44"/>
      <c r="CV980" s="44"/>
      <c r="CW980" s="44"/>
      <c r="CX980" s="44"/>
      <c r="CY980" s="44"/>
      <c r="CZ980" s="44"/>
      <c r="DA980" s="44"/>
      <c r="DB980" s="44"/>
      <c r="DC980" s="44"/>
      <c r="DD980" s="44"/>
      <c r="DE980" s="44"/>
      <c r="DF980" s="44"/>
      <c r="DG980" s="44"/>
      <c r="DH980" s="44"/>
      <c r="DI980" s="44"/>
      <c r="DJ980" s="44"/>
      <c r="DK980" s="44"/>
      <c r="DL980" s="44"/>
      <c r="DM980" s="44"/>
      <c r="DN980" s="44"/>
      <c r="DO980" s="44"/>
      <c r="DP980" s="44"/>
      <c r="DQ980" s="44"/>
      <c r="DR980" s="44"/>
      <c r="DS980" s="44"/>
      <c r="DT980" s="44"/>
      <c r="DU980" s="44"/>
      <c r="DV980" s="44"/>
      <c r="DW980" s="44"/>
      <c r="DX980" s="44"/>
      <c r="DY980" s="44"/>
      <c r="DZ980" s="44"/>
      <c r="EA980" s="44"/>
      <c r="EB980" s="44"/>
      <c r="EC980" s="44"/>
      <c r="ED980" s="44"/>
      <c r="EE980" s="44"/>
      <c r="EF980" s="44"/>
      <c r="EG980" s="44"/>
      <c r="EH980" s="44"/>
      <c r="EI980" s="44"/>
      <c r="EJ980" s="44"/>
      <c r="EK980" s="44"/>
      <c r="EL980" s="44"/>
      <c r="EM980" s="44"/>
      <c r="EN980" s="44"/>
      <c r="EO980" s="44"/>
      <c r="EP980" s="44"/>
      <c r="EQ980" s="44"/>
      <c r="ER980" s="44"/>
      <c r="ES980" s="44"/>
      <c r="ET980" s="44"/>
      <c r="EU980" s="44"/>
    </row>
    <row r="981" ht="14.25" customHeight="1">
      <c r="A981" s="296"/>
      <c r="B981" s="44"/>
      <c r="C981" s="44"/>
      <c r="D981" s="44"/>
      <c r="E981" s="44"/>
      <c r="F981" s="44"/>
      <c r="G981" s="44"/>
      <c r="H981" s="296"/>
      <c r="I981" s="296"/>
      <c r="J981" s="296"/>
      <c r="K981" s="44"/>
      <c r="L981" s="296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4"/>
      <c r="BT981" s="44"/>
      <c r="BU981" s="44"/>
      <c r="BV981" s="44"/>
      <c r="BW981" s="44"/>
      <c r="BX981" s="44"/>
      <c r="BY981" s="44"/>
      <c r="BZ981" s="44"/>
      <c r="CA981" s="44"/>
      <c r="CB981" s="44"/>
      <c r="CC981" s="44"/>
      <c r="CD981" s="44"/>
      <c r="CE981" s="44"/>
      <c r="CF981" s="44"/>
      <c r="CG981" s="44"/>
      <c r="CH981" s="44"/>
      <c r="CI981" s="44"/>
      <c r="CJ981" s="44"/>
      <c r="CK981" s="44"/>
      <c r="CL981" s="44"/>
      <c r="CM981" s="44"/>
      <c r="CN981" s="44"/>
      <c r="CO981" s="44"/>
      <c r="CP981" s="44"/>
      <c r="CQ981" s="44"/>
      <c r="CR981" s="44"/>
      <c r="CS981" s="44"/>
      <c r="CT981" s="44"/>
      <c r="CU981" s="44"/>
      <c r="CV981" s="44"/>
      <c r="CW981" s="44"/>
      <c r="CX981" s="44"/>
      <c r="CY981" s="44"/>
      <c r="CZ981" s="44"/>
      <c r="DA981" s="44"/>
      <c r="DB981" s="44"/>
      <c r="DC981" s="44"/>
      <c r="DD981" s="44"/>
      <c r="DE981" s="44"/>
      <c r="DF981" s="44"/>
      <c r="DG981" s="44"/>
      <c r="DH981" s="44"/>
      <c r="DI981" s="44"/>
      <c r="DJ981" s="44"/>
      <c r="DK981" s="44"/>
      <c r="DL981" s="44"/>
      <c r="DM981" s="44"/>
      <c r="DN981" s="44"/>
      <c r="DO981" s="44"/>
      <c r="DP981" s="44"/>
      <c r="DQ981" s="44"/>
      <c r="DR981" s="44"/>
      <c r="DS981" s="44"/>
      <c r="DT981" s="44"/>
      <c r="DU981" s="44"/>
      <c r="DV981" s="44"/>
      <c r="DW981" s="44"/>
      <c r="DX981" s="44"/>
      <c r="DY981" s="44"/>
      <c r="DZ981" s="44"/>
      <c r="EA981" s="44"/>
      <c r="EB981" s="44"/>
      <c r="EC981" s="44"/>
      <c r="ED981" s="44"/>
      <c r="EE981" s="44"/>
      <c r="EF981" s="44"/>
      <c r="EG981" s="44"/>
      <c r="EH981" s="44"/>
      <c r="EI981" s="44"/>
      <c r="EJ981" s="44"/>
      <c r="EK981" s="44"/>
      <c r="EL981" s="44"/>
      <c r="EM981" s="44"/>
      <c r="EN981" s="44"/>
      <c r="EO981" s="44"/>
      <c r="EP981" s="44"/>
      <c r="EQ981" s="44"/>
      <c r="ER981" s="44"/>
      <c r="ES981" s="44"/>
      <c r="ET981" s="44"/>
      <c r="EU981" s="44"/>
    </row>
    <row r="982" ht="14.25" customHeight="1">
      <c r="A982" s="296"/>
      <c r="B982" s="44"/>
      <c r="C982" s="44"/>
      <c r="D982" s="44"/>
      <c r="E982" s="44"/>
      <c r="F982" s="44"/>
      <c r="G982" s="44"/>
      <c r="H982" s="296"/>
      <c r="I982" s="296"/>
      <c r="J982" s="296"/>
      <c r="K982" s="44"/>
      <c r="L982" s="296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4"/>
      <c r="BT982" s="44"/>
      <c r="BU982" s="44"/>
      <c r="BV982" s="44"/>
      <c r="BW982" s="44"/>
      <c r="BX982" s="44"/>
      <c r="BY982" s="44"/>
      <c r="BZ982" s="44"/>
      <c r="CA982" s="44"/>
      <c r="CB982" s="44"/>
      <c r="CC982" s="44"/>
      <c r="CD982" s="44"/>
      <c r="CE982" s="44"/>
      <c r="CF982" s="44"/>
      <c r="CG982" s="44"/>
      <c r="CH982" s="44"/>
      <c r="CI982" s="44"/>
      <c r="CJ982" s="44"/>
      <c r="CK982" s="44"/>
      <c r="CL982" s="44"/>
      <c r="CM982" s="44"/>
      <c r="CN982" s="44"/>
      <c r="CO982" s="44"/>
      <c r="CP982" s="44"/>
      <c r="CQ982" s="44"/>
      <c r="CR982" s="44"/>
      <c r="CS982" s="44"/>
      <c r="CT982" s="44"/>
      <c r="CU982" s="44"/>
      <c r="CV982" s="44"/>
      <c r="CW982" s="44"/>
      <c r="CX982" s="44"/>
      <c r="CY982" s="44"/>
      <c r="CZ982" s="44"/>
      <c r="DA982" s="44"/>
      <c r="DB982" s="44"/>
      <c r="DC982" s="44"/>
      <c r="DD982" s="44"/>
      <c r="DE982" s="44"/>
      <c r="DF982" s="44"/>
      <c r="DG982" s="44"/>
      <c r="DH982" s="44"/>
      <c r="DI982" s="44"/>
      <c r="DJ982" s="44"/>
      <c r="DK982" s="44"/>
      <c r="DL982" s="44"/>
      <c r="DM982" s="44"/>
      <c r="DN982" s="44"/>
      <c r="DO982" s="44"/>
      <c r="DP982" s="44"/>
      <c r="DQ982" s="44"/>
      <c r="DR982" s="44"/>
      <c r="DS982" s="44"/>
      <c r="DT982" s="44"/>
      <c r="DU982" s="44"/>
      <c r="DV982" s="44"/>
      <c r="DW982" s="44"/>
      <c r="DX982" s="44"/>
      <c r="DY982" s="44"/>
      <c r="DZ982" s="44"/>
      <c r="EA982" s="44"/>
      <c r="EB982" s="44"/>
      <c r="EC982" s="44"/>
      <c r="ED982" s="44"/>
      <c r="EE982" s="44"/>
      <c r="EF982" s="44"/>
      <c r="EG982" s="44"/>
      <c r="EH982" s="44"/>
      <c r="EI982" s="44"/>
      <c r="EJ982" s="44"/>
      <c r="EK982" s="44"/>
      <c r="EL982" s="44"/>
      <c r="EM982" s="44"/>
      <c r="EN982" s="44"/>
      <c r="EO982" s="44"/>
      <c r="EP982" s="44"/>
      <c r="EQ982" s="44"/>
      <c r="ER982" s="44"/>
      <c r="ES982" s="44"/>
      <c r="ET982" s="44"/>
      <c r="EU982" s="44"/>
    </row>
    <row r="983" ht="14.25" customHeight="1">
      <c r="A983" s="296"/>
      <c r="B983" s="44"/>
      <c r="C983" s="44"/>
      <c r="D983" s="44"/>
      <c r="E983" s="44"/>
      <c r="F983" s="44"/>
      <c r="G983" s="44"/>
      <c r="H983" s="296"/>
      <c r="I983" s="296"/>
      <c r="J983" s="296"/>
      <c r="K983" s="44"/>
      <c r="L983" s="296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4"/>
      <c r="BT983" s="44"/>
      <c r="BU983" s="44"/>
      <c r="BV983" s="44"/>
      <c r="BW983" s="44"/>
      <c r="BX983" s="44"/>
      <c r="BY983" s="44"/>
      <c r="BZ983" s="44"/>
      <c r="CA983" s="44"/>
      <c r="CB983" s="44"/>
      <c r="CC983" s="44"/>
      <c r="CD983" s="44"/>
      <c r="CE983" s="44"/>
      <c r="CF983" s="44"/>
      <c r="CG983" s="44"/>
      <c r="CH983" s="44"/>
      <c r="CI983" s="44"/>
      <c r="CJ983" s="44"/>
      <c r="CK983" s="44"/>
      <c r="CL983" s="44"/>
      <c r="CM983" s="44"/>
      <c r="CN983" s="44"/>
      <c r="CO983" s="44"/>
      <c r="CP983" s="44"/>
      <c r="CQ983" s="44"/>
      <c r="CR983" s="44"/>
      <c r="CS983" s="44"/>
      <c r="CT983" s="44"/>
      <c r="CU983" s="44"/>
      <c r="CV983" s="44"/>
      <c r="CW983" s="44"/>
      <c r="CX983" s="44"/>
      <c r="CY983" s="44"/>
      <c r="CZ983" s="44"/>
      <c r="DA983" s="44"/>
      <c r="DB983" s="44"/>
      <c r="DC983" s="44"/>
      <c r="DD983" s="44"/>
      <c r="DE983" s="44"/>
      <c r="DF983" s="44"/>
      <c r="DG983" s="44"/>
      <c r="DH983" s="44"/>
      <c r="DI983" s="44"/>
      <c r="DJ983" s="44"/>
      <c r="DK983" s="44"/>
      <c r="DL983" s="44"/>
      <c r="DM983" s="44"/>
      <c r="DN983" s="44"/>
      <c r="DO983" s="44"/>
      <c r="DP983" s="44"/>
      <c r="DQ983" s="44"/>
      <c r="DR983" s="44"/>
      <c r="DS983" s="44"/>
      <c r="DT983" s="44"/>
      <c r="DU983" s="44"/>
      <c r="DV983" s="44"/>
      <c r="DW983" s="44"/>
      <c r="DX983" s="44"/>
      <c r="DY983" s="44"/>
      <c r="DZ983" s="44"/>
      <c r="EA983" s="44"/>
      <c r="EB983" s="44"/>
      <c r="EC983" s="44"/>
      <c r="ED983" s="44"/>
      <c r="EE983" s="44"/>
      <c r="EF983" s="44"/>
      <c r="EG983" s="44"/>
      <c r="EH983" s="44"/>
      <c r="EI983" s="44"/>
      <c r="EJ983" s="44"/>
      <c r="EK983" s="44"/>
      <c r="EL983" s="44"/>
      <c r="EM983" s="44"/>
      <c r="EN983" s="44"/>
      <c r="EO983" s="44"/>
      <c r="EP983" s="44"/>
      <c r="EQ983" s="44"/>
      <c r="ER983" s="44"/>
      <c r="ES983" s="44"/>
      <c r="ET983" s="44"/>
      <c r="EU983" s="44"/>
    </row>
    <row r="984" ht="14.25" customHeight="1">
      <c r="A984" s="296"/>
      <c r="B984" s="44"/>
      <c r="C984" s="44"/>
      <c r="D984" s="44"/>
      <c r="E984" s="44"/>
      <c r="F984" s="44"/>
      <c r="G984" s="44"/>
      <c r="H984" s="296"/>
      <c r="I984" s="296"/>
      <c r="J984" s="296"/>
      <c r="K984" s="44"/>
      <c r="L984" s="296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4"/>
      <c r="BT984" s="44"/>
      <c r="BU984" s="44"/>
      <c r="BV984" s="44"/>
      <c r="BW984" s="44"/>
      <c r="BX984" s="44"/>
      <c r="BY984" s="44"/>
      <c r="BZ984" s="44"/>
      <c r="CA984" s="44"/>
      <c r="CB984" s="44"/>
      <c r="CC984" s="44"/>
      <c r="CD984" s="44"/>
      <c r="CE984" s="44"/>
      <c r="CF984" s="44"/>
      <c r="CG984" s="44"/>
      <c r="CH984" s="44"/>
      <c r="CI984" s="44"/>
      <c r="CJ984" s="44"/>
      <c r="CK984" s="44"/>
      <c r="CL984" s="44"/>
      <c r="CM984" s="44"/>
      <c r="CN984" s="44"/>
      <c r="CO984" s="44"/>
      <c r="CP984" s="44"/>
      <c r="CQ984" s="44"/>
      <c r="CR984" s="44"/>
      <c r="CS984" s="44"/>
      <c r="CT984" s="44"/>
      <c r="CU984" s="44"/>
      <c r="CV984" s="44"/>
      <c r="CW984" s="44"/>
      <c r="CX984" s="44"/>
      <c r="CY984" s="44"/>
      <c r="CZ984" s="44"/>
      <c r="DA984" s="44"/>
      <c r="DB984" s="44"/>
      <c r="DC984" s="44"/>
      <c r="DD984" s="44"/>
      <c r="DE984" s="44"/>
      <c r="DF984" s="44"/>
      <c r="DG984" s="44"/>
      <c r="DH984" s="44"/>
      <c r="DI984" s="44"/>
      <c r="DJ984" s="44"/>
      <c r="DK984" s="44"/>
      <c r="DL984" s="44"/>
      <c r="DM984" s="44"/>
      <c r="DN984" s="44"/>
      <c r="DO984" s="44"/>
      <c r="DP984" s="44"/>
      <c r="DQ984" s="44"/>
      <c r="DR984" s="44"/>
      <c r="DS984" s="44"/>
      <c r="DT984" s="44"/>
      <c r="DU984" s="44"/>
      <c r="DV984" s="44"/>
      <c r="DW984" s="44"/>
      <c r="DX984" s="44"/>
      <c r="DY984" s="44"/>
      <c r="DZ984" s="44"/>
      <c r="EA984" s="44"/>
      <c r="EB984" s="44"/>
      <c r="EC984" s="44"/>
      <c r="ED984" s="44"/>
      <c r="EE984" s="44"/>
      <c r="EF984" s="44"/>
      <c r="EG984" s="44"/>
      <c r="EH984" s="44"/>
      <c r="EI984" s="44"/>
      <c r="EJ984" s="44"/>
      <c r="EK984" s="44"/>
      <c r="EL984" s="44"/>
      <c r="EM984" s="44"/>
      <c r="EN984" s="44"/>
      <c r="EO984" s="44"/>
      <c r="EP984" s="44"/>
      <c r="EQ984" s="44"/>
      <c r="ER984" s="44"/>
      <c r="ES984" s="44"/>
      <c r="ET984" s="44"/>
      <c r="EU984" s="44"/>
    </row>
    <row r="985" ht="14.25" customHeight="1">
      <c r="A985" s="296"/>
      <c r="B985" s="44"/>
      <c r="C985" s="44"/>
      <c r="D985" s="44"/>
      <c r="E985" s="44"/>
      <c r="F985" s="44"/>
      <c r="G985" s="44"/>
      <c r="H985" s="296"/>
      <c r="I985" s="296"/>
      <c r="J985" s="296"/>
      <c r="K985" s="44"/>
      <c r="L985" s="296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4"/>
      <c r="BT985" s="44"/>
      <c r="BU985" s="44"/>
      <c r="BV985" s="44"/>
      <c r="BW985" s="44"/>
      <c r="BX985" s="44"/>
      <c r="BY985" s="44"/>
      <c r="BZ985" s="44"/>
      <c r="CA985" s="44"/>
      <c r="CB985" s="44"/>
      <c r="CC985" s="44"/>
      <c r="CD985" s="44"/>
      <c r="CE985" s="44"/>
      <c r="CF985" s="44"/>
      <c r="CG985" s="44"/>
      <c r="CH985" s="44"/>
      <c r="CI985" s="44"/>
      <c r="CJ985" s="44"/>
      <c r="CK985" s="44"/>
      <c r="CL985" s="44"/>
      <c r="CM985" s="44"/>
      <c r="CN985" s="44"/>
      <c r="CO985" s="44"/>
      <c r="CP985" s="44"/>
      <c r="CQ985" s="44"/>
      <c r="CR985" s="44"/>
      <c r="CS985" s="44"/>
      <c r="CT985" s="44"/>
      <c r="CU985" s="44"/>
      <c r="CV985" s="44"/>
      <c r="CW985" s="44"/>
      <c r="CX985" s="44"/>
      <c r="CY985" s="44"/>
      <c r="CZ985" s="44"/>
      <c r="DA985" s="44"/>
      <c r="DB985" s="44"/>
      <c r="DC985" s="44"/>
      <c r="DD985" s="44"/>
      <c r="DE985" s="44"/>
      <c r="DF985" s="44"/>
      <c r="DG985" s="44"/>
      <c r="DH985" s="44"/>
      <c r="DI985" s="44"/>
      <c r="DJ985" s="44"/>
      <c r="DK985" s="44"/>
      <c r="DL985" s="44"/>
      <c r="DM985" s="44"/>
      <c r="DN985" s="44"/>
      <c r="DO985" s="44"/>
      <c r="DP985" s="44"/>
      <c r="DQ985" s="44"/>
      <c r="DR985" s="44"/>
      <c r="DS985" s="44"/>
      <c r="DT985" s="44"/>
      <c r="DU985" s="44"/>
      <c r="DV985" s="44"/>
      <c r="DW985" s="44"/>
      <c r="DX985" s="44"/>
      <c r="DY985" s="44"/>
      <c r="DZ985" s="44"/>
      <c r="EA985" s="44"/>
      <c r="EB985" s="44"/>
      <c r="EC985" s="44"/>
      <c r="ED985" s="44"/>
      <c r="EE985" s="44"/>
      <c r="EF985" s="44"/>
      <c r="EG985" s="44"/>
      <c r="EH985" s="44"/>
      <c r="EI985" s="44"/>
      <c r="EJ985" s="44"/>
      <c r="EK985" s="44"/>
      <c r="EL985" s="44"/>
      <c r="EM985" s="44"/>
      <c r="EN985" s="44"/>
      <c r="EO985" s="44"/>
      <c r="EP985" s="44"/>
      <c r="EQ985" s="44"/>
      <c r="ER985" s="44"/>
      <c r="ES985" s="44"/>
      <c r="ET985" s="44"/>
      <c r="EU985" s="44"/>
    </row>
    <row r="986" ht="14.25" customHeight="1">
      <c r="A986" s="296"/>
      <c r="B986" s="44"/>
      <c r="C986" s="44"/>
      <c r="D986" s="44"/>
      <c r="E986" s="44"/>
      <c r="F986" s="44"/>
      <c r="G986" s="44"/>
      <c r="H986" s="296"/>
      <c r="I986" s="296"/>
      <c r="J986" s="296"/>
      <c r="K986" s="44"/>
      <c r="L986" s="296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4"/>
      <c r="BT986" s="44"/>
      <c r="BU986" s="44"/>
      <c r="BV986" s="44"/>
      <c r="BW986" s="44"/>
      <c r="BX986" s="44"/>
      <c r="BY986" s="44"/>
      <c r="BZ986" s="44"/>
      <c r="CA986" s="44"/>
      <c r="CB986" s="44"/>
      <c r="CC986" s="44"/>
      <c r="CD986" s="44"/>
      <c r="CE986" s="44"/>
      <c r="CF986" s="44"/>
      <c r="CG986" s="44"/>
      <c r="CH986" s="44"/>
      <c r="CI986" s="44"/>
      <c r="CJ986" s="44"/>
      <c r="CK986" s="44"/>
      <c r="CL986" s="44"/>
      <c r="CM986" s="44"/>
      <c r="CN986" s="44"/>
      <c r="CO986" s="44"/>
      <c r="CP986" s="44"/>
      <c r="CQ986" s="44"/>
      <c r="CR986" s="44"/>
      <c r="CS986" s="44"/>
      <c r="CT986" s="44"/>
      <c r="CU986" s="44"/>
      <c r="CV986" s="44"/>
      <c r="CW986" s="44"/>
      <c r="CX986" s="44"/>
      <c r="CY986" s="44"/>
      <c r="CZ986" s="44"/>
      <c r="DA986" s="44"/>
      <c r="DB986" s="44"/>
      <c r="DC986" s="44"/>
      <c r="DD986" s="44"/>
      <c r="DE986" s="44"/>
      <c r="DF986" s="44"/>
      <c r="DG986" s="44"/>
      <c r="DH986" s="44"/>
      <c r="DI986" s="44"/>
      <c r="DJ986" s="44"/>
      <c r="DK986" s="44"/>
      <c r="DL986" s="44"/>
      <c r="DM986" s="44"/>
      <c r="DN986" s="44"/>
      <c r="DO986" s="44"/>
      <c r="DP986" s="44"/>
      <c r="DQ986" s="44"/>
      <c r="DR986" s="44"/>
      <c r="DS986" s="44"/>
      <c r="DT986" s="44"/>
      <c r="DU986" s="44"/>
      <c r="DV986" s="44"/>
      <c r="DW986" s="44"/>
      <c r="DX986" s="44"/>
      <c r="DY986" s="44"/>
      <c r="DZ986" s="44"/>
      <c r="EA986" s="44"/>
      <c r="EB986" s="44"/>
      <c r="EC986" s="44"/>
      <c r="ED986" s="44"/>
      <c r="EE986" s="44"/>
      <c r="EF986" s="44"/>
      <c r="EG986" s="44"/>
      <c r="EH986" s="44"/>
      <c r="EI986" s="44"/>
      <c r="EJ986" s="44"/>
      <c r="EK986" s="44"/>
      <c r="EL986" s="44"/>
      <c r="EM986" s="44"/>
      <c r="EN986" s="44"/>
      <c r="EO986" s="44"/>
      <c r="EP986" s="44"/>
      <c r="EQ986" s="44"/>
      <c r="ER986" s="44"/>
      <c r="ES986" s="44"/>
      <c r="ET986" s="44"/>
      <c r="EU986" s="44"/>
    </row>
    <row r="987" ht="14.25" customHeight="1">
      <c r="A987" s="296"/>
      <c r="B987" s="44"/>
      <c r="C987" s="44"/>
      <c r="D987" s="44"/>
      <c r="E987" s="44"/>
      <c r="F987" s="44"/>
      <c r="G987" s="44"/>
      <c r="H987" s="296"/>
      <c r="I987" s="296"/>
      <c r="J987" s="296"/>
      <c r="K987" s="44"/>
      <c r="L987" s="296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4"/>
      <c r="BT987" s="44"/>
      <c r="BU987" s="44"/>
      <c r="BV987" s="44"/>
      <c r="BW987" s="44"/>
      <c r="BX987" s="44"/>
      <c r="BY987" s="44"/>
      <c r="BZ987" s="44"/>
      <c r="CA987" s="44"/>
      <c r="CB987" s="44"/>
      <c r="CC987" s="44"/>
      <c r="CD987" s="44"/>
      <c r="CE987" s="44"/>
      <c r="CF987" s="44"/>
      <c r="CG987" s="44"/>
      <c r="CH987" s="44"/>
      <c r="CI987" s="44"/>
      <c r="CJ987" s="44"/>
      <c r="CK987" s="44"/>
      <c r="CL987" s="44"/>
      <c r="CM987" s="44"/>
      <c r="CN987" s="44"/>
      <c r="CO987" s="44"/>
      <c r="CP987" s="44"/>
      <c r="CQ987" s="44"/>
      <c r="CR987" s="44"/>
      <c r="CS987" s="44"/>
      <c r="CT987" s="44"/>
      <c r="CU987" s="44"/>
      <c r="CV987" s="44"/>
      <c r="CW987" s="44"/>
      <c r="CX987" s="44"/>
      <c r="CY987" s="44"/>
      <c r="CZ987" s="44"/>
      <c r="DA987" s="44"/>
      <c r="DB987" s="44"/>
      <c r="DC987" s="44"/>
      <c r="DD987" s="44"/>
      <c r="DE987" s="44"/>
      <c r="DF987" s="44"/>
      <c r="DG987" s="44"/>
      <c r="DH987" s="44"/>
      <c r="DI987" s="44"/>
      <c r="DJ987" s="44"/>
      <c r="DK987" s="44"/>
      <c r="DL987" s="44"/>
      <c r="DM987" s="44"/>
      <c r="DN987" s="44"/>
      <c r="DO987" s="44"/>
      <c r="DP987" s="44"/>
      <c r="DQ987" s="44"/>
      <c r="DR987" s="44"/>
      <c r="DS987" s="44"/>
      <c r="DT987" s="44"/>
      <c r="DU987" s="44"/>
      <c r="DV987" s="44"/>
      <c r="DW987" s="44"/>
      <c r="DX987" s="44"/>
      <c r="DY987" s="44"/>
      <c r="DZ987" s="44"/>
      <c r="EA987" s="44"/>
      <c r="EB987" s="44"/>
      <c r="EC987" s="44"/>
      <c r="ED987" s="44"/>
      <c r="EE987" s="44"/>
      <c r="EF987" s="44"/>
      <c r="EG987" s="44"/>
      <c r="EH987" s="44"/>
      <c r="EI987" s="44"/>
      <c r="EJ987" s="44"/>
      <c r="EK987" s="44"/>
      <c r="EL987" s="44"/>
      <c r="EM987" s="44"/>
      <c r="EN987" s="44"/>
      <c r="EO987" s="44"/>
      <c r="EP987" s="44"/>
      <c r="EQ987" s="44"/>
      <c r="ER987" s="44"/>
      <c r="ES987" s="44"/>
      <c r="ET987" s="44"/>
      <c r="EU987" s="44"/>
    </row>
    <row r="988" ht="14.25" customHeight="1">
      <c r="A988" s="296"/>
      <c r="B988" s="44"/>
      <c r="C988" s="44"/>
      <c r="D988" s="44"/>
      <c r="E988" s="44"/>
      <c r="F988" s="44"/>
      <c r="G988" s="44"/>
      <c r="H988" s="296"/>
      <c r="I988" s="296"/>
      <c r="J988" s="296"/>
      <c r="K988" s="44"/>
      <c r="L988" s="296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4"/>
      <c r="BT988" s="44"/>
      <c r="BU988" s="44"/>
      <c r="BV988" s="44"/>
      <c r="BW988" s="44"/>
      <c r="BX988" s="44"/>
      <c r="BY988" s="44"/>
      <c r="BZ988" s="44"/>
      <c r="CA988" s="44"/>
      <c r="CB988" s="44"/>
      <c r="CC988" s="44"/>
      <c r="CD988" s="44"/>
      <c r="CE988" s="44"/>
      <c r="CF988" s="44"/>
      <c r="CG988" s="44"/>
      <c r="CH988" s="44"/>
      <c r="CI988" s="44"/>
      <c r="CJ988" s="44"/>
      <c r="CK988" s="44"/>
      <c r="CL988" s="44"/>
      <c r="CM988" s="44"/>
      <c r="CN988" s="44"/>
      <c r="CO988" s="44"/>
      <c r="CP988" s="44"/>
      <c r="CQ988" s="44"/>
      <c r="CR988" s="44"/>
      <c r="CS988" s="44"/>
      <c r="CT988" s="44"/>
      <c r="CU988" s="44"/>
      <c r="CV988" s="44"/>
      <c r="CW988" s="44"/>
      <c r="CX988" s="44"/>
      <c r="CY988" s="44"/>
      <c r="CZ988" s="44"/>
      <c r="DA988" s="44"/>
      <c r="DB988" s="44"/>
      <c r="DC988" s="44"/>
      <c r="DD988" s="44"/>
      <c r="DE988" s="44"/>
      <c r="DF988" s="44"/>
      <c r="DG988" s="44"/>
      <c r="DH988" s="44"/>
      <c r="DI988" s="44"/>
      <c r="DJ988" s="44"/>
      <c r="DK988" s="44"/>
      <c r="DL988" s="44"/>
      <c r="DM988" s="44"/>
      <c r="DN988" s="44"/>
      <c r="DO988" s="44"/>
      <c r="DP988" s="44"/>
      <c r="DQ988" s="44"/>
      <c r="DR988" s="44"/>
      <c r="DS988" s="44"/>
      <c r="DT988" s="44"/>
      <c r="DU988" s="44"/>
      <c r="DV988" s="44"/>
      <c r="DW988" s="44"/>
      <c r="DX988" s="44"/>
      <c r="DY988" s="44"/>
      <c r="DZ988" s="44"/>
      <c r="EA988" s="44"/>
      <c r="EB988" s="44"/>
      <c r="EC988" s="44"/>
      <c r="ED988" s="44"/>
      <c r="EE988" s="44"/>
      <c r="EF988" s="44"/>
      <c r="EG988" s="44"/>
      <c r="EH988" s="44"/>
      <c r="EI988" s="44"/>
      <c r="EJ988" s="44"/>
      <c r="EK988" s="44"/>
      <c r="EL988" s="44"/>
      <c r="EM988" s="44"/>
      <c r="EN988" s="44"/>
      <c r="EO988" s="44"/>
      <c r="EP988" s="44"/>
      <c r="EQ988" s="44"/>
      <c r="ER988" s="44"/>
      <c r="ES988" s="44"/>
      <c r="ET988" s="44"/>
      <c r="EU988" s="44"/>
    </row>
    <row r="989" ht="14.25" customHeight="1">
      <c r="A989" s="296"/>
      <c r="B989" s="44"/>
      <c r="C989" s="44"/>
      <c r="D989" s="44"/>
      <c r="E989" s="44"/>
      <c r="F989" s="44"/>
      <c r="G989" s="44"/>
      <c r="H989" s="296"/>
      <c r="I989" s="296"/>
      <c r="J989" s="296"/>
      <c r="K989" s="44"/>
      <c r="L989" s="296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4"/>
      <c r="BT989" s="44"/>
      <c r="BU989" s="44"/>
      <c r="BV989" s="44"/>
      <c r="BW989" s="44"/>
      <c r="BX989" s="44"/>
      <c r="BY989" s="44"/>
      <c r="BZ989" s="44"/>
      <c r="CA989" s="44"/>
      <c r="CB989" s="44"/>
      <c r="CC989" s="44"/>
      <c r="CD989" s="44"/>
      <c r="CE989" s="44"/>
      <c r="CF989" s="44"/>
      <c r="CG989" s="44"/>
      <c r="CH989" s="44"/>
      <c r="CI989" s="44"/>
      <c r="CJ989" s="44"/>
      <c r="CK989" s="44"/>
      <c r="CL989" s="44"/>
      <c r="CM989" s="44"/>
      <c r="CN989" s="44"/>
      <c r="CO989" s="44"/>
      <c r="CP989" s="44"/>
      <c r="CQ989" s="44"/>
      <c r="CR989" s="44"/>
      <c r="CS989" s="44"/>
      <c r="CT989" s="44"/>
      <c r="CU989" s="44"/>
      <c r="CV989" s="44"/>
      <c r="CW989" s="44"/>
      <c r="CX989" s="44"/>
      <c r="CY989" s="44"/>
      <c r="CZ989" s="44"/>
      <c r="DA989" s="44"/>
      <c r="DB989" s="44"/>
      <c r="DC989" s="44"/>
      <c r="DD989" s="44"/>
      <c r="DE989" s="44"/>
      <c r="DF989" s="44"/>
      <c r="DG989" s="44"/>
      <c r="DH989" s="44"/>
      <c r="DI989" s="44"/>
      <c r="DJ989" s="44"/>
      <c r="DK989" s="44"/>
      <c r="DL989" s="44"/>
      <c r="DM989" s="44"/>
      <c r="DN989" s="44"/>
      <c r="DO989" s="44"/>
      <c r="DP989" s="44"/>
      <c r="DQ989" s="44"/>
      <c r="DR989" s="44"/>
      <c r="DS989" s="44"/>
      <c r="DT989" s="44"/>
      <c r="DU989" s="44"/>
      <c r="DV989" s="44"/>
      <c r="DW989" s="44"/>
      <c r="DX989" s="44"/>
      <c r="DY989" s="44"/>
      <c r="DZ989" s="44"/>
      <c r="EA989" s="44"/>
      <c r="EB989" s="44"/>
      <c r="EC989" s="44"/>
      <c r="ED989" s="44"/>
      <c r="EE989" s="44"/>
      <c r="EF989" s="44"/>
      <c r="EG989" s="44"/>
      <c r="EH989" s="44"/>
      <c r="EI989" s="44"/>
      <c r="EJ989" s="44"/>
      <c r="EK989" s="44"/>
      <c r="EL989" s="44"/>
      <c r="EM989" s="44"/>
      <c r="EN989" s="44"/>
      <c r="EO989" s="44"/>
      <c r="EP989" s="44"/>
      <c r="EQ989" s="44"/>
      <c r="ER989" s="44"/>
      <c r="ES989" s="44"/>
      <c r="ET989" s="44"/>
      <c r="EU989" s="44"/>
    </row>
    <row r="990" ht="14.25" customHeight="1">
      <c r="A990" s="296"/>
      <c r="B990" s="44"/>
      <c r="C990" s="44"/>
      <c r="D990" s="44"/>
      <c r="E990" s="44"/>
      <c r="F990" s="44"/>
      <c r="G990" s="44"/>
      <c r="H990" s="296"/>
      <c r="I990" s="296"/>
      <c r="J990" s="296"/>
      <c r="K990" s="44"/>
      <c r="L990" s="296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4"/>
      <c r="BT990" s="44"/>
      <c r="BU990" s="44"/>
      <c r="BV990" s="44"/>
      <c r="BW990" s="44"/>
      <c r="BX990" s="44"/>
      <c r="BY990" s="44"/>
      <c r="BZ990" s="44"/>
      <c r="CA990" s="44"/>
      <c r="CB990" s="44"/>
      <c r="CC990" s="44"/>
      <c r="CD990" s="44"/>
      <c r="CE990" s="44"/>
      <c r="CF990" s="44"/>
      <c r="CG990" s="44"/>
      <c r="CH990" s="44"/>
      <c r="CI990" s="44"/>
      <c r="CJ990" s="44"/>
      <c r="CK990" s="44"/>
      <c r="CL990" s="44"/>
      <c r="CM990" s="44"/>
      <c r="CN990" s="44"/>
      <c r="CO990" s="44"/>
      <c r="CP990" s="44"/>
      <c r="CQ990" s="44"/>
      <c r="CR990" s="44"/>
      <c r="CS990" s="44"/>
      <c r="CT990" s="44"/>
      <c r="CU990" s="44"/>
      <c r="CV990" s="44"/>
      <c r="CW990" s="44"/>
      <c r="CX990" s="44"/>
      <c r="CY990" s="44"/>
      <c r="CZ990" s="44"/>
      <c r="DA990" s="44"/>
      <c r="DB990" s="44"/>
      <c r="DC990" s="44"/>
      <c r="DD990" s="44"/>
      <c r="DE990" s="44"/>
      <c r="DF990" s="44"/>
      <c r="DG990" s="44"/>
      <c r="DH990" s="44"/>
      <c r="DI990" s="44"/>
      <c r="DJ990" s="44"/>
      <c r="DK990" s="44"/>
      <c r="DL990" s="44"/>
      <c r="DM990" s="44"/>
      <c r="DN990" s="44"/>
      <c r="DO990" s="44"/>
      <c r="DP990" s="44"/>
      <c r="DQ990" s="44"/>
      <c r="DR990" s="44"/>
      <c r="DS990" s="44"/>
      <c r="DT990" s="44"/>
      <c r="DU990" s="44"/>
      <c r="DV990" s="44"/>
      <c r="DW990" s="44"/>
      <c r="DX990" s="44"/>
      <c r="DY990" s="44"/>
      <c r="DZ990" s="44"/>
      <c r="EA990" s="44"/>
      <c r="EB990" s="44"/>
      <c r="EC990" s="44"/>
      <c r="ED990" s="44"/>
      <c r="EE990" s="44"/>
      <c r="EF990" s="44"/>
      <c r="EG990" s="44"/>
      <c r="EH990" s="44"/>
      <c r="EI990" s="44"/>
      <c r="EJ990" s="44"/>
      <c r="EK990" s="44"/>
      <c r="EL990" s="44"/>
      <c r="EM990" s="44"/>
      <c r="EN990" s="44"/>
      <c r="EO990" s="44"/>
      <c r="EP990" s="44"/>
      <c r="EQ990" s="44"/>
      <c r="ER990" s="44"/>
      <c r="ES990" s="44"/>
      <c r="ET990" s="44"/>
      <c r="EU990" s="44"/>
    </row>
    <row r="991" ht="14.25" customHeight="1">
      <c r="A991" s="296"/>
      <c r="B991" s="44"/>
      <c r="C991" s="44"/>
      <c r="D991" s="44"/>
      <c r="E991" s="44"/>
      <c r="F991" s="44"/>
      <c r="G991" s="44"/>
      <c r="H991" s="296"/>
      <c r="I991" s="296"/>
      <c r="J991" s="296"/>
      <c r="K991" s="44"/>
      <c r="L991" s="296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4"/>
      <c r="BT991" s="44"/>
      <c r="BU991" s="44"/>
      <c r="BV991" s="44"/>
      <c r="BW991" s="44"/>
      <c r="BX991" s="44"/>
      <c r="BY991" s="44"/>
      <c r="BZ991" s="44"/>
      <c r="CA991" s="44"/>
      <c r="CB991" s="44"/>
      <c r="CC991" s="44"/>
      <c r="CD991" s="44"/>
      <c r="CE991" s="44"/>
      <c r="CF991" s="44"/>
      <c r="CG991" s="44"/>
      <c r="CH991" s="44"/>
      <c r="CI991" s="44"/>
      <c r="CJ991" s="44"/>
      <c r="CK991" s="44"/>
      <c r="CL991" s="44"/>
      <c r="CM991" s="44"/>
      <c r="CN991" s="44"/>
      <c r="CO991" s="44"/>
      <c r="CP991" s="44"/>
      <c r="CQ991" s="44"/>
      <c r="CR991" s="44"/>
      <c r="CS991" s="44"/>
      <c r="CT991" s="44"/>
      <c r="CU991" s="44"/>
      <c r="CV991" s="44"/>
      <c r="CW991" s="44"/>
      <c r="CX991" s="44"/>
      <c r="CY991" s="44"/>
      <c r="CZ991" s="44"/>
      <c r="DA991" s="44"/>
      <c r="DB991" s="44"/>
      <c r="DC991" s="44"/>
      <c r="DD991" s="44"/>
      <c r="DE991" s="44"/>
      <c r="DF991" s="44"/>
      <c r="DG991" s="44"/>
      <c r="DH991" s="44"/>
      <c r="DI991" s="44"/>
      <c r="DJ991" s="44"/>
      <c r="DK991" s="44"/>
      <c r="DL991" s="44"/>
      <c r="DM991" s="44"/>
      <c r="DN991" s="44"/>
      <c r="DO991" s="44"/>
      <c r="DP991" s="44"/>
      <c r="DQ991" s="44"/>
      <c r="DR991" s="44"/>
      <c r="DS991" s="44"/>
      <c r="DT991" s="44"/>
      <c r="DU991" s="44"/>
      <c r="DV991" s="44"/>
      <c r="DW991" s="44"/>
      <c r="DX991" s="44"/>
      <c r="DY991" s="44"/>
      <c r="DZ991" s="44"/>
      <c r="EA991" s="44"/>
      <c r="EB991" s="44"/>
      <c r="EC991" s="44"/>
      <c r="ED991" s="44"/>
      <c r="EE991" s="44"/>
      <c r="EF991" s="44"/>
      <c r="EG991" s="44"/>
      <c r="EH991" s="44"/>
      <c r="EI991" s="44"/>
      <c r="EJ991" s="44"/>
      <c r="EK991" s="44"/>
      <c r="EL991" s="44"/>
      <c r="EM991" s="44"/>
      <c r="EN991" s="44"/>
      <c r="EO991" s="44"/>
      <c r="EP991" s="44"/>
      <c r="EQ991" s="44"/>
      <c r="ER991" s="44"/>
      <c r="ES991" s="44"/>
      <c r="ET991" s="44"/>
      <c r="EU991" s="44"/>
    </row>
    <row r="992" ht="14.25" customHeight="1">
      <c r="A992" s="296"/>
      <c r="B992" s="44"/>
      <c r="C992" s="44"/>
      <c r="D992" s="44"/>
      <c r="E992" s="44"/>
      <c r="F992" s="44"/>
      <c r="G992" s="44"/>
      <c r="H992" s="296"/>
      <c r="I992" s="296"/>
      <c r="J992" s="296"/>
      <c r="K992" s="44"/>
      <c r="L992" s="296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4"/>
      <c r="BT992" s="44"/>
      <c r="BU992" s="44"/>
      <c r="BV992" s="44"/>
      <c r="BW992" s="44"/>
      <c r="BX992" s="44"/>
      <c r="BY992" s="44"/>
      <c r="BZ992" s="44"/>
      <c r="CA992" s="44"/>
      <c r="CB992" s="44"/>
      <c r="CC992" s="44"/>
      <c r="CD992" s="44"/>
      <c r="CE992" s="44"/>
      <c r="CF992" s="44"/>
      <c r="CG992" s="44"/>
      <c r="CH992" s="44"/>
      <c r="CI992" s="44"/>
      <c r="CJ992" s="44"/>
      <c r="CK992" s="44"/>
      <c r="CL992" s="44"/>
      <c r="CM992" s="44"/>
      <c r="CN992" s="44"/>
      <c r="CO992" s="44"/>
      <c r="CP992" s="44"/>
      <c r="CQ992" s="44"/>
      <c r="CR992" s="44"/>
      <c r="CS992" s="44"/>
      <c r="CT992" s="44"/>
      <c r="CU992" s="44"/>
      <c r="CV992" s="44"/>
      <c r="CW992" s="44"/>
      <c r="CX992" s="44"/>
      <c r="CY992" s="44"/>
      <c r="CZ992" s="44"/>
      <c r="DA992" s="44"/>
      <c r="DB992" s="44"/>
      <c r="DC992" s="44"/>
      <c r="DD992" s="44"/>
      <c r="DE992" s="44"/>
      <c r="DF992" s="44"/>
      <c r="DG992" s="44"/>
      <c r="DH992" s="44"/>
      <c r="DI992" s="44"/>
      <c r="DJ992" s="44"/>
      <c r="DK992" s="44"/>
      <c r="DL992" s="44"/>
      <c r="DM992" s="44"/>
      <c r="DN992" s="44"/>
      <c r="DO992" s="44"/>
      <c r="DP992" s="44"/>
      <c r="DQ992" s="44"/>
      <c r="DR992" s="44"/>
      <c r="DS992" s="44"/>
      <c r="DT992" s="44"/>
      <c r="DU992" s="44"/>
      <c r="DV992" s="44"/>
      <c r="DW992" s="44"/>
      <c r="DX992" s="44"/>
      <c r="DY992" s="44"/>
      <c r="DZ992" s="44"/>
      <c r="EA992" s="44"/>
      <c r="EB992" s="44"/>
      <c r="EC992" s="44"/>
      <c r="ED992" s="44"/>
      <c r="EE992" s="44"/>
      <c r="EF992" s="44"/>
      <c r="EG992" s="44"/>
      <c r="EH992" s="44"/>
      <c r="EI992" s="44"/>
      <c r="EJ992" s="44"/>
      <c r="EK992" s="44"/>
      <c r="EL992" s="44"/>
      <c r="EM992" s="44"/>
      <c r="EN992" s="44"/>
      <c r="EO992" s="44"/>
      <c r="EP992" s="44"/>
      <c r="EQ992" s="44"/>
      <c r="ER992" s="44"/>
      <c r="ES992" s="44"/>
      <c r="ET992" s="44"/>
      <c r="EU992" s="44"/>
    </row>
    <row r="993" ht="14.25" customHeight="1">
      <c r="A993" s="296"/>
      <c r="B993" s="44"/>
      <c r="C993" s="44"/>
      <c r="D993" s="44"/>
      <c r="E993" s="44"/>
      <c r="F993" s="44"/>
      <c r="G993" s="44"/>
      <c r="H993" s="296"/>
      <c r="I993" s="296"/>
      <c r="J993" s="296"/>
      <c r="K993" s="44"/>
      <c r="L993" s="296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4"/>
      <c r="BT993" s="44"/>
      <c r="BU993" s="44"/>
      <c r="BV993" s="44"/>
      <c r="BW993" s="44"/>
      <c r="BX993" s="44"/>
      <c r="BY993" s="44"/>
      <c r="BZ993" s="44"/>
      <c r="CA993" s="44"/>
      <c r="CB993" s="44"/>
      <c r="CC993" s="44"/>
      <c r="CD993" s="44"/>
      <c r="CE993" s="44"/>
      <c r="CF993" s="44"/>
      <c r="CG993" s="44"/>
      <c r="CH993" s="44"/>
      <c r="CI993" s="44"/>
      <c r="CJ993" s="44"/>
      <c r="CK993" s="44"/>
      <c r="CL993" s="44"/>
      <c r="CM993" s="44"/>
      <c r="CN993" s="44"/>
      <c r="CO993" s="44"/>
      <c r="CP993" s="44"/>
      <c r="CQ993" s="44"/>
      <c r="CR993" s="44"/>
      <c r="CS993" s="44"/>
      <c r="CT993" s="44"/>
      <c r="CU993" s="44"/>
      <c r="CV993" s="44"/>
      <c r="CW993" s="44"/>
      <c r="CX993" s="44"/>
      <c r="CY993" s="44"/>
      <c r="CZ993" s="44"/>
      <c r="DA993" s="44"/>
      <c r="DB993" s="44"/>
      <c r="DC993" s="44"/>
      <c r="DD993" s="44"/>
      <c r="DE993" s="44"/>
      <c r="DF993" s="44"/>
      <c r="DG993" s="44"/>
      <c r="DH993" s="44"/>
      <c r="DI993" s="44"/>
      <c r="DJ993" s="44"/>
      <c r="DK993" s="44"/>
      <c r="DL993" s="44"/>
      <c r="DM993" s="44"/>
      <c r="DN993" s="44"/>
      <c r="DO993" s="44"/>
      <c r="DP993" s="44"/>
      <c r="DQ993" s="44"/>
      <c r="DR993" s="44"/>
      <c r="DS993" s="44"/>
      <c r="DT993" s="44"/>
      <c r="DU993" s="44"/>
      <c r="DV993" s="44"/>
      <c r="DW993" s="44"/>
      <c r="DX993" s="44"/>
      <c r="DY993" s="44"/>
      <c r="DZ993" s="44"/>
      <c r="EA993" s="44"/>
      <c r="EB993" s="44"/>
      <c r="EC993" s="44"/>
      <c r="ED993" s="44"/>
      <c r="EE993" s="44"/>
      <c r="EF993" s="44"/>
      <c r="EG993" s="44"/>
      <c r="EH993" s="44"/>
      <c r="EI993" s="44"/>
      <c r="EJ993" s="44"/>
      <c r="EK993" s="44"/>
      <c r="EL993" s="44"/>
      <c r="EM993" s="44"/>
      <c r="EN993" s="44"/>
      <c r="EO993" s="44"/>
      <c r="EP993" s="44"/>
      <c r="EQ993" s="44"/>
      <c r="ER993" s="44"/>
      <c r="ES993" s="44"/>
      <c r="ET993" s="44"/>
      <c r="EU993" s="44"/>
    </row>
    <row r="994" ht="14.25" customHeight="1">
      <c r="A994" s="296"/>
      <c r="B994" s="44"/>
      <c r="C994" s="44"/>
      <c r="D994" s="44"/>
      <c r="E994" s="44"/>
      <c r="F994" s="44"/>
      <c r="G994" s="44"/>
      <c r="H994" s="296"/>
      <c r="I994" s="296"/>
      <c r="J994" s="296"/>
      <c r="K994" s="44"/>
      <c r="L994" s="296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4"/>
      <c r="BT994" s="44"/>
      <c r="BU994" s="44"/>
      <c r="BV994" s="44"/>
      <c r="BW994" s="44"/>
      <c r="BX994" s="44"/>
      <c r="BY994" s="44"/>
      <c r="BZ994" s="44"/>
      <c r="CA994" s="44"/>
      <c r="CB994" s="44"/>
      <c r="CC994" s="44"/>
      <c r="CD994" s="44"/>
      <c r="CE994" s="44"/>
      <c r="CF994" s="44"/>
      <c r="CG994" s="44"/>
      <c r="CH994" s="44"/>
      <c r="CI994" s="44"/>
      <c r="CJ994" s="44"/>
      <c r="CK994" s="44"/>
      <c r="CL994" s="44"/>
      <c r="CM994" s="44"/>
      <c r="CN994" s="44"/>
      <c r="CO994" s="44"/>
      <c r="CP994" s="44"/>
      <c r="CQ994" s="44"/>
      <c r="CR994" s="44"/>
      <c r="CS994" s="44"/>
      <c r="CT994" s="44"/>
      <c r="CU994" s="44"/>
      <c r="CV994" s="44"/>
      <c r="CW994" s="44"/>
      <c r="CX994" s="44"/>
      <c r="CY994" s="44"/>
      <c r="CZ994" s="44"/>
      <c r="DA994" s="44"/>
      <c r="DB994" s="44"/>
      <c r="DC994" s="44"/>
      <c r="DD994" s="44"/>
      <c r="DE994" s="44"/>
      <c r="DF994" s="44"/>
      <c r="DG994" s="44"/>
      <c r="DH994" s="44"/>
      <c r="DI994" s="44"/>
      <c r="DJ994" s="44"/>
      <c r="DK994" s="44"/>
      <c r="DL994" s="44"/>
      <c r="DM994" s="44"/>
      <c r="DN994" s="44"/>
      <c r="DO994" s="44"/>
      <c r="DP994" s="44"/>
      <c r="DQ994" s="44"/>
      <c r="DR994" s="44"/>
      <c r="DS994" s="44"/>
      <c r="DT994" s="44"/>
      <c r="DU994" s="44"/>
      <c r="DV994" s="44"/>
      <c r="DW994" s="44"/>
      <c r="DX994" s="44"/>
      <c r="DY994" s="44"/>
      <c r="DZ994" s="44"/>
      <c r="EA994" s="44"/>
      <c r="EB994" s="44"/>
      <c r="EC994" s="44"/>
      <c r="ED994" s="44"/>
      <c r="EE994" s="44"/>
      <c r="EF994" s="44"/>
      <c r="EG994" s="44"/>
      <c r="EH994" s="44"/>
      <c r="EI994" s="44"/>
      <c r="EJ994" s="44"/>
      <c r="EK994" s="44"/>
      <c r="EL994" s="44"/>
      <c r="EM994" s="44"/>
      <c r="EN994" s="44"/>
      <c r="EO994" s="44"/>
      <c r="EP994" s="44"/>
      <c r="EQ994" s="44"/>
      <c r="ER994" s="44"/>
      <c r="ES994" s="44"/>
      <c r="ET994" s="44"/>
      <c r="EU994" s="44"/>
    </row>
    <row r="995" ht="14.25" customHeight="1">
      <c r="A995" s="296"/>
      <c r="B995" s="44"/>
      <c r="C995" s="44"/>
      <c r="D995" s="44"/>
      <c r="E995" s="44"/>
      <c r="F995" s="44"/>
      <c r="G995" s="44"/>
      <c r="H995" s="296"/>
      <c r="I995" s="296"/>
      <c r="J995" s="296"/>
      <c r="K995" s="44"/>
      <c r="L995" s="296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4"/>
      <c r="BT995" s="44"/>
      <c r="BU995" s="44"/>
      <c r="BV995" s="44"/>
      <c r="BW995" s="44"/>
      <c r="BX995" s="44"/>
      <c r="BY995" s="44"/>
      <c r="BZ995" s="44"/>
      <c r="CA995" s="44"/>
      <c r="CB995" s="44"/>
      <c r="CC995" s="44"/>
      <c r="CD995" s="44"/>
      <c r="CE995" s="44"/>
      <c r="CF995" s="44"/>
      <c r="CG995" s="44"/>
      <c r="CH995" s="44"/>
      <c r="CI995" s="44"/>
      <c r="CJ995" s="44"/>
      <c r="CK995" s="44"/>
      <c r="CL995" s="44"/>
      <c r="CM995" s="44"/>
      <c r="CN995" s="44"/>
      <c r="CO995" s="44"/>
      <c r="CP995" s="44"/>
      <c r="CQ995" s="44"/>
      <c r="CR995" s="44"/>
      <c r="CS995" s="44"/>
      <c r="CT995" s="44"/>
      <c r="CU995" s="44"/>
      <c r="CV995" s="44"/>
      <c r="CW995" s="44"/>
      <c r="CX995" s="44"/>
      <c r="CY995" s="44"/>
      <c r="CZ995" s="44"/>
      <c r="DA995" s="44"/>
      <c r="DB995" s="44"/>
      <c r="DC995" s="44"/>
      <c r="DD995" s="44"/>
      <c r="DE995" s="44"/>
      <c r="DF995" s="44"/>
      <c r="DG995" s="44"/>
      <c r="DH995" s="44"/>
      <c r="DI995" s="44"/>
      <c r="DJ995" s="44"/>
      <c r="DK995" s="44"/>
      <c r="DL995" s="44"/>
      <c r="DM995" s="44"/>
      <c r="DN995" s="44"/>
      <c r="DO995" s="44"/>
      <c r="DP995" s="44"/>
      <c r="DQ995" s="44"/>
      <c r="DR995" s="44"/>
      <c r="DS995" s="44"/>
      <c r="DT995" s="44"/>
      <c r="DU995" s="44"/>
      <c r="DV995" s="44"/>
      <c r="DW995" s="44"/>
      <c r="DX995" s="44"/>
      <c r="DY995" s="44"/>
      <c r="DZ995" s="44"/>
      <c r="EA995" s="44"/>
      <c r="EB995" s="44"/>
      <c r="EC995" s="44"/>
      <c r="ED995" s="44"/>
      <c r="EE995" s="44"/>
      <c r="EF995" s="44"/>
      <c r="EG995" s="44"/>
      <c r="EH995" s="44"/>
      <c r="EI995" s="44"/>
      <c r="EJ995" s="44"/>
      <c r="EK995" s="44"/>
      <c r="EL995" s="44"/>
      <c r="EM995" s="44"/>
      <c r="EN995" s="44"/>
      <c r="EO995" s="44"/>
      <c r="EP995" s="44"/>
      <c r="EQ995" s="44"/>
      <c r="ER995" s="44"/>
      <c r="ES995" s="44"/>
      <c r="ET995" s="44"/>
      <c r="EU995" s="44"/>
    </row>
    <row r="996" ht="14.25" customHeight="1">
      <c r="A996" s="296"/>
      <c r="B996" s="44"/>
      <c r="C996" s="44"/>
      <c r="D996" s="44"/>
      <c r="E996" s="44"/>
      <c r="F996" s="44"/>
      <c r="G996" s="44"/>
      <c r="H996" s="296"/>
      <c r="I996" s="296"/>
      <c r="J996" s="296"/>
      <c r="K996" s="44"/>
      <c r="L996" s="296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4"/>
      <c r="BT996" s="44"/>
      <c r="BU996" s="44"/>
      <c r="BV996" s="44"/>
      <c r="BW996" s="44"/>
      <c r="BX996" s="44"/>
      <c r="BY996" s="44"/>
      <c r="BZ996" s="44"/>
      <c r="CA996" s="44"/>
      <c r="CB996" s="44"/>
      <c r="CC996" s="44"/>
      <c r="CD996" s="44"/>
      <c r="CE996" s="44"/>
      <c r="CF996" s="44"/>
      <c r="CG996" s="44"/>
      <c r="CH996" s="44"/>
      <c r="CI996" s="44"/>
      <c r="CJ996" s="44"/>
      <c r="CK996" s="44"/>
      <c r="CL996" s="44"/>
      <c r="CM996" s="44"/>
      <c r="CN996" s="44"/>
      <c r="CO996" s="44"/>
      <c r="CP996" s="44"/>
      <c r="CQ996" s="44"/>
      <c r="CR996" s="44"/>
      <c r="CS996" s="44"/>
      <c r="CT996" s="44"/>
      <c r="CU996" s="44"/>
      <c r="CV996" s="44"/>
      <c r="CW996" s="44"/>
      <c r="CX996" s="44"/>
      <c r="CY996" s="44"/>
      <c r="CZ996" s="44"/>
      <c r="DA996" s="44"/>
      <c r="DB996" s="44"/>
      <c r="DC996" s="44"/>
      <c r="DD996" s="44"/>
      <c r="DE996" s="44"/>
      <c r="DF996" s="44"/>
      <c r="DG996" s="44"/>
      <c r="DH996" s="44"/>
      <c r="DI996" s="44"/>
      <c r="DJ996" s="44"/>
      <c r="DK996" s="44"/>
      <c r="DL996" s="44"/>
      <c r="DM996" s="44"/>
      <c r="DN996" s="44"/>
      <c r="DO996" s="44"/>
      <c r="DP996" s="44"/>
      <c r="DQ996" s="44"/>
      <c r="DR996" s="44"/>
      <c r="DS996" s="44"/>
      <c r="DT996" s="44"/>
      <c r="DU996" s="44"/>
      <c r="DV996" s="44"/>
      <c r="DW996" s="44"/>
      <c r="DX996" s="44"/>
      <c r="DY996" s="44"/>
      <c r="DZ996" s="44"/>
      <c r="EA996" s="44"/>
      <c r="EB996" s="44"/>
      <c r="EC996" s="44"/>
      <c r="ED996" s="44"/>
      <c r="EE996" s="44"/>
      <c r="EF996" s="44"/>
      <c r="EG996" s="44"/>
      <c r="EH996" s="44"/>
      <c r="EI996" s="44"/>
      <c r="EJ996" s="44"/>
      <c r="EK996" s="44"/>
      <c r="EL996" s="44"/>
      <c r="EM996" s="44"/>
      <c r="EN996" s="44"/>
      <c r="EO996" s="44"/>
      <c r="EP996" s="44"/>
      <c r="EQ996" s="44"/>
      <c r="ER996" s="44"/>
      <c r="ES996" s="44"/>
      <c r="ET996" s="44"/>
      <c r="EU996" s="44"/>
    </row>
    <row r="997" ht="14.25" customHeight="1">
      <c r="A997" s="296"/>
      <c r="B997" s="44"/>
      <c r="C997" s="44"/>
      <c r="D997" s="44"/>
      <c r="E997" s="44"/>
      <c r="F997" s="44"/>
      <c r="G997" s="44"/>
      <c r="H997" s="296"/>
      <c r="I997" s="296"/>
      <c r="J997" s="296"/>
      <c r="K997" s="44"/>
      <c r="L997" s="296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4"/>
      <c r="BT997" s="44"/>
      <c r="BU997" s="44"/>
      <c r="BV997" s="44"/>
      <c r="BW997" s="44"/>
      <c r="BX997" s="44"/>
      <c r="BY997" s="44"/>
      <c r="BZ997" s="44"/>
      <c r="CA997" s="44"/>
      <c r="CB997" s="44"/>
      <c r="CC997" s="44"/>
      <c r="CD997" s="44"/>
      <c r="CE997" s="44"/>
      <c r="CF997" s="44"/>
      <c r="CG997" s="44"/>
      <c r="CH997" s="44"/>
      <c r="CI997" s="44"/>
      <c r="CJ997" s="44"/>
      <c r="CK997" s="44"/>
      <c r="CL997" s="44"/>
      <c r="CM997" s="44"/>
      <c r="CN997" s="44"/>
      <c r="CO997" s="44"/>
      <c r="CP997" s="44"/>
      <c r="CQ997" s="44"/>
      <c r="CR997" s="44"/>
      <c r="CS997" s="44"/>
      <c r="CT997" s="44"/>
      <c r="CU997" s="44"/>
      <c r="CV997" s="44"/>
      <c r="CW997" s="44"/>
      <c r="CX997" s="44"/>
      <c r="CY997" s="44"/>
      <c r="CZ997" s="44"/>
      <c r="DA997" s="44"/>
      <c r="DB997" s="44"/>
      <c r="DC997" s="44"/>
      <c r="DD997" s="44"/>
      <c r="DE997" s="44"/>
      <c r="DF997" s="44"/>
      <c r="DG997" s="44"/>
      <c r="DH997" s="44"/>
      <c r="DI997" s="44"/>
      <c r="DJ997" s="44"/>
      <c r="DK997" s="44"/>
      <c r="DL997" s="44"/>
      <c r="DM997" s="44"/>
      <c r="DN997" s="44"/>
      <c r="DO997" s="44"/>
      <c r="DP997" s="44"/>
      <c r="DQ997" s="44"/>
      <c r="DR997" s="44"/>
      <c r="DS997" s="44"/>
      <c r="DT997" s="44"/>
      <c r="DU997" s="44"/>
      <c r="DV997" s="44"/>
      <c r="DW997" s="44"/>
      <c r="DX997" s="44"/>
      <c r="DY997" s="44"/>
      <c r="DZ997" s="44"/>
      <c r="EA997" s="44"/>
      <c r="EB997" s="44"/>
      <c r="EC997" s="44"/>
      <c r="ED997" s="44"/>
      <c r="EE997" s="44"/>
      <c r="EF997" s="44"/>
      <c r="EG997" s="44"/>
      <c r="EH997" s="44"/>
      <c r="EI997" s="44"/>
      <c r="EJ997" s="44"/>
      <c r="EK997" s="44"/>
      <c r="EL997" s="44"/>
      <c r="EM997" s="44"/>
      <c r="EN997" s="44"/>
      <c r="EO997" s="44"/>
      <c r="EP997" s="44"/>
      <c r="EQ997" s="44"/>
      <c r="ER997" s="44"/>
      <c r="ES997" s="44"/>
      <c r="ET997" s="44"/>
      <c r="EU997" s="44"/>
    </row>
    <row r="998" ht="14.25" customHeight="1">
      <c r="A998" s="296"/>
      <c r="B998" s="44"/>
      <c r="C998" s="44"/>
      <c r="D998" s="44"/>
      <c r="E998" s="44"/>
      <c r="F998" s="44"/>
      <c r="G998" s="44"/>
      <c r="H998" s="296"/>
      <c r="I998" s="296"/>
      <c r="J998" s="296"/>
      <c r="K998" s="44"/>
      <c r="L998" s="296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4"/>
      <c r="BT998" s="44"/>
      <c r="BU998" s="44"/>
      <c r="BV998" s="44"/>
      <c r="BW998" s="44"/>
      <c r="BX998" s="44"/>
      <c r="BY998" s="44"/>
      <c r="BZ998" s="44"/>
      <c r="CA998" s="44"/>
      <c r="CB998" s="44"/>
      <c r="CC998" s="44"/>
      <c r="CD998" s="44"/>
      <c r="CE998" s="44"/>
      <c r="CF998" s="44"/>
      <c r="CG998" s="44"/>
      <c r="CH998" s="44"/>
      <c r="CI998" s="44"/>
      <c r="CJ998" s="44"/>
      <c r="CK998" s="44"/>
      <c r="CL998" s="44"/>
      <c r="CM998" s="44"/>
      <c r="CN998" s="44"/>
      <c r="CO998" s="44"/>
      <c r="CP998" s="44"/>
      <c r="CQ998" s="44"/>
      <c r="CR998" s="44"/>
      <c r="CS998" s="44"/>
      <c r="CT998" s="44"/>
      <c r="CU998" s="44"/>
      <c r="CV998" s="44"/>
      <c r="CW998" s="44"/>
      <c r="CX998" s="44"/>
      <c r="CY998" s="44"/>
      <c r="CZ998" s="44"/>
      <c r="DA998" s="44"/>
      <c r="DB998" s="44"/>
      <c r="DC998" s="44"/>
      <c r="DD998" s="44"/>
      <c r="DE998" s="44"/>
      <c r="DF998" s="44"/>
      <c r="DG998" s="44"/>
      <c r="DH998" s="44"/>
      <c r="DI998" s="44"/>
      <c r="DJ998" s="44"/>
      <c r="DK998" s="44"/>
      <c r="DL998" s="44"/>
      <c r="DM998" s="44"/>
      <c r="DN998" s="44"/>
      <c r="DO998" s="44"/>
      <c r="DP998" s="44"/>
      <c r="DQ998" s="44"/>
      <c r="DR998" s="44"/>
      <c r="DS998" s="44"/>
      <c r="DT998" s="44"/>
      <c r="DU998" s="44"/>
      <c r="DV998" s="44"/>
      <c r="DW998" s="44"/>
      <c r="DX998" s="44"/>
      <c r="DY998" s="44"/>
      <c r="DZ998" s="44"/>
      <c r="EA998" s="44"/>
      <c r="EB998" s="44"/>
      <c r="EC998" s="44"/>
      <c r="ED998" s="44"/>
      <c r="EE998" s="44"/>
      <c r="EF998" s="44"/>
      <c r="EG998" s="44"/>
      <c r="EH998" s="44"/>
      <c r="EI998" s="44"/>
      <c r="EJ998" s="44"/>
      <c r="EK998" s="44"/>
      <c r="EL998" s="44"/>
      <c r="EM998" s="44"/>
      <c r="EN998" s="44"/>
      <c r="EO998" s="44"/>
      <c r="EP998" s="44"/>
      <c r="EQ998" s="44"/>
      <c r="ER998" s="44"/>
      <c r="ES998" s="44"/>
      <c r="ET998" s="44"/>
      <c r="EU998" s="44"/>
    </row>
    <row r="999" ht="14.25" customHeight="1">
      <c r="A999" s="296"/>
      <c r="B999" s="44"/>
      <c r="C999" s="44"/>
      <c r="D999" s="44"/>
      <c r="E999" s="44"/>
      <c r="F999" s="44"/>
      <c r="G999" s="44"/>
      <c r="H999" s="296"/>
      <c r="I999" s="296"/>
      <c r="J999" s="296"/>
      <c r="K999" s="44"/>
      <c r="L999" s="296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4"/>
      <c r="BT999" s="44"/>
      <c r="BU999" s="44"/>
      <c r="BV999" s="44"/>
      <c r="BW999" s="44"/>
      <c r="BX999" s="44"/>
      <c r="BY999" s="44"/>
      <c r="BZ999" s="44"/>
      <c r="CA999" s="44"/>
      <c r="CB999" s="44"/>
      <c r="CC999" s="44"/>
      <c r="CD999" s="44"/>
      <c r="CE999" s="44"/>
      <c r="CF999" s="44"/>
      <c r="CG999" s="44"/>
      <c r="CH999" s="44"/>
      <c r="CI999" s="44"/>
      <c r="CJ999" s="44"/>
      <c r="CK999" s="44"/>
      <c r="CL999" s="44"/>
      <c r="CM999" s="44"/>
      <c r="CN999" s="44"/>
      <c r="CO999" s="44"/>
      <c r="CP999" s="44"/>
      <c r="CQ999" s="44"/>
      <c r="CR999" s="44"/>
      <c r="CS999" s="44"/>
      <c r="CT999" s="44"/>
      <c r="CU999" s="44"/>
      <c r="CV999" s="44"/>
      <c r="CW999" s="44"/>
      <c r="CX999" s="44"/>
      <c r="CY999" s="44"/>
      <c r="CZ999" s="44"/>
      <c r="DA999" s="44"/>
      <c r="DB999" s="44"/>
      <c r="DC999" s="44"/>
      <c r="DD999" s="44"/>
      <c r="DE999" s="44"/>
      <c r="DF999" s="44"/>
      <c r="DG999" s="44"/>
      <c r="DH999" s="44"/>
      <c r="DI999" s="44"/>
      <c r="DJ999" s="44"/>
      <c r="DK999" s="44"/>
      <c r="DL999" s="44"/>
      <c r="DM999" s="44"/>
      <c r="DN999" s="44"/>
      <c r="DO999" s="44"/>
      <c r="DP999" s="44"/>
      <c r="DQ999" s="44"/>
      <c r="DR999" s="44"/>
      <c r="DS999" s="44"/>
      <c r="DT999" s="44"/>
      <c r="DU999" s="44"/>
      <c r="DV999" s="44"/>
      <c r="DW999" s="44"/>
      <c r="DX999" s="44"/>
      <c r="DY999" s="44"/>
      <c r="DZ999" s="44"/>
      <c r="EA999" s="44"/>
      <c r="EB999" s="44"/>
      <c r="EC999" s="44"/>
      <c r="ED999" s="44"/>
      <c r="EE999" s="44"/>
      <c r="EF999" s="44"/>
      <c r="EG999" s="44"/>
      <c r="EH999" s="44"/>
      <c r="EI999" s="44"/>
      <c r="EJ999" s="44"/>
      <c r="EK999" s="44"/>
      <c r="EL999" s="44"/>
      <c r="EM999" s="44"/>
      <c r="EN999" s="44"/>
      <c r="EO999" s="44"/>
      <c r="EP999" s="44"/>
      <c r="EQ999" s="44"/>
      <c r="ER999" s="44"/>
      <c r="ES999" s="44"/>
      <c r="ET999" s="44"/>
      <c r="EU999" s="44"/>
    </row>
    <row r="1000" ht="14.25" customHeight="1">
      <c r="A1000" s="296"/>
      <c r="B1000" s="44"/>
      <c r="C1000" s="44"/>
      <c r="D1000" s="44"/>
      <c r="E1000" s="44"/>
      <c r="F1000" s="44"/>
      <c r="G1000" s="44"/>
      <c r="H1000" s="296"/>
      <c r="I1000" s="296"/>
      <c r="J1000" s="296"/>
      <c r="K1000" s="44"/>
      <c r="L1000" s="296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4"/>
      <c r="BT1000" s="44"/>
      <c r="BU1000" s="44"/>
      <c r="BV1000" s="44"/>
      <c r="BW1000" s="44"/>
      <c r="BX1000" s="44"/>
      <c r="BY1000" s="44"/>
      <c r="BZ1000" s="44"/>
      <c r="CA1000" s="44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44"/>
      <c r="CL1000" s="44"/>
      <c r="CM1000" s="44"/>
      <c r="CN1000" s="44"/>
      <c r="CO1000" s="44"/>
      <c r="CP1000" s="44"/>
      <c r="CQ1000" s="44"/>
      <c r="CR1000" s="44"/>
      <c r="CS1000" s="44"/>
      <c r="CT1000" s="44"/>
      <c r="CU1000" s="44"/>
      <c r="CV1000" s="44"/>
      <c r="CW1000" s="44"/>
      <c r="CX1000" s="44"/>
      <c r="CY1000" s="44"/>
      <c r="CZ1000" s="44"/>
      <c r="DA1000" s="44"/>
      <c r="DB1000" s="44"/>
      <c r="DC1000" s="44"/>
      <c r="DD1000" s="44"/>
      <c r="DE1000" s="44"/>
      <c r="DF1000" s="44"/>
      <c r="DG1000" s="44"/>
      <c r="DH1000" s="44"/>
      <c r="DI1000" s="44"/>
      <c r="DJ1000" s="44"/>
      <c r="DK1000" s="44"/>
      <c r="DL1000" s="44"/>
      <c r="DM1000" s="44"/>
      <c r="DN1000" s="44"/>
      <c r="DO1000" s="44"/>
      <c r="DP1000" s="44"/>
      <c r="DQ1000" s="44"/>
      <c r="DR1000" s="44"/>
      <c r="DS1000" s="44"/>
      <c r="DT1000" s="44"/>
      <c r="DU1000" s="44"/>
      <c r="DV1000" s="44"/>
      <c r="DW1000" s="44"/>
      <c r="DX1000" s="44"/>
      <c r="DY1000" s="44"/>
      <c r="DZ1000" s="44"/>
      <c r="EA1000" s="44"/>
      <c r="EB1000" s="44"/>
      <c r="EC1000" s="44"/>
      <c r="ED1000" s="44"/>
      <c r="EE1000" s="44"/>
      <c r="EF1000" s="44"/>
      <c r="EG1000" s="44"/>
      <c r="EH1000" s="44"/>
      <c r="EI1000" s="44"/>
      <c r="EJ1000" s="44"/>
      <c r="EK1000" s="44"/>
      <c r="EL1000" s="44"/>
      <c r="EM1000" s="44"/>
      <c r="EN1000" s="44"/>
      <c r="EO1000" s="44"/>
      <c r="EP1000" s="44"/>
      <c r="EQ1000" s="44"/>
      <c r="ER1000" s="44"/>
      <c r="ES1000" s="44"/>
      <c r="ET1000" s="44"/>
      <c r="EU1000" s="44"/>
    </row>
    <row r="1001" ht="14.25" customHeight="1">
      <c r="A1001" s="296"/>
      <c r="B1001" s="44"/>
      <c r="C1001" s="44"/>
      <c r="D1001" s="44"/>
      <c r="E1001" s="44"/>
      <c r="F1001" s="44"/>
      <c r="G1001" s="44"/>
      <c r="H1001" s="296"/>
      <c r="I1001" s="296"/>
      <c r="J1001" s="296"/>
      <c r="K1001" s="44"/>
      <c r="L1001" s="296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  <c r="AV1001" s="44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4"/>
      <c r="BT1001" s="44"/>
      <c r="BU1001" s="44"/>
      <c r="BV1001" s="44"/>
      <c r="BW1001" s="44"/>
      <c r="BX1001" s="44"/>
      <c r="BY1001" s="44"/>
      <c r="BZ1001" s="44"/>
      <c r="CA1001" s="44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44"/>
      <c r="CL1001" s="44"/>
      <c r="CM1001" s="44"/>
      <c r="CN1001" s="44"/>
      <c r="CO1001" s="44"/>
      <c r="CP1001" s="44"/>
      <c r="CQ1001" s="44"/>
      <c r="CR1001" s="44"/>
      <c r="CS1001" s="44"/>
      <c r="CT1001" s="44"/>
      <c r="CU1001" s="44"/>
      <c r="CV1001" s="44"/>
      <c r="CW1001" s="44"/>
      <c r="CX1001" s="44"/>
      <c r="CY1001" s="44"/>
      <c r="CZ1001" s="44"/>
      <c r="DA1001" s="44"/>
      <c r="DB1001" s="44"/>
      <c r="DC1001" s="44"/>
      <c r="DD1001" s="44"/>
      <c r="DE1001" s="44"/>
      <c r="DF1001" s="44"/>
      <c r="DG1001" s="44"/>
      <c r="DH1001" s="44"/>
      <c r="DI1001" s="44"/>
      <c r="DJ1001" s="44"/>
      <c r="DK1001" s="44"/>
      <c r="DL1001" s="44"/>
      <c r="DM1001" s="44"/>
      <c r="DN1001" s="44"/>
      <c r="DO1001" s="44"/>
      <c r="DP1001" s="44"/>
      <c r="DQ1001" s="44"/>
      <c r="DR1001" s="44"/>
      <c r="DS1001" s="44"/>
      <c r="DT1001" s="44"/>
      <c r="DU1001" s="44"/>
      <c r="DV1001" s="44"/>
      <c r="DW1001" s="44"/>
      <c r="DX1001" s="44"/>
      <c r="DY1001" s="44"/>
      <c r="DZ1001" s="44"/>
      <c r="EA1001" s="44"/>
      <c r="EB1001" s="44"/>
      <c r="EC1001" s="44"/>
      <c r="ED1001" s="44"/>
      <c r="EE1001" s="44"/>
      <c r="EF1001" s="44"/>
      <c r="EG1001" s="44"/>
      <c r="EH1001" s="44"/>
      <c r="EI1001" s="44"/>
      <c r="EJ1001" s="44"/>
      <c r="EK1001" s="44"/>
      <c r="EL1001" s="44"/>
      <c r="EM1001" s="44"/>
      <c r="EN1001" s="44"/>
      <c r="EO1001" s="44"/>
      <c r="EP1001" s="44"/>
      <c r="EQ1001" s="44"/>
      <c r="ER1001" s="44"/>
      <c r="ES1001" s="44"/>
      <c r="ET1001" s="44"/>
      <c r="EU1001" s="44"/>
    </row>
  </sheetData>
  <autoFilter ref="$A$1:$DB$18"/>
  <mergeCells count="46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">
      <formula1>DNI</formula1>
    </dataValidation>
  </dataValidation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6.0" topLeftCell="G1" activePane="topRight" state="frozen"/>
      <selection activeCell="H2" sqref="H2" pane="topRight"/>
    </sheetView>
  </sheetViews>
  <sheetFormatPr customHeight="1" defaultColWidth="14.43" defaultRowHeight="15.0"/>
  <cols>
    <col customWidth="1" min="1" max="1" width="14.71"/>
    <col customWidth="1" min="2" max="2" width="13.43"/>
    <col customWidth="1" min="3" max="3" width="13.57"/>
    <col customWidth="1" min="4" max="4" width="14.29"/>
    <col customWidth="1" min="5" max="5" width="40.57"/>
    <col customWidth="1" min="6" max="6" width="11.43"/>
    <col customWidth="1" min="7" max="7" width="18.14"/>
    <col customWidth="1" min="8" max="8" width="15.57"/>
    <col customWidth="1" min="9" max="9" width="16.71"/>
    <col customWidth="1" min="10" max="10" width="11.57"/>
    <col customWidth="1" min="11" max="11" width="28.43"/>
    <col customWidth="1" min="12" max="12" width="18.71"/>
    <col customWidth="1" min="13" max="13" width="39.0"/>
    <col customWidth="1" min="14" max="61" width="3.14"/>
    <col customWidth="1" min="62" max="85" width="13.14"/>
  </cols>
  <sheetData>
    <row r="1" ht="14.2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37">
        <v>44945.0</v>
      </c>
      <c r="O1" s="338"/>
      <c r="P1" s="339"/>
      <c r="Q1" s="337">
        <v>44946.0</v>
      </c>
      <c r="R1" s="338"/>
      <c r="S1" s="339"/>
      <c r="T1" s="337">
        <v>44947.0</v>
      </c>
      <c r="U1" s="338"/>
      <c r="V1" s="339"/>
      <c r="W1" s="337">
        <v>44948.0</v>
      </c>
      <c r="X1" s="338"/>
      <c r="Y1" s="339"/>
      <c r="Z1" s="337">
        <v>44949.0</v>
      </c>
      <c r="AA1" s="338"/>
      <c r="AB1" s="339"/>
      <c r="AC1" s="337">
        <v>44950.0</v>
      </c>
      <c r="AD1" s="338"/>
      <c r="AE1" s="339"/>
      <c r="AF1" s="337">
        <v>44951.0</v>
      </c>
      <c r="AG1" s="338"/>
      <c r="AH1" s="339"/>
      <c r="AI1" s="337">
        <v>44952.0</v>
      </c>
      <c r="AJ1" s="338"/>
      <c r="AK1" s="339"/>
      <c r="AL1" s="337">
        <v>44953.0</v>
      </c>
      <c r="AM1" s="338"/>
      <c r="AN1" s="339"/>
      <c r="AO1" s="337">
        <v>44954.0</v>
      </c>
      <c r="AP1" s="338"/>
      <c r="AQ1" s="339"/>
      <c r="AR1" s="337">
        <v>44955.0</v>
      </c>
      <c r="AS1" s="338"/>
      <c r="AT1" s="339"/>
      <c r="AU1" s="337">
        <v>44956.0</v>
      </c>
      <c r="AV1" s="338"/>
      <c r="AW1" s="339"/>
      <c r="AX1" s="337">
        <v>44957.0</v>
      </c>
      <c r="AY1" s="338"/>
      <c r="AZ1" s="339"/>
      <c r="BA1" s="337">
        <v>44958.0</v>
      </c>
      <c r="BB1" s="338"/>
      <c r="BC1" s="339"/>
      <c r="BD1" s="337">
        <v>44959.0</v>
      </c>
      <c r="BE1" s="338"/>
      <c r="BF1" s="339"/>
      <c r="BG1" s="337">
        <v>44960.0</v>
      </c>
      <c r="BH1" s="338"/>
      <c r="BI1" s="339"/>
      <c r="BJ1" s="337">
        <v>44961.0</v>
      </c>
      <c r="BK1" s="338"/>
      <c r="BL1" s="339"/>
      <c r="BM1" s="337">
        <v>44962.0</v>
      </c>
      <c r="BN1" s="338"/>
      <c r="BO1" s="339"/>
      <c r="BP1" s="337">
        <v>44963.0</v>
      </c>
      <c r="BQ1" s="338"/>
      <c r="BR1" s="339"/>
      <c r="BS1" s="337">
        <v>44964.0</v>
      </c>
      <c r="BT1" s="338"/>
      <c r="BU1" s="339"/>
      <c r="BV1" s="337">
        <v>44965.0</v>
      </c>
      <c r="BW1" s="338"/>
      <c r="BX1" s="339"/>
      <c r="BY1" s="337">
        <v>44966.0</v>
      </c>
      <c r="BZ1" s="338"/>
      <c r="CA1" s="339"/>
      <c r="CB1" s="337">
        <v>44967.0</v>
      </c>
      <c r="CC1" s="338"/>
      <c r="CD1" s="339"/>
      <c r="CE1" s="337">
        <v>44968.0</v>
      </c>
      <c r="CF1" s="338"/>
      <c r="CG1" s="339"/>
    </row>
    <row r="2" ht="14.25" customHeight="1">
      <c r="A2" s="10">
        <v>1.0</v>
      </c>
      <c r="B2" s="11" t="s">
        <v>2150</v>
      </c>
      <c r="C2" s="12">
        <v>1.0</v>
      </c>
      <c r="D2" s="11" t="s">
        <v>2133</v>
      </c>
      <c r="E2" s="13" t="str">
        <f t="array" ref="E2">XLOOKUP(F2,'PER-SM '!$E$2:$E$1132,'PER-SM '!$D$2:$D$1132," ",0)</f>
        <v>PERALTA DIAZ NILTON CESAR</v>
      </c>
      <c r="F2" s="295">
        <v>4.0774899E7</v>
      </c>
      <c r="G2" s="187">
        <v>9.61366314E8</v>
      </c>
      <c r="H2" s="16" t="str">
        <f t="array" ref="H2">XLOOKUP(F2,'PER-SM '!$E$2:$E$1132,'PER-SM '!$G$2:$G$1132,"",0)</f>
        <v>OP OBR</v>
      </c>
      <c r="I2" s="10" t="str">
        <f t="array" ref="I2">XLOOKUP(F2,'PER-SM '!$E$2:$E$1132,'PER-SM '!$I$2:$I$1132,"",0)</f>
        <v>A</v>
      </c>
      <c r="J2" s="10"/>
      <c r="K2" s="13" t="str">
        <f t="array" ref="K2">XLOOKUP(F2,'PER-SM '!$E$2:$E$1132,'PER-SM '!$B$2:$B$1132,"",0)</f>
        <v>PE - Obr Reg Común</v>
      </c>
      <c r="L2" s="10" t="s">
        <v>2210</v>
      </c>
      <c r="M2" s="13" t="str">
        <f t="array" ref="M2">XLOOKUP(F2,'PER-SM '!$E$2:$E$1132,'PER-SM '!$F$2:$F$1132,"",0)</f>
        <v>OPERADOR DE VOLQUETE</v>
      </c>
      <c r="N2" s="158"/>
      <c r="O2" s="159"/>
      <c r="P2" s="160"/>
      <c r="Q2" s="158"/>
      <c r="R2" s="159"/>
      <c r="S2" s="160"/>
      <c r="T2" s="158"/>
      <c r="U2" s="159"/>
      <c r="V2" s="160"/>
      <c r="W2" s="158"/>
      <c r="X2" s="159"/>
      <c r="Y2" s="160"/>
      <c r="Z2" s="158"/>
      <c r="AA2" s="159"/>
      <c r="AB2" s="160"/>
      <c r="AC2" s="158"/>
      <c r="AD2" s="159"/>
      <c r="AE2" s="160"/>
      <c r="AF2" s="158"/>
      <c r="AG2" s="159"/>
      <c r="AH2" s="160"/>
      <c r="AI2" s="158"/>
      <c r="AJ2" s="159"/>
      <c r="AK2" s="160"/>
      <c r="AL2" s="158"/>
      <c r="AM2" s="159"/>
      <c r="AN2" s="160"/>
      <c r="AO2" s="158"/>
      <c r="AP2" s="159"/>
      <c r="AQ2" s="160"/>
      <c r="AR2" s="158"/>
      <c r="AS2" s="159"/>
      <c r="AT2" s="160"/>
      <c r="AU2" s="158"/>
      <c r="AV2" s="159"/>
      <c r="AW2" s="160"/>
      <c r="AX2" s="158"/>
      <c r="AY2" s="159"/>
      <c r="AZ2" s="160"/>
      <c r="BA2" s="158"/>
      <c r="BB2" s="159"/>
      <c r="BC2" s="160"/>
      <c r="BD2" s="158"/>
      <c r="BE2" s="159"/>
      <c r="BF2" s="160"/>
      <c r="BG2" s="158"/>
      <c r="BH2" s="159"/>
      <c r="BI2" s="160"/>
      <c r="BJ2" s="158"/>
      <c r="BK2" s="159"/>
      <c r="BL2" s="160"/>
      <c r="BM2" s="158"/>
      <c r="BN2" s="159"/>
      <c r="BO2" s="160"/>
      <c r="BP2" s="158"/>
      <c r="BQ2" s="159"/>
      <c r="BR2" s="160"/>
      <c r="BS2" s="158"/>
      <c r="BT2" s="159"/>
      <c r="BU2" s="160"/>
      <c r="BV2" s="158"/>
      <c r="BW2" s="159"/>
      <c r="BX2" s="160"/>
      <c r="BY2" s="158"/>
      <c r="BZ2" s="159"/>
      <c r="CA2" s="160"/>
      <c r="CB2" s="158"/>
      <c r="CC2" s="159"/>
      <c r="CD2" s="160"/>
      <c r="CE2" s="158"/>
      <c r="CF2" s="159"/>
      <c r="CG2" s="160"/>
    </row>
    <row r="3" ht="14.25" customHeight="1">
      <c r="A3" s="10">
        <v>2.0</v>
      </c>
      <c r="B3" s="11" t="s">
        <v>2150</v>
      </c>
      <c r="C3" s="12">
        <v>1.0</v>
      </c>
      <c r="D3" s="11" t="s">
        <v>2133</v>
      </c>
      <c r="E3" s="13" t="str">
        <f t="array" ref="E3">XLOOKUP(F3,'PER-SM '!$E$2:$E$1132,'PER-SM '!$D$2:$D$1132," ",0)</f>
        <v>BECERRA LINARES HENRRY</v>
      </c>
      <c r="F3" s="149">
        <v>4.3471813E7</v>
      </c>
      <c r="G3" s="149">
        <v>9.76958555E8</v>
      </c>
      <c r="H3" s="16" t="str">
        <f t="array" ref="H3">XLOOKUP(F3,'PER-SM '!$E$2:$E$1132,'PER-SM '!$G$2:$G$1132,"",0)</f>
        <v>EQ OBR</v>
      </c>
      <c r="I3" s="10" t="str">
        <f t="array" ref="I3">XLOOKUP(F3,'PER-SM '!$E$2:$E$1132,'PER-SM '!$I$2:$I$1132,"",0)</f>
        <v>B</v>
      </c>
      <c r="J3" s="10"/>
      <c r="K3" s="13" t="str">
        <f t="array" ref="K3">XLOOKUP(F3,'PER-SM '!$E$2:$E$1132,'PER-SM '!$B$2:$B$1132,"",0)</f>
        <v>PE - Obr Reg Común</v>
      </c>
      <c r="L3" s="10" t="s">
        <v>2210</v>
      </c>
      <c r="M3" s="13" t="str">
        <f t="array" ref="M3">XLOOKUP(F3,'PER-SM '!$E$2:$E$1132,'PER-SM '!$F$2:$F$1132,"",0)</f>
        <v>OPERADOR DE CAMION GRUA</v>
      </c>
      <c r="N3" s="158"/>
      <c r="O3" s="159"/>
      <c r="P3" s="160"/>
      <c r="Q3" s="158"/>
      <c r="R3" s="159"/>
      <c r="S3" s="160"/>
      <c r="T3" s="158"/>
      <c r="U3" s="159"/>
      <c r="V3" s="160"/>
      <c r="W3" s="407" t="s">
        <v>16</v>
      </c>
      <c r="X3" s="408" t="s">
        <v>140</v>
      </c>
      <c r="Y3" s="409" t="s">
        <v>75</v>
      </c>
      <c r="Z3" s="407" t="s">
        <v>16</v>
      </c>
      <c r="AA3" s="408" t="s">
        <v>140</v>
      </c>
      <c r="AB3" s="409" t="s">
        <v>75</v>
      </c>
      <c r="AC3" s="407" t="s">
        <v>16</v>
      </c>
      <c r="AD3" s="408" t="s">
        <v>140</v>
      </c>
      <c r="AE3" s="409" t="s">
        <v>75</v>
      </c>
      <c r="AF3" s="407" t="s">
        <v>16</v>
      </c>
      <c r="AG3" s="408" t="s">
        <v>140</v>
      </c>
      <c r="AH3" s="409" t="s">
        <v>75</v>
      </c>
      <c r="AI3" s="407" t="s">
        <v>16</v>
      </c>
      <c r="AJ3" s="408" t="s">
        <v>140</v>
      </c>
      <c r="AK3" s="409" t="s">
        <v>75</v>
      </c>
      <c r="AL3" s="407" t="s">
        <v>16</v>
      </c>
      <c r="AM3" s="408" t="s">
        <v>140</v>
      </c>
      <c r="AN3" s="409" t="s">
        <v>75</v>
      </c>
      <c r="AO3" s="407" t="s">
        <v>16</v>
      </c>
      <c r="AP3" s="408" t="s">
        <v>140</v>
      </c>
      <c r="AQ3" s="409" t="s">
        <v>75</v>
      </c>
      <c r="AR3" s="407" t="s">
        <v>16</v>
      </c>
      <c r="AS3" s="408" t="s">
        <v>140</v>
      </c>
      <c r="AT3" s="409" t="s">
        <v>75</v>
      </c>
      <c r="AU3" s="407" t="s">
        <v>16</v>
      </c>
      <c r="AV3" s="408" t="s">
        <v>140</v>
      </c>
      <c r="AW3" s="409" t="s">
        <v>75</v>
      </c>
      <c r="AX3" s="407" t="s">
        <v>16</v>
      </c>
      <c r="AY3" s="408" t="s">
        <v>140</v>
      </c>
      <c r="AZ3" s="409" t="s">
        <v>75</v>
      </c>
      <c r="BA3" s="407" t="s">
        <v>16</v>
      </c>
      <c r="BB3" s="408" t="s">
        <v>140</v>
      </c>
      <c r="BC3" s="409" t="s">
        <v>75</v>
      </c>
      <c r="BD3" s="407" t="s">
        <v>0</v>
      </c>
      <c r="BE3" s="408" t="s">
        <v>0</v>
      </c>
      <c r="BF3" s="409" t="s">
        <v>0</v>
      </c>
      <c r="BG3" s="407" t="s">
        <v>0</v>
      </c>
      <c r="BH3" s="408" t="s">
        <v>0</v>
      </c>
      <c r="BI3" s="409" t="s">
        <v>0</v>
      </c>
      <c r="BJ3" s="407" t="s">
        <v>0</v>
      </c>
      <c r="BK3" s="408" t="s">
        <v>0</v>
      </c>
      <c r="BL3" s="409" t="s">
        <v>0</v>
      </c>
      <c r="BM3" s="407" t="s">
        <v>0</v>
      </c>
      <c r="BN3" s="408" t="s">
        <v>0</v>
      </c>
      <c r="BO3" s="409" t="s">
        <v>0</v>
      </c>
      <c r="BP3" s="407" t="s">
        <v>0</v>
      </c>
      <c r="BQ3" s="408" t="s">
        <v>0</v>
      </c>
      <c r="BR3" s="409" t="s">
        <v>0</v>
      </c>
      <c r="BS3" s="407" t="s">
        <v>0</v>
      </c>
      <c r="BT3" s="408" t="s">
        <v>0</v>
      </c>
      <c r="BU3" s="409" t="s">
        <v>0</v>
      </c>
      <c r="BV3" s="407" t="s">
        <v>0</v>
      </c>
      <c r="BW3" s="408" t="s">
        <v>0</v>
      </c>
      <c r="BX3" s="409" t="s">
        <v>0</v>
      </c>
      <c r="BY3" s="410" t="s">
        <v>16</v>
      </c>
      <c r="BZ3" s="411" t="s">
        <v>140</v>
      </c>
      <c r="CA3" s="412" t="s">
        <v>75</v>
      </c>
      <c r="CB3" s="410" t="s">
        <v>16</v>
      </c>
      <c r="CC3" s="411" t="s">
        <v>140</v>
      </c>
      <c r="CD3" s="412" t="s">
        <v>75</v>
      </c>
      <c r="CE3" s="410" t="s">
        <v>16</v>
      </c>
      <c r="CF3" s="411" t="s">
        <v>140</v>
      </c>
      <c r="CG3" s="412" t="s">
        <v>75</v>
      </c>
    </row>
    <row r="4" ht="14.25" customHeight="1">
      <c r="A4" s="10">
        <v>3.0</v>
      </c>
      <c r="B4" s="11" t="s">
        <v>2151</v>
      </c>
      <c r="C4" s="12">
        <v>1.0</v>
      </c>
      <c r="D4" s="11" t="s">
        <v>2133</v>
      </c>
      <c r="E4" s="13" t="str">
        <f t="array" ref="E4">XLOOKUP(F4,'PER-SM '!$E$2:$E$1132,'PER-SM '!$D$2:$D$1132," ",0)</f>
        <v>BEJAR QUISPE JULIO</v>
      </c>
      <c r="F4" s="186">
        <v>4.2075295E7</v>
      </c>
      <c r="G4" s="149"/>
      <c r="H4" s="16" t="str">
        <f t="array" ref="H4">XLOOKUP(F4,'PER-SM '!$E$2:$E$1132,'PER-SM '!$G$2:$G$1132,"",0)</f>
        <v>OP OBR</v>
      </c>
      <c r="I4" s="10" t="str">
        <f t="array" ref="I4">XLOOKUP(F4,'PER-SM '!$E$2:$E$1132,'PER-SM '!$I$2:$I$1132,"",0)</f>
        <v>A</v>
      </c>
      <c r="J4" s="10"/>
      <c r="K4" s="13" t="str">
        <f t="array" ref="K4">XLOOKUP(F4,'PER-SM '!$E$2:$E$1132,'PER-SM '!$B$2:$B$1132,"",0)</f>
        <v>PE - Obr Reg Común</v>
      </c>
      <c r="L4" s="10" t="s">
        <v>2210</v>
      </c>
      <c r="M4" s="13" t="str">
        <f t="array" ref="M4">XLOOKUP(F4,'PER-SM '!$E$2:$E$1132,'PER-SM '!$F$2:$F$1132,"",0)</f>
        <v>OPERADOR DE PERFORADORA</v>
      </c>
      <c r="N4" s="158" t="s">
        <v>16</v>
      </c>
      <c r="O4" s="159" t="s">
        <v>140</v>
      </c>
      <c r="P4" s="160" t="s">
        <v>75</v>
      </c>
      <c r="Q4" s="158" t="s">
        <v>16</v>
      </c>
      <c r="R4" s="159" t="s">
        <v>140</v>
      </c>
      <c r="S4" s="160" t="s">
        <v>75</v>
      </c>
      <c r="T4" s="158" t="s">
        <v>16</v>
      </c>
      <c r="U4" s="159" t="s">
        <v>140</v>
      </c>
      <c r="V4" s="160" t="s">
        <v>75</v>
      </c>
      <c r="W4" s="158" t="s">
        <v>16</v>
      </c>
      <c r="X4" s="159" t="s">
        <v>140</v>
      </c>
      <c r="Y4" s="160" t="s">
        <v>75</v>
      </c>
      <c r="Z4" s="158" t="s">
        <v>16</v>
      </c>
      <c r="AA4" s="159" t="s">
        <v>140</v>
      </c>
      <c r="AB4" s="160" t="s">
        <v>75</v>
      </c>
      <c r="AC4" s="158" t="s">
        <v>16</v>
      </c>
      <c r="AD4" s="159" t="s">
        <v>140</v>
      </c>
      <c r="AE4" s="160" t="s">
        <v>75</v>
      </c>
      <c r="AF4" s="158" t="s">
        <v>16</v>
      </c>
      <c r="AG4" s="159" t="s">
        <v>140</v>
      </c>
      <c r="AH4" s="160" t="s">
        <v>75</v>
      </c>
      <c r="AI4" s="158"/>
      <c r="AJ4" s="159"/>
      <c r="AK4" s="160"/>
      <c r="AL4" s="158"/>
      <c r="AM4" s="159"/>
      <c r="AN4" s="160"/>
      <c r="AO4" s="158"/>
      <c r="AP4" s="159"/>
      <c r="AQ4" s="160"/>
      <c r="AR4" s="158"/>
      <c r="AS4" s="159"/>
      <c r="AT4" s="160"/>
      <c r="AU4" s="158"/>
      <c r="AV4" s="159"/>
      <c r="AW4" s="160"/>
      <c r="AX4" s="158"/>
      <c r="AY4" s="159"/>
      <c r="AZ4" s="160"/>
      <c r="BA4" s="158"/>
      <c r="BB4" s="159"/>
      <c r="BC4" s="160"/>
      <c r="BD4" s="158" t="s">
        <v>16</v>
      </c>
      <c r="BE4" s="159" t="s">
        <v>140</v>
      </c>
      <c r="BF4" s="160" t="s">
        <v>75</v>
      </c>
      <c r="BG4" s="158" t="s">
        <v>16</v>
      </c>
      <c r="BH4" s="159" t="s">
        <v>140</v>
      </c>
      <c r="BI4" s="160" t="s">
        <v>75</v>
      </c>
      <c r="BJ4" s="158" t="s">
        <v>16</v>
      </c>
      <c r="BK4" s="159" t="s">
        <v>140</v>
      </c>
      <c r="BL4" s="160" t="s">
        <v>75</v>
      </c>
      <c r="BM4" s="158" t="s">
        <v>16</v>
      </c>
      <c r="BN4" s="159" t="s">
        <v>140</v>
      </c>
      <c r="BO4" s="160" t="s">
        <v>75</v>
      </c>
      <c r="BP4" s="158" t="s">
        <v>16</v>
      </c>
      <c r="BQ4" s="159" t="s">
        <v>140</v>
      </c>
      <c r="BR4" s="160" t="s">
        <v>75</v>
      </c>
      <c r="BS4" s="158" t="s">
        <v>16</v>
      </c>
      <c r="BT4" s="159" t="s">
        <v>140</v>
      </c>
      <c r="BU4" s="160" t="s">
        <v>75</v>
      </c>
      <c r="BV4" s="158" t="s">
        <v>16</v>
      </c>
      <c r="BW4" s="159" t="s">
        <v>140</v>
      </c>
      <c r="BX4" s="160" t="s">
        <v>75</v>
      </c>
      <c r="BY4" s="161" t="s">
        <v>16</v>
      </c>
      <c r="BZ4" s="162" t="s">
        <v>140</v>
      </c>
      <c r="CA4" s="163" t="s">
        <v>75</v>
      </c>
      <c r="CB4" s="161" t="s">
        <v>16</v>
      </c>
      <c r="CC4" s="162" t="s">
        <v>140</v>
      </c>
      <c r="CD4" s="163" t="s">
        <v>75</v>
      </c>
      <c r="CE4" s="161" t="s">
        <v>16</v>
      </c>
      <c r="CF4" s="162" t="s">
        <v>140</v>
      </c>
      <c r="CG4" s="163" t="s">
        <v>75</v>
      </c>
    </row>
    <row r="5" ht="14.25" customHeight="1">
      <c r="A5" s="10">
        <v>4.0</v>
      </c>
      <c r="B5" s="11" t="s">
        <v>2151</v>
      </c>
      <c r="C5" s="12">
        <v>1.0</v>
      </c>
      <c r="D5" s="380" t="s">
        <v>2133</v>
      </c>
      <c r="E5" s="13" t="str">
        <f t="array" ref="E5">XLOOKUP(F5,'PER-SM '!$E$2:$E$1132,'PER-SM '!$D$2:$D$1132," ",0)</f>
        <v>ASMAD CEDEÑO VICTOR MIGUEL</v>
      </c>
      <c r="F5" s="149">
        <v>4.1480735E7</v>
      </c>
      <c r="G5" s="149">
        <v>9.53579272E8</v>
      </c>
      <c r="H5" s="16" t="str">
        <f t="array" ref="H5">XLOOKUP(F5,'PER-SM '!$E$2:$E$1132,'PER-SM '!$G$2:$G$1132,"",0)</f>
        <v>EQ OBR</v>
      </c>
      <c r="I5" s="10" t="str">
        <f t="array" ref="I5">XLOOKUP(F5,'PER-SM '!$E$2:$E$1132,'PER-SM '!$I$2:$I$1132,"",0)</f>
        <v>A</v>
      </c>
      <c r="J5" s="10"/>
      <c r="K5" s="13" t="str">
        <f t="array" ref="K5">XLOOKUP(F5,'PER-SM '!$E$2:$E$1132,'PER-SM '!$B$2:$B$1132,"",0)</f>
        <v>PE - Obr Reg Común</v>
      </c>
      <c r="L5" s="10" t="s">
        <v>2210</v>
      </c>
      <c r="M5" s="13" t="str">
        <f t="array" ref="M5">XLOOKUP(F5,'PER-SM '!$E$2:$E$1132,'PER-SM '!$F$2:$F$1132,"",0)</f>
        <v>TITULAR - LUBRICADOR</v>
      </c>
      <c r="N5" s="158"/>
      <c r="O5" s="159"/>
      <c r="P5" s="160"/>
      <c r="Q5" s="158"/>
      <c r="R5" s="159"/>
      <c r="S5" s="160"/>
      <c r="T5" s="158"/>
      <c r="U5" s="159"/>
      <c r="V5" s="160"/>
      <c r="W5" s="158"/>
      <c r="X5" s="159"/>
      <c r="Y5" s="160"/>
      <c r="Z5" s="158"/>
      <c r="AA5" s="159"/>
      <c r="AB5" s="160"/>
      <c r="AC5" s="158"/>
      <c r="AD5" s="159"/>
      <c r="AE5" s="160"/>
      <c r="AF5" s="158"/>
      <c r="AG5" s="159"/>
      <c r="AH5" s="160"/>
      <c r="AI5" s="158" t="s">
        <v>16</v>
      </c>
      <c r="AJ5" s="159" t="s">
        <v>140</v>
      </c>
      <c r="AK5" s="160" t="s">
        <v>75</v>
      </c>
      <c r="AL5" s="158" t="s">
        <v>16</v>
      </c>
      <c r="AM5" s="159" t="s">
        <v>140</v>
      </c>
      <c r="AN5" s="160" t="s">
        <v>75</v>
      </c>
      <c r="AO5" s="158" t="s">
        <v>16</v>
      </c>
      <c r="AP5" s="159" t="s">
        <v>140</v>
      </c>
      <c r="AQ5" s="160" t="s">
        <v>75</v>
      </c>
      <c r="AR5" s="158" t="s">
        <v>16</v>
      </c>
      <c r="AS5" s="159" t="s">
        <v>140</v>
      </c>
      <c r="AT5" s="160" t="s">
        <v>75</v>
      </c>
      <c r="AU5" s="158" t="s">
        <v>16</v>
      </c>
      <c r="AV5" s="159" t="s">
        <v>140</v>
      </c>
      <c r="AW5" s="160" t="s">
        <v>75</v>
      </c>
      <c r="AX5" s="158" t="s">
        <v>16</v>
      </c>
      <c r="AY5" s="159" t="s">
        <v>140</v>
      </c>
      <c r="AZ5" s="160" t="s">
        <v>75</v>
      </c>
      <c r="BA5" s="158" t="s">
        <v>16</v>
      </c>
      <c r="BB5" s="159" t="s">
        <v>140</v>
      </c>
      <c r="BC5" s="160" t="s">
        <v>75</v>
      </c>
      <c r="BD5" s="158" t="s">
        <v>16</v>
      </c>
      <c r="BE5" s="159" t="s">
        <v>140</v>
      </c>
      <c r="BF5" s="160" t="s">
        <v>75</v>
      </c>
      <c r="BG5" s="158" t="s">
        <v>16</v>
      </c>
      <c r="BH5" s="159" t="s">
        <v>140</v>
      </c>
      <c r="BI5" s="160" t="s">
        <v>75</v>
      </c>
      <c r="BJ5" s="158" t="s">
        <v>16</v>
      </c>
      <c r="BK5" s="159" t="s">
        <v>140</v>
      </c>
      <c r="BL5" s="160" t="s">
        <v>75</v>
      </c>
      <c r="BM5" s="158" t="s">
        <v>16</v>
      </c>
      <c r="BN5" s="159" t="s">
        <v>140</v>
      </c>
      <c r="BO5" s="160" t="s">
        <v>75</v>
      </c>
      <c r="BP5" s="158" t="s">
        <v>16</v>
      </c>
      <c r="BQ5" s="159" t="s">
        <v>140</v>
      </c>
      <c r="BR5" s="160" t="s">
        <v>75</v>
      </c>
      <c r="BS5" s="158" t="s">
        <v>16</v>
      </c>
      <c r="BT5" s="159" t="s">
        <v>140</v>
      </c>
      <c r="BU5" s="160" t="s">
        <v>75</v>
      </c>
      <c r="BV5" s="158"/>
      <c r="BW5" s="159"/>
      <c r="BX5" s="160"/>
      <c r="BY5" s="158"/>
      <c r="BZ5" s="159"/>
      <c r="CA5" s="160"/>
      <c r="CB5" s="158"/>
      <c r="CC5" s="159"/>
      <c r="CD5" s="160"/>
      <c r="CE5" s="158"/>
      <c r="CF5" s="159"/>
      <c r="CG5" s="160"/>
    </row>
    <row r="6" ht="14.25" customHeight="1">
      <c r="A6" s="10">
        <v>5.0</v>
      </c>
      <c r="B6" s="11" t="s">
        <v>2162</v>
      </c>
      <c r="C6" s="12">
        <v>1.0</v>
      </c>
      <c r="D6" s="380" t="s">
        <v>2133</v>
      </c>
      <c r="E6" s="13" t="str">
        <f t="array" ref="E6">XLOOKUP(F6,'PER-SM '!$E$2:$E$1132,'PER-SM '!$D$2:$D$1132," ",0)</f>
        <v>GOMEZ LOARTE OSWALDO</v>
      </c>
      <c r="F6" s="149">
        <v>9665887.0</v>
      </c>
      <c r="G6" s="149">
        <v>9.14026448E8</v>
      </c>
      <c r="H6" s="16" t="str">
        <f t="array" ref="H6">XLOOKUP(F6,'PER-SM '!$E$2:$E$1132,'PER-SM '!$G$2:$G$1132,"",0)</f>
        <v>EQ OBR</v>
      </c>
      <c r="I6" s="10" t="str">
        <f t="array" ref="I6">XLOOKUP(F6,'PER-SM '!$E$2:$E$1132,'PER-SM '!$I$2:$I$1132,"",0)</f>
        <v>C</v>
      </c>
      <c r="J6" s="10"/>
      <c r="K6" s="13" t="str">
        <f t="array" ref="K6">XLOOKUP(F6,'PER-SM '!$E$2:$E$1132,'PER-SM '!$B$2:$B$1132,"",0)</f>
        <v>PE - Obr Reg Común</v>
      </c>
      <c r="L6" s="10" t="s">
        <v>2210</v>
      </c>
      <c r="M6" s="13" t="str">
        <f t="array" ref="M6">XLOOKUP(F6,'PER-SM '!$E$2:$E$1132,'PER-SM '!$F$2:$F$1132,"",0)</f>
        <v>MECANICO 2</v>
      </c>
      <c r="N6" s="158"/>
      <c r="O6" s="159"/>
      <c r="P6" s="160"/>
      <c r="Q6" s="158"/>
      <c r="R6" s="159"/>
      <c r="S6" s="160"/>
      <c r="T6" s="158"/>
      <c r="U6" s="159"/>
      <c r="V6" s="160"/>
      <c r="W6" s="158"/>
      <c r="X6" s="159"/>
      <c r="Y6" s="160"/>
      <c r="Z6" s="158"/>
      <c r="AA6" s="159"/>
      <c r="AB6" s="160"/>
      <c r="AC6" s="158"/>
      <c r="AD6" s="159"/>
      <c r="AE6" s="160"/>
      <c r="AF6" s="158"/>
      <c r="AG6" s="159"/>
      <c r="AH6" s="160"/>
      <c r="AI6" s="158"/>
      <c r="AJ6" s="159"/>
      <c r="AK6" s="160"/>
      <c r="AL6" s="158"/>
      <c r="AM6" s="159"/>
      <c r="AN6" s="160"/>
      <c r="AO6" s="158"/>
      <c r="AP6" s="159"/>
      <c r="AQ6" s="160"/>
      <c r="AR6" s="158"/>
      <c r="AS6" s="159"/>
      <c r="AT6" s="160"/>
      <c r="AU6" s="158"/>
      <c r="AV6" s="159"/>
      <c r="AW6" s="160"/>
      <c r="AX6" s="158"/>
      <c r="AY6" s="159"/>
      <c r="AZ6" s="160"/>
      <c r="BA6" s="158"/>
      <c r="BB6" s="159"/>
      <c r="BC6" s="160"/>
      <c r="BD6" s="158"/>
      <c r="BE6" s="159"/>
      <c r="BF6" s="160"/>
      <c r="BG6" s="158"/>
      <c r="BH6" s="159"/>
      <c r="BI6" s="160"/>
      <c r="BJ6" s="158"/>
      <c r="BK6" s="159"/>
      <c r="BL6" s="160"/>
      <c r="BM6" s="158"/>
      <c r="BN6" s="159"/>
      <c r="BO6" s="160"/>
      <c r="BP6" s="158"/>
      <c r="BQ6" s="159"/>
      <c r="BR6" s="160"/>
      <c r="BS6" s="158"/>
      <c r="BT6" s="159"/>
      <c r="BU6" s="160"/>
      <c r="BV6" s="158"/>
      <c r="BW6" s="159"/>
      <c r="BX6" s="160"/>
      <c r="BY6" s="158"/>
      <c r="BZ6" s="159"/>
      <c r="CA6" s="160"/>
      <c r="CB6" s="158"/>
      <c r="CC6" s="159"/>
      <c r="CD6" s="160"/>
      <c r="CE6" s="158"/>
      <c r="CF6" s="159"/>
      <c r="CG6" s="160"/>
    </row>
    <row r="7" ht="14.25" customHeight="1">
      <c r="A7" s="10">
        <v>6.0</v>
      </c>
      <c r="B7" s="11" t="s">
        <v>2162</v>
      </c>
      <c r="C7" s="12">
        <v>1.0</v>
      </c>
      <c r="D7" s="380" t="s">
        <v>2133</v>
      </c>
      <c r="E7" s="13" t="str">
        <f t="array" ref="E7">XLOOKUP(F7,'PER-SM '!$E$2:$E$1132,'PER-SM '!$D$2:$D$1132," ",0)</f>
        <v>REYES BARRIOS NILTON JHOVER</v>
      </c>
      <c r="F7" s="186">
        <v>4.7560959E7</v>
      </c>
      <c r="G7" s="149">
        <v>9.41978655E8</v>
      </c>
      <c r="H7" s="16" t="str">
        <f t="array" ref="H7">XLOOKUP(F7,'PER-SM '!$E$2:$E$1132,'PER-SM '!$G$2:$G$1132,"",0)</f>
        <v>OP OBR</v>
      </c>
      <c r="I7" s="10" t="str">
        <f t="array" ref="I7">XLOOKUP(F7,'PER-SM '!$E$2:$E$1132,'PER-SM '!$I$2:$I$1132,"",0)</f>
        <v>C</v>
      </c>
      <c r="J7" s="10"/>
      <c r="K7" s="13" t="str">
        <f t="array" ref="K7">XLOOKUP(F7,'PER-SM '!$E$2:$E$1132,'PER-SM '!$B$2:$B$1132,"",0)</f>
        <v>PE - Obr Reg Común</v>
      </c>
      <c r="L7" s="10" t="s">
        <v>2210</v>
      </c>
      <c r="M7" s="13" t="str">
        <f t="array" ref="M7">XLOOKUP(F7,'PER-SM '!$E$2:$E$1132,'PER-SM '!$F$2:$F$1132,"",0)</f>
        <v>OPERADOR DE PERFORADORA</v>
      </c>
      <c r="N7" s="158"/>
      <c r="O7" s="159"/>
      <c r="P7" s="160"/>
      <c r="Q7" s="158"/>
      <c r="R7" s="159"/>
      <c r="S7" s="160"/>
      <c r="T7" s="158"/>
      <c r="U7" s="159"/>
      <c r="V7" s="160"/>
      <c r="W7" s="158"/>
      <c r="X7" s="159"/>
      <c r="Y7" s="160"/>
      <c r="Z7" s="158"/>
      <c r="AA7" s="159"/>
      <c r="AB7" s="160"/>
      <c r="AC7" s="158"/>
      <c r="AD7" s="159"/>
      <c r="AE7" s="160"/>
      <c r="AF7" s="158"/>
      <c r="AG7" s="159"/>
      <c r="AH7" s="160"/>
      <c r="AI7" s="158"/>
      <c r="AJ7" s="159"/>
      <c r="AK7" s="160"/>
      <c r="AL7" s="158"/>
      <c r="AM7" s="159"/>
      <c r="AN7" s="160"/>
      <c r="AO7" s="158"/>
      <c r="AP7" s="159"/>
      <c r="AQ7" s="160"/>
      <c r="AR7" s="158"/>
      <c r="AS7" s="159"/>
      <c r="AT7" s="160"/>
      <c r="AU7" s="158"/>
      <c r="AV7" s="159"/>
      <c r="AW7" s="160"/>
      <c r="AX7" s="158"/>
      <c r="AY7" s="159"/>
      <c r="AZ7" s="160"/>
      <c r="BA7" s="158"/>
      <c r="BB7" s="159"/>
      <c r="BC7" s="160"/>
      <c r="BD7" s="158" t="s">
        <v>16</v>
      </c>
      <c r="BE7" s="159" t="s">
        <v>140</v>
      </c>
      <c r="BF7" s="160" t="s">
        <v>75</v>
      </c>
      <c r="BG7" s="158" t="s">
        <v>16</v>
      </c>
      <c r="BH7" s="159" t="s">
        <v>140</v>
      </c>
      <c r="BI7" s="160" t="s">
        <v>75</v>
      </c>
      <c r="BJ7" s="158" t="s">
        <v>16</v>
      </c>
      <c r="BK7" s="159" t="s">
        <v>140</v>
      </c>
      <c r="BL7" s="160" t="s">
        <v>75</v>
      </c>
      <c r="BM7" s="158" t="s">
        <v>16</v>
      </c>
      <c r="BN7" s="159" t="s">
        <v>140</v>
      </c>
      <c r="BO7" s="160" t="s">
        <v>75</v>
      </c>
      <c r="BP7" s="158" t="s">
        <v>16</v>
      </c>
      <c r="BQ7" s="159" t="s">
        <v>140</v>
      </c>
      <c r="BR7" s="160" t="s">
        <v>75</v>
      </c>
      <c r="BS7" s="158" t="s">
        <v>16</v>
      </c>
      <c r="BT7" s="159" t="s">
        <v>140</v>
      </c>
      <c r="BU7" s="160" t="s">
        <v>75</v>
      </c>
      <c r="BV7" s="158" t="s">
        <v>16</v>
      </c>
      <c r="BW7" s="159" t="s">
        <v>140</v>
      </c>
      <c r="BX7" s="160" t="s">
        <v>75</v>
      </c>
      <c r="BY7" s="161" t="s">
        <v>0</v>
      </c>
      <c r="BZ7" s="162" t="s">
        <v>0</v>
      </c>
      <c r="CA7" s="163" t="s">
        <v>0</v>
      </c>
      <c r="CB7" s="161" t="s">
        <v>0</v>
      </c>
      <c r="CC7" s="162" t="s">
        <v>0</v>
      </c>
      <c r="CD7" s="163" t="s">
        <v>0</v>
      </c>
      <c r="CE7" s="161" t="s">
        <v>0</v>
      </c>
      <c r="CF7" s="162" t="s">
        <v>0</v>
      </c>
      <c r="CG7" s="163" t="s">
        <v>0</v>
      </c>
    </row>
    <row r="8" ht="14.25" customHeight="1">
      <c r="A8" s="10">
        <v>7.0</v>
      </c>
      <c r="B8" s="11" t="s">
        <v>2152</v>
      </c>
      <c r="C8" s="12">
        <v>1.0</v>
      </c>
      <c r="D8" s="11" t="s">
        <v>2133</v>
      </c>
      <c r="E8" s="13" t="str">
        <f t="array" ref="E8">XLOOKUP(F8,'PER-SM '!$E$2:$E$1132,'PER-SM '!$D$2:$D$1132," ",0)</f>
        <v>MENDOZA VENTURA JOSE LUIS</v>
      </c>
      <c r="F8" s="149">
        <v>4.3022426E7</v>
      </c>
      <c r="G8" s="149">
        <v>9.79975073E8</v>
      </c>
      <c r="H8" s="16" t="str">
        <f t="array" ref="H8">XLOOKUP(F8,'PER-SM '!$E$2:$E$1132,'PER-SM '!$G$2:$G$1132,"",0)</f>
        <v>EQ OBR</v>
      </c>
      <c r="I8" s="10" t="str">
        <f t="array" ref="I8">XLOOKUP(F8,'PER-SM '!$E$2:$E$1132,'PER-SM '!$I$2:$I$1132,"",0)</f>
        <v>B</v>
      </c>
      <c r="J8" s="10"/>
      <c r="K8" s="13" t="str">
        <f t="array" ref="K8">XLOOKUP(F8,'PER-SM '!$E$2:$E$1132,'PER-SM '!$B$2:$B$1132,"",0)</f>
        <v>PE - Obr Reg Común</v>
      </c>
      <c r="L8" s="10" t="s">
        <v>2210</v>
      </c>
      <c r="M8" s="13" t="str">
        <f t="array" ref="M8">XLOOKUP(F8,'PER-SM '!$E$2:$E$1132,'PER-SM '!$F$2:$F$1132,"",0)</f>
        <v>MECANICO 3</v>
      </c>
      <c r="N8" s="407" t="s">
        <v>16</v>
      </c>
      <c r="O8" s="408" t="s">
        <v>140</v>
      </c>
      <c r="P8" s="409" t="s">
        <v>75</v>
      </c>
      <c r="Q8" s="407" t="s">
        <v>16</v>
      </c>
      <c r="R8" s="408" t="s">
        <v>140</v>
      </c>
      <c r="S8" s="409" t="s">
        <v>75</v>
      </c>
      <c r="T8" s="407" t="s">
        <v>16</v>
      </c>
      <c r="U8" s="408" t="s">
        <v>140</v>
      </c>
      <c r="V8" s="409" t="s">
        <v>75</v>
      </c>
      <c r="W8" s="407" t="s">
        <v>16</v>
      </c>
      <c r="X8" s="408" t="s">
        <v>140</v>
      </c>
      <c r="Y8" s="409" t="s">
        <v>75</v>
      </c>
      <c r="Z8" s="407" t="s">
        <v>16</v>
      </c>
      <c r="AA8" s="408" t="s">
        <v>140</v>
      </c>
      <c r="AB8" s="409" t="s">
        <v>75</v>
      </c>
      <c r="AC8" s="407" t="s">
        <v>16</v>
      </c>
      <c r="AD8" s="408" t="s">
        <v>140</v>
      </c>
      <c r="AE8" s="409" t="s">
        <v>75</v>
      </c>
      <c r="AF8" s="407" t="s">
        <v>16</v>
      </c>
      <c r="AG8" s="408" t="s">
        <v>140</v>
      </c>
      <c r="AH8" s="409" t="s">
        <v>75</v>
      </c>
      <c r="AI8" s="407" t="s">
        <v>16</v>
      </c>
      <c r="AJ8" s="408" t="s">
        <v>140</v>
      </c>
      <c r="AK8" s="409" t="s">
        <v>75</v>
      </c>
      <c r="AL8" s="407" t="s">
        <v>16</v>
      </c>
      <c r="AM8" s="408" t="s">
        <v>140</v>
      </c>
      <c r="AN8" s="409" t="s">
        <v>75</v>
      </c>
      <c r="AO8" s="407" t="s">
        <v>16</v>
      </c>
      <c r="AP8" s="408" t="s">
        <v>140</v>
      </c>
      <c r="AQ8" s="409" t="s">
        <v>75</v>
      </c>
      <c r="AR8" s="407" t="s">
        <v>16</v>
      </c>
      <c r="AS8" s="408" t="s">
        <v>140</v>
      </c>
      <c r="AT8" s="409" t="s">
        <v>75</v>
      </c>
      <c r="AU8" s="407" t="s">
        <v>16</v>
      </c>
      <c r="AV8" s="408" t="s">
        <v>140</v>
      </c>
      <c r="AW8" s="409" t="s">
        <v>75</v>
      </c>
      <c r="AX8" s="407" t="s">
        <v>16</v>
      </c>
      <c r="AY8" s="408" t="s">
        <v>140</v>
      </c>
      <c r="AZ8" s="409" t="s">
        <v>75</v>
      </c>
      <c r="BA8" s="407" t="s">
        <v>16</v>
      </c>
      <c r="BB8" s="408" t="s">
        <v>140</v>
      </c>
      <c r="BC8" s="409" t="s">
        <v>75</v>
      </c>
      <c r="BD8" s="407" t="s">
        <v>0</v>
      </c>
      <c r="BE8" s="408" t="s">
        <v>0</v>
      </c>
      <c r="BF8" s="409" t="s">
        <v>0</v>
      </c>
      <c r="BG8" s="407" t="s">
        <v>0</v>
      </c>
      <c r="BH8" s="408" t="s">
        <v>0</v>
      </c>
      <c r="BI8" s="409" t="s">
        <v>0</v>
      </c>
      <c r="BJ8" s="407" t="s">
        <v>0</v>
      </c>
      <c r="BK8" s="408" t="s">
        <v>0</v>
      </c>
      <c r="BL8" s="409" t="s">
        <v>0</v>
      </c>
      <c r="BM8" s="407" t="s">
        <v>0</v>
      </c>
      <c r="BN8" s="408" t="s">
        <v>0</v>
      </c>
      <c r="BO8" s="409" t="s">
        <v>0</v>
      </c>
      <c r="BP8" s="407" t="s">
        <v>0</v>
      </c>
      <c r="BQ8" s="408" t="s">
        <v>0</v>
      </c>
      <c r="BR8" s="409" t="s">
        <v>0</v>
      </c>
      <c r="BS8" s="407" t="s">
        <v>0</v>
      </c>
      <c r="BT8" s="408" t="s">
        <v>0</v>
      </c>
      <c r="BU8" s="409" t="s">
        <v>0</v>
      </c>
      <c r="BV8" s="407" t="s">
        <v>0</v>
      </c>
      <c r="BW8" s="408" t="s">
        <v>0</v>
      </c>
      <c r="BX8" s="409" t="s">
        <v>0</v>
      </c>
      <c r="BY8" s="407" t="s">
        <v>0</v>
      </c>
      <c r="BZ8" s="408" t="s">
        <v>0</v>
      </c>
      <c r="CA8" s="409" t="s">
        <v>0</v>
      </c>
      <c r="CB8" s="407" t="s">
        <v>0</v>
      </c>
      <c r="CC8" s="408" t="s">
        <v>0</v>
      </c>
      <c r="CD8" s="409" t="s">
        <v>0</v>
      </c>
      <c r="CE8" s="407" t="s">
        <v>0</v>
      </c>
      <c r="CF8" s="408" t="s">
        <v>0</v>
      </c>
      <c r="CG8" s="409" t="s">
        <v>0</v>
      </c>
    </row>
    <row r="9" ht="14.25" customHeight="1">
      <c r="A9" s="10">
        <v>8.0</v>
      </c>
      <c r="B9" s="11" t="s">
        <v>2152</v>
      </c>
      <c r="C9" s="12">
        <v>1.0</v>
      </c>
      <c r="D9" s="11" t="s">
        <v>2133</v>
      </c>
      <c r="E9" s="13" t="str">
        <f t="array" ref="E9">XLOOKUP(F9,'PER-SM '!$E$2:$E$1132,'PER-SM '!$D$2:$D$1132," ",0)</f>
        <v>CALDERON HUAMAN SEGUNDO FERNANDO</v>
      </c>
      <c r="F9" s="166">
        <v>4.6606692E7</v>
      </c>
      <c r="G9" s="166">
        <v>9.76027064E8</v>
      </c>
      <c r="H9" s="16" t="str">
        <f t="array" ref="H9">XLOOKUP(F9,'PER-SM '!$E$2:$E$1132,'PER-SM '!$G$2:$G$1132,"",0)</f>
        <v>EQ OBR</v>
      </c>
      <c r="I9" s="10" t="str">
        <f t="array" ref="I9">XLOOKUP(F9,'PER-SM '!$E$2:$E$1132,'PER-SM '!$I$2:$I$1132,"",0)</f>
        <v>A</v>
      </c>
      <c r="J9" s="10"/>
      <c r="K9" s="13" t="str">
        <f t="array" ref="K9">XLOOKUP(F9,'PER-SM '!$E$2:$E$1132,'PER-SM '!$B$2:$B$1132,"",0)</f>
        <v>PE - Obr Reg Común</v>
      </c>
      <c r="L9" s="10" t="s">
        <v>2210</v>
      </c>
      <c r="M9" s="13" t="str">
        <f t="array" ref="M9">XLOOKUP(F9,'PER-SM '!$E$2:$E$1132,'PER-SM '!$F$2:$F$1132,"",0)</f>
        <v>MECANICO 3</v>
      </c>
      <c r="N9" s="158"/>
      <c r="O9" s="159"/>
      <c r="P9" s="160"/>
      <c r="Q9" s="158"/>
      <c r="R9" s="159"/>
      <c r="S9" s="160"/>
      <c r="T9" s="158"/>
      <c r="U9" s="159"/>
      <c r="V9" s="160"/>
      <c r="W9" s="158"/>
      <c r="X9" s="159"/>
      <c r="Y9" s="160"/>
      <c r="Z9" s="158"/>
      <c r="AA9" s="159"/>
      <c r="AB9" s="160"/>
      <c r="AC9" s="158"/>
      <c r="AD9" s="159"/>
      <c r="AE9" s="160"/>
      <c r="AF9" s="158"/>
      <c r="AG9" s="159"/>
      <c r="AH9" s="160"/>
      <c r="AI9" s="158" t="s">
        <v>16</v>
      </c>
      <c r="AJ9" s="159" t="s">
        <v>140</v>
      </c>
      <c r="AK9" s="160" t="s">
        <v>75</v>
      </c>
      <c r="AL9" s="158" t="s">
        <v>16</v>
      </c>
      <c r="AM9" s="159" t="s">
        <v>140</v>
      </c>
      <c r="AN9" s="160" t="s">
        <v>75</v>
      </c>
      <c r="AO9" s="158" t="s">
        <v>16</v>
      </c>
      <c r="AP9" s="159" t="s">
        <v>140</v>
      </c>
      <c r="AQ9" s="160" t="s">
        <v>75</v>
      </c>
      <c r="AR9" s="158" t="s">
        <v>16</v>
      </c>
      <c r="AS9" s="159" t="s">
        <v>140</v>
      </c>
      <c r="AT9" s="160" t="s">
        <v>75</v>
      </c>
      <c r="AU9" s="158" t="s">
        <v>16</v>
      </c>
      <c r="AV9" s="159" t="s">
        <v>140</v>
      </c>
      <c r="AW9" s="160" t="s">
        <v>75</v>
      </c>
      <c r="AX9" s="158" t="s">
        <v>16</v>
      </c>
      <c r="AY9" s="159" t="s">
        <v>140</v>
      </c>
      <c r="AZ9" s="160" t="s">
        <v>75</v>
      </c>
      <c r="BA9" s="158" t="s">
        <v>16</v>
      </c>
      <c r="BB9" s="159" t="s">
        <v>140</v>
      </c>
      <c r="BC9" s="160" t="s">
        <v>75</v>
      </c>
      <c r="BD9" s="158" t="s">
        <v>16</v>
      </c>
      <c r="BE9" s="159" t="s">
        <v>140</v>
      </c>
      <c r="BF9" s="160" t="s">
        <v>75</v>
      </c>
      <c r="BG9" s="158" t="s">
        <v>16</v>
      </c>
      <c r="BH9" s="159" t="s">
        <v>140</v>
      </c>
      <c r="BI9" s="160" t="s">
        <v>75</v>
      </c>
      <c r="BJ9" s="158" t="s">
        <v>16</v>
      </c>
      <c r="BK9" s="159" t="s">
        <v>140</v>
      </c>
      <c r="BL9" s="160" t="s">
        <v>75</v>
      </c>
      <c r="BM9" s="158" t="s">
        <v>16</v>
      </c>
      <c r="BN9" s="159" t="s">
        <v>140</v>
      </c>
      <c r="BO9" s="160" t="s">
        <v>75</v>
      </c>
      <c r="BP9" s="158" t="s">
        <v>16</v>
      </c>
      <c r="BQ9" s="159" t="s">
        <v>140</v>
      </c>
      <c r="BR9" s="160" t="s">
        <v>75</v>
      </c>
      <c r="BS9" s="158" t="s">
        <v>16</v>
      </c>
      <c r="BT9" s="159" t="s">
        <v>140</v>
      </c>
      <c r="BU9" s="160" t="s">
        <v>75</v>
      </c>
      <c r="BV9" s="158" t="s">
        <v>16</v>
      </c>
      <c r="BW9" s="159" t="s">
        <v>140</v>
      </c>
      <c r="BX9" s="160" t="s">
        <v>75</v>
      </c>
      <c r="BY9" s="161" t="s">
        <v>0</v>
      </c>
      <c r="BZ9" s="162" t="s">
        <v>0</v>
      </c>
      <c r="CA9" s="163" t="s">
        <v>0</v>
      </c>
      <c r="CB9" s="161" t="s">
        <v>0</v>
      </c>
      <c r="CC9" s="162" t="s">
        <v>0</v>
      </c>
      <c r="CD9" s="163" t="s">
        <v>0</v>
      </c>
      <c r="CE9" s="161" t="s">
        <v>0</v>
      </c>
      <c r="CF9" s="162" t="s">
        <v>0</v>
      </c>
      <c r="CG9" s="163" t="s">
        <v>0</v>
      </c>
    </row>
    <row r="10" ht="14.25" customHeight="1">
      <c r="A10" s="10">
        <v>9.0</v>
      </c>
      <c r="B10" s="11" t="s">
        <v>2153</v>
      </c>
      <c r="C10" s="12">
        <v>1.0</v>
      </c>
      <c r="D10" s="11" t="s">
        <v>14</v>
      </c>
      <c r="E10" s="13" t="str">
        <f t="array" ref="E10">XLOOKUP(F10,'PER-SM '!$E$2:$E$1132,'PER-SM '!$D$2:$D$1132," ",0)</f>
        <v>HUILLCA HUILLCA HUGO OSCAR</v>
      </c>
      <c r="F10" s="413">
        <v>9709483.0</v>
      </c>
      <c r="G10" s="154">
        <v>9.75322718E8</v>
      </c>
      <c r="H10" s="16" t="str">
        <f t="array" ref="H10">XLOOKUP(F10,'PER-SM '!$E$2:$E$1132,'PER-SM '!$G$2:$G$1132,"",0)</f>
        <v>OP OBR</v>
      </c>
      <c r="I10" s="10" t="str">
        <f t="array" ref="I10">XLOOKUP(F10,'PER-SM '!$E$2:$E$1132,'PER-SM '!$I$2:$I$1132,"",0)</f>
        <v>C</v>
      </c>
      <c r="J10" s="10"/>
      <c r="K10" s="13" t="str">
        <f t="array" ref="K10">XLOOKUP(F10,'PER-SM '!$E$2:$E$1132,'PER-SM '!$B$2:$B$1132,"",0)</f>
        <v>PE - Obr Reg Común</v>
      </c>
      <c r="L10" s="10" t="s">
        <v>2210</v>
      </c>
      <c r="M10" s="13" t="str">
        <f t="array" ref="M10">XLOOKUP(F10,'PER-SM '!$E$2:$E$1132,'PER-SM '!$F$2:$F$1132,"",0)</f>
        <v>OPERADOR PERFORADORA HORIZONTAL A</v>
      </c>
      <c r="N10" s="158" t="s">
        <v>16</v>
      </c>
      <c r="O10" s="159" t="s">
        <v>140</v>
      </c>
      <c r="P10" s="160" t="s">
        <v>75</v>
      </c>
      <c r="Q10" s="158" t="s">
        <v>16</v>
      </c>
      <c r="R10" s="159" t="s">
        <v>140</v>
      </c>
      <c r="S10" s="160" t="s">
        <v>75</v>
      </c>
      <c r="T10" s="158" t="s">
        <v>16</v>
      </c>
      <c r="U10" s="159" t="s">
        <v>140</v>
      </c>
      <c r="V10" s="160" t="s">
        <v>75</v>
      </c>
      <c r="W10" s="158" t="s">
        <v>16</v>
      </c>
      <c r="X10" s="159" t="s">
        <v>140</v>
      </c>
      <c r="Y10" s="160" t="s">
        <v>75</v>
      </c>
      <c r="Z10" s="158" t="s">
        <v>16</v>
      </c>
      <c r="AA10" s="159" t="s">
        <v>140</v>
      </c>
      <c r="AB10" s="160" t="s">
        <v>75</v>
      </c>
      <c r="AC10" s="158" t="s">
        <v>16</v>
      </c>
      <c r="AD10" s="159" t="s">
        <v>140</v>
      </c>
      <c r="AE10" s="160" t="s">
        <v>75</v>
      </c>
      <c r="AF10" s="158" t="s">
        <v>16</v>
      </c>
      <c r="AG10" s="159" t="s">
        <v>140</v>
      </c>
      <c r="AH10" s="160" t="s">
        <v>75</v>
      </c>
      <c r="AI10" s="158"/>
      <c r="AJ10" s="159"/>
      <c r="AK10" s="160"/>
      <c r="AL10" s="158"/>
      <c r="AM10" s="159"/>
      <c r="AN10" s="160"/>
      <c r="AO10" s="158"/>
      <c r="AP10" s="159"/>
      <c r="AQ10" s="160"/>
      <c r="AR10" s="158"/>
      <c r="AS10" s="159"/>
      <c r="AT10" s="160"/>
      <c r="AU10" s="158"/>
      <c r="AV10" s="159"/>
      <c r="AW10" s="160"/>
      <c r="AX10" s="158"/>
      <c r="AY10" s="159"/>
      <c r="AZ10" s="160"/>
      <c r="BA10" s="158"/>
      <c r="BB10" s="159"/>
      <c r="BC10" s="160"/>
      <c r="BD10" s="158" t="s">
        <v>16</v>
      </c>
      <c r="BE10" s="159" t="s">
        <v>140</v>
      </c>
      <c r="BF10" s="160" t="s">
        <v>75</v>
      </c>
      <c r="BG10" s="158" t="s">
        <v>16</v>
      </c>
      <c r="BH10" s="159" t="s">
        <v>140</v>
      </c>
      <c r="BI10" s="160" t="s">
        <v>75</v>
      </c>
      <c r="BJ10" s="158" t="s">
        <v>16</v>
      </c>
      <c r="BK10" s="159" t="s">
        <v>140</v>
      </c>
      <c r="BL10" s="160" t="s">
        <v>75</v>
      </c>
      <c r="BM10" s="158" t="s">
        <v>16</v>
      </c>
      <c r="BN10" s="159" t="s">
        <v>140</v>
      </c>
      <c r="BO10" s="160" t="s">
        <v>75</v>
      </c>
      <c r="BP10" s="158" t="s">
        <v>16</v>
      </c>
      <c r="BQ10" s="159" t="s">
        <v>140</v>
      </c>
      <c r="BR10" s="160" t="s">
        <v>75</v>
      </c>
      <c r="BS10" s="158" t="s">
        <v>16</v>
      </c>
      <c r="BT10" s="159" t="s">
        <v>140</v>
      </c>
      <c r="BU10" s="160" t="s">
        <v>75</v>
      </c>
      <c r="BV10" s="158" t="s">
        <v>16</v>
      </c>
      <c r="BW10" s="159" t="s">
        <v>140</v>
      </c>
      <c r="BX10" s="160" t="s">
        <v>75</v>
      </c>
      <c r="BY10" s="161" t="s">
        <v>0</v>
      </c>
      <c r="BZ10" s="162" t="s">
        <v>0</v>
      </c>
      <c r="CA10" s="163" t="s">
        <v>0</v>
      </c>
      <c r="CB10" s="161" t="s">
        <v>0</v>
      </c>
      <c r="CC10" s="162" t="s">
        <v>0</v>
      </c>
      <c r="CD10" s="163" t="s">
        <v>0</v>
      </c>
      <c r="CE10" s="161" t="s">
        <v>0</v>
      </c>
      <c r="CF10" s="162" t="s">
        <v>0</v>
      </c>
      <c r="CG10" s="163" t="s">
        <v>0</v>
      </c>
    </row>
    <row r="11" ht="14.25" customHeight="1">
      <c r="A11" s="10">
        <v>10.0</v>
      </c>
      <c r="B11" s="11" t="s">
        <v>2154</v>
      </c>
      <c r="C11" s="12">
        <v>1.0</v>
      </c>
      <c r="D11" s="11" t="s">
        <v>14</v>
      </c>
      <c r="E11" s="13" t="str">
        <f t="array" ref="E11">XLOOKUP(F11,'PER-SM '!$E$2:$E$1132,'PER-SM '!$D$2:$D$1132," ",0)</f>
        <v>LAZON PEREZ URBANO</v>
      </c>
      <c r="F11" s="414">
        <v>7004550.0</v>
      </c>
      <c r="G11" s="187">
        <v>9.61700822E8</v>
      </c>
      <c r="H11" s="16" t="str">
        <f t="array" ref="H11">XLOOKUP(F11,'PER-SM '!$E$2:$E$1132,'PER-SM '!$G$2:$G$1132,"",0)</f>
        <v>OP OBR</v>
      </c>
      <c r="I11" s="10" t="str">
        <f t="array" ref="I11">XLOOKUP(F11,'PER-SM '!$E$2:$E$1132,'PER-SM '!$I$2:$I$1132,"",0)</f>
        <v>C</v>
      </c>
      <c r="J11" s="10"/>
      <c r="K11" s="13" t="str">
        <f t="array" ref="K11">XLOOKUP(F11,'PER-SM '!$E$2:$E$1132,'PER-SM '!$B$2:$B$1132,"",0)</f>
        <v>PE - Obr Reg Común</v>
      </c>
      <c r="L11" s="10" t="s">
        <v>2210</v>
      </c>
      <c r="M11" s="13" t="str">
        <f t="array" ref="M11">XLOOKUP(F11,'PER-SM '!$E$2:$E$1132,'PER-SM '!$F$2:$F$1132,"",0)</f>
        <v>OPERADOR PALA HIDRAULICA HASTA 21M3</v>
      </c>
      <c r="N11" s="158" t="s">
        <v>16</v>
      </c>
      <c r="O11" s="159" t="s">
        <v>140</v>
      </c>
      <c r="P11" s="160" t="s">
        <v>75</v>
      </c>
      <c r="Q11" s="158" t="s">
        <v>16</v>
      </c>
      <c r="R11" s="159" t="s">
        <v>140</v>
      </c>
      <c r="S11" s="160" t="s">
        <v>75</v>
      </c>
      <c r="T11" s="158" t="s">
        <v>16</v>
      </c>
      <c r="U11" s="159" t="s">
        <v>140</v>
      </c>
      <c r="V11" s="160" t="s">
        <v>75</v>
      </c>
      <c r="W11" s="158" t="s">
        <v>16</v>
      </c>
      <c r="X11" s="159" t="s">
        <v>140</v>
      </c>
      <c r="Y11" s="160" t="s">
        <v>75</v>
      </c>
      <c r="Z11" s="158" t="s">
        <v>16</v>
      </c>
      <c r="AA11" s="159" t="s">
        <v>140</v>
      </c>
      <c r="AB11" s="160" t="s">
        <v>75</v>
      </c>
      <c r="AC11" s="158" t="s">
        <v>16</v>
      </c>
      <c r="AD11" s="159" t="s">
        <v>140</v>
      </c>
      <c r="AE11" s="160" t="s">
        <v>75</v>
      </c>
      <c r="AF11" s="158" t="s">
        <v>16</v>
      </c>
      <c r="AG11" s="159" t="s">
        <v>140</v>
      </c>
      <c r="AH11" s="160" t="s">
        <v>75</v>
      </c>
      <c r="AI11" s="158"/>
      <c r="AJ11" s="159"/>
      <c r="AK11" s="160"/>
      <c r="AL11" s="158"/>
      <c r="AM11" s="159"/>
      <c r="AN11" s="160"/>
      <c r="AO11" s="158"/>
      <c r="AP11" s="159"/>
      <c r="AQ11" s="160"/>
      <c r="AR11" s="158"/>
      <c r="AS11" s="159"/>
      <c r="AT11" s="160"/>
      <c r="AU11" s="158"/>
      <c r="AV11" s="159"/>
      <c r="AW11" s="160"/>
      <c r="AX11" s="158"/>
      <c r="AY11" s="159"/>
      <c r="AZ11" s="160"/>
      <c r="BA11" s="158"/>
      <c r="BB11" s="159"/>
      <c r="BC11" s="160"/>
      <c r="BD11" s="158" t="s">
        <v>16</v>
      </c>
      <c r="BE11" s="159" t="s">
        <v>140</v>
      </c>
      <c r="BF11" s="160" t="s">
        <v>75</v>
      </c>
      <c r="BG11" s="158" t="s">
        <v>16</v>
      </c>
      <c r="BH11" s="159" t="s">
        <v>140</v>
      </c>
      <c r="BI11" s="160" t="s">
        <v>75</v>
      </c>
      <c r="BJ11" s="158" t="s">
        <v>16</v>
      </c>
      <c r="BK11" s="159" t="s">
        <v>140</v>
      </c>
      <c r="BL11" s="160" t="s">
        <v>75</v>
      </c>
      <c r="BM11" s="158" t="s">
        <v>16</v>
      </c>
      <c r="BN11" s="159" t="s">
        <v>140</v>
      </c>
      <c r="BO11" s="160" t="s">
        <v>75</v>
      </c>
      <c r="BP11" s="158" t="s">
        <v>16</v>
      </c>
      <c r="BQ11" s="159" t="s">
        <v>140</v>
      </c>
      <c r="BR11" s="160" t="s">
        <v>75</v>
      </c>
      <c r="BS11" s="158" t="s">
        <v>16</v>
      </c>
      <c r="BT11" s="159" t="s">
        <v>140</v>
      </c>
      <c r="BU11" s="160" t="s">
        <v>75</v>
      </c>
      <c r="BV11" s="158" t="s">
        <v>16</v>
      </c>
      <c r="BW11" s="159" t="s">
        <v>140</v>
      </c>
      <c r="BX11" s="160" t="s">
        <v>75</v>
      </c>
      <c r="BY11" s="161" t="s">
        <v>16</v>
      </c>
      <c r="BZ11" s="162" t="s">
        <v>140</v>
      </c>
      <c r="CA11" s="163" t="s">
        <v>75</v>
      </c>
      <c r="CB11" s="161" t="s">
        <v>16</v>
      </c>
      <c r="CC11" s="162" t="s">
        <v>140</v>
      </c>
      <c r="CD11" s="163" t="s">
        <v>75</v>
      </c>
      <c r="CE11" s="161" t="s">
        <v>16</v>
      </c>
      <c r="CF11" s="162" t="s">
        <v>140</v>
      </c>
      <c r="CG11" s="163" t="s">
        <v>75</v>
      </c>
    </row>
    <row r="12" ht="14.25" customHeight="1">
      <c r="A12" s="10">
        <v>11.0</v>
      </c>
      <c r="B12" s="11" t="s">
        <v>2155</v>
      </c>
      <c r="C12" s="12"/>
      <c r="D12" s="380" t="s">
        <v>23</v>
      </c>
      <c r="E12" s="38" t="str">
        <f t="array" ref="E12">XLOOKUP(F12,'PER-SM '!$E$2:$E$1132,'PER-SM '!$D$2:$D$1132," ",0)</f>
        <v>PAUCAR HUAMAN ELOISA</v>
      </c>
      <c r="F12" s="414">
        <v>1.044458E7</v>
      </c>
      <c r="G12" s="187">
        <v>9.74786789E8</v>
      </c>
      <c r="H12" s="10" t="s">
        <v>2211</v>
      </c>
      <c r="I12" s="10" t="s">
        <v>1682</v>
      </c>
      <c r="J12" s="10"/>
      <c r="K12" s="13" t="s">
        <v>1659</v>
      </c>
      <c r="L12" s="10" t="s">
        <v>2210</v>
      </c>
      <c r="M12" s="13" t="s">
        <v>1661</v>
      </c>
      <c r="N12" s="158" t="s">
        <v>16</v>
      </c>
      <c r="O12" s="159" t="s">
        <v>140</v>
      </c>
      <c r="P12" s="160" t="s">
        <v>75</v>
      </c>
      <c r="Q12" s="158" t="s">
        <v>16</v>
      </c>
      <c r="R12" s="159" t="s">
        <v>140</v>
      </c>
      <c r="S12" s="160" t="s">
        <v>75</v>
      </c>
      <c r="T12" s="158" t="s">
        <v>16</v>
      </c>
      <c r="U12" s="159" t="s">
        <v>140</v>
      </c>
      <c r="V12" s="160" t="s">
        <v>75</v>
      </c>
      <c r="W12" s="158" t="s">
        <v>16</v>
      </c>
      <c r="X12" s="159" t="s">
        <v>140</v>
      </c>
      <c r="Y12" s="160" t="s">
        <v>75</v>
      </c>
      <c r="Z12" s="158" t="s">
        <v>16</v>
      </c>
      <c r="AA12" s="159" t="s">
        <v>140</v>
      </c>
      <c r="AB12" s="160" t="s">
        <v>75</v>
      </c>
      <c r="AC12" s="158" t="s">
        <v>16</v>
      </c>
      <c r="AD12" s="159" t="s">
        <v>140</v>
      </c>
      <c r="AE12" s="160" t="s">
        <v>75</v>
      </c>
      <c r="AF12" s="158" t="s">
        <v>16</v>
      </c>
      <c r="AG12" s="159" t="s">
        <v>140</v>
      </c>
      <c r="AH12" s="160" t="s">
        <v>75</v>
      </c>
      <c r="AI12" s="158" t="s">
        <v>16</v>
      </c>
      <c r="AJ12" s="159" t="s">
        <v>140</v>
      </c>
      <c r="AK12" s="160" t="s">
        <v>75</v>
      </c>
      <c r="AL12" s="158" t="s">
        <v>16</v>
      </c>
      <c r="AM12" s="159" t="s">
        <v>140</v>
      </c>
      <c r="AN12" s="160" t="s">
        <v>75</v>
      </c>
      <c r="AO12" s="158" t="s">
        <v>16</v>
      </c>
      <c r="AP12" s="159" t="s">
        <v>140</v>
      </c>
      <c r="AQ12" s="160" t="s">
        <v>75</v>
      </c>
      <c r="AR12" s="158" t="s">
        <v>16</v>
      </c>
      <c r="AS12" s="159" t="s">
        <v>140</v>
      </c>
      <c r="AT12" s="160" t="s">
        <v>75</v>
      </c>
      <c r="AU12" s="158" t="s">
        <v>16</v>
      </c>
      <c r="AV12" s="159" t="s">
        <v>140</v>
      </c>
      <c r="AW12" s="160" t="s">
        <v>75</v>
      </c>
      <c r="AX12" s="158" t="s">
        <v>16</v>
      </c>
      <c r="AY12" s="159" t="s">
        <v>140</v>
      </c>
      <c r="AZ12" s="160" t="s">
        <v>75</v>
      </c>
      <c r="BA12" s="158" t="s">
        <v>16</v>
      </c>
      <c r="BB12" s="159" t="s">
        <v>140</v>
      </c>
      <c r="BC12" s="160" t="s">
        <v>75</v>
      </c>
      <c r="BD12" s="158" t="s">
        <v>16</v>
      </c>
      <c r="BE12" s="159" t="s">
        <v>140</v>
      </c>
      <c r="BF12" s="160" t="s">
        <v>75</v>
      </c>
      <c r="BG12" s="158" t="s">
        <v>16</v>
      </c>
      <c r="BH12" s="159" t="s">
        <v>140</v>
      </c>
      <c r="BI12" s="160" t="s">
        <v>75</v>
      </c>
      <c r="BJ12" s="158" t="s">
        <v>16</v>
      </c>
      <c r="BK12" s="159" t="s">
        <v>140</v>
      </c>
      <c r="BL12" s="160" t="s">
        <v>75</v>
      </c>
      <c r="BM12" s="158" t="s">
        <v>16</v>
      </c>
      <c r="BN12" s="159" t="s">
        <v>140</v>
      </c>
      <c r="BO12" s="160" t="s">
        <v>75</v>
      </c>
      <c r="BP12" s="158" t="s">
        <v>16</v>
      </c>
      <c r="BQ12" s="159" t="s">
        <v>140</v>
      </c>
      <c r="BR12" s="160" t="s">
        <v>75</v>
      </c>
      <c r="BS12" s="158" t="s">
        <v>16</v>
      </c>
      <c r="BT12" s="159" t="s">
        <v>140</v>
      </c>
      <c r="BU12" s="160" t="s">
        <v>75</v>
      </c>
      <c r="BV12" s="158" t="s">
        <v>16</v>
      </c>
      <c r="BW12" s="159" t="s">
        <v>140</v>
      </c>
      <c r="BX12" s="160" t="s">
        <v>75</v>
      </c>
      <c r="BY12" s="161" t="s">
        <v>16</v>
      </c>
      <c r="BZ12" s="162" t="s">
        <v>140</v>
      </c>
      <c r="CA12" s="163" t="s">
        <v>75</v>
      </c>
      <c r="CB12" s="161" t="s">
        <v>16</v>
      </c>
      <c r="CC12" s="162" t="s">
        <v>140</v>
      </c>
      <c r="CD12" s="163" t="s">
        <v>75</v>
      </c>
      <c r="CE12" s="161" t="s">
        <v>16</v>
      </c>
      <c r="CF12" s="162" t="s">
        <v>140</v>
      </c>
      <c r="CG12" s="163" t="s">
        <v>75</v>
      </c>
    </row>
    <row r="13" ht="14.25" customHeight="1">
      <c r="A13" s="10">
        <v>12.0</v>
      </c>
      <c r="B13" s="11" t="s">
        <v>2155</v>
      </c>
      <c r="C13" s="12">
        <v>1.0</v>
      </c>
      <c r="D13" s="380" t="s">
        <v>14</v>
      </c>
      <c r="E13" s="38" t="str">
        <f t="array" ref="E13">XLOOKUP(F13,'PER-SM '!$E$2:$E$1132,'PER-SM '!$D$2:$D$1132," ",0)</f>
        <v>CAHUACHI SANCHEZ FLOR HERLINDA</v>
      </c>
      <c r="F13" s="30">
        <v>4.76319E7</v>
      </c>
      <c r="G13" s="309">
        <v>9.92483385E8</v>
      </c>
      <c r="H13" s="16" t="str">
        <f t="array" ref="H13">XLOOKUP(F13,'PER-SM '!$E$2:$E$1132,'PER-SM '!$G$2:$G$1132,"",0)</f>
        <v>OP TER</v>
      </c>
      <c r="I13" s="10" t="str">
        <f t="array" ref="I13">XLOOKUP(F13,'PER-SM '!$E$2:$E$1132,'PER-SM '!$I$2:$I$1132,"",0)</f>
        <v/>
      </c>
      <c r="J13" s="10"/>
      <c r="K13" s="13" t="str">
        <f t="array" ref="K13">XLOOKUP(F13,'PER-SM '!$E$2:$E$1132,'PER-SM '!$B$2:$B$1132,"",0)</f>
        <v>SANTA MONICA</v>
      </c>
      <c r="L13" s="10" t="s">
        <v>2210</v>
      </c>
      <c r="M13" s="13" t="str">
        <f t="array" ref="M13">XLOOKUP(F13,'PER-SM '!$E$2:$E$1132,'PER-SM '!$F$2:$F$1132,"",0)</f>
        <v>AUXILIAR HOTELERIA</v>
      </c>
      <c r="N13" s="158"/>
      <c r="O13" s="159"/>
      <c r="P13" s="160"/>
      <c r="Q13" s="158"/>
      <c r="R13" s="159"/>
      <c r="S13" s="160"/>
      <c r="T13" s="158"/>
      <c r="U13" s="159"/>
      <c r="V13" s="160"/>
      <c r="W13" s="158"/>
      <c r="X13" s="159"/>
      <c r="Y13" s="160"/>
      <c r="Z13" s="158"/>
      <c r="AA13" s="159"/>
      <c r="AB13" s="160"/>
      <c r="AC13" s="158"/>
      <c r="AD13" s="159"/>
      <c r="AE13" s="160"/>
      <c r="AF13" s="158"/>
      <c r="AG13" s="159"/>
      <c r="AH13" s="160"/>
      <c r="AI13" s="158"/>
      <c r="AJ13" s="159"/>
      <c r="AK13" s="160"/>
      <c r="AL13" s="158"/>
      <c r="AM13" s="159"/>
      <c r="AN13" s="160"/>
      <c r="AO13" s="158"/>
      <c r="AP13" s="159"/>
      <c r="AQ13" s="160"/>
      <c r="AR13" s="158"/>
      <c r="AS13" s="159"/>
      <c r="AT13" s="160"/>
      <c r="AU13" s="158"/>
      <c r="AV13" s="159"/>
      <c r="AW13" s="160"/>
      <c r="AX13" s="158"/>
      <c r="AY13" s="159"/>
      <c r="AZ13" s="160"/>
      <c r="BA13" s="158"/>
      <c r="BB13" s="159"/>
      <c r="BC13" s="160"/>
      <c r="BD13" s="158"/>
      <c r="BE13" s="159"/>
      <c r="BF13" s="160"/>
      <c r="BG13" s="158"/>
      <c r="BH13" s="159"/>
      <c r="BI13" s="160"/>
      <c r="BJ13" s="158"/>
      <c r="BK13" s="159"/>
      <c r="BL13" s="160"/>
      <c r="BM13" s="158"/>
      <c r="BN13" s="159"/>
      <c r="BO13" s="160"/>
      <c r="BP13" s="158"/>
      <c r="BQ13" s="159"/>
      <c r="BR13" s="160"/>
      <c r="BS13" s="158"/>
      <c r="BT13" s="159"/>
      <c r="BU13" s="160"/>
      <c r="BV13" s="158"/>
      <c r="BW13" s="159"/>
      <c r="BX13" s="160"/>
      <c r="BY13" s="161" t="s">
        <v>16</v>
      </c>
      <c r="BZ13" s="162" t="s">
        <v>140</v>
      </c>
      <c r="CA13" s="163" t="s">
        <v>75</v>
      </c>
      <c r="CB13" s="161" t="s">
        <v>16</v>
      </c>
      <c r="CC13" s="162" t="s">
        <v>140</v>
      </c>
      <c r="CD13" s="163" t="s">
        <v>75</v>
      </c>
      <c r="CE13" s="161" t="s">
        <v>16</v>
      </c>
      <c r="CF13" s="162" t="s">
        <v>140</v>
      </c>
      <c r="CG13" s="163" t="s">
        <v>75</v>
      </c>
    </row>
    <row r="14" ht="14.25" customHeight="1">
      <c r="A14" s="10">
        <v>13.0</v>
      </c>
      <c r="B14" s="11" t="s">
        <v>2156</v>
      </c>
      <c r="C14" s="12">
        <v>1.0</v>
      </c>
      <c r="D14" s="11" t="s">
        <v>14</v>
      </c>
      <c r="E14" s="301" t="s">
        <v>41</v>
      </c>
      <c r="F14" s="149" t="s">
        <v>41</v>
      </c>
      <c r="G14" s="149"/>
      <c r="H14" s="10" t="str">
        <f t="array" ref="H14">XLOOKUP(F14,'PER-SM '!$E$2:$E$1132,'PER-SM '!$G$2:$G$1132,"",0)</f>
        <v/>
      </c>
      <c r="I14" s="10" t="str">
        <f t="array" ref="I14">XLOOKUP(F14,'PER-SM '!$E$2:$E$1132,'PER-SM '!$I$2:$I$1132,"",0)</f>
        <v/>
      </c>
      <c r="J14" s="10"/>
      <c r="K14" s="13" t="str">
        <f t="array" ref="K14">XLOOKUP(F14,'PER-SM '!$E$2:$E$1132,'PER-SM '!$B$2:$B$1132,"",0)</f>
        <v/>
      </c>
      <c r="L14" s="10" t="s">
        <v>2210</v>
      </c>
      <c r="M14" s="13" t="str">
        <f t="array" ref="M14">XLOOKUP(F14,'PER-SM '!$E$2:$E$1132,'PER-SM '!$F$2:$F$1132,"",0)</f>
        <v/>
      </c>
      <c r="N14" s="158"/>
      <c r="O14" s="159"/>
      <c r="P14" s="160"/>
      <c r="Q14" s="158"/>
      <c r="R14" s="159"/>
      <c r="S14" s="160"/>
      <c r="T14" s="158"/>
      <c r="U14" s="159"/>
      <c r="V14" s="160"/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8"/>
      <c r="AJ14" s="159"/>
      <c r="AK14" s="160"/>
      <c r="AL14" s="158"/>
      <c r="AM14" s="159"/>
      <c r="AN14" s="160"/>
      <c r="AO14" s="158"/>
      <c r="AP14" s="159"/>
      <c r="AQ14" s="160"/>
      <c r="AR14" s="158"/>
      <c r="AS14" s="159"/>
      <c r="AT14" s="160"/>
      <c r="AU14" s="158"/>
      <c r="AV14" s="159"/>
      <c r="AW14" s="160"/>
      <c r="AX14" s="158"/>
      <c r="AY14" s="159"/>
      <c r="AZ14" s="160"/>
      <c r="BA14" s="158"/>
      <c r="BB14" s="159"/>
      <c r="BC14" s="160"/>
      <c r="BD14" s="158"/>
      <c r="BE14" s="159"/>
      <c r="BF14" s="160"/>
      <c r="BG14" s="158"/>
      <c r="BH14" s="159"/>
      <c r="BI14" s="160"/>
      <c r="BJ14" s="158"/>
      <c r="BK14" s="159"/>
      <c r="BL14" s="160"/>
      <c r="BM14" s="158"/>
      <c r="BN14" s="159"/>
      <c r="BO14" s="160"/>
      <c r="BP14" s="158"/>
      <c r="BQ14" s="159"/>
      <c r="BR14" s="160"/>
      <c r="BS14" s="158"/>
      <c r="BT14" s="159"/>
      <c r="BU14" s="160"/>
      <c r="BV14" s="158"/>
      <c r="BW14" s="159"/>
      <c r="BX14" s="160"/>
      <c r="BY14" s="158"/>
      <c r="BZ14" s="159"/>
      <c r="CA14" s="160"/>
      <c r="CB14" s="158"/>
      <c r="CC14" s="159"/>
      <c r="CD14" s="160"/>
      <c r="CE14" s="158"/>
      <c r="CF14" s="159"/>
      <c r="CG14" s="160"/>
    </row>
    <row r="15" ht="14.25" customHeight="1">
      <c r="A15" s="10">
        <v>14.0</v>
      </c>
      <c r="B15" s="11" t="s">
        <v>2212</v>
      </c>
      <c r="C15" s="12">
        <v>1.0</v>
      </c>
      <c r="D15" s="11" t="s">
        <v>2133</v>
      </c>
      <c r="E15" s="13" t="str">
        <f t="array" ref="E15">XLOOKUP(F15,'PER-SM '!$E$2:$E$1132,'PER-SM '!$D$2:$D$1132," ",0)</f>
        <v>HORNA COLLANTES EMIL</v>
      </c>
      <c r="F15" s="187">
        <v>4.4364788E7</v>
      </c>
      <c r="G15" s="187">
        <v>9.830072E8</v>
      </c>
      <c r="H15" s="16" t="str">
        <f t="array" ref="H15">XLOOKUP(F15,'PER-SM '!$E$2:$E$1132,'PER-SM '!$G$2:$G$1132,"",0)</f>
        <v>EQ OBR</v>
      </c>
      <c r="I15" s="10" t="str">
        <f t="array" ref="I15">XLOOKUP(F15,'PER-SM '!$E$2:$E$1132,'PER-SM '!$I$2:$I$1132,"",0)</f>
        <v>A</v>
      </c>
      <c r="J15" s="10"/>
      <c r="K15" s="13" t="str">
        <f t="array" ref="K15">XLOOKUP(F15,'PER-SM '!$E$2:$E$1132,'PER-SM '!$B$2:$B$1132,"",0)</f>
        <v>PE - Obr Reg Común</v>
      </c>
      <c r="L15" s="10" t="s">
        <v>2210</v>
      </c>
      <c r="M15" s="13" t="str">
        <f t="array" ref="M15">XLOOKUP(F15,'PER-SM '!$E$2:$E$1132,'PER-SM '!$F$2:$F$1132,"",0)</f>
        <v>MECANICO 3</v>
      </c>
      <c r="N15" s="158"/>
      <c r="O15" s="159"/>
      <c r="P15" s="160"/>
      <c r="Q15" s="158"/>
      <c r="R15" s="159"/>
      <c r="S15" s="160"/>
      <c r="T15" s="158"/>
      <c r="U15" s="159"/>
      <c r="V15" s="160"/>
      <c r="W15" s="158"/>
      <c r="X15" s="159"/>
      <c r="Y15" s="160"/>
      <c r="Z15" s="158"/>
      <c r="AA15" s="159"/>
      <c r="AB15" s="160"/>
      <c r="AC15" s="158"/>
      <c r="AD15" s="159"/>
      <c r="AE15" s="160"/>
      <c r="AF15" s="158"/>
      <c r="AG15" s="159"/>
      <c r="AH15" s="160"/>
      <c r="AI15" s="158" t="s">
        <v>16</v>
      </c>
      <c r="AJ15" s="159" t="s">
        <v>140</v>
      </c>
      <c r="AK15" s="160" t="s">
        <v>75</v>
      </c>
      <c r="AL15" s="158" t="s">
        <v>16</v>
      </c>
      <c r="AM15" s="159" t="s">
        <v>140</v>
      </c>
      <c r="AN15" s="160" t="s">
        <v>75</v>
      </c>
      <c r="AO15" s="158" t="s">
        <v>16</v>
      </c>
      <c r="AP15" s="159" t="s">
        <v>140</v>
      </c>
      <c r="AQ15" s="160" t="s">
        <v>75</v>
      </c>
      <c r="AR15" s="158" t="s">
        <v>16</v>
      </c>
      <c r="AS15" s="159" t="s">
        <v>140</v>
      </c>
      <c r="AT15" s="160" t="s">
        <v>75</v>
      </c>
      <c r="AU15" s="158" t="s">
        <v>16</v>
      </c>
      <c r="AV15" s="159" t="s">
        <v>140</v>
      </c>
      <c r="AW15" s="160" t="s">
        <v>75</v>
      </c>
      <c r="AX15" s="158" t="s">
        <v>16</v>
      </c>
      <c r="AY15" s="159" t="s">
        <v>140</v>
      </c>
      <c r="AZ15" s="160" t="s">
        <v>75</v>
      </c>
      <c r="BA15" s="158" t="s">
        <v>16</v>
      </c>
      <c r="BB15" s="159" t="s">
        <v>140</v>
      </c>
      <c r="BC15" s="160" t="s">
        <v>75</v>
      </c>
      <c r="BD15" s="158" t="s">
        <v>16</v>
      </c>
      <c r="BE15" s="159" t="s">
        <v>140</v>
      </c>
      <c r="BF15" s="160" t="s">
        <v>75</v>
      </c>
      <c r="BG15" s="158" t="s">
        <v>16</v>
      </c>
      <c r="BH15" s="159" t="s">
        <v>140</v>
      </c>
      <c r="BI15" s="160" t="s">
        <v>75</v>
      </c>
      <c r="BJ15" s="158" t="s">
        <v>16</v>
      </c>
      <c r="BK15" s="159" t="s">
        <v>140</v>
      </c>
      <c r="BL15" s="160" t="s">
        <v>75</v>
      </c>
      <c r="BM15" s="158" t="s">
        <v>16</v>
      </c>
      <c r="BN15" s="159" t="s">
        <v>140</v>
      </c>
      <c r="BO15" s="160" t="s">
        <v>75</v>
      </c>
      <c r="BP15" s="158" t="s">
        <v>16</v>
      </c>
      <c r="BQ15" s="159" t="s">
        <v>140</v>
      </c>
      <c r="BR15" s="160" t="s">
        <v>75</v>
      </c>
      <c r="BS15" s="158" t="s">
        <v>16</v>
      </c>
      <c r="BT15" s="159" t="s">
        <v>140</v>
      </c>
      <c r="BU15" s="160" t="s">
        <v>75</v>
      </c>
      <c r="BV15" s="158" t="s">
        <v>16</v>
      </c>
      <c r="BW15" s="159" t="s">
        <v>140</v>
      </c>
      <c r="BX15" s="160" t="s">
        <v>75</v>
      </c>
      <c r="BY15" s="161" t="s">
        <v>0</v>
      </c>
      <c r="BZ15" s="162" t="s">
        <v>0</v>
      </c>
      <c r="CA15" s="163" t="s">
        <v>0</v>
      </c>
      <c r="CB15" s="161" t="s">
        <v>0</v>
      </c>
      <c r="CC15" s="162" t="s">
        <v>0</v>
      </c>
      <c r="CD15" s="163" t="s">
        <v>0</v>
      </c>
      <c r="CE15" s="161" t="s">
        <v>0</v>
      </c>
      <c r="CF15" s="162" t="s">
        <v>0</v>
      </c>
      <c r="CG15" s="163" t="s">
        <v>0</v>
      </c>
    </row>
    <row r="16" ht="14.25" customHeight="1">
      <c r="A16" s="10">
        <v>15.0</v>
      </c>
      <c r="B16" s="11" t="s">
        <v>2212</v>
      </c>
      <c r="C16" s="12">
        <v>1.0</v>
      </c>
      <c r="D16" s="11" t="s">
        <v>2133</v>
      </c>
      <c r="E16" s="13" t="str">
        <f t="array" ref="E16">XLOOKUP(F16,'PER-SM '!$E$2:$E$1132,'PER-SM '!$D$2:$D$1132," ",0)</f>
        <v>VASQUEZ RODRIGUEZ, CRISTHIAN ANTHONY</v>
      </c>
      <c r="F16" s="186">
        <v>4.6700896E7</v>
      </c>
      <c r="G16" s="154"/>
      <c r="H16" s="16" t="str">
        <f t="array" ref="H16">XLOOKUP(F16,'PER-SM '!$E$2:$E$1132,'PER-SM '!$G$2:$G$1132,"",0)</f>
        <v>OP OBR</v>
      </c>
      <c r="I16" s="10" t="str">
        <f t="array" ref="I16">XLOOKUP(F16,'PER-SM '!$E$2:$E$1132,'PER-SM '!$I$2:$I$1132,"",0)</f>
        <v>B</v>
      </c>
      <c r="J16" s="10"/>
      <c r="K16" s="13" t="str">
        <f t="array" ref="K16">XLOOKUP(F16,'PER-SM '!$E$2:$E$1132,'PER-SM '!$B$2:$B$1132,"",0)</f>
        <v>PE - Obr Reg Común</v>
      </c>
      <c r="L16" s="10" t="s">
        <v>2210</v>
      </c>
      <c r="M16" s="13" t="str">
        <f t="array" ref="M16">XLOOKUP(F16,'PER-SM '!$E$2:$E$1132,'PER-SM '!$F$2:$F$1132,"",0)</f>
        <v>PUNTERO</v>
      </c>
      <c r="N16" s="158"/>
      <c r="O16" s="159"/>
      <c r="P16" s="160"/>
      <c r="Q16" s="158"/>
      <c r="R16" s="159"/>
      <c r="S16" s="160"/>
      <c r="T16" s="158"/>
      <c r="U16" s="159"/>
      <c r="V16" s="160"/>
      <c r="W16" s="158"/>
      <c r="X16" s="159"/>
      <c r="Y16" s="160"/>
      <c r="Z16" s="158"/>
      <c r="AA16" s="159"/>
      <c r="AB16" s="160"/>
      <c r="AC16" s="407" t="s">
        <v>16</v>
      </c>
      <c r="AD16" s="408" t="s">
        <v>140</v>
      </c>
      <c r="AE16" s="409" t="s">
        <v>75</v>
      </c>
      <c r="AF16" s="407" t="s">
        <v>16</v>
      </c>
      <c r="AG16" s="408" t="s">
        <v>140</v>
      </c>
      <c r="AH16" s="409" t="s">
        <v>75</v>
      </c>
      <c r="AI16" s="407" t="s">
        <v>16</v>
      </c>
      <c r="AJ16" s="408" t="s">
        <v>140</v>
      </c>
      <c r="AK16" s="409" t="s">
        <v>75</v>
      </c>
      <c r="AL16" s="407" t="s">
        <v>16</v>
      </c>
      <c r="AM16" s="408" t="s">
        <v>140</v>
      </c>
      <c r="AN16" s="409" t="s">
        <v>75</v>
      </c>
      <c r="AO16" s="407" t="s">
        <v>16</v>
      </c>
      <c r="AP16" s="408" t="s">
        <v>140</v>
      </c>
      <c r="AQ16" s="409" t="s">
        <v>75</v>
      </c>
      <c r="AR16" s="407" t="s">
        <v>16</v>
      </c>
      <c r="AS16" s="408" t="s">
        <v>140</v>
      </c>
      <c r="AT16" s="409" t="s">
        <v>75</v>
      </c>
      <c r="AU16" s="407" t="s">
        <v>16</v>
      </c>
      <c r="AV16" s="408" t="s">
        <v>140</v>
      </c>
      <c r="AW16" s="409" t="s">
        <v>75</v>
      </c>
      <c r="AX16" s="407" t="s">
        <v>16</v>
      </c>
      <c r="AY16" s="408" t="s">
        <v>140</v>
      </c>
      <c r="AZ16" s="409" t="s">
        <v>75</v>
      </c>
      <c r="BA16" s="407" t="s">
        <v>16</v>
      </c>
      <c r="BB16" s="408" t="s">
        <v>140</v>
      </c>
      <c r="BC16" s="409" t="s">
        <v>75</v>
      </c>
      <c r="BD16" s="407" t="s">
        <v>0</v>
      </c>
      <c r="BE16" s="408" t="s">
        <v>0</v>
      </c>
      <c r="BF16" s="409" t="s">
        <v>0</v>
      </c>
      <c r="BG16" s="407" t="s">
        <v>0</v>
      </c>
      <c r="BH16" s="408" t="s">
        <v>0</v>
      </c>
      <c r="BI16" s="409" t="s">
        <v>0</v>
      </c>
      <c r="BJ16" s="407" t="s">
        <v>0</v>
      </c>
      <c r="BK16" s="408" t="s">
        <v>0</v>
      </c>
      <c r="BL16" s="409" t="s">
        <v>0</v>
      </c>
      <c r="BM16" s="407" t="s">
        <v>0</v>
      </c>
      <c r="BN16" s="408" t="s">
        <v>0</v>
      </c>
      <c r="BO16" s="409" t="s">
        <v>0</v>
      </c>
      <c r="BP16" s="407" t="s">
        <v>0</v>
      </c>
      <c r="BQ16" s="408" t="s">
        <v>0</v>
      </c>
      <c r="BR16" s="409" t="s">
        <v>0</v>
      </c>
      <c r="BS16" s="407" t="s">
        <v>0</v>
      </c>
      <c r="BT16" s="408" t="s">
        <v>0</v>
      </c>
      <c r="BU16" s="409" t="s">
        <v>0</v>
      </c>
      <c r="BV16" s="407" t="s">
        <v>0</v>
      </c>
      <c r="BW16" s="408" t="s">
        <v>0</v>
      </c>
      <c r="BX16" s="409" t="s">
        <v>0</v>
      </c>
      <c r="BY16" s="410" t="s">
        <v>16</v>
      </c>
      <c r="BZ16" s="411" t="s">
        <v>140</v>
      </c>
      <c r="CA16" s="412" t="s">
        <v>75</v>
      </c>
      <c r="CB16" s="410" t="s">
        <v>16</v>
      </c>
      <c r="CC16" s="411" t="s">
        <v>140</v>
      </c>
      <c r="CD16" s="412" t="s">
        <v>75</v>
      </c>
      <c r="CE16" s="410" t="s">
        <v>16</v>
      </c>
      <c r="CF16" s="411" t="s">
        <v>140</v>
      </c>
      <c r="CG16" s="412" t="s">
        <v>75</v>
      </c>
    </row>
    <row r="17" ht="14.25" customHeight="1">
      <c r="A17" s="10">
        <v>16.0</v>
      </c>
      <c r="B17" s="11" t="s">
        <v>2213</v>
      </c>
      <c r="C17" s="12">
        <v>1.0</v>
      </c>
      <c r="D17" s="11" t="s">
        <v>2133</v>
      </c>
      <c r="E17" s="13" t="str">
        <f t="array" ref="E17">XLOOKUP(F17,'PER-SM '!$E$2:$E$1132,'PER-SM '!$D$2:$D$1132," ",0)</f>
        <v>SALAZAR HERNANDEZ JULIO CESAR</v>
      </c>
      <c r="F17" s="149">
        <v>7.1619907E7</v>
      </c>
      <c r="G17" s="149">
        <v>9.86648294E8</v>
      </c>
      <c r="H17" s="16" t="str">
        <f t="array" ref="H17">XLOOKUP(F17,'PER-SM '!$E$2:$E$1132,'PER-SM '!$G$2:$G$1132,"",0)</f>
        <v>EQ OBR</v>
      </c>
      <c r="I17" s="10" t="str">
        <f t="array" ref="I17">XLOOKUP(F17,'PER-SM '!$E$2:$E$1132,'PER-SM '!$I$2:$I$1132,"",0)</f>
        <v>B</v>
      </c>
      <c r="J17" s="10"/>
      <c r="K17" s="13" t="str">
        <f t="array" ref="K17">XLOOKUP(F17,'PER-SM '!$E$2:$E$1132,'PER-SM '!$B$2:$B$1132,"",0)</f>
        <v>PE - Obr Reg Común</v>
      </c>
      <c r="L17" s="10" t="s">
        <v>2210</v>
      </c>
      <c r="M17" s="13" t="str">
        <f t="array" ref="M17">XLOOKUP(F17,'PER-SM '!$E$2:$E$1132,'PER-SM '!$F$2:$F$1132,"",0)</f>
        <v>MAESTRO - ELECTRICISTA II</v>
      </c>
      <c r="N17" s="407" t="s">
        <v>16</v>
      </c>
      <c r="O17" s="408" t="s">
        <v>140</v>
      </c>
      <c r="P17" s="409" t="s">
        <v>75</v>
      </c>
      <c r="Q17" s="407" t="s">
        <v>16</v>
      </c>
      <c r="R17" s="408" t="s">
        <v>140</v>
      </c>
      <c r="S17" s="409" t="s">
        <v>75</v>
      </c>
      <c r="T17" s="407" t="s">
        <v>16</v>
      </c>
      <c r="U17" s="408" t="s">
        <v>140</v>
      </c>
      <c r="V17" s="409" t="s">
        <v>75</v>
      </c>
      <c r="W17" s="407" t="s">
        <v>16</v>
      </c>
      <c r="X17" s="408" t="s">
        <v>140</v>
      </c>
      <c r="Y17" s="409" t="s">
        <v>75</v>
      </c>
      <c r="Z17" s="407" t="s">
        <v>16</v>
      </c>
      <c r="AA17" s="408" t="s">
        <v>140</v>
      </c>
      <c r="AB17" s="409" t="s">
        <v>75</v>
      </c>
      <c r="AC17" s="407" t="s">
        <v>16</v>
      </c>
      <c r="AD17" s="408" t="s">
        <v>140</v>
      </c>
      <c r="AE17" s="409" t="s">
        <v>75</v>
      </c>
      <c r="AF17" s="407" t="s">
        <v>16</v>
      </c>
      <c r="AG17" s="408" t="s">
        <v>140</v>
      </c>
      <c r="AH17" s="409" t="s">
        <v>75</v>
      </c>
      <c r="AI17" s="407" t="s">
        <v>16</v>
      </c>
      <c r="AJ17" s="408" t="s">
        <v>140</v>
      </c>
      <c r="AK17" s="409" t="s">
        <v>75</v>
      </c>
      <c r="AL17" s="407" t="s">
        <v>16</v>
      </c>
      <c r="AM17" s="408" t="s">
        <v>140</v>
      </c>
      <c r="AN17" s="409" t="s">
        <v>75</v>
      </c>
      <c r="AO17" s="407" t="s">
        <v>16</v>
      </c>
      <c r="AP17" s="408" t="s">
        <v>140</v>
      </c>
      <c r="AQ17" s="409" t="s">
        <v>75</v>
      </c>
      <c r="AR17" s="407" t="s">
        <v>16</v>
      </c>
      <c r="AS17" s="408" t="s">
        <v>140</v>
      </c>
      <c r="AT17" s="409" t="s">
        <v>75</v>
      </c>
      <c r="AU17" s="407" t="s">
        <v>16</v>
      </c>
      <c r="AV17" s="408" t="s">
        <v>140</v>
      </c>
      <c r="AW17" s="409" t="s">
        <v>75</v>
      </c>
      <c r="AX17" s="407" t="s">
        <v>16</v>
      </c>
      <c r="AY17" s="408" t="s">
        <v>140</v>
      </c>
      <c r="AZ17" s="409" t="s">
        <v>75</v>
      </c>
      <c r="BA17" s="407" t="s">
        <v>16</v>
      </c>
      <c r="BB17" s="408" t="s">
        <v>140</v>
      </c>
      <c r="BC17" s="409" t="s">
        <v>75</v>
      </c>
      <c r="BD17" s="407" t="s">
        <v>0</v>
      </c>
      <c r="BE17" s="408" t="s">
        <v>0</v>
      </c>
      <c r="BF17" s="409" t="s">
        <v>0</v>
      </c>
      <c r="BG17" s="407" t="s">
        <v>0</v>
      </c>
      <c r="BH17" s="408" t="s">
        <v>0</v>
      </c>
      <c r="BI17" s="409" t="s">
        <v>0</v>
      </c>
      <c r="BJ17" s="407" t="s">
        <v>0</v>
      </c>
      <c r="BK17" s="408" t="s">
        <v>0</v>
      </c>
      <c r="BL17" s="409" t="s">
        <v>0</v>
      </c>
      <c r="BM17" s="407" t="s">
        <v>0</v>
      </c>
      <c r="BN17" s="408" t="s">
        <v>0</v>
      </c>
      <c r="BO17" s="409" t="s">
        <v>0</v>
      </c>
      <c r="BP17" s="407" t="s">
        <v>0</v>
      </c>
      <c r="BQ17" s="408" t="s">
        <v>0</v>
      </c>
      <c r="BR17" s="409" t="s">
        <v>0</v>
      </c>
      <c r="BS17" s="407" t="s">
        <v>0</v>
      </c>
      <c r="BT17" s="408" t="s">
        <v>0</v>
      </c>
      <c r="BU17" s="409" t="s">
        <v>0</v>
      </c>
      <c r="BV17" s="407" t="s">
        <v>0</v>
      </c>
      <c r="BW17" s="408" t="s">
        <v>0</v>
      </c>
      <c r="BX17" s="409" t="s">
        <v>0</v>
      </c>
      <c r="BY17" s="410" t="s">
        <v>16</v>
      </c>
      <c r="BZ17" s="411" t="s">
        <v>140</v>
      </c>
      <c r="CA17" s="412" t="s">
        <v>75</v>
      </c>
      <c r="CB17" s="410" t="s">
        <v>16</v>
      </c>
      <c r="CC17" s="411" t="s">
        <v>140</v>
      </c>
      <c r="CD17" s="412" t="s">
        <v>75</v>
      </c>
      <c r="CE17" s="410" t="s">
        <v>16</v>
      </c>
      <c r="CF17" s="411" t="s">
        <v>140</v>
      </c>
      <c r="CG17" s="412" t="s">
        <v>75</v>
      </c>
    </row>
    <row r="18" ht="14.25" customHeight="1">
      <c r="A18" s="10">
        <v>17.0</v>
      </c>
      <c r="B18" s="11" t="s">
        <v>2213</v>
      </c>
      <c r="C18" s="12">
        <v>1.0</v>
      </c>
      <c r="D18" s="11" t="s">
        <v>2133</v>
      </c>
      <c r="E18" s="13" t="str">
        <f t="array" ref="E18">XLOOKUP(F18,'PER-SM '!$E$2:$E$1132,'PER-SM '!$D$2:$D$1132," ",0)</f>
        <v>TICONA SUBIA NAZARIO GREGORIO</v>
      </c>
      <c r="F18" s="149">
        <v>2.9646618E7</v>
      </c>
      <c r="G18" s="149">
        <v>9.29505061E8</v>
      </c>
      <c r="H18" s="16" t="str">
        <f t="array" ref="H18">XLOOKUP(F18,'PER-SM '!$E$2:$E$1132,'PER-SM '!$G$2:$G$1132,"",0)</f>
        <v>EQ OBR</v>
      </c>
      <c r="I18" s="10" t="str">
        <f t="array" ref="I18">XLOOKUP(F18,'PER-SM '!$E$2:$E$1132,'PER-SM '!$I$2:$I$1132,"",0)</f>
        <v>A</v>
      </c>
      <c r="J18" s="10"/>
      <c r="K18" s="13" t="str">
        <f t="array" ref="K18">XLOOKUP(F18,'PER-SM '!$E$2:$E$1132,'PER-SM '!$B$2:$B$1132,"",0)</f>
        <v>PE - Obr Reg Común</v>
      </c>
      <c r="L18" s="10" t="s">
        <v>2210</v>
      </c>
      <c r="M18" s="13" t="str">
        <f t="array" ref="M18">XLOOKUP(F18,'PER-SM '!$E$2:$E$1132,'PER-SM '!$F$2:$F$1132,"",0)</f>
        <v>MAESTRO - LUBRICADOR</v>
      </c>
      <c r="N18" s="158"/>
      <c r="O18" s="159"/>
      <c r="P18" s="160"/>
      <c r="Q18" s="158"/>
      <c r="R18" s="159"/>
      <c r="S18" s="160"/>
      <c r="T18" s="158"/>
      <c r="U18" s="159"/>
      <c r="V18" s="160"/>
      <c r="W18" s="158"/>
      <c r="X18" s="159"/>
      <c r="Y18" s="160"/>
      <c r="Z18" s="158"/>
      <c r="AA18" s="159"/>
      <c r="AB18" s="160"/>
      <c r="AC18" s="158"/>
      <c r="AD18" s="159"/>
      <c r="AE18" s="160"/>
      <c r="AF18" s="158"/>
      <c r="AG18" s="159"/>
      <c r="AH18" s="160"/>
      <c r="AI18" s="158" t="s">
        <v>16</v>
      </c>
      <c r="AJ18" s="159" t="s">
        <v>140</v>
      </c>
      <c r="AK18" s="160" t="s">
        <v>75</v>
      </c>
      <c r="AL18" s="158" t="s">
        <v>16</v>
      </c>
      <c r="AM18" s="159" t="s">
        <v>140</v>
      </c>
      <c r="AN18" s="160" t="s">
        <v>75</v>
      </c>
      <c r="AO18" s="158" t="s">
        <v>16</v>
      </c>
      <c r="AP18" s="159" t="s">
        <v>140</v>
      </c>
      <c r="AQ18" s="160" t="s">
        <v>75</v>
      </c>
      <c r="AR18" s="158" t="s">
        <v>16</v>
      </c>
      <c r="AS18" s="159" t="s">
        <v>140</v>
      </c>
      <c r="AT18" s="160" t="s">
        <v>75</v>
      </c>
      <c r="AU18" s="158" t="s">
        <v>16</v>
      </c>
      <c r="AV18" s="159" t="s">
        <v>140</v>
      </c>
      <c r="AW18" s="160" t="s">
        <v>75</v>
      </c>
      <c r="AX18" s="158" t="s">
        <v>16</v>
      </c>
      <c r="AY18" s="159" t="s">
        <v>140</v>
      </c>
      <c r="AZ18" s="160" t="s">
        <v>75</v>
      </c>
      <c r="BA18" s="158" t="s">
        <v>16</v>
      </c>
      <c r="BB18" s="159" t="s">
        <v>140</v>
      </c>
      <c r="BC18" s="160" t="s">
        <v>75</v>
      </c>
      <c r="BD18" s="158" t="s">
        <v>16</v>
      </c>
      <c r="BE18" s="159" t="s">
        <v>140</v>
      </c>
      <c r="BF18" s="160" t="s">
        <v>75</v>
      </c>
      <c r="BG18" s="158" t="s">
        <v>16</v>
      </c>
      <c r="BH18" s="159" t="s">
        <v>140</v>
      </c>
      <c r="BI18" s="160" t="s">
        <v>75</v>
      </c>
      <c r="BJ18" s="158" t="s">
        <v>16</v>
      </c>
      <c r="BK18" s="159" t="s">
        <v>140</v>
      </c>
      <c r="BL18" s="160" t="s">
        <v>75</v>
      </c>
      <c r="BM18" s="158" t="s">
        <v>16</v>
      </c>
      <c r="BN18" s="159" t="s">
        <v>140</v>
      </c>
      <c r="BO18" s="160" t="s">
        <v>75</v>
      </c>
      <c r="BP18" s="158" t="s">
        <v>16</v>
      </c>
      <c r="BQ18" s="159" t="s">
        <v>140</v>
      </c>
      <c r="BR18" s="160" t="s">
        <v>75</v>
      </c>
      <c r="BS18" s="158" t="s">
        <v>16</v>
      </c>
      <c r="BT18" s="159" t="s">
        <v>140</v>
      </c>
      <c r="BU18" s="160" t="s">
        <v>75</v>
      </c>
      <c r="BV18" s="158" t="s">
        <v>16</v>
      </c>
      <c r="BW18" s="159" t="s">
        <v>140</v>
      </c>
      <c r="BX18" s="160" t="s">
        <v>75</v>
      </c>
      <c r="BY18" s="161" t="s">
        <v>0</v>
      </c>
      <c r="BZ18" s="162" t="s">
        <v>0</v>
      </c>
      <c r="CA18" s="163" t="s">
        <v>0</v>
      </c>
      <c r="CB18" s="161" t="s">
        <v>0</v>
      </c>
      <c r="CC18" s="162" t="s">
        <v>0</v>
      </c>
      <c r="CD18" s="163" t="s">
        <v>0</v>
      </c>
      <c r="CE18" s="161" t="s">
        <v>0</v>
      </c>
      <c r="CF18" s="162" t="s">
        <v>0</v>
      </c>
      <c r="CG18" s="163" t="s">
        <v>0</v>
      </c>
    </row>
    <row r="19" ht="14.25" customHeight="1">
      <c r="A19" s="10">
        <v>18.0</v>
      </c>
      <c r="B19" s="11" t="s">
        <v>2214</v>
      </c>
      <c r="C19" s="12">
        <v>1.0</v>
      </c>
      <c r="D19" s="11" t="s">
        <v>2133</v>
      </c>
      <c r="E19" s="13" t="str">
        <f t="array" ref="E19">XLOOKUP(F19,'PER-SM '!$E$2:$E$1132,'PER-SM '!$D$2:$D$1132," ",0)</f>
        <v>CENTENO TORRES NICANOR GUILLERMO</v>
      </c>
      <c r="F19" s="154">
        <v>2.2086472E7</v>
      </c>
      <c r="G19" s="189">
        <v>9.53441854E8</v>
      </c>
      <c r="H19" s="16" t="str">
        <f t="array" ref="H19">XLOOKUP(F19,'PER-SM '!$E$2:$E$1132,'PER-SM '!$G$2:$G$1132,"",0)</f>
        <v>OP OBR</v>
      </c>
      <c r="I19" s="10" t="str">
        <f t="array" ref="I19">XLOOKUP(F19,'PER-SM '!$E$2:$E$1132,'PER-SM '!$I$2:$I$1132,"",0)</f>
        <v>B</v>
      </c>
      <c r="J19" s="10"/>
      <c r="K19" s="13" t="str">
        <f t="array" ref="K19">XLOOKUP(F19,'PER-SM '!$E$2:$E$1132,'PER-SM '!$B$2:$B$1132,"",0)</f>
        <v>PE - Obr Reg Común</v>
      </c>
      <c r="L19" s="10" t="s">
        <v>2210</v>
      </c>
      <c r="M19" s="13" t="str">
        <f t="array" ref="M19">XLOOKUP(F19,'PER-SM '!$E$2:$E$1132,'PER-SM '!$F$2:$F$1132,"",0)</f>
        <v>OPERADOR PERFORADORA HORIZONTAL A</v>
      </c>
      <c r="N19" s="178" t="s">
        <v>16</v>
      </c>
      <c r="O19" s="179" t="s">
        <v>140</v>
      </c>
      <c r="P19" s="180" t="s">
        <v>75</v>
      </c>
      <c r="Q19" s="178" t="s">
        <v>16</v>
      </c>
      <c r="R19" s="179" t="s">
        <v>140</v>
      </c>
      <c r="S19" s="180" t="s">
        <v>75</v>
      </c>
      <c r="T19" s="178" t="s">
        <v>16</v>
      </c>
      <c r="U19" s="179" t="s">
        <v>140</v>
      </c>
      <c r="V19" s="180" t="s">
        <v>75</v>
      </c>
      <c r="W19" s="178" t="s">
        <v>16</v>
      </c>
      <c r="X19" s="179" t="s">
        <v>140</v>
      </c>
      <c r="Y19" s="180" t="s">
        <v>75</v>
      </c>
      <c r="Z19" s="178" t="s">
        <v>16</v>
      </c>
      <c r="AA19" s="179" t="s">
        <v>140</v>
      </c>
      <c r="AB19" s="180" t="s">
        <v>75</v>
      </c>
      <c r="AC19" s="178" t="s">
        <v>16</v>
      </c>
      <c r="AD19" s="179" t="s">
        <v>140</v>
      </c>
      <c r="AE19" s="180" t="s">
        <v>75</v>
      </c>
      <c r="AF19" s="178" t="s">
        <v>16</v>
      </c>
      <c r="AG19" s="179" t="s">
        <v>140</v>
      </c>
      <c r="AH19" s="180" t="s">
        <v>75</v>
      </c>
      <c r="AI19" s="178" t="s">
        <v>16</v>
      </c>
      <c r="AJ19" s="179" t="s">
        <v>140</v>
      </c>
      <c r="AK19" s="180" t="s">
        <v>75</v>
      </c>
      <c r="AL19" s="178" t="s">
        <v>16</v>
      </c>
      <c r="AM19" s="179" t="s">
        <v>140</v>
      </c>
      <c r="AN19" s="180" t="s">
        <v>75</v>
      </c>
      <c r="AO19" s="178" t="s">
        <v>16</v>
      </c>
      <c r="AP19" s="179" t="s">
        <v>140</v>
      </c>
      <c r="AQ19" s="180" t="s">
        <v>75</v>
      </c>
      <c r="AR19" s="178" t="s">
        <v>16</v>
      </c>
      <c r="AS19" s="179" t="s">
        <v>140</v>
      </c>
      <c r="AT19" s="180" t="s">
        <v>75</v>
      </c>
      <c r="AU19" s="178" t="s">
        <v>16</v>
      </c>
      <c r="AV19" s="179" t="s">
        <v>140</v>
      </c>
      <c r="AW19" s="180" t="s">
        <v>75</v>
      </c>
      <c r="AX19" s="178" t="s">
        <v>16</v>
      </c>
      <c r="AY19" s="179" t="s">
        <v>140</v>
      </c>
      <c r="AZ19" s="180" t="s">
        <v>75</v>
      </c>
      <c r="BA19" s="178" t="s">
        <v>16</v>
      </c>
      <c r="BB19" s="179" t="s">
        <v>140</v>
      </c>
      <c r="BC19" s="180" t="s">
        <v>75</v>
      </c>
      <c r="BD19" s="178" t="s">
        <v>0</v>
      </c>
      <c r="BE19" s="179" t="s">
        <v>0</v>
      </c>
      <c r="BF19" s="180" t="s">
        <v>0</v>
      </c>
      <c r="BG19" s="178" t="s">
        <v>0</v>
      </c>
      <c r="BH19" s="179" t="s">
        <v>0</v>
      </c>
      <c r="BI19" s="180" t="s">
        <v>0</v>
      </c>
      <c r="BJ19" s="178" t="s">
        <v>0</v>
      </c>
      <c r="BK19" s="179" t="s">
        <v>0</v>
      </c>
      <c r="BL19" s="180" t="s">
        <v>0</v>
      </c>
      <c r="BM19" s="178" t="s">
        <v>0</v>
      </c>
      <c r="BN19" s="179" t="s">
        <v>0</v>
      </c>
      <c r="BO19" s="180" t="s">
        <v>0</v>
      </c>
      <c r="BP19" s="178" t="s">
        <v>0</v>
      </c>
      <c r="BQ19" s="179" t="s">
        <v>0</v>
      </c>
      <c r="BR19" s="180" t="s">
        <v>0</v>
      </c>
      <c r="BS19" s="178" t="s">
        <v>0</v>
      </c>
      <c r="BT19" s="179" t="s">
        <v>0</v>
      </c>
      <c r="BU19" s="180" t="s">
        <v>0</v>
      </c>
      <c r="BV19" s="178" t="s">
        <v>0</v>
      </c>
      <c r="BW19" s="179" t="s">
        <v>0</v>
      </c>
      <c r="BX19" s="180" t="s">
        <v>0</v>
      </c>
      <c r="BY19" s="415" t="s">
        <v>16</v>
      </c>
      <c r="BZ19" s="416" t="s">
        <v>140</v>
      </c>
      <c r="CA19" s="417" t="s">
        <v>75</v>
      </c>
      <c r="CB19" s="415" t="s">
        <v>16</v>
      </c>
      <c r="CC19" s="416" t="s">
        <v>140</v>
      </c>
      <c r="CD19" s="417" t="s">
        <v>75</v>
      </c>
      <c r="CE19" s="415" t="s">
        <v>16</v>
      </c>
      <c r="CF19" s="416" t="s">
        <v>140</v>
      </c>
      <c r="CG19" s="417" t="s">
        <v>75</v>
      </c>
    </row>
    <row r="20" ht="14.25" customHeight="1">
      <c r="A20" s="10">
        <v>19.0</v>
      </c>
      <c r="B20" s="11" t="s">
        <v>2214</v>
      </c>
      <c r="C20" s="12">
        <v>1.0</v>
      </c>
      <c r="D20" s="11" t="s">
        <v>2133</v>
      </c>
      <c r="E20" s="13" t="str">
        <f t="array" ref="E20">XLOOKUP(F20,'PER-SM '!$E$2:$E$1132,'PER-SM '!$D$2:$D$1132," ",0)</f>
        <v>COTRINA GARCIA RICHAR MILTON</v>
      </c>
      <c r="F20" s="413">
        <v>4.1613203E7</v>
      </c>
      <c r="G20" s="418">
        <v>9.48392526E8</v>
      </c>
      <c r="H20" s="16" t="str">
        <f t="array" ref="H20">XLOOKUP(F20,'PER-SM '!$E$2:$E$1132,'PER-SM '!$G$2:$G$1132,"",0)</f>
        <v>EQ OBR</v>
      </c>
      <c r="I20" s="10" t="str">
        <f t="array" ref="I20">XLOOKUP(F20,'PER-SM '!$E$2:$E$1132,'PER-SM '!$I$2:$I$1132,"",0)</f>
        <v>A</v>
      </c>
      <c r="J20" s="10"/>
      <c r="K20" s="13" t="str">
        <f t="array" ref="K20">XLOOKUP(F20,'PER-SM '!$E$2:$E$1132,'PER-SM '!$B$2:$B$1132,"",0)</f>
        <v>PE - Obr Reg Común</v>
      </c>
      <c r="L20" s="10" t="s">
        <v>2210</v>
      </c>
      <c r="M20" s="13" t="str">
        <f t="array" ref="M20">XLOOKUP(F20,'PER-SM '!$E$2:$E$1132,'PER-SM '!$F$2:$F$1132,"",0)</f>
        <v>MECANICO 3</v>
      </c>
      <c r="N20" s="158"/>
      <c r="O20" s="159"/>
      <c r="P20" s="160"/>
      <c r="Q20" s="158"/>
      <c r="R20" s="159"/>
      <c r="S20" s="160"/>
      <c r="T20" s="158"/>
      <c r="U20" s="159"/>
      <c r="V20" s="160"/>
      <c r="W20" s="158"/>
      <c r="X20" s="159"/>
      <c r="Y20" s="160"/>
      <c r="Z20" s="158"/>
      <c r="AA20" s="159"/>
      <c r="AB20" s="160"/>
      <c r="AC20" s="158"/>
      <c r="AD20" s="159"/>
      <c r="AE20" s="160"/>
      <c r="AF20" s="158"/>
      <c r="AG20" s="159"/>
      <c r="AH20" s="160"/>
      <c r="AI20" s="158" t="s">
        <v>16</v>
      </c>
      <c r="AJ20" s="159" t="s">
        <v>140</v>
      </c>
      <c r="AK20" s="160" t="s">
        <v>75</v>
      </c>
      <c r="AL20" s="158" t="s">
        <v>16</v>
      </c>
      <c r="AM20" s="159" t="s">
        <v>140</v>
      </c>
      <c r="AN20" s="160" t="s">
        <v>75</v>
      </c>
      <c r="AO20" s="158" t="s">
        <v>16</v>
      </c>
      <c r="AP20" s="159" t="s">
        <v>140</v>
      </c>
      <c r="AQ20" s="160" t="s">
        <v>75</v>
      </c>
      <c r="AR20" s="158" t="s">
        <v>16</v>
      </c>
      <c r="AS20" s="159" t="s">
        <v>140</v>
      </c>
      <c r="AT20" s="160" t="s">
        <v>75</v>
      </c>
      <c r="AU20" s="158" t="s">
        <v>16</v>
      </c>
      <c r="AV20" s="159" t="s">
        <v>140</v>
      </c>
      <c r="AW20" s="160" t="s">
        <v>75</v>
      </c>
      <c r="AX20" s="158" t="s">
        <v>16</v>
      </c>
      <c r="AY20" s="159" t="s">
        <v>140</v>
      </c>
      <c r="AZ20" s="160" t="s">
        <v>75</v>
      </c>
      <c r="BA20" s="158" t="s">
        <v>16</v>
      </c>
      <c r="BB20" s="159" t="s">
        <v>140</v>
      </c>
      <c r="BC20" s="160" t="s">
        <v>75</v>
      </c>
      <c r="BD20" s="158" t="s">
        <v>16</v>
      </c>
      <c r="BE20" s="159" t="s">
        <v>140</v>
      </c>
      <c r="BF20" s="160" t="s">
        <v>75</v>
      </c>
      <c r="BG20" s="158" t="s">
        <v>16</v>
      </c>
      <c r="BH20" s="159" t="s">
        <v>140</v>
      </c>
      <c r="BI20" s="160" t="s">
        <v>75</v>
      </c>
      <c r="BJ20" s="158" t="s">
        <v>16</v>
      </c>
      <c r="BK20" s="159" t="s">
        <v>140</v>
      </c>
      <c r="BL20" s="160" t="s">
        <v>75</v>
      </c>
      <c r="BM20" s="158" t="s">
        <v>16</v>
      </c>
      <c r="BN20" s="159" t="s">
        <v>140</v>
      </c>
      <c r="BO20" s="160" t="s">
        <v>75</v>
      </c>
      <c r="BP20" s="158" t="s">
        <v>16</v>
      </c>
      <c r="BQ20" s="159" t="s">
        <v>140</v>
      </c>
      <c r="BR20" s="160" t="s">
        <v>75</v>
      </c>
      <c r="BS20" s="158" t="s">
        <v>16</v>
      </c>
      <c r="BT20" s="159" t="s">
        <v>140</v>
      </c>
      <c r="BU20" s="160" t="s">
        <v>75</v>
      </c>
      <c r="BV20" s="158" t="s">
        <v>16</v>
      </c>
      <c r="BW20" s="159" t="s">
        <v>140</v>
      </c>
      <c r="BX20" s="160" t="s">
        <v>75</v>
      </c>
      <c r="BY20" s="161" t="s">
        <v>0</v>
      </c>
      <c r="BZ20" s="162" t="s">
        <v>0</v>
      </c>
      <c r="CA20" s="163" t="s">
        <v>0</v>
      </c>
      <c r="CB20" s="161" t="s">
        <v>0</v>
      </c>
      <c r="CC20" s="162" t="s">
        <v>0</v>
      </c>
      <c r="CD20" s="163" t="s">
        <v>0</v>
      </c>
      <c r="CE20" s="161" t="s">
        <v>0</v>
      </c>
      <c r="CF20" s="162" t="s">
        <v>0</v>
      </c>
      <c r="CG20" s="163" t="s">
        <v>0</v>
      </c>
    </row>
    <row r="21" ht="14.25" customHeight="1">
      <c r="A21" s="10">
        <v>20.0</v>
      </c>
      <c r="B21" s="11" t="s">
        <v>2215</v>
      </c>
      <c r="C21" s="12">
        <v>1.0</v>
      </c>
      <c r="D21" s="11" t="s">
        <v>2133</v>
      </c>
      <c r="E21" s="13" t="str">
        <f t="array" ref="E21">XLOOKUP(F21,'PER-SM '!$E$2:$E$1132,'PER-SM '!$D$2:$D$1132," ",0)</f>
        <v>YZARRA FLORES EDGAR LEONARDO</v>
      </c>
      <c r="F21" s="149">
        <v>4.543216E7</v>
      </c>
      <c r="G21" s="149">
        <v>9.12897376E8</v>
      </c>
      <c r="H21" s="16" t="str">
        <f t="array" ref="H21">XLOOKUP(F21,'PER-SM '!$E$2:$E$1132,'PER-SM '!$G$2:$G$1132,"",0)</f>
        <v>OP OBR</v>
      </c>
      <c r="I21" s="10" t="str">
        <f t="array" ref="I21">XLOOKUP(F21,'PER-SM '!$E$2:$E$1132,'PER-SM '!$I$2:$I$1132,"",0)</f>
        <v>B</v>
      </c>
      <c r="J21" s="10"/>
      <c r="K21" s="13" t="str">
        <f t="array" ref="K21">XLOOKUP(F21,'PER-SM '!$E$2:$E$1132,'PER-SM '!$B$2:$B$1132,"",0)</f>
        <v>PE - Obr Reg Común</v>
      </c>
      <c r="L21" s="10" t="s">
        <v>2210</v>
      </c>
      <c r="M21" s="13" t="str">
        <f t="array" ref="M21">XLOOKUP(F21,'PER-SM '!$E$2:$E$1132,'PER-SM '!$F$2:$F$1132,"",0)</f>
        <v>PUNTERO</v>
      </c>
      <c r="N21" s="178" t="s">
        <v>16</v>
      </c>
      <c r="O21" s="179" t="s">
        <v>140</v>
      </c>
      <c r="P21" s="180" t="s">
        <v>75</v>
      </c>
      <c r="Q21" s="178" t="s">
        <v>16</v>
      </c>
      <c r="R21" s="179" t="s">
        <v>140</v>
      </c>
      <c r="S21" s="180" t="s">
        <v>75</v>
      </c>
      <c r="T21" s="178" t="s">
        <v>16</v>
      </c>
      <c r="U21" s="179" t="s">
        <v>140</v>
      </c>
      <c r="V21" s="180" t="s">
        <v>75</v>
      </c>
      <c r="W21" s="178" t="s">
        <v>16</v>
      </c>
      <c r="X21" s="179" t="s">
        <v>140</v>
      </c>
      <c r="Y21" s="180" t="s">
        <v>75</v>
      </c>
      <c r="Z21" s="178" t="s">
        <v>16</v>
      </c>
      <c r="AA21" s="179" t="s">
        <v>140</v>
      </c>
      <c r="AB21" s="180" t="s">
        <v>75</v>
      </c>
      <c r="AC21" s="178" t="s">
        <v>16</v>
      </c>
      <c r="AD21" s="179" t="s">
        <v>140</v>
      </c>
      <c r="AE21" s="180" t="s">
        <v>75</v>
      </c>
      <c r="AF21" s="178" t="s">
        <v>16</v>
      </c>
      <c r="AG21" s="179" t="s">
        <v>140</v>
      </c>
      <c r="AH21" s="180" t="s">
        <v>75</v>
      </c>
      <c r="AI21" s="178" t="s">
        <v>16</v>
      </c>
      <c r="AJ21" s="179" t="s">
        <v>140</v>
      </c>
      <c r="AK21" s="180" t="s">
        <v>75</v>
      </c>
      <c r="AL21" s="178" t="s">
        <v>16</v>
      </c>
      <c r="AM21" s="179" t="s">
        <v>140</v>
      </c>
      <c r="AN21" s="180" t="s">
        <v>75</v>
      </c>
      <c r="AO21" s="178" t="s">
        <v>16</v>
      </c>
      <c r="AP21" s="179" t="s">
        <v>140</v>
      </c>
      <c r="AQ21" s="180" t="s">
        <v>75</v>
      </c>
      <c r="AR21" s="178" t="s">
        <v>16</v>
      </c>
      <c r="AS21" s="179" t="s">
        <v>140</v>
      </c>
      <c r="AT21" s="180" t="s">
        <v>75</v>
      </c>
      <c r="AU21" s="178" t="s">
        <v>16</v>
      </c>
      <c r="AV21" s="179" t="s">
        <v>140</v>
      </c>
      <c r="AW21" s="180" t="s">
        <v>75</v>
      </c>
      <c r="AX21" s="178" t="s">
        <v>16</v>
      </c>
      <c r="AY21" s="179" t="s">
        <v>140</v>
      </c>
      <c r="AZ21" s="180" t="s">
        <v>75</v>
      </c>
      <c r="BA21" s="178" t="s">
        <v>16</v>
      </c>
      <c r="BB21" s="179" t="s">
        <v>140</v>
      </c>
      <c r="BC21" s="180" t="s">
        <v>75</v>
      </c>
      <c r="BD21" s="178" t="s">
        <v>0</v>
      </c>
      <c r="BE21" s="179" t="s">
        <v>0</v>
      </c>
      <c r="BF21" s="180" t="s">
        <v>0</v>
      </c>
      <c r="BG21" s="178" t="s">
        <v>0</v>
      </c>
      <c r="BH21" s="179" t="s">
        <v>0</v>
      </c>
      <c r="BI21" s="180" t="s">
        <v>0</v>
      </c>
      <c r="BJ21" s="178" t="s">
        <v>0</v>
      </c>
      <c r="BK21" s="179" t="s">
        <v>0</v>
      </c>
      <c r="BL21" s="180" t="s">
        <v>0</v>
      </c>
      <c r="BM21" s="178" t="s">
        <v>0</v>
      </c>
      <c r="BN21" s="179" t="s">
        <v>0</v>
      </c>
      <c r="BO21" s="180" t="s">
        <v>0</v>
      </c>
      <c r="BP21" s="178" t="s">
        <v>0</v>
      </c>
      <c r="BQ21" s="179" t="s">
        <v>0</v>
      </c>
      <c r="BR21" s="180" t="s">
        <v>0</v>
      </c>
      <c r="BS21" s="178" t="s">
        <v>0</v>
      </c>
      <c r="BT21" s="179" t="s">
        <v>0</v>
      </c>
      <c r="BU21" s="180" t="s">
        <v>0</v>
      </c>
      <c r="BV21" s="178" t="s">
        <v>0</v>
      </c>
      <c r="BW21" s="179" t="s">
        <v>0</v>
      </c>
      <c r="BX21" s="180" t="s">
        <v>0</v>
      </c>
      <c r="BY21" s="415" t="s">
        <v>16</v>
      </c>
      <c r="BZ21" s="416" t="s">
        <v>140</v>
      </c>
      <c r="CA21" s="417" t="s">
        <v>75</v>
      </c>
      <c r="CB21" s="415" t="s">
        <v>16</v>
      </c>
      <c r="CC21" s="416" t="s">
        <v>140</v>
      </c>
      <c r="CD21" s="417" t="s">
        <v>75</v>
      </c>
      <c r="CE21" s="415" t="s">
        <v>16</v>
      </c>
      <c r="CF21" s="416" t="s">
        <v>140</v>
      </c>
      <c r="CG21" s="417" t="s">
        <v>75</v>
      </c>
    </row>
    <row r="22" ht="14.25" customHeight="1">
      <c r="A22" s="10">
        <v>21.0</v>
      </c>
      <c r="B22" s="11" t="s">
        <v>2215</v>
      </c>
      <c r="C22" s="12">
        <v>1.0</v>
      </c>
      <c r="D22" s="11" t="s">
        <v>2133</v>
      </c>
      <c r="E22" s="13" t="str">
        <f t="array" ref="E22">XLOOKUP(F22,'PER-SM '!$E$2:$E$1132,'PER-SM '!$D$2:$D$1132," ",0)</f>
        <v>PINARES ARANDA DANIEL ALEXANDER</v>
      </c>
      <c r="F22" s="154">
        <v>4.7833789E7</v>
      </c>
      <c r="G22" s="154">
        <v>9.31217194E8</v>
      </c>
      <c r="H22" s="16" t="str">
        <f t="array" ref="H22">XLOOKUP(F22,'PER-SM '!$E$2:$E$1132,'PER-SM '!$G$2:$G$1132,"",0)</f>
        <v>OP OBR</v>
      </c>
      <c r="I22" s="10" t="str">
        <f t="array" ref="I22">XLOOKUP(F22,'PER-SM '!$E$2:$E$1132,'PER-SM '!$I$2:$I$1132,"",0)</f>
        <v>A</v>
      </c>
      <c r="J22" s="10"/>
      <c r="K22" s="13" t="str">
        <f t="array" ref="K22">XLOOKUP(F22,'PER-SM '!$E$2:$E$1132,'PER-SM '!$B$2:$B$1132,"",0)</f>
        <v>PE - Obr Reg Común</v>
      </c>
      <c r="L22" s="10" t="s">
        <v>2210</v>
      </c>
      <c r="M22" s="13" t="str">
        <f t="array" ref="M22">XLOOKUP(F22,'PER-SM '!$E$2:$E$1132,'PER-SM '!$F$2:$F$1132,"",0)</f>
        <v>AYUDANTE DE PERFORACIÓN Y VOLADURA</v>
      </c>
      <c r="N22" s="158"/>
      <c r="O22" s="159"/>
      <c r="P22" s="160"/>
      <c r="Q22" s="158"/>
      <c r="R22" s="159"/>
      <c r="S22" s="160"/>
      <c r="T22" s="158"/>
      <c r="U22" s="159"/>
      <c r="V22" s="160"/>
      <c r="W22" s="158"/>
      <c r="X22" s="159"/>
      <c r="Y22" s="160"/>
      <c r="Z22" s="158"/>
      <c r="AA22" s="159"/>
      <c r="AB22" s="160"/>
      <c r="AC22" s="158"/>
      <c r="AD22" s="159"/>
      <c r="AE22" s="160"/>
      <c r="AF22" s="158"/>
      <c r="AG22" s="159"/>
      <c r="AH22" s="160"/>
      <c r="AI22" s="158"/>
      <c r="AJ22" s="159"/>
      <c r="AK22" s="160"/>
      <c r="AL22" s="158"/>
      <c r="AM22" s="159"/>
      <c r="AN22" s="160"/>
      <c r="AO22" s="158"/>
      <c r="AP22" s="159"/>
      <c r="AQ22" s="160"/>
      <c r="AR22" s="158"/>
      <c r="AS22" s="159"/>
      <c r="AT22" s="160"/>
      <c r="AU22" s="158"/>
      <c r="AV22" s="159"/>
      <c r="AW22" s="160"/>
      <c r="AX22" s="158"/>
      <c r="AY22" s="159"/>
      <c r="AZ22" s="160"/>
      <c r="BA22" s="158"/>
      <c r="BB22" s="159"/>
      <c r="BC22" s="160"/>
      <c r="BD22" s="158"/>
      <c r="BE22" s="159"/>
      <c r="BF22" s="160"/>
      <c r="BG22" s="158"/>
      <c r="BH22" s="159"/>
      <c r="BI22" s="160"/>
      <c r="BJ22" s="161" t="s">
        <v>16</v>
      </c>
      <c r="BK22" s="162" t="s">
        <v>140</v>
      </c>
      <c r="BL22" s="163" t="s">
        <v>75</v>
      </c>
      <c r="BM22" s="161" t="s">
        <v>16</v>
      </c>
      <c r="BN22" s="162" t="s">
        <v>140</v>
      </c>
      <c r="BO22" s="163" t="s">
        <v>75</v>
      </c>
      <c r="BP22" s="161" t="s">
        <v>16</v>
      </c>
      <c r="BQ22" s="162" t="s">
        <v>140</v>
      </c>
      <c r="BR22" s="163" t="s">
        <v>75</v>
      </c>
      <c r="BS22" s="161" t="s">
        <v>16</v>
      </c>
      <c r="BT22" s="162" t="s">
        <v>140</v>
      </c>
      <c r="BU22" s="163" t="s">
        <v>75</v>
      </c>
      <c r="BV22" s="161" t="s">
        <v>16</v>
      </c>
      <c r="BW22" s="162" t="s">
        <v>140</v>
      </c>
      <c r="BX22" s="163" t="s">
        <v>75</v>
      </c>
      <c r="BY22" s="161" t="s">
        <v>0</v>
      </c>
      <c r="BZ22" s="162" t="s">
        <v>0</v>
      </c>
      <c r="CA22" s="163" t="s">
        <v>0</v>
      </c>
      <c r="CB22" s="161" t="s">
        <v>0</v>
      </c>
      <c r="CC22" s="162" t="s">
        <v>0</v>
      </c>
      <c r="CD22" s="163" t="s">
        <v>0</v>
      </c>
      <c r="CE22" s="161" t="s">
        <v>0</v>
      </c>
      <c r="CF22" s="162" t="s">
        <v>0</v>
      </c>
      <c r="CG22" s="163" t="s">
        <v>0</v>
      </c>
    </row>
    <row r="23" ht="14.25" customHeight="1">
      <c r="A23" s="10">
        <v>22.0</v>
      </c>
      <c r="B23" s="11" t="s">
        <v>2216</v>
      </c>
      <c r="C23" s="12">
        <v>1.0</v>
      </c>
      <c r="D23" s="11" t="s">
        <v>14</v>
      </c>
      <c r="E23" s="13" t="str">
        <f t="array" ref="E23">XLOOKUP(F23,'PER-SM '!$E$2:$E$1132,'PER-SM '!$D$2:$D$1132," ",0)</f>
        <v>HUAMAN ALVARADO EDU EFRAIN</v>
      </c>
      <c r="F23" s="149">
        <v>1.0644348E7</v>
      </c>
      <c r="G23" s="149">
        <v>9.91042222E8</v>
      </c>
      <c r="H23" s="16" t="str">
        <f t="array" ref="H23">XLOOKUP(F23,'PER-SM '!$E$2:$E$1132,'PER-SM '!$G$2:$G$1132,"",0)</f>
        <v>EQ OBR</v>
      </c>
      <c r="I23" s="10" t="str">
        <f t="array" ref="I23">XLOOKUP(F23,'PER-SM '!$E$2:$E$1132,'PER-SM '!$I$2:$I$1132,"",0)</f>
        <v>C</v>
      </c>
      <c r="J23" s="10"/>
      <c r="K23" s="13" t="str">
        <f t="array" ref="K23">XLOOKUP(F23,'PER-SM '!$E$2:$E$1132,'PER-SM '!$B$2:$B$1132,"",0)</f>
        <v>PE - Obr Reg Común</v>
      </c>
      <c r="L23" s="10" t="s">
        <v>2210</v>
      </c>
      <c r="M23" s="13" t="str">
        <f t="array" ref="M23">XLOOKUP(F23,'PER-SM '!$E$2:$E$1132,'PER-SM '!$F$2:$F$1132,"",0)</f>
        <v>MECANICO 2</v>
      </c>
      <c r="N23" s="158" t="s">
        <v>16</v>
      </c>
      <c r="O23" s="159" t="s">
        <v>140</v>
      </c>
      <c r="P23" s="160" t="s">
        <v>75</v>
      </c>
      <c r="Q23" s="158" t="s">
        <v>16</v>
      </c>
      <c r="R23" s="159" t="s">
        <v>140</v>
      </c>
      <c r="S23" s="160" t="s">
        <v>75</v>
      </c>
      <c r="T23" s="158" t="s">
        <v>16</v>
      </c>
      <c r="U23" s="159" t="s">
        <v>140</v>
      </c>
      <c r="V23" s="160" t="s">
        <v>75</v>
      </c>
      <c r="W23" s="158" t="s">
        <v>16</v>
      </c>
      <c r="X23" s="159" t="s">
        <v>140</v>
      </c>
      <c r="Y23" s="160" t="s">
        <v>75</v>
      </c>
      <c r="Z23" s="158" t="s">
        <v>16</v>
      </c>
      <c r="AA23" s="159" t="s">
        <v>140</v>
      </c>
      <c r="AB23" s="160" t="s">
        <v>75</v>
      </c>
      <c r="AC23" s="158" t="s">
        <v>16</v>
      </c>
      <c r="AD23" s="159" t="s">
        <v>140</v>
      </c>
      <c r="AE23" s="160" t="s">
        <v>75</v>
      </c>
      <c r="AF23" s="158" t="s">
        <v>16</v>
      </c>
      <c r="AG23" s="159" t="s">
        <v>140</v>
      </c>
      <c r="AH23" s="160" t="s">
        <v>75</v>
      </c>
      <c r="AI23" s="158"/>
      <c r="AJ23" s="159"/>
      <c r="AK23" s="160"/>
      <c r="AL23" s="158"/>
      <c r="AM23" s="159"/>
      <c r="AN23" s="160"/>
      <c r="AO23" s="158"/>
      <c r="AP23" s="159"/>
      <c r="AQ23" s="160"/>
      <c r="AR23" s="158"/>
      <c r="AS23" s="159"/>
      <c r="AT23" s="160"/>
      <c r="AU23" s="158"/>
      <c r="AV23" s="159"/>
      <c r="AW23" s="160"/>
      <c r="AX23" s="158"/>
      <c r="AY23" s="159"/>
      <c r="AZ23" s="160"/>
      <c r="BA23" s="158"/>
      <c r="BB23" s="159"/>
      <c r="BC23" s="160"/>
      <c r="BD23" s="158" t="s">
        <v>16</v>
      </c>
      <c r="BE23" s="159" t="s">
        <v>140</v>
      </c>
      <c r="BF23" s="160" t="s">
        <v>75</v>
      </c>
      <c r="BG23" s="158" t="s">
        <v>16</v>
      </c>
      <c r="BH23" s="159" t="s">
        <v>140</v>
      </c>
      <c r="BI23" s="160" t="s">
        <v>75</v>
      </c>
      <c r="BJ23" s="158" t="s">
        <v>16</v>
      </c>
      <c r="BK23" s="159" t="s">
        <v>140</v>
      </c>
      <c r="BL23" s="160" t="s">
        <v>75</v>
      </c>
      <c r="BM23" s="158" t="s">
        <v>16</v>
      </c>
      <c r="BN23" s="159" t="s">
        <v>140</v>
      </c>
      <c r="BO23" s="160" t="s">
        <v>75</v>
      </c>
      <c r="BP23" s="158" t="s">
        <v>16</v>
      </c>
      <c r="BQ23" s="159" t="s">
        <v>140</v>
      </c>
      <c r="BR23" s="160" t="s">
        <v>75</v>
      </c>
      <c r="BS23" s="158" t="s">
        <v>16</v>
      </c>
      <c r="BT23" s="159" t="s">
        <v>140</v>
      </c>
      <c r="BU23" s="160" t="s">
        <v>75</v>
      </c>
      <c r="BV23" s="158" t="s">
        <v>16</v>
      </c>
      <c r="BW23" s="159" t="s">
        <v>140</v>
      </c>
      <c r="BX23" s="160" t="s">
        <v>75</v>
      </c>
      <c r="BY23" s="161" t="s">
        <v>16</v>
      </c>
      <c r="BZ23" s="162" t="s">
        <v>140</v>
      </c>
      <c r="CA23" s="163" t="s">
        <v>75</v>
      </c>
      <c r="CB23" s="161" t="s">
        <v>16</v>
      </c>
      <c r="CC23" s="162" t="s">
        <v>140</v>
      </c>
      <c r="CD23" s="163" t="s">
        <v>75</v>
      </c>
      <c r="CE23" s="161" t="s">
        <v>16</v>
      </c>
      <c r="CF23" s="162" t="s">
        <v>140</v>
      </c>
      <c r="CG23" s="163" t="s">
        <v>75</v>
      </c>
    </row>
    <row r="24" ht="14.25" customHeight="1">
      <c r="A24" s="10">
        <v>23.0</v>
      </c>
      <c r="B24" s="11" t="s">
        <v>2217</v>
      </c>
      <c r="C24" s="12">
        <v>1.0</v>
      </c>
      <c r="D24" s="11" t="s">
        <v>14</v>
      </c>
      <c r="E24" s="13" t="str">
        <f t="array" ref="E24">XLOOKUP(F24,'PER-SM '!$E$2:$E$1132,'PER-SM '!$D$2:$D$1132," ",0)</f>
        <v>REQUENA MEZA JOSE LUIS</v>
      </c>
      <c r="F24" s="189">
        <v>4.5945179E7</v>
      </c>
      <c r="G24" s="189">
        <v>9.63632113E8</v>
      </c>
      <c r="H24" s="16" t="str">
        <f t="array" ref="H24">XLOOKUP(F24,'PER-SM '!$E$2:$E$1132,'PER-SM '!$G$2:$G$1132,"",0)</f>
        <v>OP OBR</v>
      </c>
      <c r="I24" s="10" t="str">
        <f t="array" ref="I24">XLOOKUP(F24,'PER-SM '!$E$2:$E$1132,'PER-SM '!$I$2:$I$1132,"",0)</f>
        <v>A</v>
      </c>
      <c r="J24" s="10"/>
      <c r="K24" s="13" t="str">
        <f t="array" ref="K24">XLOOKUP(F24,'PER-SM '!$E$2:$E$1132,'PER-SM '!$B$2:$B$1132,"",0)</f>
        <v>PE - Obr Reg Común</v>
      </c>
      <c r="L24" s="10" t="s">
        <v>2210</v>
      </c>
      <c r="M24" s="13" t="str">
        <f t="array" ref="M24">XLOOKUP(F24,'PER-SM '!$E$2:$E$1132,'PER-SM '!$F$2:$F$1132,"",0)</f>
        <v>OPERADOR PALA HIDRAULICA HASTA 21M3</v>
      </c>
      <c r="N24" s="158"/>
      <c r="O24" s="159"/>
      <c r="P24" s="160"/>
      <c r="Q24" s="158"/>
      <c r="R24" s="159"/>
      <c r="S24" s="160"/>
      <c r="T24" s="158"/>
      <c r="U24" s="159"/>
      <c r="V24" s="160"/>
      <c r="W24" s="158"/>
      <c r="X24" s="159"/>
      <c r="Y24" s="160"/>
      <c r="Z24" s="158"/>
      <c r="AA24" s="159"/>
      <c r="AB24" s="160"/>
      <c r="AC24" s="158"/>
      <c r="AD24" s="159"/>
      <c r="AE24" s="160"/>
      <c r="AF24" s="158"/>
      <c r="AG24" s="159"/>
      <c r="AH24" s="160"/>
      <c r="AI24" s="158"/>
      <c r="AJ24" s="159"/>
      <c r="AK24" s="160"/>
      <c r="AL24" s="158" t="s">
        <v>16</v>
      </c>
      <c r="AM24" s="159" t="s">
        <v>140</v>
      </c>
      <c r="AN24" s="160" t="s">
        <v>75</v>
      </c>
      <c r="AO24" s="158" t="s">
        <v>16</v>
      </c>
      <c r="AP24" s="159" t="s">
        <v>140</v>
      </c>
      <c r="AQ24" s="160" t="s">
        <v>75</v>
      </c>
      <c r="AR24" s="158" t="s">
        <v>16</v>
      </c>
      <c r="AS24" s="159" t="s">
        <v>140</v>
      </c>
      <c r="AT24" s="160" t="s">
        <v>75</v>
      </c>
      <c r="AU24" s="158" t="s">
        <v>16</v>
      </c>
      <c r="AV24" s="159" t="s">
        <v>140</v>
      </c>
      <c r="AW24" s="160" t="s">
        <v>75</v>
      </c>
      <c r="AX24" s="158" t="s">
        <v>16</v>
      </c>
      <c r="AY24" s="159" t="s">
        <v>140</v>
      </c>
      <c r="AZ24" s="160" t="s">
        <v>75</v>
      </c>
      <c r="BA24" s="158" t="s">
        <v>16</v>
      </c>
      <c r="BB24" s="159" t="s">
        <v>140</v>
      </c>
      <c r="BC24" s="160" t="s">
        <v>75</v>
      </c>
      <c r="BD24" s="158" t="s">
        <v>16</v>
      </c>
      <c r="BE24" s="159" t="s">
        <v>140</v>
      </c>
      <c r="BF24" s="160" t="s">
        <v>75</v>
      </c>
      <c r="BG24" s="158" t="s">
        <v>16</v>
      </c>
      <c r="BH24" s="159" t="s">
        <v>140</v>
      </c>
      <c r="BI24" s="160" t="s">
        <v>75</v>
      </c>
      <c r="BJ24" s="158" t="s">
        <v>16</v>
      </c>
      <c r="BK24" s="159" t="s">
        <v>140</v>
      </c>
      <c r="BL24" s="160" t="s">
        <v>75</v>
      </c>
      <c r="BM24" s="158" t="s">
        <v>16</v>
      </c>
      <c r="BN24" s="159" t="s">
        <v>140</v>
      </c>
      <c r="BO24" s="160" t="s">
        <v>75</v>
      </c>
      <c r="BP24" s="158" t="s">
        <v>16</v>
      </c>
      <c r="BQ24" s="159" t="s">
        <v>140</v>
      </c>
      <c r="BR24" s="160" t="s">
        <v>75</v>
      </c>
      <c r="BS24" s="158" t="s">
        <v>16</v>
      </c>
      <c r="BT24" s="159" t="s">
        <v>140</v>
      </c>
      <c r="BU24" s="160" t="s">
        <v>75</v>
      </c>
      <c r="BV24" s="158" t="s">
        <v>16</v>
      </c>
      <c r="BW24" s="159" t="s">
        <v>140</v>
      </c>
      <c r="BX24" s="160" t="s">
        <v>75</v>
      </c>
      <c r="BY24" s="161" t="s">
        <v>0</v>
      </c>
      <c r="BZ24" s="162" t="s">
        <v>0</v>
      </c>
      <c r="CA24" s="163" t="s">
        <v>0</v>
      </c>
      <c r="CB24" s="161" t="s">
        <v>0</v>
      </c>
      <c r="CC24" s="162" t="s">
        <v>0</v>
      </c>
      <c r="CD24" s="163" t="s">
        <v>0</v>
      </c>
      <c r="CE24" s="161" t="s">
        <v>0</v>
      </c>
      <c r="CF24" s="162" t="s">
        <v>0</v>
      </c>
      <c r="CG24" s="163" t="s">
        <v>0</v>
      </c>
    </row>
    <row r="25" ht="14.25" customHeight="1">
      <c r="A25" s="10">
        <v>24.0</v>
      </c>
      <c r="B25" s="11" t="s">
        <v>2218</v>
      </c>
      <c r="C25" s="12">
        <v>1.0</v>
      </c>
      <c r="D25" s="11" t="s">
        <v>14</v>
      </c>
      <c r="E25" s="13" t="str">
        <f t="array" ref="E25">XLOOKUP(F25,'PER-SM '!$E$2:$E$1132,'PER-SM '!$D$2:$D$1132," ",0)</f>
        <v>CABALLERO CABRERA SANTOS ROBERT</v>
      </c>
      <c r="F25" s="149">
        <v>1.807714E7</v>
      </c>
      <c r="G25" s="149">
        <v>9.66365004E8</v>
      </c>
      <c r="H25" s="16" t="str">
        <f t="array" ref="H25">XLOOKUP(F25,'PER-SM '!$E$2:$E$1132,'PER-SM '!$G$2:$G$1132,"",0)</f>
        <v>OP OBR</v>
      </c>
      <c r="I25" s="10" t="str">
        <f t="array" ref="I25">XLOOKUP(F25,'PER-SM '!$E$2:$E$1132,'PER-SM '!$I$2:$I$1132,"",0)</f>
        <v>A</v>
      </c>
      <c r="J25" s="10"/>
      <c r="K25" s="13" t="str">
        <f t="array" ref="K25">XLOOKUP(F25,'PER-SM '!$E$2:$E$1132,'PER-SM '!$B$2:$B$1132,"",0)</f>
        <v>PE - Obr Reg Común</v>
      </c>
      <c r="L25" s="10" t="s">
        <v>2210</v>
      </c>
      <c r="M25" s="13" t="str">
        <f t="array" ref="M25">XLOOKUP(F25,'PER-SM '!$E$2:$E$1132,'PER-SM '!$F$2:$F$1132,"",0)</f>
        <v>OPERADOR PERFORADORA HORIZONTAL A</v>
      </c>
      <c r="N25" s="158" t="s">
        <v>16</v>
      </c>
      <c r="O25" s="159" t="s">
        <v>140</v>
      </c>
      <c r="P25" s="160" t="s">
        <v>75</v>
      </c>
      <c r="Q25" s="158" t="s">
        <v>16</v>
      </c>
      <c r="R25" s="159" t="s">
        <v>140</v>
      </c>
      <c r="S25" s="160" t="s">
        <v>75</v>
      </c>
      <c r="T25" s="158" t="s">
        <v>16</v>
      </c>
      <c r="U25" s="159" t="s">
        <v>140</v>
      </c>
      <c r="V25" s="160" t="s">
        <v>75</v>
      </c>
      <c r="W25" s="158" t="s">
        <v>16</v>
      </c>
      <c r="X25" s="159" t="s">
        <v>140</v>
      </c>
      <c r="Y25" s="160" t="s">
        <v>75</v>
      </c>
      <c r="Z25" s="158" t="s">
        <v>16</v>
      </c>
      <c r="AA25" s="159" t="s">
        <v>140</v>
      </c>
      <c r="AB25" s="160" t="s">
        <v>75</v>
      </c>
      <c r="AC25" s="158" t="s">
        <v>16</v>
      </c>
      <c r="AD25" s="159" t="s">
        <v>140</v>
      </c>
      <c r="AE25" s="160" t="s">
        <v>75</v>
      </c>
      <c r="AF25" s="158" t="s">
        <v>16</v>
      </c>
      <c r="AG25" s="159" t="s">
        <v>140</v>
      </c>
      <c r="AH25" s="160" t="s">
        <v>75</v>
      </c>
      <c r="AI25" s="158" t="s">
        <v>16</v>
      </c>
      <c r="AJ25" s="159" t="s">
        <v>140</v>
      </c>
      <c r="AK25" s="160" t="s">
        <v>75</v>
      </c>
      <c r="AL25" s="158" t="s">
        <v>16</v>
      </c>
      <c r="AM25" s="159" t="s">
        <v>140</v>
      </c>
      <c r="AN25" s="160" t="s">
        <v>75</v>
      </c>
      <c r="AO25" s="158" t="s">
        <v>16</v>
      </c>
      <c r="AP25" s="159" t="s">
        <v>140</v>
      </c>
      <c r="AQ25" s="160" t="s">
        <v>75</v>
      </c>
      <c r="AR25" s="158" t="s">
        <v>16</v>
      </c>
      <c r="AS25" s="159" t="s">
        <v>140</v>
      </c>
      <c r="AT25" s="160" t="s">
        <v>75</v>
      </c>
      <c r="AU25" s="158" t="s">
        <v>16</v>
      </c>
      <c r="AV25" s="159" t="s">
        <v>140</v>
      </c>
      <c r="AW25" s="160" t="s">
        <v>75</v>
      </c>
      <c r="AX25" s="158" t="s">
        <v>16</v>
      </c>
      <c r="AY25" s="159" t="s">
        <v>140</v>
      </c>
      <c r="AZ25" s="160" t="s">
        <v>75</v>
      </c>
      <c r="BA25" s="158" t="s">
        <v>16</v>
      </c>
      <c r="BB25" s="159" t="s">
        <v>140</v>
      </c>
      <c r="BC25" s="160" t="s">
        <v>75</v>
      </c>
      <c r="BD25" s="158" t="s">
        <v>16</v>
      </c>
      <c r="BE25" s="159" t="s">
        <v>140</v>
      </c>
      <c r="BF25" s="160" t="s">
        <v>75</v>
      </c>
      <c r="BG25" s="158" t="s">
        <v>16</v>
      </c>
      <c r="BH25" s="159" t="s">
        <v>140</v>
      </c>
      <c r="BI25" s="160" t="s">
        <v>75</v>
      </c>
      <c r="BJ25" s="158" t="s">
        <v>16</v>
      </c>
      <c r="BK25" s="159" t="s">
        <v>140</v>
      </c>
      <c r="BL25" s="160" t="s">
        <v>75</v>
      </c>
      <c r="BM25" s="158" t="s">
        <v>16</v>
      </c>
      <c r="BN25" s="159" t="s">
        <v>140</v>
      </c>
      <c r="BO25" s="160" t="s">
        <v>75</v>
      </c>
      <c r="BP25" s="158" t="s">
        <v>16</v>
      </c>
      <c r="BQ25" s="159" t="s">
        <v>140</v>
      </c>
      <c r="BR25" s="160" t="s">
        <v>75</v>
      </c>
      <c r="BS25" s="158" t="s">
        <v>16</v>
      </c>
      <c r="BT25" s="159" t="s">
        <v>140</v>
      </c>
      <c r="BU25" s="160" t="s">
        <v>75</v>
      </c>
      <c r="BV25" s="158" t="s">
        <v>16</v>
      </c>
      <c r="BW25" s="159" t="s">
        <v>140</v>
      </c>
      <c r="BX25" s="160" t="s">
        <v>75</v>
      </c>
      <c r="BY25" s="161" t="s">
        <v>0</v>
      </c>
      <c r="BZ25" s="162" t="s">
        <v>0</v>
      </c>
      <c r="CA25" s="163" t="s">
        <v>0</v>
      </c>
      <c r="CB25" s="161" t="s">
        <v>0</v>
      </c>
      <c r="CC25" s="162" t="s">
        <v>0</v>
      </c>
      <c r="CD25" s="163" t="s">
        <v>0</v>
      </c>
      <c r="CE25" s="161" t="s">
        <v>0</v>
      </c>
      <c r="CF25" s="162" t="s">
        <v>0</v>
      </c>
      <c r="CG25" s="163" t="s">
        <v>0</v>
      </c>
    </row>
    <row r="26" ht="14.25" customHeight="1">
      <c r="A26" s="10">
        <v>25.0</v>
      </c>
      <c r="B26" s="11" t="s">
        <v>2219</v>
      </c>
      <c r="C26" s="12">
        <v>1.0</v>
      </c>
      <c r="D26" s="11" t="s">
        <v>14</v>
      </c>
      <c r="E26" s="13" t="str">
        <f t="array" ref="E26">XLOOKUP(F26,'PER-SM '!$E$2:$E$1132,'PER-SM '!$D$2:$D$1132," ",0)</f>
        <v>ARAUCO CHAVEZ OSWALDO SATURNINO</v>
      </c>
      <c r="F26" s="190">
        <v>1.81843E7</v>
      </c>
      <c r="G26" s="184">
        <v>9.45126385E8</v>
      </c>
      <c r="H26" s="16" t="str">
        <f t="array" ref="H26">XLOOKUP(F26,'PER-SM '!$E$2:$E$1132,'PER-SM '!$G$2:$G$1132,"",0)</f>
        <v>EQ OBR</v>
      </c>
      <c r="I26" s="10" t="str">
        <f t="array" ref="I26">XLOOKUP(F26,'PER-SM '!$E$2:$E$1132,'PER-SM '!$I$2:$I$1132,"",0)</f>
        <v>B</v>
      </c>
      <c r="J26" s="10"/>
      <c r="K26" s="13" t="str">
        <f t="array" ref="K26">XLOOKUP(F26,'PER-SM '!$E$2:$E$1132,'PER-SM '!$B$2:$B$1132,"",0)</f>
        <v>PE - Obr Reg Común</v>
      </c>
      <c r="L26" s="10" t="s">
        <v>2210</v>
      </c>
      <c r="M26" s="13" t="str">
        <f t="array" ref="M26">XLOOKUP(F26,'PER-SM '!$E$2:$E$1132,'PER-SM '!$F$2:$F$1132,"",0)</f>
        <v>TITULAR - ELECTRICISTA</v>
      </c>
      <c r="N26" s="158"/>
      <c r="O26" s="159"/>
      <c r="P26" s="160"/>
      <c r="Q26" s="407" t="s">
        <v>16</v>
      </c>
      <c r="R26" s="408" t="s">
        <v>140</v>
      </c>
      <c r="S26" s="409" t="s">
        <v>75</v>
      </c>
      <c r="T26" s="407" t="s">
        <v>16</v>
      </c>
      <c r="U26" s="408" t="s">
        <v>140</v>
      </c>
      <c r="V26" s="409" t="s">
        <v>75</v>
      </c>
      <c r="W26" s="407" t="s">
        <v>16</v>
      </c>
      <c r="X26" s="408" t="s">
        <v>140</v>
      </c>
      <c r="Y26" s="409" t="s">
        <v>75</v>
      </c>
      <c r="Z26" s="407" t="s">
        <v>16</v>
      </c>
      <c r="AA26" s="408" t="s">
        <v>140</v>
      </c>
      <c r="AB26" s="409" t="s">
        <v>75</v>
      </c>
      <c r="AC26" s="407" t="s">
        <v>16</v>
      </c>
      <c r="AD26" s="408" t="s">
        <v>140</v>
      </c>
      <c r="AE26" s="409" t="s">
        <v>75</v>
      </c>
      <c r="AF26" s="407" t="s">
        <v>16</v>
      </c>
      <c r="AG26" s="408" t="s">
        <v>140</v>
      </c>
      <c r="AH26" s="409" t="s">
        <v>75</v>
      </c>
      <c r="AI26" s="407" t="s">
        <v>16</v>
      </c>
      <c r="AJ26" s="408" t="s">
        <v>140</v>
      </c>
      <c r="AK26" s="409" t="s">
        <v>75</v>
      </c>
      <c r="AL26" s="407" t="s">
        <v>16</v>
      </c>
      <c r="AM26" s="408" t="s">
        <v>140</v>
      </c>
      <c r="AN26" s="409" t="s">
        <v>75</v>
      </c>
      <c r="AO26" s="407" t="s">
        <v>16</v>
      </c>
      <c r="AP26" s="408" t="s">
        <v>140</v>
      </c>
      <c r="AQ26" s="409" t="s">
        <v>75</v>
      </c>
      <c r="AR26" s="407" t="s">
        <v>16</v>
      </c>
      <c r="AS26" s="408" t="s">
        <v>140</v>
      </c>
      <c r="AT26" s="409" t="s">
        <v>75</v>
      </c>
      <c r="AU26" s="407" t="s">
        <v>16</v>
      </c>
      <c r="AV26" s="408" t="s">
        <v>140</v>
      </c>
      <c r="AW26" s="409" t="s">
        <v>75</v>
      </c>
      <c r="AX26" s="407" t="s">
        <v>16</v>
      </c>
      <c r="AY26" s="408" t="s">
        <v>140</v>
      </c>
      <c r="AZ26" s="409" t="s">
        <v>75</v>
      </c>
      <c r="BA26" s="407" t="s">
        <v>16</v>
      </c>
      <c r="BB26" s="408" t="s">
        <v>140</v>
      </c>
      <c r="BC26" s="409" t="s">
        <v>75</v>
      </c>
      <c r="BD26" s="407" t="s">
        <v>0</v>
      </c>
      <c r="BE26" s="408"/>
      <c r="BF26" s="409" t="s">
        <v>0</v>
      </c>
      <c r="BG26" s="407" t="s">
        <v>0</v>
      </c>
      <c r="BH26" s="408"/>
      <c r="BI26" s="409" t="s">
        <v>0</v>
      </c>
      <c r="BJ26" s="407" t="s">
        <v>0</v>
      </c>
      <c r="BK26" s="408"/>
      <c r="BL26" s="409" t="s">
        <v>0</v>
      </c>
      <c r="BM26" s="407" t="s">
        <v>0</v>
      </c>
      <c r="BN26" s="408"/>
      <c r="BO26" s="409" t="s">
        <v>0</v>
      </c>
      <c r="BP26" s="407" t="s">
        <v>0</v>
      </c>
      <c r="BQ26" s="408"/>
      <c r="BR26" s="409" t="s">
        <v>0</v>
      </c>
      <c r="BS26" s="407" t="s">
        <v>0</v>
      </c>
      <c r="BT26" s="408"/>
      <c r="BU26" s="409" t="s">
        <v>0</v>
      </c>
      <c r="BV26" s="407" t="s">
        <v>0</v>
      </c>
      <c r="BW26" s="408"/>
      <c r="BX26" s="409" t="s">
        <v>0</v>
      </c>
      <c r="BY26" s="410" t="s">
        <v>16</v>
      </c>
      <c r="BZ26" s="411" t="s">
        <v>140</v>
      </c>
      <c r="CA26" s="412" t="s">
        <v>75</v>
      </c>
      <c r="CB26" s="410" t="s">
        <v>16</v>
      </c>
      <c r="CC26" s="411" t="s">
        <v>140</v>
      </c>
      <c r="CD26" s="412" t="s">
        <v>75</v>
      </c>
      <c r="CE26" s="410" t="s">
        <v>16</v>
      </c>
      <c r="CF26" s="411" t="s">
        <v>140</v>
      </c>
      <c r="CG26" s="412" t="s">
        <v>75</v>
      </c>
    </row>
    <row r="27" ht="14.25" customHeight="1">
      <c r="A27" s="10">
        <v>26.0</v>
      </c>
      <c r="B27" s="11" t="s">
        <v>2220</v>
      </c>
      <c r="C27" s="12">
        <v>1.0</v>
      </c>
      <c r="D27" s="11" t="s">
        <v>14</v>
      </c>
      <c r="E27" s="13" t="str">
        <f t="array" ref="E27">XLOOKUP(F27,'PER-SM '!$E$2:$E$1132,'PER-SM '!$D$2:$D$1132," ",0)</f>
        <v>ORDOÑEZ QUISPE RIVELINO</v>
      </c>
      <c r="F27" s="170">
        <v>4.3614807E7</v>
      </c>
      <c r="G27" s="166">
        <v>9.74280746E8</v>
      </c>
      <c r="H27" s="16" t="str">
        <f t="array" ref="H27">XLOOKUP(F27,'PER-SM '!$E$2:$E$1132,'PER-SM '!$G$2:$G$1132,"",0)</f>
        <v>OP OBR</v>
      </c>
      <c r="I27" s="10" t="str">
        <f t="array" ref="I27">XLOOKUP(F27,'PER-SM '!$E$2:$E$1132,'PER-SM '!$I$2:$I$1132,"",0)</f>
        <v>B</v>
      </c>
      <c r="J27" s="10"/>
      <c r="K27" s="13" t="str">
        <f t="array" ref="K27">XLOOKUP(F27,'PER-SM '!$E$2:$E$1132,'PER-SM '!$B$2:$B$1132,"",0)</f>
        <v>PE - Obr Reg Común</v>
      </c>
      <c r="L27" s="10" t="s">
        <v>2210</v>
      </c>
      <c r="M27" s="13" t="str">
        <f t="array" ref="M27">XLOOKUP(F27,'PER-SM '!$E$2:$E$1132,'PER-SM '!$F$2:$F$1132,"",0)</f>
        <v>OPERADOR PALA HIDRAULICA HASTA 26M3</v>
      </c>
      <c r="N27" s="178" t="s">
        <v>16</v>
      </c>
      <c r="O27" s="179" t="s">
        <v>140</v>
      </c>
      <c r="P27" s="180" t="s">
        <v>75</v>
      </c>
      <c r="Q27" s="407" t="s">
        <v>16</v>
      </c>
      <c r="R27" s="408" t="s">
        <v>140</v>
      </c>
      <c r="S27" s="409" t="s">
        <v>75</v>
      </c>
      <c r="T27" s="407" t="s">
        <v>16</v>
      </c>
      <c r="U27" s="408" t="s">
        <v>140</v>
      </c>
      <c r="V27" s="409" t="s">
        <v>75</v>
      </c>
      <c r="W27" s="407" t="s">
        <v>16</v>
      </c>
      <c r="X27" s="408" t="s">
        <v>140</v>
      </c>
      <c r="Y27" s="409" t="s">
        <v>75</v>
      </c>
      <c r="Z27" s="407" t="s">
        <v>16</v>
      </c>
      <c r="AA27" s="408" t="s">
        <v>140</v>
      </c>
      <c r="AB27" s="409" t="s">
        <v>75</v>
      </c>
      <c r="AC27" s="407" t="s">
        <v>16</v>
      </c>
      <c r="AD27" s="408" t="s">
        <v>140</v>
      </c>
      <c r="AE27" s="409" t="s">
        <v>75</v>
      </c>
      <c r="AF27" s="407" t="s">
        <v>16</v>
      </c>
      <c r="AG27" s="408" t="s">
        <v>140</v>
      </c>
      <c r="AH27" s="409" t="s">
        <v>75</v>
      </c>
      <c r="AI27" s="407" t="s">
        <v>16</v>
      </c>
      <c r="AJ27" s="408" t="s">
        <v>140</v>
      </c>
      <c r="AK27" s="409" t="s">
        <v>75</v>
      </c>
      <c r="AL27" s="407" t="s">
        <v>16</v>
      </c>
      <c r="AM27" s="408" t="s">
        <v>140</v>
      </c>
      <c r="AN27" s="409" t="s">
        <v>75</v>
      </c>
      <c r="AO27" s="407" t="s">
        <v>16</v>
      </c>
      <c r="AP27" s="408" t="s">
        <v>140</v>
      </c>
      <c r="AQ27" s="409" t="s">
        <v>75</v>
      </c>
      <c r="AR27" s="407" t="s">
        <v>16</v>
      </c>
      <c r="AS27" s="408" t="s">
        <v>140</v>
      </c>
      <c r="AT27" s="409" t="s">
        <v>75</v>
      </c>
      <c r="AU27" s="407" t="s">
        <v>16</v>
      </c>
      <c r="AV27" s="408" t="s">
        <v>140</v>
      </c>
      <c r="AW27" s="409" t="s">
        <v>75</v>
      </c>
      <c r="AX27" s="407" t="s">
        <v>16</v>
      </c>
      <c r="AY27" s="408" t="s">
        <v>140</v>
      </c>
      <c r="AZ27" s="409" t="s">
        <v>75</v>
      </c>
      <c r="BA27" s="407" t="s">
        <v>16</v>
      </c>
      <c r="BB27" s="408" t="s">
        <v>140</v>
      </c>
      <c r="BC27" s="409" t="s">
        <v>75</v>
      </c>
      <c r="BD27" s="407" t="s">
        <v>0</v>
      </c>
      <c r="BE27" s="408" t="s">
        <v>0</v>
      </c>
      <c r="BF27" s="409" t="s">
        <v>0</v>
      </c>
      <c r="BG27" s="407" t="s">
        <v>0</v>
      </c>
      <c r="BH27" s="408" t="s">
        <v>0</v>
      </c>
      <c r="BI27" s="409" t="s">
        <v>0</v>
      </c>
      <c r="BJ27" s="407" t="s">
        <v>0</v>
      </c>
      <c r="BK27" s="408" t="s">
        <v>0</v>
      </c>
      <c r="BL27" s="409" t="s">
        <v>0</v>
      </c>
      <c r="BM27" s="407" t="s">
        <v>0</v>
      </c>
      <c r="BN27" s="408" t="s">
        <v>0</v>
      </c>
      <c r="BO27" s="409" t="s">
        <v>0</v>
      </c>
      <c r="BP27" s="407" t="s">
        <v>0</v>
      </c>
      <c r="BQ27" s="408" t="s">
        <v>0</v>
      </c>
      <c r="BR27" s="409" t="s">
        <v>0</v>
      </c>
      <c r="BS27" s="407" t="s">
        <v>0</v>
      </c>
      <c r="BT27" s="408" t="s">
        <v>0</v>
      </c>
      <c r="BU27" s="409" t="s">
        <v>0</v>
      </c>
      <c r="BV27" s="407" t="s">
        <v>0</v>
      </c>
      <c r="BW27" s="408" t="s">
        <v>0</v>
      </c>
      <c r="BX27" s="409" t="s">
        <v>0</v>
      </c>
      <c r="BY27" s="410" t="s">
        <v>16</v>
      </c>
      <c r="BZ27" s="411" t="s">
        <v>140</v>
      </c>
      <c r="CA27" s="412" t="s">
        <v>75</v>
      </c>
      <c r="CB27" s="410" t="s">
        <v>16</v>
      </c>
      <c r="CC27" s="411" t="s">
        <v>140</v>
      </c>
      <c r="CD27" s="412" t="s">
        <v>75</v>
      </c>
      <c r="CE27" s="410" t="s">
        <v>16</v>
      </c>
      <c r="CF27" s="411" t="s">
        <v>140</v>
      </c>
      <c r="CG27" s="412" t="s">
        <v>75</v>
      </c>
    </row>
    <row r="28" ht="14.25" customHeight="1">
      <c r="A28" s="43"/>
      <c r="B28" s="44"/>
      <c r="C28" s="45">
        <f>SUM(C2:C27)</f>
        <v>25</v>
      </c>
      <c r="D28" s="44"/>
      <c r="E28" s="197" t="s">
        <v>36</v>
      </c>
      <c r="F28" s="376">
        <f>COUNTBLANK(F2:F27)</f>
        <v>0</v>
      </c>
      <c r="H28" s="43"/>
      <c r="I28" s="43"/>
      <c r="J28" s="43"/>
      <c r="L28" s="43"/>
      <c r="N28" s="404">
        <f>COUNTIF(N2:N27,"D")</f>
        <v>11</v>
      </c>
      <c r="O28" s="405">
        <f>COUNTIF(O2:O27,"A")</f>
        <v>11</v>
      </c>
      <c r="P28" s="406">
        <f>COUNTIF(P2:P27,"C")</f>
        <v>11</v>
      </c>
      <c r="Q28" s="404">
        <f>COUNTIF(Q2:Q27,"D")</f>
        <v>12</v>
      </c>
      <c r="R28" s="405">
        <f>COUNTIF(R2:R27,"A")</f>
        <v>12</v>
      </c>
      <c r="S28" s="406">
        <f>COUNTIF(S2:S27,"C")</f>
        <v>12</v>
      </c>
      <c r="T28" s="404">
        <f>COUNTIF(T2:T27,"D")</f>
        <v>12</v>
      </c>
      <c r="U28" s="405">
        <f>COUNTIF(U2:U27,"A")</f>
        <v>12</v>
      </c>
      <c r="V28" s="406">
        <f>COUNTIF(V2:V27,"C")</f>
        <v>12</v>
      </c>
      <c r="W28" s="404">
        <f>COUNTIF(W2:W27,"D")</f>
        <v>13</v>
      </c>
      <c r="X28" s="405">
        <f>COUNTIF(X2:X27,"A")</f>
        <v>13</v>
      </c>
      <c r="Y28" s="406">
        <f>COUNTIF(Y2:Y27,"C")</f>
        <v>13</v>
      </c>
      <c r="Z28" s="404">
        <f>COUNTIF(Z2:Z27,"D")</f>
        <v>13</v>
      </c>
      <c r="AA28" s="405">
        <f>COUNTIF(AA2:AA27,"A")</f>
        <v>13</v>
      </c>
      <c r="AB28" s="406">
        <f>COUNTIF(AB2:AB27,"C")</f>
        <v>13</v>
      </c>
      <c r="AC28" s="404">
        <f>COUNTIF(AC2:AC27,"D")</f>
        <v>14</v>
      </c>
      <c r="AD28" s="405">
        <f>COUNTIF(AD2:AD27,"A")</f>
        <v>14</v>
      </c>
      <c r="AE28" s="406">
        <f>COUNTIF(AE2:AE27,"C")</f>
        <v>14</v>
      </c>
      <c r="AF28" s="404">
        <f>COUNTIF(AF2:AF27,"D")</f>
        <v>14</v>
      </c>
      <c r="AG28" s="405">
        <f>COUNTIF(AG2:AG27,"A")</f>
        <v>14</v>
      </c>
      <c r="AH28" s="406">
        <f>COUNTIF(AH2:AH27,"C")</f>
        <v>14</v>
      </c>
      <c r="AI28" s="404">
        <f>COUNTIF(AI2:AI27,"D")</f>
        <v>15</v>
      </c>
      <c r="AJ28" s="405">
        <f>COUNTIF(AJ2:AJ27,"A")</f>
        <v>15</v>
      </c>
      <c r="AK28" s="406">
        <f>COUNTIF(AK2:AK27,"C")</f>
        <v>15</v>
      </c>
      <c r="AL28" s="404">
        <f>COUNTIF(AL2:AL27,"D")</f>
        <v>16</v>
      </c>
      <c r="AM28" s="405">
        <f>COUNTIF(AM2:AM27,"A")</f>
        <v>16</v>
      </c>
      <c r="AN28" s="406">
        <f>COUNTIF(AN2:AN27,"C")</f>
        <v>16</v>
      </c>
      <c r="AO28" s="404">
        <f>COUNTIF(AO2:AO27,"D")</f>
        <v>16</v>
      </c>
      <c r="AP28" s="405">
        <f>COUNTIF(AP2:AP27,"A")</f>
        <v>16</v>
      </c>
      <c r="AQ28" s="406">
        <f>COUNTIF(AQ2:AQ27,"C")</f>
        <v>16</v>
      </c>
      <c r="AR28" s="404">
        <f>COUNTIF(AR2:AR27,"D")</f>
        <v>16</v>
      </c>
      <c r="AS28" s="405">
        <f>COUNTIF(AS2:AS27,"A")</f>
        <v>16</v>
      </c>
      <c r="AT28" s="406">
        <f>COUNTIF(AT2:AT27,"C")</f>
        <v>16</v>
      </c>
      <c r="AU28" s="404">
        <f>COUNTIF(AU2:AU27,"D")</f>
        <v>16</v>
      </c>
      <c r="AV28" s="405">
        <f>COUNTIF(AV2:AV27,"A")</f>
        <v>16</v>
      </c>
      <c r="AW28" s="406">
        <f>COUNTIF(AW2:AW27,"C")</f>
        <v>16</v>
      </c>
      <c r="AX28" s="404">
        <f>COUNTIF(AX2:AX27,"D")</f>
        <v>16</v>
      </c>
      <c r="AY28" s="405">
        <f>COUNTIF(AY2:AY27,"A")</f>
        <v>16</v>
      </c>
      <c r="AZ28" s="406">
        <f>COUNTIF(AZ2:AZ27,"C")</f>
        <v>16</v>
      </c>
      <c r="BA28" s="404">
        <f>COUNTIF(BA2:BA27,"D")</f>
        <v>16</v>
      </c>
      <c r="BB28" s="405">
        <f>COUNTIF(BB2:BB27,"A")</f>
        <v>16</v>
      </c>
      <c r="BC28" s="406">
        <f>COUNTIF(BC2:BC27,"C")</f>
        <v>16</v>
      </c>
      <c r="BD28" s="404">
        <f>COUNTIF(BD2:BD27,"D")</f>
        <v>13</v>
      </c>
      <c r="BE28" s="405">
        <f>COUNTIF(BE2:BE27,"A")</f>
        <v>13</v>
      </c>
      <c r="BF28" s="406">
        <f>COUNTIF(BF2:BF27,"C")</f>
        <v>13</v>
      </c>
      <c r="BG28" s="404">
        <f>COUNTIF(BG2:BG27,"D")</f>
        <v>13</v>
      </c>
      <c r="BH28" s="405">
        <f>COUNTIF(BH2:BH27,"A")</f>
        <v>13</v>
      </c>
      <c r="BI28" s="406">
        <f>COUNTIF(BI2:BI27,"C")</f>
        <v>13</v>
      </c>
      <c r="BJ28" s="404">
        <f>COUNTIF(BJ2:BJ27,"D")</f>
        <v>14</v>
      </c>
      <c r="BK28" s="405">
        <f>COUNTIF(BK2:BK27,"A")</f>
        <v>14</v>
      </c>
      <c r="BL28" s="406">
        <f>COUNTIF(BL2:BL27,"C")</f>
        <v>14</v>
      </c>
      <c r="BM28" s="404">
        <f>COUNTIF(BM2:BM27,"D")</f>
        <v>14</v>
      </c>
      <c r="BN28" s="405">
        <f>COUNTIF(BN2:BN27,"A")</f>
        <v>14</v>
      </c>
      <c r="BO28" s="406">
        <f>COUNTIF(BO2:BO27,"C")</f>
        <v>14</v>
      </c>
      <c r="BP28" s="404">
        <f>COUNTIF(BP2:BP27,"D")</f>
        <v>14</v>
      </c>
      <c r="BQ28" s="405">
        <f>COUNTIF(BQ2:BQ27,"A")</f>
        <v>14</v>
      </c>
      <c r="BR28" s="406">
        <f>COUNTIF(BR2:BR27,"C")</f>
        <v>14</v>
      </c>
      <c r="BS28" s="404">
        <f>COUNTIF(BS2:BS27,"D")</f>
        <v>14</v>
      </c>
      <c r="BT28" s="405">
        <f>COUNTIF(BT2:BT27,"A")</f>
        <v>14</v>
      </c>
      <c r="BU28" s="406">
        <f>COUNTIF(BU2:BU27,"C")</f>
        <v>14</v>
      </c>
      <c r="BV28" s="404">
        <f>COUNTIF(BV2:BV27,"D")</f>
        <v>13</v>
      </c>
      <c r="BW28" s="405">
        <f>COUNTIF(BW2:BW27,"A")</f>
        <v>13</v>
      </c>
      <c r="BX28" s="406">
        <f>COUNTIF(BX2:BX27,"C")</f>
        <v>13</v>
      </c>
      <c r="BY28" s="404">
        <f>COUNTIF(BY2:BY27,"D")</f>
        <v>12</v>
      </c>
      <c r="BZ28" s="405">
        <f>COUNTIF(BZ2:BZ27,"A")</f>
        <v>12</v>
      </c>
      <c r="CA28" s="406">
        <f>COUNTIF(CA2:CA27,"C")</f>
        <v>12</v>
      </c>
      <c r="CB28" s="404">
        <f>COUNTIF(CB2:CB27,"D")</f>
        <v>12</v>
      </c>
      <c r="CC28" s="405">
        <f>COUNTIF(CC2:CC27,"A")</f>
        <v>12</v>
      </c>
      <c r="CD28" s="406">
        <f>COUNTIF(CD2:CD27,"C")</f>
        <v>12</v>
      </c>
      <c r="CE28" s="404">
        <f>COUNTIF(CE2:CE27,"D")</f>
        <v>12</v>
      </c>
      <c r="CF28" s="405">
        <f>COUNTIF(CF2:CF27,"A")</f>
        <v>12</v>
      </c>
      <c r="CG28" s="406">
        <f>COUNTIF(CG2:CG27,"C")</f>
        <v>12</v>
      </c>
    </row>
    <row r="29" ht="14.25" customHeight="1">
      <c r="A29" s="43"/>
      <c r="B29" s="44"/>
      <c r="C29" s="44"/>
      <c r="D29" s="44"/>
      <c r="H29" s="43"/>
      <c r="I29" s="43"/>
      <c r="J29" s="43"/>
      <c r="L29" s="43"/>
    </row>
    <row r="30" ht="14.25" customHeight="1">
      <c r="A30" s="43"/>
      <c r="B30" s="44"/>
      <c r="C30" s="44"/>
      <c r="D30" s="44"/>
      <c r="H30" s="43"/>
      <c r="I30" s="43"/>
      <c r="J30" s="43"/>
      <c r="L30" s="43"/>
    </row>
    <row r="31" ht="14.25" customHeight="1">
      <c r="A31" s="43"/>
      <c r="B31" s="44"/>
      <c r="C31" s="44"/>
      <c r="D31" s="44"/>
      <c r="H31" s="43"/>
      <c r="I31" s="43"/>
      <c r="J31" s="43"/>
      <c r="L31" s="43"/>
    </row>
    <row r="32" ht="14.25" customHeight="1">
      <c r="A32" s="43"/>
      <c r="B32" s="44"/>
      <c r="C32" s="44"/>
      <c r="D32" s="44"/>
      <c r="H32" s="43"/>
      <c r="I32" s="43"/>
      <c r="J32" s="43"/>
      <c r="L32" s="43"/>
    </row>
    <row r="33" ht="14.25" customHeight="1">
      <c r="A33" s="43"/>
      <c r="B33" s="44"/>
      <c r="C33" s="44"/>
      <c r="D33" s="44"/>
      <c r="H33" s="43"/>
      <c r="I33" s="43"/>
      <c r="J33" s="43"/>
      <c r="L33" s="43"/>
    </row>
    <row r="34" ht="14.25" customHeight="1">
      <c r="A34" s="43"/>
      <c r="B34" s="44"/>
      <c r="C34" s="44"/>
      <c r="D34" s="44"/>
      <c r="E34" s="51" t="s">
        <v>37</v>
      </c>
      <c r="F34" s="52">
        <f>COUNTBLANK(F2:F27)</f>
        <v>0</v>
      </c>
      <c r="H34" s="43"/>
      <c r="I34" s="43"/>
      <c r="J34" s="43"/>
      <c r="L34" s="43"/>
    </row>
    <row r="35" ht="14.25" customHeight="1">
      <c r="A35" s="43"/>
      <c r="B35" s="44"/>
      <c r="C35" s="44"/>
      <c r="D35" s="44"/>
      <c r="E35" s="51" t="s">
        <v>38</v>
      </c>
      <c r="F35" s="53">
        <f>COUNT(F10:F27)</f>
        <v>17</v>
      </c>
      <c r="H35" s="43"/>
      <c r="I35" s="43"/>
      <c r="J35" s="43"/>
      <c r="L35" s="43"/>
    </row>
    <row r="36" ht="14.25" customHeight="1">
      <c r="A36" s="43"/>
      <c r="B36" s="44"/>
      <c r="C36" s="44"/>
      <c r="D36" s="44"/>
      <c r="E36" s="51" t="s">
        <v>39</v>
      </c>
      <c r="F36" s="54">
        <f>COUNTIF(J10:J27,"INHABILITADA")</f>
        <v>0</v>
      </c>
      <c r="H36" s="43"/>
      <c r="I36" s="43"/>
      <c r="J36" s="43"/>
      <c r="L36" s="43"/>
    </row>
    <row r="37" ht="14.25" customHeight="1">
      <c r="A37" s="43"/>
      <c r="B37" s="44"/>
      <c r="C37" s="44"/>
      <c r="D37" s="44"/>
      <c r="E37" s="51" t="s">
        <v>40</v>
      </c>
      <c r="F37" s="54">
        <v>0.0</v>
      </c>
      <c r="H37" s="43"/>
      <c r="I37" s="43"/>
      <c r="J37" s="43"/>
      <c r="L37" s="43"/>
    </row>
    <row r="38" ht="14.25" customHeight="1">
      <c r="A38" s="43"/>
      <c r="B38" s="44"/>
      <c r="C38" s="44"/>
      <c r="D38" s="44"/>
      <c r="E38" s="51" t="s">
        <v>41</v>
      </c>
      <c r="F38" s="54">
        <v>0.0</v>
      </c>
      <c r="H38" s="43"/>
      <c r="I38" s="43"/>
      <c r="J38" s="43"/>
      <c r="L38" s="43"/>
    </row>
    <row r="39" ht="14.25" customHeight="1">
      <c r="A39" s="43"/>
      <c r="B39" s="44"/>
      <c r="C39" s="44"/>
      <c r="D39" s="44"/>
      <c r="E39" s="55" t="s">
        <v>42</v>
      </c>
      <c r="F39" s="56">
        <v>60.0</v>
      </c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AH$28"/>
  <mergeCells count="24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Y1:CA1"/>
    <mergeCell ref="CB1:CD1"/>
    <mergeCell ref="CE1:CG1"/>
    <mergeCell ref="BD1:BF1"/>
    <mergeCell ref="BG1:BI1"/>
    <mergeCell ref="BJ1:BL1"/>
    <mergeCell ref="BM1:BO1"/>
    <mergeCell ref="BP1:BR1"/>
    <mergeCell ref="BS1:BU1"/>
    <mergeCell ref="BV1:BX1"/>
  </mergeCells>
  <dataValidations>
    <dataValidation type="list" allowBlank="1" showErrorMessage="1" sqref="F1:J1">
      <formula1>DNI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3.86"/>
    <col customWidth="1" min="2" max="3" width="11.29"/>
    <col customWidth="1" min="4" max="4" width="11.57"/>
    <col customWidth="1" min="5" max="5" width="33.86"/>
    <col customWidth="1" min="6" max="6" width="10.86"/>
    <col customWidth="1" min="7" max="7" width="17.43"/>
    <col customWidth="1" min="8" max="8" width="15.29"/>
    <col customWidth="1" min="9" max="9" width="16.14"/>
    <col customWidth="1" min="10" max="10" width="11.29"/>
    <col customWidth="1" min="11" max="11" width="27.57"/>
    <col customWidth="1" min="12" max="12" width="18.57"/>
    <col customWidth="1" min="13" max="13" width="43.43"/>
    <col customWidth="1" min="14" max="61" width="3.29"/>
    <col customWidth="1" min="62" max="81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00">
        <v>44945.0</v>
      </c>
      <c r="O1" s="201"/>
      <c r="P1" s="202"/>
      <c r="Q1" s="200">
        <v>44946.0</v>
      </c>
      <c r="R1" s="201"/>
      <c r="S1" s="202"/>
      <c r="T1" s="200">
        <v>44947.0</v>
      </c>
      <c r="U1" s="201"/>
      <c r="V1" s="202"/>
      <c r="W1" s="200">
        <v>44948.0</v>
      </c>
      <c r="X1" s="201"/>
      <c r="Y1" s="202"/>
      <c r="Z1" s="200">
        <v>44949.0</v>
      </c>
      <c r="AA1" s="201"/>
      <c r="AB1" s="202"/>
      <c r="AC1" s="200">
        <v>44950.0</v>
      </c>
      <c r="AD1" s="201"/>
      <c r="AE1" s="202"/>
      <c r="AF1" s="200">
        <v>44951.0</v>
      </c>
      <c r="AG1" s="201"/>
      <c r="AH1" s="202"/>
      <c r="AI1" s="200">
        <v>44952.0</v>
      </c>
      <c r="AJ1" s="201"/>
      <c r="AK1" s="202"/>
      <c r="AL1" s="200">
        <v>44953.0</v>
      </c>
      <c r="AM1" s="201"/>
      <c r="AN1" s="202"/>
      <c r="AO1" s="200">
        <v>44954.0</v>
      </c>
      <c r="AP1" s="201"/>
      <c r="AQ1" s="202"/>
      <c r="AR1" s="200">
        <v>44955.0</v>
      </c>
      <c r="AS1" s="201"/>
      <c r="AT1" s="202"/>
      <c r="AU1" s="200">
        <v>44956.0</v>
      </c>
      <c r="AV1" s="201"/>
      <c r="AW1" s="202"/>
      <c r="AX1" s="200">
        <v>44957.0</v>
      </c>
      <c r="AY1" s="201"/>
      <c r="AZ1" s="202"/>
      <c r="BA1" s="200">
        <v>44958.0</v>
      </c>
      <c r="BB1" s="201"/>
      <c r="BC1" s="202"/>
      <c r="BD1" s="200">
        <v>44959.0</v>
      </c>
      <c r="BE1" s="201"/>
      <c r="BF1" s="202"/>
      <c r="BG1" s="200">
        <v>44960.0</v>
      </c>
      <c r="BH1" s="201"/>
      <c r="BI1" s="202"/>
      <c r="BJ1" s="200">
        <v>44961.0</v>
      </c>
      <c r="BK1" s="201"/>
      <c r="BL1" s="202"/>
      <c r="BM1" s="200">
        <v>44962.0</v>
      </c>
      <c r="BN1" s="201"/>
      <c r="BO1" s="202"/>
      <c r="BP1" s="200">
        <v>44963.0</v>
      </c>
      <c r="BQ1" s="201"/>
      <c r="BR1" s="202"/>
      <c r="BS1" s="200">
        <v>44964.0</v>
      </c>
      <c r="BT1" s="201"/>
      <c r="BU1" s="202"/>
      <c r="BV1" s="200">
        <v>44965.0</v>
      </c>
      <c r="BW1" s="201"/>
      <c r="BX1" s="202"/>
      <c r="BY1" s="200">
        <v>44966.0</v>
      </c>
      <c r="BZ1" s="201"/>
      <c r="CA1" s="202"/>
      <c r="CB1" s="144"/>
      <c r="CC1" s="144"/>
    </row>
    <row r="2" ht="15.75" customHeight="1">
      <c r="A2" s="10">
        <v>1.0</v>
      </c>
      <c r="B2" s="11" t="s">
        <v>2221</v>
      </c>
      <c r="C2" s="12">
        <v>1.0</v>
      </c>
      <c r="D2" s="11" t="s">
        <v>2133</v>
      </c>
      <c r="E2" s="13" t="str">
        <f t="array" ref="E2">XLOOKUP(F2,'PER-SM '!$E$2:$E$1132,'PER-SM '!$D$2:$D$1132," ",0)</f>
        <v>MONTES ECHEVARRIA BILLY JOE</v>
      </c>
      <c r="F2" s="154">
        <v>4.7863548E7</v>
      </c>
      <c r="G2" s="154"/>
      <c r="H2" s="16" t="str">
        <f t="array" ref="H2">XLOOKUP(F2,'PER-SM '!$E$2:$E$1132,'PER-SM '!$G$2:$G$1132,"",0)</f>
        <v>OP OBR</v>
      </c>
      <c r="I2" s="10" t="str">
        <f t="array" ref="I2">XLOOKUP(F2,'PER-SM '!$E$2:$E$1132,'PER-SM '!$I$2:$I$1132,"",0)</f>
        <v>B</v>
      </c>
      <c r="J2" s="10"/>
      <c r="K2" s="13" t="str">
        <f t="array" ref="K2">XLOOKUP(F2,'PER-SM '!$E$2:$E$1132,'PER-SM '!$B$2:$B$1132,"",0)</f>
        <v>PE - Obr Reg Común</v>
      </c>
      <c r="L2" s="10" t="s">
        <v>2222</v>
      </c>
      <c r="M2" s="13" t="str">
        <f t="array" ref="M2">XLOOKUP(F2,'PER-SM '!$E$2:$E$1132,'PER-SM '!$F$2:$F$1132,"",0)</f>
        <v>PUNTERO</v>
      </c>
      <c r="N2" s="419" t="s">
        <v>16</v>
      </c>
      <c r="O2" s="420" t="s">
        <v>140</v>
      </c>
      <c r="P2" s="421" t="s">
        <v>75</v>
      </c>
      <c r="Q2" s="419" t="s">
        <v>16</v>
      </c>
      <c r="R2" s="420" t="s">
        <v>140</v>
      </c>
      <c r="S2" s="421" t="s">
        <v>75</v>
      </c>
      <c r="T2" s="419" t="s">
        <v>16</v>
      </c>
      <c r="U2" s="420" t="s">
        <v>140</v>
      </c>
      <c r="V2" s="421" t="s">
        <v>75</v>
      </c>
      <c r="W2" s="419" t="s">
        <v>16</v>
      </c>
      <c r="X2" s="420" t="s">
        <v>140</v>
      </c>
      <c r="Y2" s="421" t="s">
        <v>75</v>
      </c>
      <c r="Z2" s="419" t="s">
        <v>16</v>
      </c>
      <c r="AA2" s="420" t="s">
        <v>140</v>
      </c>
      <c r="AB2" s="421" t="s">
        <v>75</v>
      </c>
      <c r="AC2" s="419" t="s">
        <v>16</v>
      </c>
      <c r="AD2" s="420" t="s">
        <v>140</v>
      </c>
      <c r="AE2" s="421" t="s">
        <v>75</v>
      </c>
      <c r="AF2" s="419" t="s">
        <v>16</v>
      </c>
      <c r="AG2" s="420" t="s">
        <v>140</v>
      </c>
      <c r="AH2" s="421" t="s">
        <v>75</v>
      </c>
      <c r="AI2" s="419" t="s">
        <v>16</v>
      </c>
      <c r="AJ2" s="420" t="s">
        <v>140</v>
      </c>
      <c r="AK2" s="421" t="s">
        <v>75</v>
      </c>
      <c r="AL2" s="419" t="s">
        <v>16</v>
      </c>
      <c r="AM2" s="420" t="s">
        <v>140</v>
      </c>
      <c r="AN2" s="421" t="s">
        <v>75</v>
      </c>
      <c r="AO2" s="419" t="s">
        <v>16</v>
      </c>
      <c r="AP2" s="420" t="s">
        <v>140</v>
      </c>
      <c r="AQ2" s="421" t="s">
        <v>75</v>
      </c>
      <c r="AR2" s="419" t="s">
        <v>16</v>
      </c>
      <c r="AS2" s="420" t="s">
        <v>140</v>
      </c>
      <c r="AT2" s="421" t="s">
        <v>75</v>
      </c>
      <c r="AU2" s="419" t="s">
        <v>16</v>
      </c>
      <c r="AV2" s="420" t="s">
        <v>140</v>
      </c>
      <c r="AW2" s="421" t="s">
        <v>75</v>
      </c>
      <c r="AX2" s="419" t="s">
        <v>16</v>
      </c>
      <c r="AY2" s="420" t="s">
        <v>140</v>
      </c>
      <c r="AZ2" s="421" t="s">
        <v>75</v>
      </c>
      <c r="BA2" s="419" t="s">
        <v>16</v>
      </c>
      <c r="BB2" s="420" t="s">
        <v>140</v>
      </c>
      <c r="BC2" s="421" t="s">
        <v>75</v>
      </c>
      <c r="BD2" s="419" t="s">
        <v>0</v>
      </c>
      <c r="BE2" s="420" t="s">
        <v>0</v>
      </c>
      <c r="BF2" s="421" t="s">
        <v>0</v>
      </c>
      <c r="BG2" s="419" t="s">
        <v>0</v>
      </c>
      <c r="BH2" s="420" t="s">
        <v>0</v>
      </c>
      <c r="BI2" s="421" t="s">
        <v>0</v>
      </c>
      <c r="BJ2" s="419" t="s">
        <v>0</v>
      </c>
      <c r="BK2" s="420" t="s">
        <v>0</v>
      </c>
      <c r="BL2" s="421" t="s">
        <v>0</v>
      </c>
      <c r="BM2" s="419" t="s">
        <v>0</v>
      </c>
      <c r="BN2" s="420" t="s">
        <v>0</v>
      </c>
      <c r="BO2" s="421" t="s">
        <v>0</v>
      </c>
      <c r="BP2" s="419" t="s">
        <v>0</v>
      </c>
      <c r="BQ2" s="420" t="s">
        <v>0</v>
      </c>
      <c r="BR2" s="421" t="s">
        <v>0</v>
      </c>
      <c r="BS2" s="419" t="s">
        <v>0</v>
      </c>
      <c r="BT2" s="420" t="s">
        <v>0</v>
      </c>
      <c r="BU2" s="421" t="s">
        <v>0</v>
      </c>
      <c r="BV2" s="419" t="s">
        <v>0</v>
      </c>
      <c r="BW2" s="420" t="s">
        <v>0</v>
      </c>
      <c r="BX2" s="421" t="s">
        <v>0</v>
      </c>
      <c r="BY2" s="422" t="s">
        <v>16</v>
      </c>
      <c r="BZ2" s="423" t="s">
        <v>140</v>
      </c>
      <c r="CA2" s="424" t="s">
        <v>75</v>
      </c>
    </row>
    <row r="3" ht="15.75" customHeight="1">
      <c r="A3" s="10">
        <v>2.0</v>
      </c>
      <c r="B3" s="11" t="s">
        <v>2221</v>
      </c>
      <c r="C3" s="12">
        <v>1.0</v>
      </c>
      <c r="D3" s="11" t="s">
        <v>2133</v>
      </c>
      <c r="E3" s="13" t="str">
        <f t="array" ref="E3">XLOOKUP(F3,'PER-SM '!$E$2:$E$1132,'PER-SM '!$D$2:$D$1132," ",0)</f>
        <v>ANTEZANA ARAGONEZ ROMULO</v>
      </c>
      <c r="F3" s="360">
        <v>4.0425702E7</v>
      </c>
      <c r="G3" s="361" t="s">
        <v>2223</v>
      </c>
      <c r="H3" s="16" t="str">
        <f t="array" ref="H3">XLOOKUP(F3,'PER-SM '!$E$2:$E$1132,'PER-SM '!$G$2:$G$1132,"",0)</f>
        <v>OP OBR</v>
      </c>
      <c r="I3" s="10" t="str">
        <f t="array" ref="I3">XLOOKUP(F3,'PER-SM '!$E$2:$E$1132,'PER-SM '!$I$2:$I$1132,"",0)</f>
        <v>A</v>
      </c>
      <c r="J3" s="10"/>
      <c r="K3" s="13" t="str">
        <f t="array" ref="K3">XLOOKUP(F3,'PER-SM '!$E$2:$E$1132,'PER-SM '!$B$2:$B$1132,"",0)</f>
        <v>PE - Obr Reg Común</v>
      </c>
      <c r="L3" s="10" t="s">
        <v>2222</v>
      </c>
      <c r="M3" s="13" t="str">
        <f t="array" ref="M3">XLOOKUP(F3,'PER-SM '!$E$2:$E$1132,'PER-SM '!$F$2:$F$1132,"",0)</f>
        <v>OPERADOR PALA HIDRAULICA HASTA 21M3</v>
      </c>
      <c r="N3" s="158"/>
      <c r="O3" s="159"/>
      <c r="P3" s="160"/>
      <c r="Q3" s="158"/>
      <c r="R3" s="159"/>
      <c r="S3" s="160"/>
      <c r="T3" s="158"/>
      <c r="U3" s="159"/>
      <c r="V3" s="160"/>
      <c r="W3" s="158"/>
      <c r="X3" s="159"/>
      <c r="Y3" s="160"/>
      <c r="Z3" s="158"/>
      <c r="AA3" s="159"/>
      <c r="AB3" s="160"/>
      <c r="AC3" s="158"/>
      <c r="AD3" s="159"/>
      <c r="AE3" s="160"/>
      <c r="AF3" s="158"/>
      <c r="AG3" s="159"/>
      <c r="AH3" s="160"/>
      <c r="AI3" s="158" t="s">
        <v>16</v>
      </c>
      <c r="AJ3" s="159" t="s">
        <v>140</v>
      </c>
      <c r="AK3" s="160" t="s">
        <v>75</v>
      </c>
      <c r="AL3" s="158" t="s">
        <v>16</v>
      </c>
      <c r="AM3" s="159" t="s">
        <v>140</v>
      </c>
      <c r="AN3" s="160" t="s">
        <v>75</v>
      </c>
      <c r="AO3" s="158" t="s">
        <v>16</v>
      </c>
      <c r="AP3" s="159" t="s">
        <v>140</v>
      </c>
      <c r="AQ3" s="160" t="s">
        <v>75</v>
      </c>
      <c r="AR3" s="158" t="s">
        <v>16</v>
      </c>
      <c r="AS3" s="159" t="s">
        <v>140</v>
      </c>
      <c r="AT3" s="160" t="s">
        <v>75</v>
      </c>
      <c r="AU3" s="158" t="s">
        <v>16</v>
      </c>
      <c r="AV3" s="159" t="s">
        <v>140</v>
      </c>
      <c r="AW3" s="160" t="s">
        <v>75</v>
      </c>
      <c r="AX3" s="158" t="s">
        <v>16</v>
      </c>
      <c r="AY3" s="159" t="s">
        <v>140</v>
      </c>
      <c r="AZ3" s="160" t="s">
        <v>75</v>
      </c>
      <c r="BA3" s="158" t="s">
        <v>16</v>
      </c>
      <c r="BB3" s="159" t="s">
        <v>140</v>
      </c>
      <c r="BC3" s="160" t="s">
        <v>75</v>
      </c>
      <c r="BD3" s="158" t="s">
        <v>16</v>
      </c>
      <c r="BE3" s="159" t="s">
        <v>140</v>
      </c>
      <c r="BF3" s="160" t="s">
        <v>75</v>
      </c>
      <c r="BG3" s="158" t="s">
        <v>16</v>
      </c>
      <c r="BH3" s="159" t="s">
        <v>140</v>
      </c>
      <c r="BI3" s="160" t="s">
        <v>75</v>
      </c>
      <c r="BJ3" s="158" t="s">
        <v>16</v>
      </c>
      <c r="BK3" s="159" t="s">
        <v>140</v>
      </c>
      <c r="BL3" s="160" t="s">
        <v>75</v>
      </c>
      <c r="BM3" s="158" t="s">
        <v>16</v>
      </c>
      <c r="BN3" s="159" t="s">
        <v>140</v>
      </c>
      <c r="BO3" s="160" t="s">
        <v>75</v>
      </c>
      <c r="BP3" s="158" t="s">
        <v>16</v>
      </c>
      <c r="BQ3" s="159" t="s">
        <v>140</v>
      </c>
      <c r="BR3" s="160" t="s">
        <v>75</v>
      </c>
      <c r="BS3" s="158" t="s">
        <v>16</v>
      </c>
      <c r="BT3" s="159" t="s">
        <v>140</v>
      </c>
      <c r="BU3" s="160" t="s">
        <v>75</v>
      </c>
      <c r="BV3" s="158" t="s">
        <v>16</v>
      </c>
      <c r="BW3" s="159" t="s">
        <v>140</v>
      </c>
      <c r="BX3" s="160" t="s">
        <v>75</v>
      </c>
      <c r="BY3" s="161" t="s">
        <v>0</v>
      </c>
      <c r="BZ3" s="162" t="s">
        <v>27</v>
      </c>
      <c r="CA3" s="163" t="s">
        <v>0</v>
      </c>
    </row>
    <row r="4" ht="15.75" customHeight="1">
      <c r="A4" s="10">
        <v>3.0</v>
      </c>
      <c r="B4" s="363" t="s">
        <v>2224</v>
      </c>
      <c r="C4" s="12">
        <v>1.0</v>
      </c>
      <c r="D4" s="11" t="s">
        <v>14</v>
      </c>
      <c r="E4" s="38" t="str">
        <f t="array" ref="E4">XLOOKUP(F4,'PER-SM '!$E$2:$E$1132,'PER-SM '!$D$2:$D$1132," ",0)</f>
        <v>CAHUACHI SANCHEZ FLOR HERLINDA</v>
      </c>
      <c r="F4" s="149">
        <v>4.76319E7</v>
      </c>
      <c r="G4" s="361"/>
      <c r="H4" s="16" t="str">
        <f t="array" ref="H4">XLOOKUP(F4,'PER-SM '!$E$2:$E$1132,'PER-SM '!$G$2:$G$1132,"",0)</f>
        <v>OP TER</v>
      </c>
      <c r="I4" s="10" t="str">
        <f t="array" ref="I4">XLOOKUP(F4,'PER-SM '!$E$2:$E$1132,'PER-SM '!$I$2:$I$1132,"",0)</f>
        <v/>
      </c>
      <c r="J4" s="10"/>
      <c r="K4" s="13" t="str">
        <f t="array" ref="K4">XLOOKUP(F4,'PER-SM '!$E$2:$E$1132,'PER-SM '!$B$2:$B$1132,"",0)</f>
        <v>SANTA MONICA</v>
      </c>
      <c r="L4" s="10" t="s">
        <v>2222</v>
      </c>
      <c r="M4" s="13" t="str">
        <f t="array" ref="M4">XLOOKUP(F4,'PER-SM '!$E$2:$E$1132,'PER-SM '!$F$2:$F$1132,"",0)</f>
        <v>AUXILIAR HOTELERIA</v>
      </c>
      <c r="N4" s="158"/>
      <c r="O4" s="159"/>
      <c r="P4" s="160"/>
      <c r="Q4" s="158"/>
      <c r="R4" s="159"/>
      <c r="S4" s="160"/>
      <c r="T4" s="158"/>
      <c r="U4" s="159"/>
      <c r="V4" s="160"/>
      <c r="W4" s="158"/>
      <c r="X4" s="159"/>
      <c r="Y4" s="160"/>
      <c r="Z4" s="158"/>
      <c r="AA4" s="159"/>
      <c r="AB4" s="160"/>
      <c r="AC4" s="158"/>
      <c r="AD4" s="159"/>
      <c r="AE4" s="160"/>
      <c r="AF4" s="158"/>
      <c r="AG4" s="159"/>
      <c r="AH4" s="160"/>
      <c r="AI4" s="158"/>
      <c r="AJ4" s="159"/>
      <c r="AK4" s="160"/>
      <c r="AL4" s="158"/>
      <c r="AM4" s="159"/>
      <c r="AN4" s="160"/>
      <c r="AO4" s="158"/>
      <c r="AP4" s="159"/>
      <c r="AQ4" s="160"/>
      <c r="AR4" s="158"/>
      <c r="AS4" s="159"/>
      <c r="AT4" s="160"/>
      <c r="AU4" s="158"/>
      <c r="AV4" s="159"/>
      <c r="AW4" s="160"/>
      <c r="AX4" s="158"/>
      <c r="AY4" s="159"/>
      <c r="AZ4" s="160"/>
      <c r="BA4" s="158"/>
      <c r="BB4" s="159"/>
      <c r="BC4" s="160"/>
      <c r="BD4" s="158"/>
      <c r="BE4" s="159"/>
      <c r="BF4" s="160"/>
      <c r="BG4" s="158"/>
      <c r="BH4" s="159"/>
      <c r="BI4" s="160"/>
      <c r="BJ4" s="158"/>
      <c r="BK4" s="159"/>
      <c r="BL4" s="160"/>
      <c r="BM4" s="158"/>
      <c r="BN4" s="159"/>
      <c r="BO4" s="160"/>
      <c r="BP4" s="158"/>
      <c r="BQ4" s="159"/>
      <c r="BR4" s="160"/>
      <c r="BS4" s="158"/>
      <c r="BT4" s="159"/>
      <c r="BU4" s="160"/>
      <c r="BV4" s="158"/>
      <c r="BW4" s="159"/>
      <c r="BX4" s="160"/>
      <c r="BY4" s="161" t="s">
        <v>0</v>
      </c>
      <c r="BZ4" s="159"/>
      <c r="CA4" s="163" t="s">
        <v>0</v>
      </c>
    </row>
    <row r="5" ht="15.75" customHeight="1">
      <c r="A5" s="10"/>
      <c r="B5" s="363"/>
      <c r="C5" s="12"/>
      <c r="D5" s="11"/>
      <c r="E5" s="38" t="str">
        <f t="array" ref="E5">XLOOKUP(F5,'PER-SM '!$E$2:$E$1132,'PER-SM '!$D$2:$D$1132," ",0)</f>
        <v>GUILLEN PISCONTE FELIX MARTIN</v>
      </c>
      <c r="F5" s="149">
        <v>7.2158129E7</v>
      </c>
      <c r="G5" s="361"/>
      <c r="H5" s="10" t="str">
        <f t="array" ref="H5">XLOOKUP(F5,'PER-SM '!$E$2:$E$1132,'PER-SM '!$G$2:$G$1132,"",0)</f>
        <v>OP OBR</v>
      </c>
      <c r="I5" s="10" t="str">
        <f t="array" ref="I5">XLOOKUP(F5,'PER-SM '!$E$2:$E$1132,'PER-SM '!$I$2:$I$1132,"",0)</f>
        <v/>
      </c>
      <c r="J5" s="10"/>
      <c r="K5" s="13" t="str">
        <f t="array" ref="K5">XLOOKUP(F5,'PER-SM '!$E$2:$E$1132,'PER-SM '!$B$2:$B$1132,"",0)</f>
        <v>SANTA MONICA</v>
      </c>
      <c r="L5" s="10" t="s">
        <v>2222</v>
      </c>
      <c r="M5" s="31" t="str">
        <f t="array" ref="M5">XLOOKUP(F5,'PER-SM '!$E$2:$E$1132,'PER-SM '!$F$2:$F$1132,"",0)</f>
        <v>AUXILIAR EN HOTELERIA</v>
      </c>
      <c r="N5" s="419" t="s">
        <v>16</v>
      </c>
      <c r="O5" s="420" t="s">
        <v>140</v>
      </c>
      <c r="P5" s="421" t="s">
        <v>75</v>
      </c>
      <c r="Q5" s="419" t="s">
        <v>16</v>
      </c>
      <c r="R5" s="420" t="s">
        <v>140</v>
      </c>
      <c r="S5" s="421" t="s">
        <v>75</v>
      </c>
      <c r="T5" s="419" t="s">
        <v>16</v>
      </c>
      <c r="U5" s="420" t="s">
        <v>140</v>
      </c>
      <c r="V5" s="421" t="s">
        <v>75</v>
      </c>
      <c r="W5" s="419" t="s">
        <v>16</v>
      </c>
      <c r="X5" s="420" t="s">
        <v>140</v>
      </c>
      <c r="Y5" s="421" t="s">
        <v>75</v>
      </c>
      <c r="Z5" s="419" t="s">
        <v>16</v>
      </c>
      <c r="AA5" s="420" t="s">
        <v>140</v>
      </c>
      <c r="AB5" s="421" t="s">
        <v>75</v>
      </c>
      <c r="AC5" s="419" t="s">
        <v>16</v>
      </c>
      <c r="AD5" s="420" t="s">
        <v>140</v>
      </c>
      <c r="AE5" s="421" t="s">
        <v>75</v>
      </c>
      <c r="AF5" s="419" t="s">
        <v>16</v>
      </c>
      <c r="AG5" s="420" t="s">
        <v>140</v>
      </c>
      <c r="AH5" s="421" t="s">
        <v>75</v>
      </c>
      <c r="AI5" s="419" t="s">
        <v>16</v>
      </c>
      <c r="AJ5" s="420" t="s">
        <v>140</v>
      </c>
      <c r="AK5" s="421" t="s">
        <v>75</v>
      </c>
      <c r="AL5" s="419"/>
      <c r="AM5" s="420"/>
      <c r="AN5" s="421"/>
      <c r="AO5" s="419"/>
      <c r="AP5" s="420"/>
      <c r="AQ5" s="421"/>
      <c r="AR5" s="419"/>
      <c r="AS5" s="420"/>
      <c r="AT5" s="421"/>
      <c r="AU5" s="419"/>
      <c r="AV5" s="420"/>
      <c r="AW5" s="421"/>
      <c r="AX5" s="419"/>
      <c r="AY5" s="420"/>
      <c r="AZ5" s="421"/>
      <c r="BA5" s="419"/>
      <c r="BB5" s="420"/>
      <c r="BC5" s="421"/>
      <c r="BD5" s="419"/>
      <c r="BE5" s="420"/>
      <c r="BF5" s="421"/>
      <c r="BG5" s="419"/>
      <c r="BH5" s="420"/>
      <c r="BI5" s="421"/>
      <c r="BJ5" s="419"/>
      <c r="BK5" s="420"/>
      <c r="BL5" s="421"/>
      <c r="BM5" s="419"/>
      <c r="BN5" s="420"/>
      <c r="BO5" s="421"/>
      <c r="BP5" s="419"/>
      <c r="BQ5" s="420"/>
      <c r="BR5" s="421"/>
      <c r="BS5" s="419"/>
      <c r="BT5" s="420"/>
      <c r="BU5" s="421"/>
      <c r="BV5" s="419"/>
      <c r="BW5" s="420"/>
      <c r="BX5" s="421"/>
      <c r="BY5" s="419"/>
      <c r="BZ5" s="423" t="s">
        <v>0</v>
      </c>
      <c r="CA5" s="421"/>
    </row>
    <row r="6" ht="15.75" customHeight="1">
      <c r="A6" s="10">
        <v>4.0</v>
      </c>
      <c r="B6" s="400"/>
      <c r="C6" s="12"/>
      <c r="D6" s="11" t="s">
        <v>14</v>
      </c>
      <c r="E6" s="38" t="str">
        <f t="array" ref="E6">XLOOKUP(F6,'PER-SM '!$E$2:$E$1132,'PER-SM '!$D$2:$D$1132," ",0)</f>
        <v>LIZARRAGA CHUQUIN ISIDRO HENRY</v>
      </c>
      <c r="F6" s="187">
        <v>1.0152845E7</v>
      </c>
      <c r="G6" s="309">
        <v>9.87465268E8</v>
      </c>
      <c r="H6" s="16" t="str">
        <f t="array" ref="H6">XLOOKUP(F6,'PER-SM '!$E$2:$E$1132,'PER-SM '!$G$2:$G$1132,"",0)</f>
        <v>OP TER</v>
      </c>
      <c r="I6" s="10" t="str">
        <f t="array" ref="I6">XLOOKUP(F6,'PER-SM '!$E$2:$E$1132,'PER-SM '!$I$2:$I$1132,"",0)</f>
        <v/>
      </c>
      <c r="J6" s="10"/>
      <c r="K6" s="13" t="str">
        <f t="array" ref="K6">XLOOKUP(F6,'PER-SM '!$E$2:$E$1132,'PER-SM '!$B$2:$B$1132,"",0)</f>
        <v>SANTA MONICA</v>
      </c>
      <c r="L6" s="10" t="s">
        <v>2222</v>
      </c>
      <c r="M6" s="13" t="str">
        <f t="array" ref="M6">XLOOKUP(F6,'PER-SM '!$E$2:$E$1132,'PER-SM '!$F$2:$F$1132,"",0)</f>
        <v>AUXILIAR HOTELERIA</v>
      </c>
      <c r="N6" s="158"/>
      <c r="O6" s="159"/>
      <c r="P6" s="160"/>
      <c r="Q6" s="158"/>
      <c r="R6" s="159"/>
      <c r="S6" s="160"/>
      <c r="T6" s="158"/>
      <c r="U6" s="159"/>
      <c r="V6" s="160"/>
      <c r="W6" s="158"/>
      <c r="X6" s="159"/>
      <c r="Y6" s="160"/>
      <c r="Z6" s="158"/>
      <c r="AA6" s="159"/>
      <c r="AB6" s="160"/>
      <c r="AC6" s="158"/>
      <c r="AD6" s="159"/>
      <c r="AE6" s="160"/>
      <c r="AF6" s="158"/>
      <c r="AG6" s="159"/>
      <c r="AH6" s="160"/>
      <c r="AI6" s="158"/>
      <c r="AJ6" s="159"/>
      <c r="AK6" s="160"/>
      <c r="AL6" s="158" t="s">
        <v>16</v>
      </c>
      <c r="AM6" s="159" t="s">
        <v>140</v>
      </c>
      <c r="AN6" s="160" t="s">
        <v>75</v>
      </c>
      <c r="AO6" s="158" t="s">
        <v>16</v>
      </c>
      <c r="AP6" s="159" t="s">
        <v>140</v>
      </c>
      <c r="AQ6" s="160" t="s">
        <v>75</v>
      </c>
      <c r="AR6" s="158" t="s">
        <v>16</v>
      </c>
      <c r="AS6" s="159" t="s">
        <v>140</v>
      </c>
      <c r="AT6" s="160" t="s">
        <v>75</v>
      </c>
      <c r="AU6" s="158" t="s">
        <v>16</v>
      </c>
      <c r="AV6" s="159" t="s">
        <v>140</v>
      </c>
      <c r="AW6" s="160" t="s">
        <v>75</v>
      </c>
      <c r="AX6" s="158" t="s">
        <v>16</v>
      </c>
      <c r="AY6" s="159" t="s">
        <v>140</v>
      </c>
      <c r="AZ6" s="160" t="s">
        <v>75</v>
      </c>
      <c r="BA6" s="158" t="s">
        <v>16</v>
      </c>
      <c r="BB6" s="159" t="s">
        <v>140</v>
      </c>
      <c r="BC6" s="160" t="s">
        <v>75</v>
      </c>
      <c r="BD6" s="158" t="s">
        <v>16</v>
      </c>
      <c r="BE6" s="159" t="s">
        <v>140</v>
      </c>
      <c r="BF6" s="160" t="s">
        <v>75</v>
      </c>
      <c r="BG6" s="158" t="s">
        <v>16</v>
      </c>
      <c r="BH6" s="159" t="s">
        <v>140</v>
      </c>
      <c r="BI6" s="160" t="s">
        <v>75</v>
      </c>
      <c r="BJ6" s="158" t="s">
        <v>16</v>
      </c>
      <c r="BK6" s="159" t="s">
        <v>140</v>
      </c>
      <c r="BL6" s="160" t="s">
        <v>75</v>
      </c>
      <c r="BM6" s="158" t="s">
        <v>16</v>
      </c>
      <c r="BN6" s="159" t="s">
        <v>140</v>
      </c>
      <c r="BO6" s="160" t="s">
        <v>75</v>
      </c>
      <c r="BP6" s="158" t="s">
        <v>16</v>
      </c>
      <c r="BQ6" s="159" t="s">
        <v>140</v>
      </c>
      <c r="BR6" s="160" t="s">
        <v>75</v>
      </c>
      <c r="BS6" s="158" t="s">
        <v>16</v>
      </c>
      <c r="BT6" s="159" t="s">
        <v>140</v>
      </c>
      <c r="BU6" s="160" t="s">
        <v>75</v>
      </c>
      <c r="BV6" s="158" t="s">
        <v>16</v>
      </c>
      <c r="BW6" s="159" t="s">
        <v>140</v>
      </c>
      <c r="BX6" s="160" t="s">
        <v>75</v>
      </c>
      <c r="BY6" s="161" t="s">
        <v>16</v>
      </c>
      <c r="BZ6" s="162" t="s">
        <v>140</v>
      </c>
      <c r="CA6" s="163" t="s">
        <v>75</v>
      </c>
    </row>
    <row r="7" ht="15.75" customHeight="1">
      <c r="A7" s="10">
        <v>5.0</v>
      </c>
      <c r="B7" s="11" t="s">
        <v>2225</v>
      </c>
      <c r="C7" s="12">
        <v>1.0</v>
      </c>
      <c r="D7" s="11" t="s">
        <v>2133</v>
      </c>
      <c r="E7" s="13" t="str">
        <f t="array" ref="E7">XLOOKUP(F7,'PER-SM '!$E$2:$E$1132,'PER-SM '!$D$2:$D$1132," ",0)</f>
        <v>SANCHEZ GODOY WILLIAM</v>
      </c>
      <c r="F7" s="154">
        <v>9692911.0</v>
      </c>
      <c r="G7" s="190">
        <v>9.59682789E8</v>
      </c>
      <c r="H7" s="16" t="str">
        <f t="array" ref="H7">XLOOKUP(F7,'PER-SM '!$E$2:$E$1132,'PER-SM '!$G$2:$G$1132,"",0)</f>
        <v>OP OBR</v>
      </c>
      <c r="I7" s="10" t="str">
        <f t="array" ref="I7">XLOOKUP(F7,'PER-SM '!$E$2:$E$1132,'PER-SM '!$I$2:$I$1132,"",0)</f>
        <v>C</v>
      </c>
      <c r="J7" s="10"/>
      <c r="K7" s="13" t="str">
        <f t="array" ref="K7">XLOOKUP(F7,'PER-SM '!$E$2:$E$1132,'PER-SM '!$B$2:$B$1132,"",0)</f>
        <v>PE - Obr Reg Común</v>
      </c>
      <c r="L7" s="10" t="s">
        <v>2222</v>
      </c>
      <c r="M7" s="13" t="str">
        <f t="array" ref="M7">XLOOKUP(F7,'PER-SM '!$E$2:$E$1132,'PER-SM '!$F$2:$F$1132,"",0)</f>
        <v>OPERADOR PERFORADORA HORIZONTAL A</v>
      </c>
      <c r="N7" s="158" t="s">
        <v>16</v>
      </c>
      <c r="O7" s="159" t="s">
        <v>140</v>
      </c>
      <c r="P7" s="160" t="s">
        <v>75</v>
      </c>
      <c r="Q7" s="158" t="s">
        <v>16</v>
      </c>
      <c r="R7" s="159" t="s">
        <v>140</v>
      </c>
      <c r="S7" s="160" t="s">
        <v>75</v>
      </c>
      <c r="T7" s="158" t="s">
        <v>16</v>
      </c>
      <c r="U7" s="159" t="s">
        <v>140</v>
      </c>
      <c r="V7" s="160" t="s">
        <v>75</v>
      </c>
      <c r="W7" s="158" t="s">
        <v>16</v>
      </c>
      <c r="X7" s="159" t="s">
        <v>140</v>
      </c>
      <c r="Y7" s="160" t="s">
        <v>75</v>
      </c>
      <c r="Z7" s="158" t="s">
        <v>16</v>
      </c>
      <c r="AA7" s="159" t="s">
        <v>140</v>
      </c>
      <c r="AB7" s="160" t="s">
        <v>75</v>
      </c>
      <c r="AC7" s="158" t="s">
        <v>16</v>
      </c>
      <c r="AD7" s="159" t="s">
        <v>140</v>
      </c>
      <c r="AE7" s="160" t="s">
        <v>75</v>
      </c>
      <c r="AF7" s="158" t="s">
        <v>16</v>
      </c>
      <c r="AG7" s="159" t="s">
        <v>140</v>
      </c>
      <c r="AH7" s="160" t="s">
        <v>75</v>
      </c>
      <c r="AI7" s="158"/>
      <c r="AJ7" s="159"/>
      <c r="AK7" s="160"/>
      <c r="AL7" s="158"/>
      <c r="AM7" s="159"/>
      <c r="AN7" s="160"/>
      <c r="AO7" s="158"/>
      <c r="AP7" s="159"/>
      <c r="AQ7" s="160"/>
      <c r="AR7" s="158"/>
      <c r="AS7" s="159"/>
      <c r="AT7" s="160"/>
      <c r="AU7" s="158"/>
      <c r="AV7" s="159"/>
      <c r="AW7" s="160"/>
      <c r="AX7" s="158"/>
      <c r="AY7" s="159"/>
      <c r="AZ7" s="160"/>
      <c r="BA7" s="158"/>
      <c r="BB7" s="159"/>
      <c r="BC7" s="160"/>
      <c r="BD7" s="158" t="s">
        <v>16</v>
      </c>
      <c r="BE7" s="159" t="s">
        <v>140</v>
      </c>
      <c r="BF7" s="160" t="s">
        <v>75</v>
      </c>
      <c r="BG7" s="158" t="s">
        <v>16</v>
      </c>
      <c r="BH7" s="159" t="s">
        <v>140</v>
      </c>
      <c r="BI7" s="160" t="s">
        <v>75</v>
      </c>
      <c r="BJ7" s="158" t="s">
        <v>16</v>
      </c>
      <c r="BK7" s="159" t="s">
        <v>140</v>
      </c>
      <c r="BL7" s="160" t="s">
        <v>75</v>
      </c>
      <c r="BM7" s="158" t="s">
        <v>16</v>
      </c>
      <c r="BN7" s="159" t="s">
        <v>140</v>
      </c>
      <c r="BO7" s="160" t="s">
        <v>75</v>
      </c>
      <c r="BP7" s="158" t="s">
        <v>16</v>
      </c>
      <c r="BQ7" s="159" t="s">
        <v>140</v>
      </c>
      <c r="BR7" s="160" t="s">
        <v>75</v>
      </c>
      <c r="BS7" s="158" t="s">
        <v>16</v>
      </c>
      <c r="BT7" s="159" t="s">
        <v>140</v>
      </c>
      <c r="BU7" s="160" t="s">
        <v>75</v>
      </c>
      <c r="BV7" s="158" t="s">
        <v>16</v>
      </c>
      <c r="BW7" s="159" t="s">
        <v>140</v>
      </c>
      <c r="BX7" s="160" t="s">
        <v>75</v>
      </c>
      <c r="BY7" s="161" t="s">
        <v>16</v>
      </c>
      <c r="BZ7" s="162" t="s">
        <v>140</v>
      </c>
      <c r="CA7" s="163" t="s">
        <v>75</v>
      </c>
    </row>
    <row r="8" ht="15.75" customHeight="1">
      <c r="A8" s="10">
        <v>6.0</v>
      </c>
      <c r="B8" s="11" t="s">
        <v>2225</v>
      </c>
      <c r="C8" s="12">
        <v>1.0</v>
      </c>
      <c r="D8" s="11" t="s">
        <v>2133</v>
      </c>
      <c r="E8" s="13" t="str">
        <f t="array" ref="E8">XLOOKUP(F8,'PER-SM '!$E$2:$E$1132,'PER-SM '!$D$2:$D$1132," ",0)</f>
        <v>HUAMAN RINZA MARCO ANTONIO</v>
      </c>
      <c r="F8" s="154">
        <v>1.0553234E7</v>
      </c>
      <c r="G8" s="190">
        <v>9.890992E8</v>
      </c>
      <c r="H8" s="16" t="str">
        <f t="array" ref="H8">XLOOKUP(F8,'PER-SM '!$E$2:$E$1132,'PER-SM '!$G$2:$G$1132,"",0)</f>
        <v>OP OBR</v>
      </c>
      <c r="I8" s="10" t="str">
        <f t="array" ref="I8">XLOOKUP(F8,'PER-SM '!$E$2:$E$1132,'PER-SM '!$I$2:$I$1132,"",0)</f>
        <v>A</v>
      </c>
      <c r="J8" s="10"/>
      <c r="K8" s="13" t="str">
        <f t="array" ref="K8">XLOOKUP(F8,'PER-SM '!$E$2:$E$1132,'PER-SM '!$B$2:$B$1132,"",0)</f>
        <v>PE - Obr Reg Común</v>
      </c>
      <c r="L8" s="10" t="s">
        <v>2222</v>
      </c>
      <c r="M8" s="13" t="str">
        <f t="array" ref="M8">XLOOKUP(F8,'PER-SM '!$E$2:$E$1132,'PER-SM '!$F$2:$F$1132,"",0)</f>
        <v>OPERADOR CAMION MINERO HASTA 150 TONS</v>
      </c>
      <c r="N8" s="158"/>
      <c r="O8" s="159"/>
      <c r="P8" s="160"/>
      <c r="Q8" s="158"/>
      <c r="R8" s="159"/>
      <c r="S8" s="160"/>
      <c r="T8" s="158"/>
      <c r="U8" s="159"/>
      <c r="V8" s="160"/>
      <c r="W8" s="158"/>
      <c r="X8" s="159"/>
      <c r="Y8" s="160"/>
      <c r="Z8" s="158"/>
      <c r="AA8" s="159"/>
      <c r="AB8" s="160"/>
      <c r="AC8" s="158"/>
      <c r="AD8" s="159"/>
      <c r="AE8" s="160"/>
      <c r="AF8" s="158"/>
      <c r="AG8" s="159"/>
      <c r="AH8" s="160"/>
      <c r="AI8" s="158" t="s">
        <v>16</v>
      </c>
      <c r="AJ8" s="159" t="s">
        <v>140</v>
      </c>
      <c r="AK8" s="160" t="s">
        <v>75</v>
      </c>
      <c r="AL8" s="158" t="s">
        <v>16</v>
      </c>
      <c r="AM8" s="159" t="s">
        <v>140</v>
      </c>
      <c r="AN8" s="160" t="s">
        <v>75</v>
      </c>
      <c r="AO8" s="158" t="s">
        <v>16</v>
      </c>
      <c r="AP8" s="159" t="s">
        <v>140</v>
      </c>
      <c r="AQ8" s="160" t="s">
        <v>75</v>
      </c>
      <c r="AR8" s="158" t="s">
        <v>16</v>
      </c>
      <c r="AS8" s="159" t="s">
        <v>140</v>
      </c>
      <c r="AT8" s="160" t="s">
        <v>75</v>
      </c>
      <c r="AU8" s="158" t="s">
        <v>16</v>
      </c>
      <c r="AV8" s="159" t="s">
        <v>140</v>
      </c>
      <c r="AW8" s="160" t="s">
        <v>75</v>
      </c>
      <c r="AX8" s="158" t="s">
        <v>16</v>
      </c>
      <c r="AY8" s="159" t="s">
        <v>140</v>
      </c>
      <c r="AZ8" s="160" t="s">
        <v>75</v>
      </c>
      <c r="BA8" s="158" t="s">
        <v>16</v>
      </c>
      <c r="BB8" s="159" t="s">
        <v>140</v>
      </c>
      <c r="BC8" s="160" t="s">
        <v>75</v>
      </c>
      <c r="BD8" s="158" t="s">
        <v>16</v>
      </c>
      <c r="BE8" s="159" t="s">
        <v>140</v>
      </c>
      <c r="BF8" s="160" t="s">
        <v>75</v>
      </c>
      <c r="BG8" s="158" t="s">
        <v>16</v>
      </c>
      <c r="BH8" s="159" t="s">
        <v>140</v>
      </c>
      <c r="BI8" s="160" t="s">
        <v>75</v>
      </c>
      <c r="BJ8" s="158" t="s">
        <v>16</v>
      </c>
      <c r="BK8" s="159" t="s">
        <v>140</v>
      </c>
      <c r="BL8" s="160" t="s">
        <v>75</v>
      </c>
      <c r="BM8" s="158" t="s">
        <v>16</v>
      </c>
      <c r="BN8" s="159" t="s">
        <v>140</v>
      </c>
      <c r="BO8" s="160" t="s">
        <v>75</v>
      </c>
      <c r="BP8" s="158" t="s">
        <v>16</v>
      </c>
      <c r="BQ8" s="159" t="s">
        <v>140</v>
      </c>
      <c r="BR8" s="160" t="s">
        <v>75</v>
      </c>
      <c r="BS8" s="158" t="s">
        <v>16</v>
      </c>
      <c r="BT8" s="159" t="s">
        <v>140</v>
      </c>
      <c r="BU8" s="160" t="s">
        <v>75</v>
      </c>
      <c r="BV8" s="158" t="s">
        <v>16</v>
      </c>
      <c r="BW8" s="159" t="s">
        <v>140</v>
      </c>
      <c r="BX8" s="160" t="s">
        <v>75</v>
      </c>
      <c r="BY8" s="161" t="s">
        <v>0</v>
      </c>
      <c r="BZ8" s="162" t="s">
        <v>0</v>
      </c>
      <c r="CA8" s="163" t="s">
        <v>0</v>
      </c>
    </row>
    <row r="9" ht="15.75" customHeight="1">
      <c r="A9" s="10">
        <v>7.0</v>
      </c>
      <c r="B9" s="11" t="s">
        <v>2201</v>
      </c>
      <c r="C9" s="12">
        <v>1.0</v>
      </c>
      <c r="D9" s="11" t="s">
        <v>14</v>
      </c>
      <c r="E9" s="301" t="s">
        <v>41</v>
      </c>
      <c r="F9" s="425">
        <v>0.0</v>
      </c>
      <c r="G9" s="425"/>
      <c r="H9" s="10" t="str">
        <f t="array" ref="H9">XLOOKUP(F9,'PER-SM '!$E$2:$E$1132,'PER-SM '!$G$2:$G$1132,"",0)</f>
        <v/>
      </c>
      <c r="I9" s="10" t="str">
        <f t="array" ref="I9">XLOOKUP(F9,'PER-SM '!$E$2:$E$1132,'PER-SM '!$I$2:$I$1132,"",0)</f>
        <v/>
      </c>
      <c r="J9" s="10"/>
      <c r="K9" s="13" t="str">
        <f t="array" ref="K9">XLOOKUP(F9,'PER-SM '!$E$2:$E$1132,'PER-SM '!$B$2:$B$1132,"",0)</f>
        <v/>
      </c>
      <c r="L9" s="10" t="s">
        <v>2222</v>
      </c>
      <c r="M9" s="13" t="str">
        <f t="array" ref="M9">XLOOKUP(F9,'PER-SM '!$E$2:$E$1132,'PER-SM '!$F$2:$F$1132,"",0)</f>
        <v/>
      </c>
      <c r="N9" s="158"/>
      <c r="O9" s="159"/>
      <c r="P9" s="160"/>
      <c r="Q9" s="158"/>
      <c r="R9" s="159"/>
      <c r="S9" s="160"/>
      <c r="T9" s="158"/>
      <c r="U9" s="159"/>
      <c r="V9" s="160"/>
      <c r="W9" s="158"/>
      <c r="X9" s="159"/>
      <c r="Y9" s="160"/>
      <c r="Z9" s="158"/>
      <c r="AA9" s="159"/>
      <c r="AB9" s="160"/>
      <c r="AC9" s="158"/>
      <c r="AD9" s="159"/>
      <c r="AE9" s="160"/>
      <c r="AF9" s="158"/>
      <c r="AG9" s="159"/>
      <c r="AH9" s="160"/>
      <c r="AI9" s="158"/>
      <c r="AJ9" s="159"/>
      <c r="AK9" s="160"/>
      <c r="AL9" s="158"/>
      <c r="AM9" s="159"/>
      <c r="AN9" s="160"/>
      <c r="AO9" s="158"/>
      <c r="AP9" s="159"/>
      <c r="AQ9" s="160"/>
      <c r="AR9" s="158"/>
      <c r="AS9" s="159"/>
      <c r="AT9" s="160"/>
      <c r="AU9" s="158"/>
      <c r="AV9" s="159"/>
      <c r="AW9" s="160"/>
      <c r="AX9" s="158"/>
      <c r="AY9" s="159"/>
      <c r="AZ9" s="160"/>
      <c r="BA9" s="158"/>
      <c r="BB9" s="159"/>
      <c r="BC9" s="160"/>
      <c r="BD9" s="158"/>
      <c r="BE9" s="159"/>
      <c r="BF9" s="160"/>
      <c r="BG9" s="158"/>
      <c r="BH9" s="159"/>
      <c r="BI9" s="160"/>
      <c r="BJ9" s="158"/>
      <c r="BK9" s="159"/>
      <c r="BL9" s="160"/>
      <c r="BM9" s="158"/>
      <c r="BN9" s="159"/>
      <c r="BO9" s="160"/>
      <c r="BP9" s="158"/>
      <c r="BQ9" s="159"/>
      <c r="BR9" s="160"/>
      <c r="BS9" s="158"/>
      <c r="BT9" s="159"/>
      <c r="BU9" s="160"/>
      <c r="BV9" s="158"/>
      <c r="BW9" s="159"/>
      <c r="BX9" s="160"/>
      <c r="BY9" s="161" t="s">
        <v>0</v>
      </c>
      <c r="BZ9" s="162" t="s">
        <v>0</v>
      </c>
      <c r="CA9" s="163" t="s">
        <v>0</v>
      </c>
    </row>
    <row r="10" ht="15.75" customHeight="1">
      <c r="A10" s="10">
        <v>8.0</v>
      </c>
      <c r="B10" s="11" t="s">
        <v>2226</v>
      </c>
      <c r="C10" s="12">
        <v>1.0</v>
      </c>
      <c r="D10" s="11" t="s">
        <v>2133</v>
      </c>
      <c r="E10" s="13" t="str">
        <f t="array" ref="E10">XLOOKUP(F10,'PER-SM '!$E$2:$E$1132,'PER-SM '!$D$2:$D$1132," ",0)</f>
        <v>GONZALES VILLAFUERTE HUGO</v>
      </c>
      <c r="F10" s="154">
        <v>4.0946839E7</v>
      </c>
      <c r="G10" s="190"/>
      <c r="H10" s="16" t="str">
        <f t="array" ref="H10">XLOOKUP(F10,'PER-SM '!$E$2:$E$1132,'PER-SM '!$G$2:$G$1132,"",0)</f>
        <v>OP OBR</v>
      </c>
      <c r="I10" s="10" t="str">
        <f t="array" ref="I10">XLOOKUP(F10,'PER-SM '!$E$2:$E$1132,'PER-SM '!$I$2:$I$1132,"",0)</f>
        <v>B</v>
      </c>
      <c r="J10" s="10"/>
      <c r="K10" s="13" t="str">
        <f t="array" ref="K10">XLOOKUP(F10,'PER-SM '!$E$2:$E$1132,'PER-SM '!$B$2:$B$1132,"",0)</f>
        <v>PE - Obr Reg Común</v>
      </c>
      <c r="L10" s="10" t="s">
        <v>2222</v>
      </c>
      <c r="M10" s="13" t="str">
        <f t="array" ref="M10">XLOOKUP(F10,'PER-SM '!$E$2:$E$1132,'PER-SM '!$F$2:$F$1132,"",0)</f>
        <v>OPERADOR CAMION MINERO HASTA 150 TONS</v>
      </c>
      <c r="N10" s="158"/>
      <c r="O10" s="159"/>
      <c r="P10" s="160"/>
      <c r="Q10" s="158"/>
      <c r="R10" s="159"/>
      <c r="S10" s="160"/>
      <c r="T10" s="158"/>
      <c r="U10" s="159"/>
      <c r="V10" s="160"/>
      <c r="W10" s="158"/>
      <c r="X10" s="159"/>
      <c r="Y10" s="160"/>
      <c r="Z10" s="158"/>
      <c r="AA10" s="159"/>
      <c r="AB10" s="160"/>
      <c r="AC10" s="158"/>
      <c r="AD10" s="159"/>
      <c r="AE10" s="160"/>
      <c r="AF10" s="158"/>
      <c r="AG10" s="159"/>
      <c r="AH10" s="160"/>
      <c r="AI10" s="158"/>
      <c r="AJ10" s="159"/>
      <c r="AK10" s="160"/>
      <c r="AL10" s="158" t="s">
        <v>16</v>
      </c>
      <c r="AM10" s="159" t="s">
        <v>140</v>
      </c>
      <c r="AN10" s="160" t="s">
        <v>75</v>
      </c>
      <c r="AO10" s="158" t="s">
        <v>16</v>
      </c>
      <c r="AP10" s="159" t="s">
        <v>140</v>
      </c>
      <c r="AQ10" s="160" t="s">
        <v>75</v>
      </c>
      <c r="AR10" s="158" t="s">
        <v>16</v>
      </c>
      <c r="AS10" s="159" t="s">
        <v>140</v>
      </c>
      <c r="AT10" s="160" t="s">
        <v>75</v>
      </c>
      <c r="AU10" s="158" t="s">
        <v>16</v>
      </c>
      <c r="AV10" s="159" t="s">
        <v>140</v>
      </c>
      <c r="AW10" s="160" t="s">
        <v>75</v>
      </c>
      <c r="AX10" s="158" t="s">
        <v>16</v>
      </c>
      <c r="AY10" s="159" t="s">
        <v>140</v>
      </c>
      <c r="AZ10" s="160" t="s">
        <v>75</v>
      </c>
      <c r="BA10" s="158" t="s">
        <v>16</v>
      </c>
      <c r="BB10" s="159" t="s">
        <v>140</v>
      </c>
      <c r="BC10" s="160" t="s">
        <v>75</v>
      </c>
      <c r="BD10" s="158" t="s">
        <v>0</v>
      </c>
      <c r="BE10" s="159" t="s">
        <v>0</v>
      </c>
      <c r="BF10" s="160" t="s">
        <v>0</v>
      </c>
      <c r="BG10" s="158" t="s">
        <v>0</v>
      </c>
      <c r="BH10" s="159" t="s">
        <v>0</v>
      </c>
      <c r="BI10" s="160" t="s">
        <v>0</v>
      </c>
      <c r="BJ10" s="158" t="s">
        <v>0</v>
      </c>
      <c r="BK10" s="159" t="s">
        <v>0</v>
      </c>
      <c r="BL10" s="160" t="s">
        <v>0</v>
      </c>
      <c r="BM10" s="158" t="s">
        <v>0</v>
      </c>
      <c r="BN10" s="159" t="s">
        <v>0</v>
      </c>
      <c r="BO10" s="160" t="s">
        <v>0</v>
      </c>
      <c r="BP10" s="158" t="s">
        <v>0</v>
      </c>
      <c r="BQ10" s="159" t="s">
        <v>0</v>
      </c>
      <c r="BR10" s="160" t="s">
        <v>0</v>
      </c>
      <c r="BS10" s="158" t="s">
        <v>0</v>
      </c>
      <c r="BT10" s="159" t="s">
        <v>0</v>
      </c>
      <c r="BU10" s="160" t="s">
        <v>0</v>
      </c>
      <c r="BV10" s="158" t="s">
        <v>0</v>
      </c>
      <c r="BW10" s="159" t="s">
        <v>0</v>
      </c>
      <c r="BX10" s="160" t="s">
        <v>0</v>
      </c>
      <c r="BY10" s="161" t="s">
        <v>16</v>
      </c>
      <c r="BZ10" s="162" t="s">
        <v>140</v>
      </c>
      <c r="CA10" s="163" t="s">
        <v>75</v>
      </c>
    </row>
    <row r="11" ht="15.75" customHeight="1">
      <c r="A11" s="10">
        <v>9.0</v>
      </c>
      <c r="B11" s="11" t="s">
        <v>2226</v>
      </c>
      <c r="C11" s="12">
        <v>1.0</v>
      </c>
      <c r="D11" s="11" t="s">
        <v>2133</v>
      </c>
      <c r="E11" s="13" t="str">
        <f t="array" ref="E11">XLOOKUP(F11,'PER-SM '!$E$2:$E$1132,'PER-SM '!$D$2:$D$1132," ",0)</f>
        <v>RAMOS NAVARRO VICTOR GABRIEL</v>
      </c>
      <c r="F11" s="154">
        <v>4.7490512E7</v>
      </c>
      <c r="G11" s="190">
        <v>9.18784541E8</v>
      </c>
      <c r="H11" s="16" t="str">
        <f t="array" ref="H11">XLOOKUP(F11,'PER-SM '!$E$2:$E$1132,'PER-SM '!$G$2:$G$1132,"",0)</f>
        <v>EQ OBR</v>
      </c>
      <c r="I11" s="10" t="str">
        <f t="array" ref="I11">XLOOKUP(F11,'PER-SM '!$E$2:$E$1132,'PER-SM '!$I$2:$I$1132,"",0)</f>
        <v>C</v>
      </c>
      <c r="J11" s="10"/>
      <c r="K11" s="13" t="str">
        <f t="array" ref="K11">XLOOKUP(F11,'PER-SM '!$E$2:$E$1132,'PER-SM '!$B$2:$B$1132,"",0)</f>
        <v>PE - Obr Reg Común</v>
      </c>
      <c r="L11" s="10" t="s">
        <v>2222</v>
      </c>
      <c r="M11" s="13" t="str">
        <f t="array" ref="M11">XLOOKUP(F11,'PER-SM '!$E$2:$E$1132,'PER-SM '!$F$2:$F$1132,"",0)</f>
        <v>TITULAR - SOLDADOR</v>
      </c>
      <c r="N11" s="158" t="s">
        <v>16</v>
      </c>
      <c r="O11" s="159" t="s">
        <v>140</v>
      </c>
      <c r="P11" s="160" t="s">
        <v>75</v>
      </c>
      <c r="Q11" s="158" t="s">
        <v>16</v>
      </c>
      <c r="R11" s="159" t="s">
        <v>140</v>
      </c>
      <c r="S11" s="160" t="s">
        <v>75</v>
      </c>
      <c r="T11" s="158" t="s">
        <v>16</v>
      </c>
      <c r="U11" s="159" t="s">
        <v>140</v>
      </c>
      <c r="V11" s="160" t="s">
        <v>75</v>
      </c>
      <c r="W11" s="158" t="s">
        <v>16</v>
      </c>
      <c r="X11" s="159" t="s">
        <v>140</v>
      </c>
      <c r="Y11" s="160" t="s">
        <v>75</v>
      </c>
      <c r="Z11" s="158" t="s">
        <v>16</v>
      </c>
      <c r="AA11" s="159" t="s">
        <v>140</v>
      </c>
      <c r="AB11" s="160" t="s">
        <v>75</v>
      </c>
      <c r="AC11" s="158" t="s">
        <v>16</v>
      </c>
      <c r="AD11" s="159" t="s">
        <v>140</v>
      </c>
      <c r="AE11" s="160" t="s">
        <v>75</v>
      </c>
      <c r="AF11" s="158" t="s">
        <v>16</v>
      </c>
      <c r="AG11" s="159" t="s">
        <v>140</v>
      </c>
      <c r="AH11" s="160" t="s">
        <v>75</v>
      </c>
      <c r="AI11" s="158"/>
      <c r="AJ11" s="159"/>
      <c r="AK11" s="160"/>
      <c r="AL11" s="158"/>
      <c r="AM11" s="159"/>
      <c r="AN11" s="160"/>
      <c r="AO11" s="158"/>
      <c r="AP11" s="159"/>
      <c r="AQ11" s="160"/>
      <c r="AR11" s="158"/>
      <c r="AS11" s="159"/>
      <c r="AT11" s="160"/>
      <c r="AU11" s="158"/>
      <c r="AV11" s="159"/>
      <c r="AW11" s="160"/>
      <c r="AX11" s="158"/>
      <c r="AY11" s="159"/>
      <c r="AZ11" s="160"/>
      <c r="BA11" s="158"/>
      <c r="BB11" s="159"/>
      <c r="BC11" s="160"/>
      <c r="BD11" s="158" t="s">
        <v>16</v>
      </c>
      <c r="BE11" s="159" t="s">
        <v>140</v>
      </c>
      <c r="BF11" s="160" t="s">
        <v>75</v>
      </c>
      <c r="BG11" s="158" t="s">
        <v>16</v>
      </c>
      <c r="BH11" s="159" t="s">
        <v>140</v>
      </c>
      <c r="BI11" s="160" t="s">
        <v>75</v>
      </c>
      <c r="BJ11" s="158" t="s">
        <v>16</v>
      </c>
      <c r="BK11" s="159" t="s">
        <v>140</v>
      </c>
      <c r="BL11" s="160" t="s">
        <v>75</v>
      </c>
      <c r="BM11" s="158" t="s">
        <v>16</v>
      </c>
      <c r="BN11" s="159" t="s">
        <v>140</v>
      </c>
      <c r="BO11" s="160" t="s">
        <v>75</v>
      </c>
      <c r="BP11" s="158" t="s">
        <v>16</v>
      </c>
      <c r="BQ11" s="159" t="s">
        <v>140</v>
      </c>
      <c r="BR11" s="160" t="s">
        <v>75</v>
      </c>
      <c r="BS11" s="158" t="s">
        <v>16</v>
      </c>
      <c r="BT11" s="159" t="s">
        <v>140</v>
      </c>
      <c r="BU11" s="160" t="s">
        <v>75</v>
      </c>
      <c r="BV11" s="158" t="s">
        <v>16</v>
      </c>
      <c r="BW11" s="159" t="s">
        <v>140</v>
      </c>
      <c r="BX11" s="160" t="s">
        <v>75</v>
      </c>
      <c r="BY11" s="161" t="s">
        <v>16</v>
      </c>
      <c r="BZ11" s="162" t="s">
        <v>140</v>
      </c>
      <c r="CA11" s="163" t="s">
        <v>75</v>
      </c>
    </row>
    <row r="12" ht="14.25" customHeight="1">
      <c r="A12" s="10">
        <v>10.0</v>
      </c>
      <c r="B12" s="362" t="s">
        <v>2227</v>
      </c>
      <c r="C12" s="12">
        <v>1.0</v>
      </c>
      <c r="D12" s="11" t="s">
        <v>2133</v>
      </c>
      <c r="E12" s="13" t="str">
        <f t="array" ref="E12">XLOOKUP(F12,'PER-SM '!$E$2:$E$1132,'PER-SM '!$D$2:$D$1132," ",0)</f>
        <v>QUISPE FERNANDEZ ZENON</v>
      </c>
      <c r="F12" s="154">
        <v>1.0599035E7</v>
      </c>
      <c r="G12" s="190">
        <v>9.8526552E8</v>
      </c>
      <c r="H12" s="16" t="str">
        <f t="array" ref="H12">XLOOKUP(F12,'PER-SM '!$E$2:$E$1132,'PER-SM '!$G$2:$G$1132,"",0)</f>
        <v>OP OBR</v>
      </c>
      <c r="I12" s="10" t="str">
        <f t="array" ref="I12">XLOOKUP(F12,'PER-SM '!$E$2:$E$1132,'PER-SM '!$I$2:$I$1132,"",0)</f>
        <v>A</v>
      </c>
      <c r="J12" s="10"/>
      <c r="K12" s="13" t="str">
        <f t="array" ref="K12">XLOOKUP(F12,'PER-SM '!$E$2:$E$1132,'PER-SM '!$B$2:$B$1132,"",0)</f>
        <v>PE - Obr Reg Común</v>
      </c>
      <c r="L12" s="10" t="s">
        <v>2222</v>
      </c>
      <c r="M12" s="13" t="str">
        <f t="array" ref="M12">XLOOKUP(F12,'PER-SM '!$E$2:$E$1132,'PER-SM '!$F$2:$F$1132,"",0)</f>
        <v>OPERADOR CAMION MINERO HASTA 150 TONS</v>
      </c>
      <c r="N12" s="158"/>
      <c r="O12" s="159"/>
      <c r="P12" s="160"/>
      <c r="Q12" s="158"/>
      <c r="R12" s="159"/>
      <c r="S12" s="160"/>
      <c r="T12" s="158"/>
      <c r="U12" s="159"/>
      <c r="V12" s="160"/>
      <c r="W12" s="158"/>
      <c r="X12" s="159"/>
      <c r="Y12" s="160"/>
      <c r="Z12" s="158"/>
      <c r="AA12" s="159"/>
      <c r="AB12" s="160"/>
      <c r="AC12" s="158"/>
      <c r="AD12" s="159"/>
      <c r="AE12" s="160"/>
      <c r="AF12" s="158"/>
      <c r="AG12" s="159"/>
      <c r="AH12" s="160"/>
      <c r="AI12" s="158" t="s">
        <v>16</v>
      </c>
      <c r="AJ12" s="159" t="s">
        <v>140</v>
      </c>
      <c r="AK12" s="160" t="s">
        <v>75</v>
      </c>
      <c r="AL12" s="158" t="s">
        <v>16</v>
      </c>
      <c r="AM12" s="159" t="s">
        <v>140</v>
      </c>
      <c r="AN12" s="160" t="s">
        <v>75</v>
      </c>
      <c r="AO12" s="158" t="s">
        <v>16</v>
      </c>
      <c r="AP12" s="159" t="s">
        <v>140</v>
      </c>
      <c r="AQ12" s="160" t="s">
        <v>75</v>
      </c>
      <c r="AR12" s="158" t="s">
        <v>16</v>
      </c>
      <c r="AS12" s="159" t="s">
        <v>140</v>
      </c>
      <c r="AT12" s="160" t="s">
        <v>75</v>
      </c>
      <c r="AU12" s="158" t="s">
        <v>16</v>
      </c>
      <c r="AV12" s="159" t="s">
        <v>140</v>
      </c>
      <c r="AW12" s="160" t="s">
        <v>75</v>
      </c>
      <c r="AX12" s="158" t="s">
        <v>16</v>
      </c>
      <c r="AY12" s="159" t="s">
        <v>140</v>
      </c>
      <c r="AZ12" s="160" t="s">
        <v>75</v>
      </c>
      <c r="BA12" s="158" t="s">
        <v>16</v>
      </c>
      <c r="BB12" s="159" t="s">
        <v>140</v>
      </c>
      <c r="BC12" s="160" t="s">
        <v>75</v>
      </c>
      <c r="BD12" s="158" t="s">
        <v>16</v>
      </c>
      <c r="BE12" s="159" t="s">
        <v>140</v>
      </c>
      <c r="BF12" s="160" t="s">
        <v>75</v>
      </c>
      <c r="BG12" s="158" t="s">
        <v>16</v>
      </c>
      <c r="BH12" s="159" t="s">
        <v>140</v>
      </c>
      <c r="BI12" s="160" t="s">
        <v>75</v>
      </c>
      <c r="BJ12" s="158" t="s">
        <v>16</v>
      </c>
      <c r="BK12" s="159" t="s">
        <v>140</v>
      </c>
      <c r="BL12" s="160" t="s">
        <v>75</v>
      </c>
      <c r="BM12" s="158" t="s">
        <v>16</v>
      </c>
      <c r="BN12" s="159" t="s">
        <v>140</v>
      </c>
      <c r="BO12" s="160" t="s">
        <v>75</v>
      </c>
      <c r="BP12" s="158" t="s">
        <v>16</v>
      </c>
      <c r="BQ12" s="159" t="s">
        <v>140</v>
      </c>
      <c r="BR12" s="160" t="s">
        <v>75</v>
      </c>
      <c r="BS12" s="158" t="s">
        <v>16</v>
      </c>
      <c r="BT12" s="159" t="s">
        <v>140</v>
      </c>
      <c r="BU12" s="160" t="s">
        <v>75</v>
      </c>
      <c r="BV12" s="158" t="s">
        <v>16</v>
      </c>
      <c r="BW12" s="159" t="s">
        <v>140</v>
      </c>
      <c r="BX12" s="160" t="s">
        <v>75</v>
      </c>
      <c r="BY12" s="161" t="s">
        <v>0</v>
      </c>
      <c r="BZ12" s="162" t="s">
        <v>0</v>
      </c>
      <c r="CA12" s="163" t="s">
        <v>0</v>
      </c>
    </row>
    <row r="13" ht="14.25" customHeight="1">
      <c r="A13" s="10">
        <v>11.0</v>
      </c>
      <c r="B13" s="227"/>
      <c r="C13" s="12">
        <v>1.0</v>
      </c>
      <c r="D13" s="11" t="s">
        <v>2133</v>
      </c>
      <c r="E13" s="13" t="str">
        <f t="array" ref="E13">XLOOKUP(F13,'PER-SM '!$E$2:$E$1132,'PER-SM '!$D$2:$D$1132," ",0)</f>
        <v>DEL RIO NAVARRETE JEAN CARLOS</v>
      </c>
      <c r="F13" s="149">
        <v>4.2356102E7</v>
      </c>
      <c r="G13" s="149"/>
      <c r="H13" s="16" t="str">
        <f t="array" ref="H13">XLOOKUP(F13,'PER-SM '!$E$2:$E$1132,'PER-SM '!$G$2:$G$1132,"",0)</f>
        <v>OP OBR</v>
      </c>
      <c r="I13" s="10" t="str">
        <f t="array" ref="I13">XLOOKUP(F13,'PER-SM '!$E$2:$E$1132,'PER-SM '!$I$2:$I$1132,"",0)</f>
        <v>C</v>
      </c>
      <c r="J13" s="10"/>
      <c r="K13" s="13" t="str">
        <f t="array" ref="K13">XLOOKUP(F13,'PER-SM '!$E$2:$E$1132,'PER-SM '!$B$2:$B$1132,"",0)</f>
        <v>PE - Obr Reg Común</v>
      </c>
      <c r="L13" s="10" t="s">
        <v>2222</v>
      </c>
      <c r="M13" s="13" t="str">
        <f t="array" ref="M13">XLOOKUP(F13,'PER-SM '!$E$2:$E$1132,'PER-SM '!$F$2:$F$1132,"",0)</f>
        <v>OPERADOR CAMION MINERO HASTA 150 TONS</v>
      </c>
      <c r="N13" s="158" t="s">
        <v>16</v>
      </c>
      <c r="O13" s="159" t="s">
        <v>140</v>
      </c>
      <c r="P13" s="160" t="s">
        <v>75</v>
      </c>
      <c r="Q13" s="158" t="s">
        <v>16</v>
      </c>
      <c r="R13" s="159" t="s">
        <v>140</v>
      </c>
      <c r="S13" s="160" t="s">
        <v>75</v>
      </c>
      <c r="T13" s="158" t="s">
        <v>16</v>
      </c>
      <c r="U13" s="159" t="s">
        <v>140</v>
      </c>
      <c r="V13" s="160" t="s">
        <v>75</v>
      </c>
      <c r="W13" s="158" t="s">
        <v>16</v>
      </c>
      <c r="X13" s="159" t="s">
        <v>140</v>
      </c>
      <c r="Y13" s="160" t="s">
        <v>75</v>
      </c>
      <c r="Z13" s="158" t="s">
        <v>16</v>
      </c>
      <c r="AA13" s="159" t="s">
        <v>140</v>
      </c>
      <c r="AB13" s="160" t="s">
        <v>75</v>
      </c>
      <c r="AC13" s="158" t="s">
        <v>16</v>
      </c>
      <c r="AD13" s="159" t="s">
        <v>140</v>
      </c>
      <c r="AE13" s="160" t="s">
        <v>75</v>
      </c>
      <c r="AF13" s="158" t="s">
        <v>16</v>
      </c>
      <c r="AG13" s="159" t="s">
        <v>140</v>
      </c>
      <c r="AH13" s="160" t="s">
        <v>75</v>
      </c>
      <c r="AI13" s="158"/>
      <c r="AJ13" s="159"/>
      <c r="AK13" s="160"/>
      <c r="AL13" s="158"/>
      <c r="AM13" s="159"/>
      <c r="AN13" s="160"/>
      <c r="AO13" s="158"/>
      <c r="AP13" s="159"/>
      <c r="AQ13" s="160"/>
      <c r="AR13" s="158"/>
      <c r="AS13" s="159"/>
      <c r="AT13" s="160"/>
      <c r="AU13" s="158"/>
      <c r="AV13" s="159"/>
      <c r="AW13" s="160"/>
      <c r="AX13" s="158"/>
      <c r="AY13" s="159"/>
      <c r="AZ13" s="160"/>
      <c r="BA13" s="158"/>
      <c r="BB13" s="159"/>
      <c r="BC13" s="160"/>
      <c r="BD13" s="158"/>
      <c r="BE13" s="159"/>
      <c r="BF13" s="160"/>
      <c r="BG13" s="158"/>
      <c r="BH13" s="159"/>
      <c r="BI13" s="160"/>
      <c r="BJ13" s="158"/>
      <c r="BK13" s="159"/>
      <c r="BL13" s="160"/>
      <c r="BM13" s="158"/>
      <c r="BN13" s="159"/>
      <c r="BO13" s="160"/>
      <c r="BP13" s="158"/>
      <c r="BQ13" s="159"/>
      <c r="BR13" s="160"/>
      <c r="BS13" s="158"/>
      <c r="BT13" s="159"/>
      <c r="BU13" s="160"/>
      <c r="BV13" s="158"/>
      <c r="BW13" s="159"/>
      <c r="BX13" s="160"/>
      <c r="BY13" s="161" t="s">
        <v>0</v>
      </c>
      <c r="BZ13" s="159"/>
      <c r="CA13" s="163" t="s">
        <v>0</v>
      </c>
    </row>
    <row r="14" ht="15.75" customHeight="1">
      <c r="A14" s="10">
        <v>13.0</v>
      </c>
      <c r="B14" s="11" t="s">
        <v>2202</v>
      </c>
      <c r="C14" s="12">
        <v>1.0</v>
      </c>
      <c r="D14" s="11" t="s">
        <v>2133</v>
      </c>
      <c r="E14" s="13" t="str">
        <f t="array" ref="E14">XLOOKUP(F14,'PER-SM '!$E$2:$E$1132,'PER-SM '!$D$2:$D$1132," ",0)</f>
        <v>ARCE MELO RENE RUFINO</v>
      </c>
      <c r="F14" s="154">
        <v>4.112777E7</v>
      </c>
      <c r="G14" s="190">
        <v>9.14133053E8</v>
      </c>
      <c r="H14" s="16" t="str">
        <f t="array" ref="H14">XLOOKUP(F14,'PER-SM '!$E$2:$E$1132,'PER-SM '!$G$2:$G$1132,"",0)</f>
        <v>OP OBR</v>
      </c>
      <c r="I14" s="10" t="str">
        <f t="array" ref="I14">XLOOKUP(F14,'PER-SM '!$E$2:$E$1132,'PER-SM '!$I$2:$I$1132,"",0)</f>
        <v>A</v>
      </c>
      <c r="J14" s="10"/>
      <c r="K14" s="13" t="str">
        <f t="array" ref="K14">XLOOKUP(F14,'PER-SM '!$E$2:$E$1132,'PER-SM '!$B$2:$B$1132,"",0)</f>
        <v>PE - Obr Reg Común</v>
      </c>
      <c r="L14" s="10" t="s">
        <v>2222</v>
      </c>
      <c r="M14" s="13" t="str">
        <f t="array" ref="M14">XLOOKUP(F14,'PER-SM '!$E$2:$E$1132,'PER-SM '!$F$2:$F$1132,"",0)</f>
        <v>OPERADOR CAMION MINERO HASTA 150 TONS</v>
      </c>
      <c r="N14" s="158" t="s">
        <v>16</v>
      </c>
      <c r="O14" s="159" t="s">
        <v>140</v>
      </c>
      <c r="P14" s="160" t="s">
        <v>75</v>
      </c>
      <c r="Q14" s="158"/>
      <c r="R14" s="159"/>
      <c r="S14" s="160"/>
      <c r="T14" s="158"/>
      <c r="U14" s="159"/>
      <c r="V14" s="160"/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8" t="s">
        <v>16</v>
      </c>
      <c r="AJ14" s="159" t="s">
        <v>140</v>
      </c>
      <c r="AK14" s="160" t="s">
        <v>75</v>
      </c>
      <c r="AL14" s="158" t="s">
        <v>16</v>
      </c>
      <c r="AM14" s="159" t="s">
        <v>140</v>
      </c>
      <c r="AN14" s="160" t="s">
        <v>75</v>
      </c>
      <c r="AO14" s="158" t="s">
        <v>16</v>
      </c>
      <c r="AP14" s="159" t="s">
        <v>140</v>
      </c>
      <c r="AQ14" s="160" t="s">
        <v>75</v>
      </c>
      <c r="AR14" s="158" t="s">
        <v>16</v>
      </c>
      <c r="AS14" s="159" t="s">
        <v>140</v>
      </c>
      <c r="AT14" s="160" t="s">
        <v>75</v>
      </c>
      <c r="AU14" s="158" t="s">
        <v>16</v>
      </c>
      <c r="AV14" s="159" t="s">
        <v>140</v>
      </c>
      <c r="AW14" s="160" t="s">
        <v>75</v>
      </c>
      <c r="AX14" s="158" t="s">
        <v>16</v>
      </c>
      <c r="AY14" s="159" t="s">
        <v>140</v>
      </c>
      <c r="AZ14" s="160" t="s">
        <v>75</v>
      </c>
      <c r="BA14" s="158" t="s">
        <v>16</v>
      </c>
      <c r="BB14" s="159" t="s">
        <v>140</v>
      </c>
      <c r="BC14" s="160" t="s">
        <v>75</v>
      </c>
      <c r="BD14" s="158" t="s">
        <v>16</v>
      </c>
      <c r="BE14" s="159" t="s">
        <v>140</v>
      </c>
      <c r="BF14" s="160" t="s">
        <v>75</v>
      </c>
      <c r="BG14" s="158" t="s">
        <v>16</v>
      </c>
      <c r="BH14" s="159" t="s">
        <v>140</v>
      </c>
      <c r="BI14" s="160" t="s">
        <v>75</v>
      </c>
      <c r="BJ14" s="158" t="s">
        <v>16</v>
      </c>
      <c r="BK14" s="159" t="s">
        <v>140</v>
      </c>
      <c r="BL14" s="160" t="s">
        <v>75</v>
      </c>
      <c r="BM14" s="158" t="s">
        <v>16</v>
      </c>
      <c r="BN14" s="159" t="s">
        <v>140</v>
      </c>
      <c r="BO14" s="160" t="s">
        <v>75</v>
      </c>
      <c r="BP14" s="158" t="s">
        <v>16</v>
      </c>
      <c r="BQ14" s="159" t="s">
        <v>140</v>
      </c>
      <c r="BR14" s="160" t="s">
        <v>75</v>
      </c>
      <c r="BS14" s="158" t="s">
        <v>16</v>
      </c>
      <c r="BT14" s="159" t="s">
        <v>140</v>
      </c>
      <c r="BU14" s="160" t="s">
        <v>75</v>
      </c>
      <c r="BV14" s="158" t="s">
        <v>16</v>
      </c>
      <c r="BW14" s="159" t="s">
        <v>140</v>
      </c>
      <c r="BX14" s="160" t="s">
        <v>75</v>
      </c>
      <c r="BY14" s="161" t="s">
        <v>27</v>
      </c>
      <c r="BZ14" s="162" t="s">
        <v>0</v>
      </c>
      <c r="CA14" s="163" t="s">
        <v>0</v>
      </c>
    </row>
    <row r="15" ht="15.75" customHeight="1">
      <c r="A15" s="10">
        <v>14.0</v>
      </c>
      <c r="B15" s="11" t="s">
        <v>2202</v>
      </c>
      <c r="C15" s="12">
        <v>1.0</v>
      </c>
      <c r="D15" s="11" t="s">
        <v>2133</v>
      </c>
      <c r="E15" s="13" t="str">
        <f t="array" ref="E15">XLOOKUP(F15,'PER-SM '!$E$2:$E$1132,'PER-SM '!$D$2:$D$1132," ",0)</f>
        <v>SANCHEZ SANCHEZ JOEL WILDER</v>
      </c>
      <c r="F15" s="426">
        <v>2.5826273E7</v>
      </c>
      <c r="G15" s="149"/>
      <c r="H15" s="10" t="str">
        <f t="array" ref="H15">XLOOKUP(F15,'PER-SM '!$E$2:$E$1132,'PER-SM '!$G$2:$G$1132,"",0)</f>
        <v>OP OBR</v>
      </c>
      <c r="I15" s="10" t="str">
        <f t="array" ref="I15">XLOOKUP(F15,'PER-SM '!$E$2:$E$1132,'PER-SM '!$I$2:$I$1132,"",0)</f>
        <v>C</v>
      </c>
      <c r="J15" s="10"/>
      <c r="K15" s="13" t="str">
        <f t="array" ref="K15">XLOOKUP(F15,'PER-SM '!$E$2:$E$1132,'PER-SM '!$B$2:$B$1132,"",0)</f>
        <v>PE-Obr Reg comun</v>
      </c>
      <c r="L15" s="10" t="s">
        <v>2222</v>
      </c>
      <c r="M15" s="31" t="str">
        <f t="array" ref="M15">XLOOKUP(F15,'PER-SM '!$E$2:$E$1132,'PER-SM '!$F$2:$F$1132,"",0)</f>
        <v>TITULAR SOLDADOR</v>
      </c>
      <c r="N15" s="158" t="s">
        <v>16</v>
      </c>
      <c r="O15" s="159" t="s">
        <v>140</v>
      </c>
      <c r="P15" s="160" t="s">
        <v>75</v>
      </c>
      <c r="Q15" s="158" t="s">
        <v>16</v>
      </c>
      <c r="R15" s="159" t="s">
        <v>140</v>
      </c>
      <c r="S15" s="160" t="s">
        <v>75</v>
      </c>
      <c r="T15" s="158" t="s">
        <v>16</v>
      </c>
      <c r="U15" s="159" t="s">
        <v>140</v>
      </c>
      <c r="V15" s="160" t="s">
        <v>75</v>
      </c>
      <c r="W15" s="158" t="s">
        <v>16</v>
      </c>
      <c r="X15" s="159" t="s">
        <v>140</v>
      </c>
      <c r="Y15" s="160" t="s">
        <v>75</v>
      </c>
      <c r="Z15" s="158" t="s">
        <v>16</v>
      </c>
      <c r="AA15" s="159" t="s">
        <v>140</v>
      </c>
      <c r="AB15" s="160" t="s">
        <v>75</v>
      </c>
      <c r="AC15" s="158" t="s">
        <v>16</v>
      </c>
      <c r="AD15" s="159" t="s">
        <v>140</v>
      </c>
      <c r="AE15" s="160" t="s">
        <v>75</v>
      </c>
      <c r="AF15" s="158" t="s">
        <v>16</v>
      </c>
      <c r="AG15" s="159" t="s">
        <v>140</v>
      </c>
      <c r="AH15" s="160" t="s">
        <v>75</v>
      </c>
      <c r="AI15" s="158"/>
      <c r="AJ15" s="159"/>
      <c r="AK15" s="160"/>
      <c r="AL15" s="158"/>
      <c r="AM15" s="159"/>
      <c r="AN15" s="160"/>
      <c r="AO15" s="158"/>
      <c r="AP15" s="159"/>
      <c r="AQ15" s="160"/>
      <c r="AR15" s="158"/>
      <c r="AS15" s="159"/>
      <c r="AT15" s="160"/>
      <c r="AU15" s="158"/>
      <c r="AV15" s="159"/>
      <c r="AW15" s="160"/>
      <c r="AX15" s="158"/>
      <c r="AY15" s="159"/>
      <c r="AZ15" s="160"/>
      <c r="BA15" s="158"/>
      <c r="BB15" s="159"/>
      <c r="BC15" s="160"/>
      <c r="BD15" s="158" t="s">
        <v>16</v>
      </c>
      <c r="BE15" s="159" t="s">
        <v>140</v>
      </c>
      <c r="BF15" s="160" t="s">
        <v>75</v>
      </c>
      <c r="BG15" s="158" t="s">
        <v>16</v>
      </c>
      <c r="BH15" s="159" t="s">
        <v>140</v>
      </c>
      <c r="BI15" s="160" t="s">
        <v>75</v>
      </c>
      <c r="BJ15" s="158" t="s">
        <v>16</v>
      </c>
      <c r="BK15" s="159" t="s">
        <v>140</v>
      </c>
      <c r="BL15" s="160" t="s">
        <v>75</v>
      </c>
      <c r="BM15" s="158" t="s">
        <v>16</v>
      </c>
      <c r="BN15" s="159" t="s">
        <v>140</v>
      </c>
      <c r="BO15" s="160" t="s">
        <v>75</v>
      </c>
      <c r="BP15" s="158" t="s">
        <v>16</v>
      </c>
      <c r="BQ15" s="159" t="s">
        <v>140</v>
      </c>
      <c r="BR15" s="160" t="s">
        <v>75</v>
      </c>
      <c r="BS15" s="158" t="s">
        <v>16</v>
      </c>
      <c r="BT15" s="159" t="s">
        <v>140</v>
      </c>
      <c r="BU15" s="160" t="s">
        <v>75</v>
      </c>
      <c r="BV15" s="158" t="s">
        <v>16</v>
      </c>
      <c r="BW15" s="159" t="s">
        <v>140</v>
      </c>
      <c r="BX15" s="160" t="s">
        <v>75</v>
      </c>
      <c r="BY15" s="161" t="s">
        <v>16</v>
      </c>
      <c r="BZ15" s="162" t="s">
        <v>140</v>
      </c>
      <c r="CA15" s="163" t="s">
        <v>75</v>
      </c>
    </row>
    <row r="16" ht="15.75" customHeight="1">
      <c r="A16" s="10">
        <v>15.0</v>
      </c>
      <c r="B16" s="11" t="s">
        <v>29</v>
      </c>
      <c r="C16" s="12">
        <v>1.0</v>
      </c>
      <c r="D16" s="11" t="s">
        <v>2133</v>
      </c>
      <c r="E16" s="13" t="str">
        <f t="array" ref="E16">XLOOKUP(F16,'PER-SM '!$E$2:$E$1132,'PER-SM '!$D$2:$D$1132," ",0)</f>
        <v>SANTOYO URIARTE ALAN JOEL</v>
      </c>
      <c r="F16" s="149">
        <v>4.3104338E7</v>
      </c>
      <c r="G16" s="187">
        <v>9.61821795E8</v>
      </c>
      <c r="H16" s="16" t="str">
        <f t="array" ref="H16">XLOOKUP(F16,'PER-SM '!$E$2:$E$1132,'PER-SM '!$G$2:$G$1132,"",0)</f>
        <v>EQ OBR</v>
      </c>
      <c r="I16" s="10" t="str">
        <f t="array" ref="I16">XLOOKUP(F16,'PER-SM '!$E$2:$E$1132,'PER-SM '!$I$2:$I$1132,"",0)</f>
        <v>C</v>
      </c>
      <c r="J16" s="10"/>
      <c r="K16" s="13" t="str">
        <f t="array" ref="K16">XLOOKUP(F16,'PER-SM '!$E$2:$E$1132,'PER-SM '!$B$2:$B$1132,"",0)</f>
        <v>PE - Obr Reg Común</v>
      </c>
      <c r="L16" s="10" t="s">
        <v>2222</v>
      </c>
      <c r="M16" s="13" t="str">
        <f t="array" ref="M16">XLOOKUP(F16,'PER-SM '!$E$2:$E$1132,'PER-SM '!$F$2:$F$1132,"",0)</f>
        <v>MAESTRO - ELECTRICISTA II</v>
      </c>
      <c r="N16" s="158" t="s">
        <v>16</v>
      </c>
      <c r="O16" s="159" t="s">
        <v>140</v>
      </c>
      <c r="P16" s="160" t="s">
        <v>75</v>
      </c>
      <c r="Q16" s="158" t="s">
        <v>16</v>
      </c>
      <c r="R16" s="159" t="s">
        <v>140</v>
      </c>
      <c r="S16" s="160" t="s">
        <v>75</v>
      </c>
      <c r="T16" s="158" t="s">
        <v>16</v>
      </c>
      <c r="U16" s="159" t="s">
        <v>140</v>
      </c>
      <c r="V16" s="160" t="s">
        <v>75</v>
      </c>
      <c r="W16" s="158" t="s">
        <v>16</v>
      </c>
      <c r="X16" s="159" t="s">
        <v>140</v>
      </c>
      <c r="Y16" s="160" t="s">
        <v>75</v>
      </c>
      <c r="Z16" s="158" t="s">
        <v>16</v>
      </c>
      <c r="AA16" s="159" t="s">
        <v>140</v>
      </c>
      <c r="AB16" s="160" t="s">
        <v>75</v>
      </c>
      <c r="AC16" s="158" t="s">
        <v>16</v>
      </c>
      <c r="AD16" s="159" t="s">
        <v>140</v>
      </c>
      <c r="AE16" s="160" t="s">
        <v>75</v>
      </c>
      <c r="AF16" s="158" t="s">
        <v>16</v>
      </c>
      <c r="AG16" s="159" t="s">
        <v>140</v>
      </c>
      <c r="AH16" s="160" t="s">
        <v>75</v>
      </c>
      <c r="AI16" s="158"/>
      <c r="AJ16" s="159"/>
      <c r="AK16" s="160"/>
      <c r="AL16" s="158"/>
      <c r="AM16" s="159"/>
      <c r="AN16" s="160"/>
      <c r="AO16" s="158"/>
      <c r="AP16" s="159"/>
      <c r="AQ16" s="160"/>
      <c r="AR16" s="158"/>
      <c r="AS16" s="159"/>
      <c r="AT16" s="160"/>
      <c r="AU16" s="158"/>
      <c r="AV16" s="159"/>
      <c r="AW16" s="160"/>
      <c r="AX16" s="158"/>
      <c r="AY16" s="159"/>
      <c r="AZ16" s="160"/>
      <c r="BA16" s="158"/>
      <c r="BB16" s="159"/>
      <c r="BC16" s="160"/>
      <c r="BD16" s="158" t="s">
        <v>16</v>
      </c>
      <c r="BE16" s="159" t="s">
        <v>140</v>
      </c>
      <c r="BF16" s="160" t="s">
        <v>75</v>
      </c>
      <c r="BG16" s="158"/>
      <c r="BH16" s="159"/>
      <c r="BI16" s="160"/>
      <c r="BJ16" s="158"/>
      <c r="BK16" s="159"/>
      <c r="BL16" s="160"/>
      <c r="BM16" s="158"/>
      <c r="BN16" s="159"/>
      <c r="BO16" s="160"/>
      <c r="BP16" s="158"/>
      <c r="BQ16" s="159"/>
      <c r="BR16" s="160"/>
      <c r="BS16" s="158"/>
      <c r="BT16" s="159"/>
      <c r="BU16" s="160"/>
      <c r="BV16" s="158"/>
      <c r="BW16" s="159"/>
      <c r="BX16" s="160"/>
      <c r="BY16" s="161" t="s">
        <v>0</v>
      </c>
      <c r="BZ16" s="162" t="s">
        <v>27</v>
      </c>
      <c r="CA16" s="163" t="s">
        <v>0</v>
      </c>
    </row>
    <row r="17" ht="15.75" customHeight="1">
      <c r="A17" s="10">
        <v>16.0</v>
      </c>
      <c r="B17" s="11" t="s">
        <v>29</v>
      </c>
      <c r="C17" s="12">
        <v>1.0</v>
      </c>
      <c r="D17" s="11" t="s">
        <v>2133</v>
      </c>
      <c r="E17" s="13" t="str">
        <f t="array" ref="E17">XLOOKUP(F17,'PER-SM '!$E$2:$E$1132,'PER-SM '!$D$2:$D$1132," ",0)</f>
        <v>QUIROZ PEREZ WILLIAM OMAR</v>
      </c>
      <c r="F17" s="154">
        <v>7.2291501E7</v>
      </c>
      <c r="G17" s="190">
        <v>9.32405808E8</v>
      </c>
      <c r="H17" s="16" t="str">
        <f t="array" ref="H17">XLOOKUP(F17,'PER-SM '!$E$2:$E$1132,'PER-SM '!$G$2:$G$1132,"",0)</f>
        <v>EQ OBR</v>
      </c>
      <c r="I17" s="10" t="str">
        <f t="array" ref="I17">XLOOKUP(F17,'PER-SM '!$E$2:$E$1132,'PER-SM '!$I$2:$I$1132,"",0)</f>
        <v>A</v>
      </c>
      <c r="J17" s="10"/>
      <c r="K17" s="13" t="str">
        <f t="array" ref="K17">XLOOKUP(F17,'PER-SM '!$E$2:$E$1132,'PER-SM '!$B$2:$B$1132,"",0)</f>
        <v>PE - Obr Reg Común</v>
      </c>
      <c r="L17" s="10" t="s">
        <v>2222</v>
      </c>
      <c r="M17" s="13" t="str">
        <f t="array" ref="M17">XLOOKUP(F17,'PER-SM '!$E$2:$E$1132,'PER-SM '!$F$2:$F$1132,"",0)</f>
        <v>MAESTRO - ELECTRICISTA</v>
      </c>
      <c r="N17" s="158"/>
      <c r="O17" s="159"/>
      <c r="P17" s="160"/>
      <c r="Q17" s="158"/>
      <c r="R17" s="159"/>
      <c r="S17" s="160"/>
      <c r="T17" s="158"/>
      <c r="U17" s="159"/>
      <c r="V17" s="160"/>
      <c r="W17" s="158"/>
      <c r="X17" s="159"/>
      <c r="Y17" s="160"/>
      <c r="Z17" s="158"/>
      <c r="AA17" s="159"/>
      <c r="AB17" s="160"/>
      <c r="AC17" s="158"/>
      <c r="AD17" s="159"/>
      <c r="AE17" s="160"/>
      <c r="AF17" s="158"/>
      <c r="AG17" s="159"/>
      <c r="AH17" s="160"/>
      <c r="AI17" s="158" t="s">
        <v>16</v>
      </c>
      <c r="AJ17" s="159" t="s">
        <v>140</v>
      </c>
      <c r="AK17" s="160" t="s">
        <v>75</v>
      </c>
      <c r="AL17" s="158" t="s">
        <v>16</v>
      </c>
      <c r="AM17" s="159" t="s">
        <v>140</v>
      </c>
      <c r="AN17" s="160" t="s">
        <v>75</v>
      </c>
      <c r="AO17" s="158" t="s">
        <v>16</v>
      </c>
      <c r="AP17" s="159" t="s">
        <v>140</v>
      </c>
      <c r="AQ17" s="160" t="s">
        <v>75</v>
      </c>
      <c r="AR17" s="158" t="s">
        <v>16</v>
      </c>
      <c r="AS17" s="159" t="s">
        <v>140</v>
      </c>
      <c r="AT17" s="160" t="s">
        <v>75</v>
      </c>
      <c r="AU17" s="158" t="s">
        <v>16</v>
      </c>
      <c r="AV17" s="159" t="s">
        <v>140</v>
      </c>
      <c r="AW17" s="160" t="s">
        <v>75</v>
      </c>
      <c r="AX17" s="158" t="s">
        <v>16</v>
      </c>
      <c r="AY17" s="159" t="s">
        <v>140</v>
      </c>
      <c r="AZ17" s="160" t="s">
        <v>75</v>
      </c>
      <c r="BA17" s="158" t="s">
        <v>16</v>
      </c>
      <c r="BB17" s="159" t="s">
        <v>140</v>
      </c>
      <c r="BC17" s="160" t="s">
        <v>75</v>
      </c>
      <c r="BD17" s="158" t="s">
        <v>16</v>
      </c>
      <c r="BE17" s="159" t="s">
        <v>140</v>
      </c>
      <c r="BF17" s="160" t="s">
        <v>75</v>
      </c>
      <c r="BG17" s="158" t="s">
        <v>16</v>
      </c>
      <c r="BH17" s="159" t="s">
        <v>140</v>
      </c>
      <c r="BI17" s="160" t="s">
        <v>75</v>
      </c>
      <c r="BJ17" s="158" t="s">
        <v>16</v>
      </c>
      <c r="BK17" s="159" t="s">
        <v>140</v>
      </c>
      <c r="BL17" s="160" t="s">
        <v>75</v>
      </c>
      <c r="BM17" s="158" t="s">
        <v>16</v>
      </c>
      <c r="BN17" s="159" t="s">
        <v>140</v>
      </c>
      <c r="BO17" s="160" t="s">
        <v>75</v>
      </c>
      <c r="BP17" s="158" t="s">
        <v>16</v>
      </c>
      <c r="BQ17" s="159" t="s">
        <v>140</v>
      </c>
      <c r="BR17" s="160" t="s">
        <v>75</v>
      </c>
      <c r="BS17" s="158" t="s">
        <v>16</v>
      </c>
      <c r="BT17" s="159" t="s">
        <v>140</v>
      </c>
      <c r="BU17" s="160" t="s">
        <v>75</v>
      </c>
      <c r="BV17" s="158" t="s">
        <v>16</v>
      </c>
      <c r="BW17" s="159" t="s">
        <v>140</v>
      </c>
      <c r="BX17" s="160" t="s">
        <v>75</v>
      </c>
      <c r="BY17" s="161" t="s">
        <v>0</v>
      </c>
      <c r="BZ17" s="162" t="s">
        <v>0</v>
      </c>
      <c r="CA17" s="163" t="s">
        <v>0</v>
      </c>
    </row>
    <row r="18" ht="16.5" customHeight="1">
      <c r="A18" s="10">
        <v>17.0</v>
      </c>
      <c r="B18" s="11" t="s">
        <v>30</v>
      </c>
      <c r="C18" s="12">
        <v>1.0</v>
      </c>
      <c r="D18" s="11" t="s">
        <v>2133</v>
      </c>
      <c r="E18" s="13" t="str">
        <f t="array" ref="E18">XLOOKUP(F18,'PER-SM '!$E$2:$E$1132,'PER-SM '!$D$2:$D$1132," ",0)</f>
        <v>YACHE HUACCHA CESAR AUGUSTO</v>
      </c>
      <c r="F18" s="154">
        <v>4.1199179E7</v>
      </c>
      <c r="G18" s="190">
        <v>9.92921155E8</v>
      </c>
      <c r="H18" s="16" t="str">
        <f t="array" ref="H18">XLOOKUP(F18,'PER-SM '!$E$2:$E$1132,'PER-SM '!$G$2:$G$1132,"",0)</f>
        <v>OP OBR</v>
      </c>
      <c r="I18" s="10" t="str">
        <f t="array" ref="I18">XLOOKUP(F18,'PER-SM '!$E$2:$E$1132,'PER-SM '!$I$2:$I$1132,"",0)</f>
        <v>B</v>
      </c>
      <c r="J18" s="10"/>
      <c r="K18" s="13" t="str">
        <f t="array" ref="K18">XLOOKUP(F18,'PER-SM '!$E$2:$E$1132,'PER-SM '!$B$2:$B$1132,"",0)</f>
        <v>PE - Obr Reg Común</v>
      </c>
      <c r="L18" s="10" t="s">
        <v>2222</v>
      </c>
      <c r="M18" s="13" t="str">
        <f t="array" ref="M18">XLOOKUP(F18,'PER-SM '!$E$2:$E$1132,'PER-SM '!$F$2:$F$1132,"",0)</f>
        <v>OPERADOR CAMION MINERO HASTA 240 TONS</v>
      </c>
      <c r="N18" s="158"/>
      <c r="O18" s="159"/>
      <c r="P18" s="160"/>
      <c r="Q18" s="158"/>
      <c r="R18" s="159"/>
      <c r="S18" s="160"/>
      <c r="T18" s="158"/>
      <c r="U18" s="159"/>
      <c r="V18" s="160"/>
      <c r="W18" s="158"/>
      <c r="X18" s="159"/>
      <c r="Y18" s="160"/>
      <c r="Z18" s="158"/>
      <c r="AA18" s="159"/>
      <c r="AB18" s="160"/>
      <c r="AC18" s="158"/>
      <c r="AD18" s="159"/>
      <c r="AE18" s="160"/>
      <c r="AF18" s="158"/>
      <c r="AG18" s="159"/>
      <c r="AH18" s="160"/>
      <c r="AI18" s="158" t="s">
        <v>16</v>
      </c>
      <c r="AJ18" s="159" t="s">
        <v>140</v>
      </c>
      <c r="AK18" s="160" t="s">
        <v>75</v>
      </c>
      <c r="AL18" s="158" t="s">
        <v>16</v>
      </c>
      <c r="AM18" s="159" t="s">
        <v>140</v>
      </c>
      <c r="AN18" s="160" t="s">
        <v>75</v>
      </c>
      <c r="AO18" s="158" t="s">
        <v>16</v>
      </c>
      <c r="AP18" s="159" t="s">
        <v>140</v>
      </c>
      <c r="AQ18" s="160" t="s">
        <v>75</v>
      </c>
      <c r="AR18" s="158" t="s">
        <v>16</v>
      </c>
      <c r="AS18" s="159" t="s">
        <v>140</v>
      </c>
      <c r="AT18" s="160" t="s">
        <v>75</v>
      </c>
      <c r="AU18" s="158" t="s">
        <v>16</v>
      </c>
      <c r="AV18" s="159" t="s">
        <v>140</v>
      </c>
      <c r="AW18" s="160" t="s">
        <v>75</v>
      </c>
      <c r="AX18" s="158" t="s">
        <v>16</v>
      </c>
      <c r="AY18" s="159" t="s">
        <v>140</v>
      </c>
      <c r="AZ18" s="160" t="s">
        <v>75</v>
      </c>
      <c r="BA18" s="158" t="s">
        <v>16</v>
      </c>
      <c r="BB18" s="159" t="s">
        <v>140</v>
      </c>
      <c r="BC18" s="160" t="s">
        <v>75</v>
      </c>
      <c r="BD18" s="158" t="s">
        <v>0</v>
      </c>
      <c r="BE18" s="159" t="s">
        <v>0</v>
      </c>
      <c r="BF18" s="160" t="s">
        <v>0</v>
      </c>
      <c r="BG18" s="158" t="s">
        <v>0</v>
      </c>
      <c r="BH18" s="159" t="s">
        <v>0</v>
      </c>
      <c r="BI18" s="160" t="s">
        <v>0</v>
      </c>
      <c r="BJ18" s="158" t="s">
        <v>0</v>
      </c>
      <c r="BK18" s="159" t="s">
        <v>0</v>
      </c>
      <c r="BL18" s="160" t="s">
        <v>0</v>
      </c>
      <c r="BM18" s="158" t="s">
        <v>0</v>
      </c>
      <c r="BN18" s="159" t="s">
        <v>0</v>
      </c>
      <c r="BO18" s="160" t="s">
        <v>0</v>
      </c>
      <c r="BP18" s="158" t="s">
        <v>0</v>
      </c>
      <c r="BQ18" s="159" t="s">
        <v>0</v>
      </c>
      <c r="BR18" s="160" t="s">
        <v>0</v>
      </c>
      <c r="BS18" s="158" t="s">
        <v>0</v>
      </c>
      <c r="BT18" s="159" t="s">
        <v>0</v>
      </c>
      <c r="BU18" s="160" t="s">
        <v>0</v>
      </c>
      <c r="BV18" s="158" t="s">
        <v>0</v>
      </c>
      <c r="BW18" s="159" t="s">
        <v>0</v>
      </c>
      <c r="BX18" s="160" t="s">
        <v>0</v>
      </c>
      <c r="BY18" s="161" t="s">
        <v>16</v>
      </c>
      <c r="BZ18" s="162" t="s">
        <v>140</v>
      </c>
      <c r="CA18" s="163" t="s">
        <v>75</v>
      </c>
    </row>
    <row r="19" ht="15.75" customHeight="1">
      <c r="A19" s="10">
        <v>18.0</v>
      </c>
      <c r="B19" s="11" t="s">
        <v>30</v>
      </c>
      <c r="C19" s="12">
        <v>1.0</v>
      </c>
      <c r="D19" s="11" t="s">
        <v>2133</v>
      </c>
      <c r="E19" s="13" t="str">
        <f t="array" ref="E19">XLOOKUP(F19,'PER-SM '!$E$2:$E$1132,'PER-SM '!$D$2:$D$1132," ",0)</f>
        <v>QUISPE GONZALES JULIO CESAR</v>
      </c>
      <c r="F19" s="154">
        <v>4.1907048E7</v>
      </c>
      <c r="G19" s="190">
        <v>9.86246893E8</v>
      </c>
      <c r="H19" s="16" t="str">
        <f t="array" ref="H19">XLOOKUP(F19,'PER-SM '!$E$2:$E$1132,'PER-SM '!$G$2:$G$1132,"",0)</f>
        <v>OP OBR</v>
      </c>
      <c r="I19" s="10" t="str">
        <f t="array" ref="I19">XLOOKUP(F19,'PER-SM '!$E$2:$E$1132,'PER-SM '!$I$2:$I$1132,"",0)</f>
        <v>C</v>
      </c>
      <c r="J19" s="10"/>
      <c r="K19" s="13" t="str">
        <f t="array" ref="K19">XLOOKUP(F19,'PER-SM '!$E$2:$E$1132,'PER-SM '!$B$2:$B$1132,"",0)</f>
        <v>PE - Obr Reg Común</v>
      </c>
      <c r="L19" s="10" t="s">
        <v>2222</v>
      </c>
      <c r="M19" s="13" t="str">
        <f t="array" ref="M19">XLOOKUP(F19,'PER-SM '!$E$2:$E$1132,'PER-SM '!$F$2:$F$1132,"",0)</f>
        <v>OPERADOR CARGADOR FRONTAL HASTA 6M3</v>
      </c>
      <c r="N19" s="158" t="s">
        <v>16</v>
      </c>
      <c r="O19" s="159" t="s">
        <v>140</v>
      </c>
      <c r="P19" s="160" t="s">
        <v>75</v>
      </c>
      <c r="Q19" s="158" t="s">
        <v>16</v>
      </c>
      <c r="R19" s="159" t="s">
        <v>140</v>
      </c>
      <c r="S19" s="160" t="s">
        <v>75</v>
      </c>
      <c r="T19" s="158" t="s">
        <v>16</v>
      </c>
      <c r="U19" s="159" t="s">
        <v>140</v>
      </c>
      <c r="V19" s="160" t="s">
        <v>75</v>
      </c>
      <c r="W19" s="158" t="s">
        <v>16</v>
      </c>
      <c r="X19" s="159" t="s">
        <v>140</v>
      </c>
      <c r="Y19" s="160" t="s">
        <v>75</v>
      </c>
      <c r="Z19" s="158" t="s">
        <v>16</v>
      </c>
      <c r="AA19" s="159" t="s">
        <v>140</v>
      </c>
      <c r="AB19" s="160" t="s">
        <v>75</v>
      </c>
      <c r="AC19" s="158" t="s">
        <v>16</v>
      </c>
      <c r="AD19" s="159" t="s">
        <v>140</v>
      </c>
      <c r="AE19" s="160" t="s">
        <v>75</v>
      </c>
      <c r="AF19" s="158" t="s">
        <v>16</v>
      </c>
      <c r="AG19" s="159" t="s">
        <v>140</v>
      </c>
      <c r="AH19" s="160" t="s">
        <v>75</v>
      </c>
      <c r="AI19" s="158"/>
      <c r="AJ19" s="159"/>
      <c r="AK19" s="160"/>
      <c r="AL19" s="158"/>
      <c r="AM19" s="159"/>
      <c r="AN19" s="160"/>
      <c r="AO19" s="158"/>
      <c r="AP19" s="159"/>
      <c r="AQ19" s="160"/>
      <c r="AR19" s="158"/>
      <c r="AS19" s="159"/>
      <c r="AT19" s="160"/>
      <c r="AU19" s="158"/>
      <c r="AV19" s="159"/>
      <c r="AW19" s="160"/>
      <c r="AX19" s="158"/>
      <c r="AY19" s="159"/>
      <c r="AZ19" s="160"/>
      <c r="BA19" s="158"/>
      <c r="BB19" s="159"/>
      <c r="BC19" s="160"/>
      <c r="BD19" s="158" t="s">
        <v>16</v>
      </c>
      <c r="BE19" s="159" t="s">
        <v>140</v>
      </c>
      <c r="BF19" s="160" t="s">
        <v>75</v>
      </c>
      <c r="BG19" s="158" t="s">
        <v>16</v>
      </c>
      <c r="BH19" s="159" t="s">
        <v>140</v>
      </c>
      <c r="BI19" s="160" t="s">
        <v>75</v>
      </c>
      <c r="BJ19" s="158" t="s">
        <v>16</v>
      </c>
      <c r="BK19" s="159" t="s">
        <v>140</v>
      </c>
      <c r="BL19" s="160" t="s">
        <v>75</v>
      </c>
      <c r="BM19" s="158" t="s">
        <v>16</v>
      </c>
      <c r="BN19" s="159" t="s">
        <v>140</v>
      </c>
      <c r="BO19" s="160" t="s">
        <v>75</v>
      </c>
      <c r="BP19" s="158" t="s">
        <v>16</v>
      </c>
      <c r="BQ19" s="159" t="s">
        <v>140</v>
      </c>
      <c r="BR19" s="160" t="s">
        <v>75</v>
      </c>
      <c r="BS19" s="158" t="s">
        <v>16</v>
      </c>
      <c r="BT19" s="159" t="s">
        <v>140</v>
      </c>
      <c r="BU19" s="160" t="s">
        <v>75</v>
      </c>
      <c r="BV19" s="158" t="s">
        <v>16</v>
      </c>
      <c r="BW19" s="159" t="s">
        <v>140</v>
      </c>
      <c r="BX19" s="160" t="s">
        <v>75</v>
      </c>
      <c r="BY19" s="161" t="s">
        <v>16</v>
      </c>
      <c r="BZ19" s="162" t="s">
        <v>140</v>
      </c>
      <c r="CA19" s="163" t="s">
        <v>75</v>
      </c>
    </row>
    <row r="20" ht="15.75" customHeight="1">
      <c r="A20" s="10">
        <v>19.0</v>
      </c>
      <c r="B20" s="11" t="s">
        <v>31</v>
      </c>
      <c r="C20" s="12">
        <v>1.0</v>
      </c>
      <c r="D20" s="11" t="s">
        <v>2133</v>
      </c>
      <c r="E20" s="13" t="str">
        <f t="array" ref="E20">XLOOKUP(F20,'PER-SM '!$E$2:$E$1132,'PER-SM '!$D$2:$D$1132," ",0)</f>
        <v>GONZALES OLIVERA ELEAZAR YORGUE</v>
      </c>
      <c r="F20" s="154">
        <v>4.0080286E7</v>
      </c>
      <c r="G20" s="190">
        <v>9.20740109E8</v>
      </c>
      <c r="H20" s="16" t="str">
        <f t="array" ref="H20">XLOOKUP(F20,'PER-SM '!$E$2:$E$1132,'PER-SM '!$G$2:$G$1132,"",0)</f>
        <v>OP OBR</v>
      </c>
      <c r="I20" s="10" t="str">
        <f t="array" ref="I20">XLOOKUP(F20,'PER-SM '!$E$2:$E$1132,'PER-SM '!$I$2:$I$1132,"",0)</f>
        <v>A</v>
      </c>
      <c r="J20" s="10"/>
      <c r="K20" s="13" t="str">
        <f t="array" ref="K20">XLOOKUP(F20,'PER-SM '!$E$2:$E$1132,'PER-SM '!$B$2:$B$1132,"",0)</f>
        <v>PE - Obr Reg Común</v>
      </c>
      <c r="L20" s="10" t="s">
        <v>2222</v>
      </c>
      <c r="M20" s="13" t="str">
        <f t="array" ref="M20">XLOOKUP(F20,'PER-SM '!$E$2:$E$1132,'PER-SM '!$F$2:$F$1132,"",0)</f>
        <v>OPERADOR DE MOTONIVELADORA HASTA 190 HP</v>
      </c>
      <c r="N20" s="158"/>
      <c r="O20" s="159"/>
      <c r="P20" s="160"/>
      <c r="Q20" s="158"/>
      <c r="R20" s="159"/>
      <c r="S20" s="160"/>
      <c r="T20" s="158"/>
      <c r="U20" s="159"/>
      <c r="V20" s="160"/>
      <c r="W20" s="158"/>
      <c r="X20" s="159"/>
      <c r="Y20" s="160"/>
      <c r="Z20" s="158"/>
      <c r="AA20" s="159"/>
      <c r="AB20" s="160"/>
      <c r="AC20" s="158"/>
      <c r="AD20" s="159"/>
      <c r="AE20" s="160"/>
      <c r="AF20" s="158"/>
      <c r="AG20" s="159"/>
      <c r="AH20" s="160"/>
      <c r="AI20" s="158" t="s">
        <v>16</v>
      </c>
      <c r="AJ20" s="159" t="s">
        <v>140</v>
      </c>
      <c r="AK20" s="160" t="s">
        <v>75</v>
      </c>
      <c r="AL20" s="158" t="s">
        <v>16</v>
      </c>
      <c r="AM20" s="159" t="s">
        <v>140</v>
      </c>
      <c r="AN20" s="160" t="s">
        <v>75</v>
      </c>
      <c r="AO20" s="158" t="s">
        <v>16</v>
      </c>
      <c r="AP20" s="159" t="s">
        <v>140</v>
      </c>
      <c r="AQ20" s="160" t="s">
        <v>75</v>
      </c>
      <c r="AR20" s="158" t="s">
        <v>16</v>
      </c>
      <c r="AS20" s="159" t="s">
        <v>140</v>
      </c>
      <c r="AT20" s="160" t="s">
        <v>75</v>
      </c>
      <c r="AU20" s="158" t="s">
        <v>16</v>
      </c>
      <c r="AV20" s="159" t="s">
        <v>140</v>
      </c>
      <c r="AW20" s="160" t="s">
        <v>75</v>
      </c>
      <c r="AX20" s="158" t="s">
        <v>16</v>
      </c>
      <c r="AY20" s="159" t="s">
        <v>140</v>
      </c>
      <c r="AZ20" s="160" t="s">
        <v>75</v>
      </c>
      <c r="BA20" s="158" t="s">
        <v>16</v>
      </c>
      <c r="BB20" s="159" t="s">
        <v>140</v>
      </c>
      <c r="BC20" s="160" t="s">
        <v>75</v>
      </c>
      <c r="BD20" s="158" t="s">
        <v>16</v>
      </c>
      <c r="BE20" s="159" t="s">
        <v>140</v>
      </c>
      <c r="BF20" s="160" t="s">
        <v>75</v>
      </c>
      <c r="BG20" s="158" t="s">
        <v>16</v>
      </c>
      <c r="BH20" s="159" t="s">
        <v>140</v>
      </c>
      <c r="BI20" s="160" t="s">
        <v>75</v>
      </c>
      <c r="BJ20" s="158" t="s">
        <v>16</v>
      </c>
      <c r="BK20" s="159" t="s">
        <v>140</v>
      </c>
      <c r="BL20" s="160" t="s">
        <v>75</v>
      </c>
      <c r="BM20" s="158" t="s">
        <v>16</v>
      </c>
      <c r="BN20" s="159" t="s">
        <v>140</v>
      </c>
      <c r="BO20" s="160" t="s">
        <v>75</v>
      </c>
      <c r="BP20" s="158" t="s">
        <v>16</v>
      </c>
      <c r="BQ20" s="159" t="s">
        <v>140</v>
      </c>
      <c r="BR20" s="160" t="s">
        <v>75</v>
      </c>
      <c r="BS20" s="158" t="s">
        <v>16</v>
      </c>
      <c r="BT20" s="159" t="s">
        <v>140</v>
      </c>
      <c r="BU20" s="160" t="s">
        <v>75</v>
      </c>
      <c r="BV20" s="158" t="s">
        <v>16</v>
      </c>
      <c r="BW20" s="159" t="s">
        <v>140</v>
      </c>
      <c r="BX20" s="160" t="s">
        <v>75</v>
      </c>
      <c r="BY20" s="161" t="s">
        <v>0</v>
      </c>
      <c r="BZ20" s="162" t="s">
        <v>0</v>
      </c>
      <c r="CA20" s="163" t="s">
        <v>27</v>
      </c>
    </row>
    <row r="21" ht="15.75" customHeight="1">
      <c r="A21" s="10">
        <v>20.0</v>
      </c>
      <c r="B21" s="11" t="s">
        <v>31</v>
      </c>
      <c r="C21" s="12">
        <v>1.0</v>
      </c>
      <c r="D21" s="11" t="s">
        <v>2133</v>
      </c>
      <c r="E21" s="13" t="str">
        <f t="array" ref="E21">XLOOKUP(F21,'PER-SM '!$E$2:$E$1132,'PER-SM '!$D$2:$D$1132," ",0)</f>
        <v>CALDERON NOLASCO PAUL</v>
      </c>
      <c r="F21" s="154">
        <v>4.2121463E7</v>
      </c>
      <c r="G21" s="190">
        <v>9.77173178E8</v>
      </c>
      <c r="H21" s="16" t="str">
        <f t="array" ref="H21">XLOOKUP(F21,'PER-SM '!$E$2:$E$1132,'PER-SM '!$G$2:$G$1132,"",0)</f>
        <v>EQ OBR</v>
      </c>
      <c r="I21" s="10" t="str">
        <f t="array" ref="I21">XLOOKUP(F21,'PER-SM '!$E$2:$E$1132,'PER-SM '!$I$2:$I$1132,"",0)</f>
        <v>C</v>
      </c>
      <c r="J21" s="10"/>
      <c r="K21" s="13" t="str">
        <f t="array" ref="K21">XLOOKUP(F21,'PER-SM '!$E$2:$E$1132,'PER-SM '!$B$2:$B$1132,"",0)</f>
        <v>PE - Obr Reg Común</v>
      </c>
      <c r="L21" s="10" t="s">
        <v>2222</v>
      </c>
      <c r="M21" s="13" t="str">
        <f t="array" ref="M21">XLOOKUP(F21,'PER-SM '!$E$2:$E$1132,'PER-SM '!$F$2:$F$1132,"",0)</f>
        <v>MAESTRO - LUBRICADOR</v>
      </c>
      <c r="N21" s="158" t="s">
        <v>16</v>
      </c>
      <c r="O21" s="159" t="s">
        <v>140</v>
      </c>
      <c r="P21" s="160" t="s">
        <v>75</v>
      </c>
      <c r="Q21" s="158" t="s">
        <v>16</v>
      </c>
      <c r="R21" s="159" t="s">
        <v>140</v>
      </c>
      <c r="S21" s="160" t="s">
        <v>75</v>
      </c>
      <c r="T21" s="158" t="s">
        <v>16</v>
      </c>
      <c r="U21" s="159" t="s">
        <v>140</v>
      </c>
      <c r="V21" s="160" t="s">
        <v>75</v>
      </c>
      <c r="W21" s="158" t="s">
        <v>16</v>
      </c>
      <c r="X21" s="159" t="s">
        <v>140</v>
      </c>
      <c r="Y21" s="160" t="s">
        <v>75</v>
      </c>
      <c r="Z21" s="158" t="s">
        <v>16</v>
      </c>
      <c r="AA21" s="159" t="s">
        <v>140</v>
      </c>
      <c r="AB21" s="160" t="s">
        <v>75</v>
      </c>
      <c r="AC21" s="158" t="s">
        <v>16</v>
      </c>
      <c r="AD21" s="159" t="s">
        <v>140</v>
      </c>
      <c r="AE21" s="160" t="s">
        <v>75</v>
      </c>
      <c r="AF21" s="158" t="s">
        <v>16</v>
      </c>
      <c r="AG21" s="159" t="s">
        <v>140</v>
      </c>
      <c r="AH21" s="160" t="s">
        <v>75</v>
      </c>
      <c r="AI21" s="158"/>
      <c r="AJ21" s="159"/>
      <c r="AK21" s="160"/>
      <c r="AL21" s="158"/>
      <c r="AM21" s="159"/>
      <c r="AN21" s="160"/>
      <c r="AO21" s="158"/>
      <c r="AP21" s="159"/>
      <c r="AQ21" s="160"/>
      <c r="AR21" s="158"/>
      <c r="AS21" s="159"/>
      <c r="AT21" s="160"/>
      <c r="AU21" s="158"/>
      <c r="AV21" s="159"/>
      <c r="AW21" s="160"/>
      <c r="AX21" s="158"/>
      <c r="AY21" s="159"/>
      <c r="AZ21" s="160"/>
      <c r="BA21" s="158"/>
      <c r="BB21" s="159"/>
      <c r="BC21" s="160"/>
      <c r="BD21" s="158" t="s">
        <v>16</v>
      </c>
      <c r="BE21" s="159" t="s">
        <v>140</v>
      </c>
      <c r="BF21" s="160" t="s">
        <v>75</v>
      </c>
      <c r="BG21" s="158" t="s">
        <v>16</v>
      </c>
      <c r="BH21" s="159" t="s">
        <v>140</v>
      </c>
      <c r="BI21" s="160" t="s">
        <v>75</v>
      </c>
      <c r="BJ21" s="158" t="s">
        <v>16</v>
      </c>
      <c r="BK21" s="159" t="s">
        <v>140</v>
      </c>
      <c r="BL21" s="160" t="s">
        <v>75</v>
      </c>
      <c r="BM21" s="158" t="s">
        <v>16</v>
      </c>
      <c r="BN21" s="159" t="s">
        <v>140</v>
      </c>
      <c r="BO21" s="160" t="s">
        <v>75</v>
      </c>
      <c r="BP21" s="158" t="s">
        <v>16</v>
      </c>
      <c r="BQ21" s="159" t="s">
        <v>140</v>
      </c>
      <c r="BR21" s="160" t="s">
        <v>75</v>
      </c>
      <c r="BS21" s="158" t="s">
        <v>16</v>
      </c>
      <c r="BT21" s="159" t="s">
        <v>140</v>
      </c>
      <c r="BU21" s="160" t="s">
        <v>75</v>
      </c>
      <c r="BV21" s="158" t="s">
        <v>16</v>
      </c>
      <c r="BW21" s="159" t="s">
        <v>140</v>
      </c>
      <c r="BX21" s="160" t="s">
        <v>75</v>
      </c>
      <c r="BY21" s="161" t="s">
        <v>16</v>
      </c>
      <c r="BZ21" s="162" t="s">
        <v>140</v>
      </c>
      <c r="CA21" s="163" t="s">
        <v>75</v>
      </c>
    </row>
    <row r="22" ht="15.75" customHeight="1">
      <c r="A22" s="10">
        <v>21.0</v>
      </c>
      <c r="B22" s="11" t="s">
        <v>32</v>
      </c>
      <c r="C22" s="12">
        <v>1.0</v>
      </c>
      <c r="D22" s="11" t="s">
        <v>14</v>
      </c>
      <c r="E22" s="13" t="str">
        <f t="array" ref="E22">XLOOKUP(F22,'PER-SM '!$E$2:$E$1132,'PER-SM '!$D$2:$D$1132," ",0)</f>
        <v>ASTETE MENDOZA ELISEO</v>
      </c>
      <c r="F22" s="154">
        <v>2.1066964E7</v>
      </c>
      <c r="G22" s="190">
        <v>9.97479804E8</v>
      </c>
      <c r="H22" s="16" t="str">
        <f t="array" ref="H22">XLOOKUP(F22,'PER-SM '!$E$2:$E$1132,'PER-SM '!$G$2:$G$1132,"",0)</f>
        <v>OP OBR</v>
      </c>
      <c r="I22" s="10" t="str">
        <f t="array" ref="I22">XLOOKUP(F22,'PER-SM '!$E$2:$E$1132,'PER-SM '!$I$2:$I$1132,"",0)</f>
        <v>A</v>
      </c>
      <c r="J22" s="10"/>
      <c r="K22" s="13" t="str">
        <f t="array" ref="K22">XLOOKUP(F22,'PER-SM '!$E$2:$E$1132,'PER-SM '!$B$2:$B$1132,"",0)</f>
        <v>PE - Obr Reg Común</v>
      </c>
      <c r="L22" s="10" t="s">
        <v>2222</v>
      </c>
      <c r="M22" s="13" t="str">
        <f t="array" ref="M22">XLOOKUP(F22,'PER-SM '!$E$2:$E$1132,'PER-SM '!$F$2:$F$1132,"",0)</f>
        <v>OPERADOR PERFORADORA HORIZONTAL A</v>
      </c>
      <c r="N22" s="158"/>
      <c r="O22" s="159"/>
      <c r="P22" s="160"/>
      <c r="Q22" s="158"/>
      <c r="R22" s="159"/>
      <c r="S22" s="160"/>
      <c r="T22" s="158"/>
      <c r="U22" s="159"/>
      <c r="V22" s="160"/>
      <c r="W22" s="158"/>
      <c r="X22" s="159"/>
      <c r="Y22" s="160"/>
      <c r="Z22" s="158"/>
      <c r="AA22" s="159"/>
      <c r="AB22" s="160"/>
      <c r="AC22" s="158"/>
      <c r="AD22" s="159"/>
      <c r="AE22" s="160"/>
      <c r="AF22" s="158"/>
      <c r="AG22" s="159"/>
      <c r="AH22" s="160"/>
      <c r="AI22" s="158" t="s">
        <v>16</v>
      </c>
      <c r="AJ22" s="159" t="s">
        <v>140</v>
      </c>
      <c r="AK22" s="160" t="s">
        <v>75</v>
      </c>
      <c r="AL22" s="158" t="s">
        <v>16</v>
      </c>
      <c r="AM22" s="159" t="s">
        <v>140</v>
      </c>
      <c r="AN22" s="160" t="s">
        <v>75</v>
      </c>
      <c r="AO22" s="158" t="s">
        <v>16</v>
      </c>
      <c r="AP22" s="159" t="s">
        <v>140</v>
      </c>
      <c r="AQ22" s="160" t="s">
        <v>75</v>
      </c>
      <c r="AR22" s="158" t="s">
        <v>16</v>
      </c>
      <c r="AS22" s="159" t="s">
        <v>140</v>
      </c>
      <c r="AT22" s="160" t="s">
        <v>75</v>
      </c>
      <c r="AU22" s="158" t="s">
        <v>16</v>
      </c>
      <c r="AV22" s="159" t="s">
        <v>140</v>
      </c>
      <c r="AW22" s="160" t="s">
        <v>75</v>
      </c>
      <c r="AX22" s="158" t="s">
        <v>16</v>
      </c>
      <c r="AY22" s="159" t="s">
        <v>140</v>
      </c>
      <c r="AZ22" s="160" t="s">
        <v>75</v>
      </c>
      <c r="BA22" s="158" t="s">
        <v>16</v>
      </c>
      <c r="BB22" s="159" t="s">
        <v>140</v>
      </c>
      <c r="BC22" s="160" t="s">
        <v>75</v>
      </c>
      <c r="BD22" s="158" t="s">
        <v>16</v>
      </c>
      <c r="BE22" s="159" t="s">
        <v>140</v>
      </c>
      <c r="BF22" s="160" t="s">
        <v>75</v>
      </c>
      <c r="BG22" s="158" t="s">
        <v>16</v>
      </c>
      <c r="BH22" s="159" t="s">
        <v>140</v>
      </c>
      <c r="BI22" s="160" t="s">
        <v>75</v>
      </c>
      <c r="BJ22" s="158" t="s">
        <v>16</v>
      </c>
      <c r="BK22" s="159" t="s">
        <v>140</v>
      </c>
      <c r="BL22" s="160" t="s">
        <v>75</v>
      </c>
      <c r="BM22" s="158" t="s">
        <v>16</v>
      </c>
      <c r="BN22" s="159" t="s">
        <v>140</v>
      </c>
      <c r="BO22" s="160" t="s">
        <v>75</v>
      </c>
      <c r="BP22" s="158" t="s">
        <v>16</v>
      </c>
      <c r="BQ22" s="159" t="s">
        <v>140</v>
      </c>
      <c r="BR22" s="160" t="s">
        <v>75</v>
      </c>
      <c r="BS22" s="158" t="s">
        <v>16</v>
      </c>
      <c r="BT22" s="159" t="s">
        <v>140</v>
      </c>
      <c r="BU22" s="160" t="s">
        <v>75</v>
      </c>
      <c r="BV22" s="158" t="s">
        <v>16</v>
      </c>
      <c r="BW22" s="159" t="s">
        <v>140</v>
      </c>
      <c r="BX22" s="160" t="s">
        <v>75</v>
      </c>
      <c r="BY22" s="161" t="s">
        <v>0</v>
      </c>
      <c r="BZ22" s="162" t="s">
        <v>0</v>
      </c>
      <c r="CA22" s="163" t="s">
        <v>0</v>
      </c>
    </row>
    <row r="23" ht="15.75" customHeight="1">
      <c r="A23" s="10">
        <v>22.0</v>
      </c>
      <c r="B23" s="11" t="s">
        <v>33</v>
      </c>
      <c r="C23" s="12">
        <v>1.0</v>
      </c>
      <c r="D23" s="11" t="s">
        <v>14</v>
      </c>
      <c r="E23" s="13" t="str">
        <f t="array" ref="E23">XLOOKUP(F23,'PER-SM '!$E$2:$E$1132,'PER-SM '!$D$2:$D$1132," ",0)</f>
        <v>INGA RIVERA ZESARIO TEOFILO</v>
      </c>
      <c r="F23" s="154">
        <v>2.1277314E7</v>
      </c>
      <c r="G23" s="190">
        <v>9.93895905E8</v>
      </c>
      <c r="H23" s="16" t="str">
        <f t="array" ref="H23">XLOOKUP(F23,'PER-SM '!$E$2:$E$1132,'PER-SM '!$G$2:$G$1132,"",0)</f>
        <v>OP OBR</v>
      </c>
      <c r="I23" s="10" t="str">
        <f t="array" ref="I23">XLOOKUP(F23,'PER-SM '!$E$2:$E$1132,'PER-SM '!$I$2:$I$1132,"",0)</f>
        <v>C</v>
      </c>
      <c r="J23" s="10"/>
      <c r="K23" s="13" t="str">
        <f t="array" ref="K23">XLOOKUP(F23,'PER-SM '!$E$2:$E$1132,'PER-SM '!$B$2:$B$1132,"",0)</f>
        <v>PE - Obr Reg Común</v>
      </c>
      <c r="L23" s="10" t="s">
        <v>2222</v>
      </c>
      <c r="M23" s="13" t="str">
        <f t="array" ref="M23">XLOOKUP(F23,'PER-SM '!$E$2:$E$1132,'PER-SM '!$F$2:$F$1132,"",0)</f>
        <v>OPERADOR CAMION MINERO HASTA 150 TONS</v>
      </c>
      <c r="N23" s="158" t="s">
        <v>16</v>
      </c>
      <c r="O23" s="159" t="s">
        <v>140</v>
      </c>
      <c r="P23" s="160" t="s">
        <v>75</v>
      </c>
      <c r="Q23" s="158" t="s">
        <v>16</v>
      </c>
      <c r="R23" s="159" t="s">
        <v>140</v>
      </c>
      <c r="S23" s="160" t="s">
        <v>75</v>
      </c>
      <c r="T23" s="158" t="s">
        <v>16</v>
      </c>
      <c r="U23" s="159" t="s">
        <v>140</v>
      </c>
      <c r="V23" s="160" t="s">
        <v>75</v>
      </c>
      <c r="W23" s="158" t="s">
        <v>16</v>
      </c>
      <c r="X23" s="159" t="s">
        <v>140</v>
      </c>
      <c r="Y23" s="160" t="s">
        <v>75</v>
      </c>
      <c r="Z23" s="158" t="s">
        <v>16</v>
      </c>
      <c r="AA23" s="159" t="s">
        <v>140</v>
      </c>
      <c r="AB23" s="160" t="s">
        <v>75</v>
      </c>
      <c r="AC23" s="158" t="s">
        <v>16</v>
      </c>
      <c r="AD23" s="159" t="s">
        <v>140</v>
      </c>
      <c r="AE23" s="160" t="s">
        <v>75</v>
      </c>
      <c r="AF23" s="158" t="s">
        <v>16</v>
      </c>
      <c r="AG23" s="159" t="s">
        <v>140</v>
      </c>
      <c r="AH23" s="160" t="s">
        <v>75</v>
      </c>
      <c r="AI23" s="158"/>
      <c r="AJ23" s="159"/>
      <c r="AK23" s="160"/>
      <c r="AL23" s="158"/>
      <c r="AM23" s="159"/>
      <c r="AN23" s="160"/>
      <c r="AO23" s="158"/>
      <c r="AP23" s="159"/>
      <c r="AQ23" s="160"/>
      <c r="AR23" s="158"/>
      <c r="AS23" s="159"/>
      <c r="AT23" s="160"/>
      <c r="AU23" s="158"/>
      <c r="AV23" s="159"/>
      <c r="AW23" s="160"/>
      <c r="AX23" s="158"/>
      <c r="AY23" s="159"/>
      <c r="AZ23" s="160"/>
      <c r="BA23" s="158"/>
      <c r="BB23" s="159"/>
      <c r="BC23" s="160"/>
      <c r="BD23" s="158" t="s">
        <v>16</v>
      </c>
      <c r="BE23" s="159" t="s">
        <v>140</v>
      </c>
      <c r="BF23" s="160" t="s">
        <v>75</v>
      </c>
      <c r="BG23" s="158" t="s">
        <v>16</v>
      </c>
      <c r="BH23" s="159" t="s">
        <v>140</v>
      </c>
      <c r="BI23" s="160" t="s">
        <v>75</v>
      </c>
      <c r="BJ23" s="158" t="s">
        <v>16</v>
      </c>
      <c r="BK23" s="159" t="s">
        <v>140</v>
      </c>
      <c r="BL23" s="160" t="s">
        <v>75</v>
      </c>
      <c r="BM23" s="158" t="s">
        <v>16</v>
      </c>
      <c r="BN23" s="159" t="s">
        <v>140</v>
      </c>
      <c r="BO23" s="160" t="s">
        <v>75</v>
      </c>
      <c r="BP23" s="158" t="s">
        <v>16</v>
      </c>
      <c r="BQ23" s="159" t="s">
        <v>140</v>
      </c>
      <c r="BR23" s="160" t="s">
        <v>75</v>
      </c>
      <c r="BS23" s="158" t="s">
        <v>16</v>
      </c>
      <c r="BT23" s="159" t="s">
        <v>140</v>
      </c>
      <c r="BU23" s="160" t="s">
        <v>75</v>
      </c>
      <c r="BV23" s="158" t="s">
        <v>16</v>
      </c>
      <c r="BW23" s="159" t="s">
        <v>140</v>
      </c>
      <c r="BX23" s="160" t="s">
        <v>75</v>
      </c>
      <c r="BY23" s="161" t="s">
        <v>16</v>
      </c>
      <c r="BZ23" s="162" t="s">
        <v>140</v>
      </c>
      <c r="CA23" s="163" t="s">
        <v>75</v>
      </c>
    </row>
    <row r="24" ht="15.75" customHeight="1">
      <c r="A24" s="10">
        <v>23.0</v>
      </c>
      <c r="B24" s="11" t="s">
        <v>34</v>
      </c>
      <c r="C24" s="12">
        <v>1.0</v>
      </c>
      <c r="D24" s="11" t="s">
        <v>14</v>
      </c>
      <c r="E24" s="13" t="str">
        <f t="array" ref="E24">XLOOKUP(F24,'PER-SM '!$E$2:$E$1132,'PER-SM '!$D$2:$D$1132," ",0)</f>
        <v>CARHUAS ALDANA SEGUNDINO LUIS</v>
      </c>
      <c r="F24" s="154">
        <v>4086121.0</v>
      </c>
      <c r="G24" s="190">
        <v>9.56815879E8</v>
      </c>
      <c r="H24" s="16" t="str">
        <f t="array" ref="H24">XLOOKUP(F24,'PER-SM '!$E$2:$E$1132,'PER-SM '!$G$2:$G$1132,"",0)</f>
        <v>OP OBR</v>
      </c>
      <c r="I24" s="10" t="str">
        <f t="array" ref="I24">XLOOKUP(F24,'PER-SM '!$E$2:$E$1132,'PER-SM '!$I$2:$I$1132,"",0)</f>
        <v>A</v>
      </c>
      <c r="J24" s="10"/>
      <c r="K24" s="13" t="str">
        <f t="array" ref="K24">XLOOKUP(F24,'PER-SM '!$E$2:$E$1132,'PER-SM '!$B$2:$B$1132,"",0)</f>
        <v>PE - Obr Reg Común</v>
      </c>
      <c r="L24" s="10" t="s">
        <v>2222</v>
      </c>
      <c r="M24" s="13" t="str">
        <f t="array" ref="M24">XLOOKUP(F24,'PER-SM '!$E$2:$E$1132,'PER-SM '!$F$2:$F$1132,"",0)</f>
        <v>OPERADOR MULTIPLE III</v>
      </c>
      <c r="N24" s="158"/>
      <c r="O24" s="159"/>
      <c r="P24" s="160"/>
      <c r="Q24" s="158"/>
      <c r="R24" s="159"/>
      <c r="S24" s="160"/>
      <c r="T24" s="158"/>
      <c r="U24" s="159"/>
      <c r="V24" s="160"/>
      <c r="W24" s="158"/>
      <c r="X24" s="159"/>
      <c r="Y24" s="160"/>
      <c r="Z24" s="158"/>
      <c r="AA24" s="159"/>
      <c r="AB24" s="160"/>
      <c r="AC24" s="158"/>
      <c r="AD24" s="159"/>
      <c r="AE24" s="160"/>
      <c r="AF24" s="158"/>
      <c r="AG24" s="159"/>
      <c r="AH24" s="160"/>
      <c r="AI24" s="158" t="s">
        <v>16</v>
      </c>
      <c r="AJ24" s="159" t="s">
        <v>140</v>
      </c>
      <c r="AK24" s="160" t="s">
        <v>75</v>
      </c>
      <c r="AL24" s="158" t="s">
        <v>16</v>
      </c>
      <c r="AM24" s="159" t="s">
        <v>140</v>
      </c>
      <c r="AN24" s="160" t="s">
        <v>75</v>
      </c>
      <c r="AO24" s="158" t="s">
        <v>16</v>
      </c>
      <c r="AP24" s="159" t="s">
        <v>140</v>
      </c>
      <c r="AQ24" s="160" t="s">
        <v>75</v>
      </c>
      <c r="AR24" s="158" t="s">
        <v>16</v>
      </c>
      <c r="AS24" s="159" t="s">
        <v>140</v>
      </c>
      <c r="AT24" s="160" t="s">
        <v>75</v>
      </c>
      <c r="AU24" s="158" t="s">
        <v>16</v>
      </c>
      <c r="AV24" s="159" t="s">
        <v>140</v>
      </c>
      <c r="AW24" s="160" t="s">
        <v>75</v>
      </c>
      <c r="AX24" s="158" t="s">
        <v>16</v>
      </c>
      <c r="AY24" s="159" t="s">
        <v>140</v>
      </c>
      <c r="AZ24" s="160" t="s">
        <v>75</v>
      </c>
      <c r="BA24" s="158" t="s">
        <v>16</v>
      </c>
      <c r="BB24" s="159" t="s">
        <v>140</v>
      </c>
      <c r="BC24" s="160" t="s">
        <v>75</v>
      </c>
      <c r="BD24" s="158" t="s">
        <v>16</v>
      </c>
      <c r="BE24" s="159" t="s">
        <v>140</v>
      </c>
      <c r="BF24" s="160" t="s">
        <v>75</v>
      </c>
      <c r="BG24" s="158" t="s">
        <v>16</v>
      </c>
      <c r="BH24" s="159" t="s">
        <v>140</v>
      </c>
      <c r="BI24" s="160" t="s">
        <v>75</v>
      </c>
      <c r="BJ24" s="158" t="s">
        <v>16</v>
      </c>
      <c r="BK24" s="159" t="s">
        <v>140</v>
      </c>
      <c r="BL24" s="160" t="s">
        <v>75</v>
      </c>
      <c r="BM24" s="158" t="s">
        <v>16</v>
      </c>
      <c r="BN24" s="159" t="s">
        <v>140</v>
      </c>
      <c r="BO24" s="160" t="s">
        <v>75</v>
      </c>
      <c r="BP24" s="158" t="s">
        <v>16</v>
      </c>
      <c r="BQ24" s="159" t="s">
        <v>140</v>
      </c>
      <c r="BR24" s="160" t="s">
        <v>75</v>
      </c>
      <c r="BS24" s="158" t="s">
        <v>16</v>
      </c>
      <c r="BT24" s="159" t="s">
        <v>140</v>
      </c>
      <c r="BU24" s="160" t="s">
        <v>75</v>
      </c>
      <c r="BV24" s="158" t="s">
        <v>16</v>
      </c>
      <c r="BW24" s="159" t="s">
        <v>140</v>
      </c>
      <c r="BX24" s="160" t="s">
        <v>75</v>
      </c>
      <c r="BY24" s="161" t="s">
        <v>27</v>
      </c>
      <c r="BZ24" s="162" t="s">
        <v>0</v>
      </c>
      <c r="CA24" s="163" t="s">
        <v>0</v>
      </c>
    </row>
    <row r="25" ht="15.75" customHeight="1">
      <c r="A25" s="10">
        <v>24.0</v>
      </c>
      <c r="B25" s="11" t="s">
        <v>35</v>
      </c>
      <c r="C25" s="12">
        <v>1.0</v>
      </c>
      <c r="D25" s="11" t="s">
        <v>2133</v>
      </c>
      <c r="E25" s="13" t="str">
        <f t="array" ref="E25">XLOOKUP(F25,'PER-SM '!$E$2:$E$1132,'PER-SM '!$D$2:$D$1132," ",0)</f>
        <v>CAJACHAGUA AGUILAR DENNIS MISAEL</v>
      </c>
      <c r="F25" s="154">
        <v>7.1068685E7</v>
      </c>
      <c r="G25" s="190">
        <v>9.45462475E8</v>
      </c>
      <c r="H25" s="16" t="str">
        <f t="array" ref="H25">XLOOKUP(F25,'PER-SM '!$E$2:$E$1132,'PER-SM '!$G$2:$G$1132,"",0)</f>
        <v>EQ OBR</v>
      </c>
      <c r="I25" s="10" t="str">
        <f t="array" ref="I25">XLOOKUP(F25,'PER-SM '!$E$2:$E$1132,'PER-SM '!$I$2:$I$1132,"",0)</f>
        <v>A</v>
      </c>
      <c r="J25" s="10"/>
      <c r="K25" s="13" t="str">
        <f t="array" ref="K25">XLOOKUP(F25,'PER-SM '!$E$2:$E$1132,'PER-SM '!$B$2:$B$1132,"",0)</f>
        <v>PE - Obr Reg Común</v>
      </c>
      <c r="L25" s="10" t="s">
        <v>2222</v>
      </c>
      <c r="M25" s="13" t="str">
        <f t="array" ref="M25">XLOOKUP(F25,'PER-SM '!$E$2:$E$1132,'PER-SM '!$F$2:$F$1132,"",0)</f>
        <v>MECANICO 3</v>
      </c>
      <c r="N25" s="158"/>
      <c r="O25" s="159"/>
      <c r="P25" s="160"/>
      <c r="Q25" s="158"/>
      <c r="R25" s="159"/>
      <c r="S25" s="160"/>
      <c r="T25" s="158"/>
      <c r="U25" s="159"/>
      <c r="V25" s="160"/>
      <c r="W25" s="158"/>
      <c r="X25" s="159"/>
      <c r="Y25" s="160"/>
      <c r="Z25" s="158"/>
      <c r="AA25" s="159"/>
      <c r="AB25" s="160"/>
      <c r="AC25" s="158"/>
      <c r="AD25" s="159"/>
      <c r="AE25" s="160"/>
      <c r="AF25" s="158"/>
      <c r="AG25" s="159"/>
      <c r="AH25" s="160"/>
      <c r="AI25" s="158" t="s">
        <v>16</v>
      </c>
      <c r="AJ25" s="159" t="s">
        <v>140</v>
      </c>
      <c r="AK25" s="160" t="s">
        <v>75</v>
      </c>
      <c r="AL25" s="158" t="s">
        <v>16</v>
      </c>
      <c r="AM25" s="159" t="s">
        <v>140</v>
      </c>
      <c r="AN25" s="160" t="s">
        <v>75</v>
      </c>
      <c r="AO25" s="158" t="s">
        <v>16</v>
      </c>
      <c r="AP25" s="159" t="s">
        <v>140</v>
      </c>
      <c r="AQ25" s="160" t="s">
        <v>75</v>
      </c>
      <c r="AR25" s="158" t="s">
        <v>16</v>
      </c>
      <c r="AS25" s="159" t="s">
        <v>140</v>
      </c>
      <c r="AT25" s="160" t="s">
        <v>75</v>
      </c>
      <c r="AU25" s="158" t="s">
        <v>16</v>
      </c>
      <c r="AV25" s="159" t="s">
        <v>140</v>
      </c>
      <c r="AW25" s="160" t="s">
        <v>75</v>
      </c>
      <c r="AX25" s="158" t="s">
        <v>16</v>
      </c>
      <c r="AY25" s="159" t="s">
        <v>140</v>
      </c>
      <c r="AZ25" s="160" t="s">
        <v>75</v>
      </c>
      <c r="BA25" s="158" t="s">
        <v>16</v>
      </c>
      <c r="BB25" s="159" t="s">
        <v>140</v>
      </c>
      <c r="BC25" s="160" t="s">
        <v>75</v>
      </c>
      <c r="BD25" s="158" t="s">
        <v>16</v>
      </c>
      <c r="BE25" s="159" t="s">
        <v>140</v>
      </c>
      <c r="BF25" s="160" t="s">
        <v>75</v>
      </c>
      <c r="BG25" s="158" t="s">
        <v>16</v>
      </c>
      <c r="BH25" s="159" t="s">
        <v>140</v>
      </c>
      <c r="BI25" s="160" t="s">
        <v>75</v>
      </c>
      <c r="BJ25" s="158" t="s">
        <v>16</v>
      </c>
      <c r="BK25" s="159" t="s">
        <v>140</v>
      </c>
      <c r="BL25" s="160" t="s">
        <v>75</v>
      </c>
      <c r="BM25" s="158" t="s">
        <v>16</v>
      </c>
      <c r="BN25" s="159" t="s">
        <v>140</v>
      </c>
      <c r="BO25" s="160" t="s">
        <v>75</v>
      </c>
      <c r="BP25" s="158" t="s">
        <v>16</v>
      </c>
      <c r="BQ25" s="159" t="s">
        <v>140</v>
      </c>
      <c r="BR25" s="160" t="s">
        <v>75</v>
      </c>
      <c r="BS25" s="158" t="s">
        <v>16</v>
      </c>
      <c r="BT25" s="159" t="s">
        <v>140</v>
      </c>
      <c r="BU25" s="160" t="s">
        <v>75</v>
      </c>
      <c r="BV25" s="158" t="s">
        <v>16</v>
      </c>
      <c r="BW25" s="159" t="s">
        <v>140</v>
      </c>
      <c r="BX25" s="160" t="s">
        <v>75</v>
      </c>
      <c r="BY25" s="161" t="s">
        <v>0</v>
      </c>
      <c r="BZ25" s="162" t="s">
        <v>0</v>
      </c>
      <c r="CA25" s="163" t="s">
        <v>27</v>
      </c>
    </row>
    <row r="26" ht="15.75" customHeight="1">
      <c r="A26" s="10">
        <v>25.0</v>
      </c>
      <c r="B26" s="11" t="s">
        <v>35</v>
      </c>
      <c r="C26" s="12">
        <v>1.0</v>
      </c>
      <c r="D26" s="11" t="s">
        <v>2133</v>
      </c>
      <c r="E26" s="13" t="str">
        <f t="array" ref="E26">XLOOKUP(F26,'PER-SM '!$E$2:$E$1132,'PER-SM '!$D$2:$D$1132," ",0)</f>
        <v>CHAMORRO GOCHE DENNIS JOSE</v>
      </c>
      <c r="F26" s="154">
        <v>4.5682248E7</v>
      </c>
      <c r="G26" s="190"/>
      <c r="H26" s="16" t="str">
        <f t="array" ref="H26">XLOOKUP(F26,'PER-SM '!$E$2:$E$1132,'PER-SM '!$G$2:$G$1132,"",0)</f>
        <v>OP OBR</v>
      </c>
      <c r="I26" s="10" t="str">
        <f t="array" ref="I26">XLOOKUP(F26,'PER-SM '!$E$2:$E$1132,'PER-SM '!$I$2:$I$1132,"",0)</f>
        <v>B</v>
      </c>
      <c r="J26" s="10"/>
      <c r="K26" s="13" t="str">
        <f t="array" ref="K26">XLOOKUP(F26,'PER-SM '!$E$2:$E$1132,'PER-SM '!$B$2:$B$1132,"",0)</f>
        <v>PE - Obr Reg Común</v>
      </c>
      <c r="L26" s="10" t="s">
        <v>2222</v>
      </c>
      <c r="M26" s="13" t="str">
        <f t="array" ref="M26">XLOOKUP(F26,'PER-SM '!$E$2:$E$1132,'PER-SM '!$F$2:$F$1132,"",0)</f>
        <v>OPERADOR DE CAMION DE SERVICIO</v>
      </c>
      <c r="N26" s="419" t="s">
        <v>16</v>
      </c>
      <c r="O26" s="420" t="s">
        <v>140</v>
      </c>
      <c r="P26" s="421" t="s">
        <v>75</v>
      </c>
      <c r="Q26" s="419" t="s">
        <v>16</v>
      </c>
      <c r="R26" s="420" t="s">
        <v>140</v>
      </c>
      <c r="S26" s="421" t="s">
        <v>75</v>
      </c>
      <c r="T26" s="419" t="s">
        <v>16</v>
      </c>
      <c r="U26" s="420" t="s">
        <v>140</v>
      </c>
      <c r="V26" s="421" t="s">
        <v>75</v>
      </c>
      <c r="W26" s="419" t="s">
        <v>16</v>
      </c>
      <c r="X26" s="420" t="s">
        <v>140</v>
      </c>
      <c r="Y26" s="421" t="s">
        <v>75</v>
      </c>
      <c r="Z26" s="419" t="s">
        <v>16</v>
      </c>
      <c r="AA26" s="420" t="s">
        <v>140</v>
      </c>
      <c r="AB26" s="421" t="s">
        <v>75</v>
      </c>
      <c r="AC26" s="419" t="s">
        <v>16</v>
      </c>
      <c r="AD26" s="420" t="s">
        <v>140</v>
      </c>
      <c r="AE26" s="421" t="s">
        <v>75</v>
      </c>
      <c r="AF26" s="419" t="s">
        <v>16</v>
      </c>
      <c r="AG26" s="420" t="s">
        <v>140</v>
      </c>
      <c r="AH26" s="421" t="s">
        <v>75</v>
      </c>
      <c r="AI26" s="419" t="s">
        <v>16</v>
      </c>
      <c r="AJ26" s="420" t="s">
        <v>140</v>
      </c>
      <c r="AK26" s="421" t="s">
        <v>75</v>
      </c>
      <c r="AL26" s="419" t="s">
        <v>16</v>
      </c>
      <c r="AM26" s="420" t="s">
        <v>140</v>
      </c>
      <c r="AN26" s="421" t="s">
        <v>75</v>
      </c>
      <c r="AO26" s="419" t="s">
        <v>16</v>
      </c>
      <c r="AP26" s="420" t="s">
        <v>140</v>
      </c>
      <c r="AQ26" s="421" t="s">
        <v>75</v>
      </c>
      <c r="AR26" s="419" t="s">
        <v>16</v>
      </c>
      <c r="AS26" s="420" t="s">
        <v>140</v>
      </c>
      <c r="AT26" s="421" t="s">
        <v>75</v>
      </c>
      <c r="AU26" s="419" t="s">
        <v>16</v>
      </c>
      <c r="AV26" s="420" t="s">
        <v>140</v>
      </c>
      <c r="AW26" s="421" t="s">
        <v>75</v>
      </c>
      <c r="AX26" s="419" t="s">
        <v>16</v>
      </c>
      <c r="AY26" s="420" t="s">
        <v>140</v>
      </c>
      <c r="AZ26" s="421" t="s">
        <v>75</v>
      </c>
      <c r="BA26" s="419" t="s">
        <v>16</v>
      </c>
      <c r="BB26" s="420" t="s">
        <v>140</v>
      </c>
      <c r="BC26" s="421" t="s">
        <v>75</v>
      </c>
      <c r="BD26" s="419" t="s">
        <v>0</v>
      </c>
      <c r="BE26" s="420" t="s">
        <v>0</v>
      </c>
      <c r="BF26" s="421" t="s">
        <v>0</v>
      </c>
      <c r="BG26" s="419" t="s">
        <v>0</v>
      </c>
      <c r="BH26" s="420" t="s">
        <v>0</v>
      </c>
      <c r="BI26" s="421" t="s">
        <v>0</v>
      </c>
      <c r="BJ26" s="419" t="s">
        <v>0</v>
      </c>
      <c r="BK26" s="420" t="s">
        <v>0</v>
      </c>
      <c r="BL26" s="421" t="s">
        <v>0</v>
      </c>
      <c r="BM26" s="419" t="s">
        <v>0</v>
      </c>
      <c r="BN26" s="420" t="s">
        <v>0</v>
      </c>
      <c r="BO26" s="421" t="s">
        <v>0</v>
      </c>
      <c r="BP26" s="419" t="s">
        <v>0</v>
      </c>
      <c r="BQ26" s="420" t="s">
        <v>0</v>
      </c>
      <c r="BR26" s="421" t="s">
        <v>0</v>
      </c>
      <c r="BS26" s="419" t="s">
        <v>0</v>
      </c>
      <c r="BT26" s="420" t="s">
        <v>0</v>
      </c>
      <c r="BU26" s="421" t="s">
        <v>0</v>
      </c>
      <c r="BV26" s="419" t="s">
        <v>0</v>
      </c>
      <c r="BW26" s="420" t="s">
        <v>0</v>
      </c>
      <c r="BX26" s="421" t="s">
        <v>0</v>
      </c>
      <c r="BY26" s="422" t="s">
        <v>16</v>
      </c>
      <c r="BZ26" s="423" t="s">
        <v>140</v>
      </c>
      <c r="CA26" s="424" t="s">
        <v>75</v>
      </c>
    </row>
    <row r="27" ht="15.75" customHeight="1">
      <c r="A27" s="10">
        <v>26.0</v>
      </c>
      <c r="B27" s="11" t="s">
        <v>2175</v>
      </c>
      <c r="C27" s="12">
        <v>1.0</v>
      </c>
      <c r="D27" s="11" t="s">
        <v>2133</v>
      </c>
      <c r="E27" s="13" t="str">
        <f t="array" ref="E27">XLOOKUP(F27,'PER-SM '!$E$2:$E$1132,'PER-SM '!$D$2:$D$1132," ",0)</f>
        <v>GAVINO VALLADOLID JOSE LUIS</v>
      </c>
      <c r="F27" s="154">
        <v>4.5059058E7</v>
      </c>
      <c r="G27" s="190">
        <v>9.8644466E8</v>
      </c>
      <c r="H27" s="16" t="str">
        <f t="array" ref="H27">XLOOKUP(F27,'PER-SM '!$E$2:$E$1132,'PER-SM '!$G$2:$G$1132,"",0)</f>
        <v>OP OBR</v>
      </c>
      <c r="I27" s="10" t="str">
        <f t="array" ref="I27">XLOOKUP(F27,'PER-SM '!$E$2:$E$1132,'PER-SM '!$I$2:$I$1132,"",0)</f>
        <v>A</v>
      </c>
      <c r="J27" s="10"/>
      <c r="K27" s="13" t="str">
        <f t="array" ref="K27">XLOOKUP(F27,'PER-SM '!$E$2:$E$1132,'PER-SM '!$B$2:$B$1132,"",0)</f>
        <v>PE - Obr Reg Común</v>
      </c>
      <c r="L27" s="10" t="s">
        <v>2222</v>
      </c>
      <c r="M27" s="13" t="str">
        <f t="array" ref="M27">XLOOKUP(F27,'PER-SM '!$E$2:$E$1132,'PER-SM '!$F$2:$F$1132,"",0)</f>
        <v>OPERADOR DE EXCAVADORA HASTA 5M3</v>
      </c>
      <c r="N27" s="158"/>
      <c r="O27" s="159"/>
      <c r="P27" s="160"/>
      <c r="Q27" s="158"/>
      <c r="R27" s="159"/>
      <c r="S27" s="160"/>
      <c r="T27" s="158"/>
      <c r="U27" s="159"/>
      <c r="V27" s="160"/>
      <c r="W27" s="158"/>
      <c r="X27" s="159"/>
      <c r="Y27" s="160"/>
      <c r="Z27" s="158"/>
      <c r="AA27" s="159"/>
      <c r="AB27" s="160"/>
      <c r="AC27" s="158"/>
      <c r="AD27" s="159"/>
      <c r="AE27" s="160"/>
      <c r="AF27" s="158"/>
      <c r="AG27" s="159"/>
      <c r="AH27" s="160"/>
      <c r="AI27" s="158" t="s">
        <v>16</v>
      </c>
      <c r="AJ27" s="159" t="s">
        <v>140</v>
      </c>
      <c r="AK27" s="160" t="s">
        <v>75</v>
      </c>
      <c r="AL27" s="158" t="s">
        <v>16</v>
      </c>
      <c r="AM27" s="159" t="s">
        <v>140</v>
      </c>
      <c r="AN27" s="160" t="s">
        <v>75</v>
      </c>
      <c r="AO27" s="158" t="s">
        <v>16</v>
      </c>
      <c r="AP27" s="159" t="s">
        <v>140</v>
      </c>
      <c r="AQ27" s="160" t="s">
        <v>75</v>
      </c>
      <c r="AR27" s="158" t="s">
        <v>16</v>
      </c>
      <c r="AS27" s="159" t="s">
        <v>140</v>
      </c>
      <c r="AT27" s="160" t="s">
        <v>75</v>
      </c>
      <c r="AU27" s="158" t="s">
        <v>16</v>
      </c>
      <c r="AV27" s="159" t="s">
        <v>140</v>
      </c>
      <c r="AW27" s="160" t="s">
        <v>75</v>
      </c>
      <c r="AX27" s="158" t="s">
        <v>16</v>
      </c>
      <c r="AY27" s="159" t="s">
        <v>140</v>
      </c>
      <c r="AZ27" s="160" t="s">
        <v>75</v>
      </c>
      <c r="BA27" s="158" t="s">
        <v>16</v>
      </c>
      <c r="BB27" s="159" t="s">
        <v>140</v>
      </c>
      <c r="BC27" s="160" t="s">
        <v>75</v>
      </c>
      <c r="BD27" s="158" t="s">
        <v>16</v>
      </c>
      <c r="BE27" s="159" t="s">
        <v>140</v>
      </c>
      <c r="BF27" s="160" t="s">
        <v>75</v>
      </c>
      <c r="BG27" s="158" t="s">
        <v>16</v>
      </c>
      <c r="BH27" s="159" t="s">
        <v>140</v>
      </c>
      <c r="BI27" s="160" t="s">
        <v>75</v>
      </c>
      <c r="BJ27" s="158" t="s">
        <v>16</v>
      </c>
      <c r="BK27" s="159" t="s">
        <v>140</v>
      </c>
      <c r="BL27" s="160" t="s">
        <v>75</v>
      </c>
      <c r="BM27" s="158" t="s">
        <v>16</v>
      </c>
      <c r="BN27" s="159" t="s">
        <v>140</v>
      </c>
      <c r="BO27" s="160" t="s">
        <v>75</v>
      </c>
      <c r="BP27" s="158" t="s">
        <v>16</v>
      </c>
      <c r="BQ27" s="159" t="s">
        <v>140</v>
      </c>
      <c r="BR27" s="160" t="s">
        <v>75</v>
      </c>
      <c r="BS27" s="158" t="s">
        <v>16</v>
      </c>
      <c r="BT27" s="159" t="s">
        <v>140</v>
      </c>
      <c r="BU27" s="160" t="s">
        <v>75</v>
      </c>
      <c r="BV27" s="158" t="s">
        <v>16</v>
      </c>
      <c r="BW27" s="159" t="s">
        <v>140</v>
      </c>
      <c r="BX27" s="160" t="s">
        <v>75</v>
      </c>
      <c r="BY27" s="161" t="s">
        <v>0</v>
      </c>
      <c r="BZ27" s="162" t="s">
        <v>0</v>
      </c>
      <c r="CA27" s="163" t="s">
        <v>0</v>
      </c>
    </row>
    <row r="28" ht="15.75" customHeight="1">
      <c r="A28" s="10">
        <v>27.0</v>
      </c>
      <c r="B28" s="11" t="s">
        <v>2175</v>
      </c>
      <c r="C28" s="12">
        <v>1.0</v>
      </c>
      <c r="D28" s="11" t="s">
        <v>2133</v>
      </c>
      <c r="E28" s="13" t="str">
        <f t="array" ref="E28">XLOOKUP(F28,'PER-SM '!$E$2:$E$1132,'PER-SM '!$D$2:$D$1132," ",0)</f>
        <v>BOCANGEL MEDINA DARWIN</v>
      </c>
      <c r="F28" s="154">
        <v>4.2162362E7</v>
      </c>
      <c r="G28" s="190"/>
      <c r="H28" s="10" t="str">
        <f t="array" ref="H28">XLOOKUP(F28,'PER-SM '!$E$2:$E$1132,'PER-SM '!$G$2:$G$1132,"",0)</f>
        <v>OP OBR</v>
      </c>
      <c r="I28" s="10" t="s">
        <v>105</v>
      </c>
      <c r="J28" s="10"/>
      <c r="K28" s="13" t="str">
        <f t="array" ref="K28">XLOOKUP(F28,'PER-SM '!$E$2:$E$1132,'PER-SM '!$B$2:$B$1132,"",0)</f>
        <v>PE-Obr Reg comun</v>
      </c>
      <c r="L28" s="10" t="s">
        <v>2222</v>
      </c>
      <c r="M28" s="31" t="str">
        <f t="array" ref="M28">XLOOKUP(F28,'PER-SM '!$E$2:$E$1132,'PER-SM '!$F$2:$F$1132,"",0)</f>
        <v>MAESTRO LUBRICADOR</v>
      </c>
      <c r="N28" s="419" t="s">
        <v>16</v>
      </c>
      <c r="O28" s="420" t="s">
        <v>140</v>
      </c>
      <c r="P28" s="421" t="s">
        <v>75</v>
      </c>
      <c r="Q28" s="419" t="s">
        <v>16</v>
      </c>
      <c r="R28" s="420" t="s">
        <v>140</v>
      </c>
      <c r="S28" s="421" t="s">
        <v>75</v>
      </c>
      <c r="T28" s="419" t="s">
        <v>16</v>
      </c>
      <c r="U28" s="420" t="s">
        <v>140</v>
      </c>
      <c r="V28" s="421" t="s">
        <v>75</v>
      </c>
      <c r="W28" s="419" t="s">
        <v>16</v>
      </c>
      <c r="X28" s="420" t="s">
        <v>140</v>
      </c>
      <c r="Y28" s="421" t="s">
        <v>75</v>
      </c>
      <c r="Z28" s="419" t="s">
        <v>16</v>
      </c>
      <c r="AA28" s="420" t="s">
        <v>140</v>
      </c>
      <c r="AB28" s="421" t="s">
        <v>75</v>
      </c>
      <c r="AC28" s="419" t="s">
        <v>16</v>
      </c>
      <c r="AD28" s="420" t="s">
        <v>140</v>
      </c>
      <c r="AE28" s="421" t="s">
        <v>75</v>
      </c>
      <c r="AF28" s="419" t="s">
        <v>16</v>
      </c>
      <c r="AG28" s="420" t="s">
        <v>140</v>
      </c>
      <c r="AH28" s="421" t="s">
        <v>75</v>
      </c>
      <c r="AI28" s="419" t="s">
        <v>16</v>
      </c>
      <c r="AJ28" s="420" t="s">
        <v>140</v>
      </c>
      <c r="AK28" s="421" t="s">
        <v>75</v>
      </c>
      <c r="AL28" s="419" t="s">
        <v>16</v>
      </c>
      <c r="AM28" s="420" t="s">
        <v>140</v>
      </c>
      <c r="AN28" s="421" t="s">
        <v>75</v>
      </c>
      <c r="AO28" s="419" t="s">
        <v>16</v>
      </c>
      <c r="AP28" s="420" t="s">
        <v>140</v>
      </c>
      <c r="AQ28" s="421" t="s">
        <v>75</v>
      </c>
      <c r="AR28" s="419" t="s">
        <v>16</v>
      </c>
      <c r="AS28" s="420" t="s">
        <v>140</v>
      </c>
      <c r="AT28" s="421" t="s">
        <v>75</v>
      </c>
      <c r="AU28" s="419" t="s">
        <v>16</v>
      </c>
      <c r="AV28" s="420" t="s">
        <v>140</v>
      </c>
      <c r="AW28" s="421" t="s">
        <v>75</v>
      </c>
      <c r="AX28" s="419" t="s">
        <v>16</v>
      </c>
      <c r="AY28" s="420" t="s">
        <v>140</v>
      </c>
      <c r="AZ28" s="421" t="s">
        <v>75</v>
      </c>
      <c r="BA28" s="419" t="s">
        <v>16</v>
      </c>
      <c r="BB28" s="420" t="s">
        <v>140</v>
      </c>
      <c r="BC28" s="421" t="s">
        <v>75</v>
      </c>
      <c r="BD28" s="419" t="s">
        <v>0</v>
      </c>
      <c r="BE28" s="420" t="s">
        <v>0</v>
      </c>
      <c r="BF28" s="421" t="s">
        <v>0</v>
      </c>
      <c r="BG28" s="419" t="s">
        <v>0</v>
      </c>
      <c r="BH28" s="420" t="s">
        <v>0</v>
      </c>
      <c r="BI28" s="421" t="s">
        <v>0</v>
      </c>
      <c r="BJ28" s="419" t="s">
        <v>0</v>
      </c>
      <c r="BK28" s="420" t="s">
        <v>0</v>
      </c>
      <c r="BL28" s="421" t="s">
        <v>0</v>
      </c>
      <c r="BM28" s="419" t="s">
        <v>0</v>
      </c>
      <c r="BN28" s="420" t="s">
        <v>0</v>
      </c>
      <c r="BO28" s="421" t="s">
        <v>0</v>
      </c>
      <c r="BP28" s="419" t="s">
        <v>0</v>
      </c>
      <c r="BQ28" s="420" t="s">
        <v>0</v>
      </c>
      <c r="BR28" s="421" t="s">
        <v>0</v>
      </c>
      <c r="BS28" s="419" t="s">
        <v>0</v>
      </c>
      <c r="BT28" s="420" t="s">
        <v>0</v>
      </c>
      <c r="BU28" s="421" t="s">
        <v>0</v>
      </c>
      <c r="BV28" s="419" t="s">
        <v>0</v>
      </c>
      <c r="BW28" s="420" t="s">
        <v>0</v>
      </c>
      <c r="BX28" s="421" t="s">
        <v>0</v>
      </c>
      <c r="BY28" s="422" t="s">
        <v>16</v>
      </c>
      <c r="BZ28" s="423" t="s">
        <v>140</v>
      </c>
      <c r="CA28" s="424" t="s">
        <v>75</v>
      </c>
    </row>
    <row r="29" ht="15.75" customHeight="1">
      <c r="A29" s="10">
        <v>28.0</v>
      </c>
      <c r="B29" s="11" t="s">
        <v>2176</v>
      </c>
      <c r="C29" s="12">
        <v>1.0</v>
      </c>
      <c r="D29" s="11" t="s">
        <v>2133</v>
      </c>
      <c r="E29" s="13" t="str">
        <f t="array" ref="E29">XLOOKUP(F29,'PER-SM '!$E$2:$E$1132,'PER-SM '!$D$2:$D$1132," ",0)</f>
        <v>PARICAHUA RAMOS HUGO SABINO</v>
      </c>
      <c r="F29" s="154">
        <v>1.0169445E7</v>
      </c>
      <c r="G29" s="190">
        <v>9.89076583E8</v>
      </c>
      <c r="H29" s="16" t="str">
        <f t="array" ref="H29">XLOOKUP(F29,'PER-SM '!$E$2:$E$1132,'PER-SM '!$G$2:$G$1132,"",0)</f>
        <v>OP OBR</v>
      </c>
      <c r="I29" s="10" t="str">
        <f t="array" ref="I29">XLOOKUP(F29,'PER-SM '!$E$2:$E$1132,'PER-SM '!$I$2:$I$1132,"",0)</f>
        <v>B</v>
      </c>
      <c r="J29" s="10"/>
      <c r="K29" s="13" t="str">
        <f t="array" ref="K29">XLOOKUP(F29,'PER-SM '!$E$2:$E$1132,'PER-SM '!$B$2:$B$1132,"",0)</f>
        <v>PE - Obr Reg Común</v>
      </c>
      <c r="L29" s="10" t="s">
        <v>2222</v>
      </c>
      <c r="M29" s="13" t="str">
        <f t="array" ref="M29">XLOOKUP(F29,'PER-SM '!$E$2:$E$1132,'PER-SM '!$F$2:$F$1132,"",0)</f>
        <v>OPERADOR MONITOR</v>
      </c>
      <c r="N29" s="419" t="s">
        <v>16</v>
      </c>
      <c r="O29" s="420" t="s">
        <v>140</v>
      </c>
      <c r="P29" s="421" t="s">
        <v>75</v>
      </c>
      <c r="Q29" s="419" t="s">
        <v>16</v>
      </c>
      <c r="R29" s="420" t="s">
        <v>140</v>
      </c>
      <c r="S29" s="421" t="s">
        <v>75</v>
      </c>
      <c r="T29" s="419" t="s">
        <v>16</v>
      </c>
      <c r="U29" s="420" t="s">
        <v>140</v>
      </c>
      <c r="V29" s="421" t="s">
        <v>75</v>
      </c>
      <c r="W29" s="419" t="s">
        <v>16</v>
      </c>
      <c r="X29" s="420" t="s">
        <v>140</v>
      </c>
      <c r="Y29" s="421" t="s">
        <v>75</v>
      </c>
      <c r="Z29" s="419" t="s">
        <v>16</v>
      </c>
      <c r="AA29" s="420" t="s">
        <v>140</v>
      </c>
      <c r="AB29" s="421" t="s">
        <v>75</v>
      </c>
      <c r="AC29" s="419" t="s">
        <v>16</v>
      </c>
      <c r="AD29" s="420" t="s">
        <v>140</v>
      </c>
      <c r="AE29" s="421" t="s">
        <v>75</v>
      </c>
      <c r="AF29" s="419" t="s">
        <v>16</v>
      </c>
      <c r="AG29" s="420" t="s">
        <v>140</v>
      </c>
      <c r="AH29" s="421" t="s">
        <v>75</v>
      </c>
      <c r="AI29" s="419" t="s">
        <v>16</v>
      </c>
      <c r="AJ29" s="420" t="s">
        <v>140</v>
      </c>
      <c r="AK29" s="421" t="s">
        <v>75</v>
      </c>
      <c r="AL29" s="419"/>
      <c r="AM29" s="420"/>
      <c r="AN29" s="421" t="s">
        <v>75</v>
      </c>
      <c r="AO29" s="419"/>
      <c r="AP29" s="420"/>
      <c r="AQ29" s="421" t="s">
        <v>75</v>
      </c>
      <c r="AR29" s="419"/>
      <c r="AS29" s="420"/>
      <c r="AT29" s="421" t="s">
        <v>75</v>
      </c>
      <c r="AU29" s="419" t="s">
        <v>16</v>
      </c>
      <c r="AV29" s="420" t="s">
        <v>140</v>
      </c>
      <c r="AW29" s="421" t="s">
        <v>75</v>
      </c>
      <c r="AX29" s="419" t="s">
        <v>16</v>
      </c>
      <c r="AY29" s="420" t="s">
        <v>140</v>
      </c>
      <c r="AZ29" s="421" t="s">
        <v>75</v>
      </c>
      <c r="BA29" s="419" t="s">
        <v>16</v>
      </c>
      <c r="BB29" s="420" t="s">
        <v>140</v>
      </c>
      <c r="BC29" s="421" t="s">
        <v>75</v>
      </c>
      <c r="BD29" s="419" t="s">
        <v>0</v>
      </c>
      <c r="BE29" s="420" t="s">
        <v>0</v>
      </c>
      <c r="BF29" s="421" t="s">
        <v>0</v>
      </c>
      <c r="BG29" s="419" t="s">
        <v>0</v>
      </c>
      <c r="BH29" s="420" t="s">
        <v>0</v>
      </c>
      <c r="BI29" s="421" t="s">
        <v>0</v>
      </c>
      <c r="BJ29" s="419" t="s">
        <v>0</v>
      </c>
      <c r="BK29" s="420" t="s">
        <v>0</v>
      </c>
      <c r="BL29" s="421" t="s">
        <v>0</v>
      </c>
      <c r="BM29" s="419" t="s">
        <v>0</v>
      </c>
      <c r="BN29" s="420" t="s">
        <v>0</v>
      </c>
      <c r="BO29" s="421" t="s">
        <v>0</v>
      </c>
      <c r="BP29" s="419" t="s">
        <v>0</v>
      </c>
      <c r="BQ29" s="420" t="s">
        <v>0</v>
      </c>
      <c r="BR29" s="421" t="s">
        <v>0</v>
      </c>
      <c r="BS29" s="419" t="s">
        <v>0</v>
      </c>
      <c r="BT29" s="420" t="s">
        <v>0</v>
      </c>
      <c r="BU29" s="421" t="s">
        <v>0</v>
      </c>
      <c r="BV29" s="419" t="s">
        <v>0</v>
      </c>
      <c r="BW29" s="420" t="s">
        <v>0</v>
      </c>
      <c r="BX29" s="421" t="s">
        <v>0</v>
      </c>
      <c r="BY29" s="422" t="s">
        <v>16</v>
      </c>
      <c r="BZ29" s="423" t="s">
        <v>140</v>
      </c>
      <c r="CA29" s="424" t="s">
        <v>75</v>
      </c>
    </row>
    <row r="30" ht="15.75" customHeight="1">
      <c r="A30" s="10">
        <v>29.0</v>
      </c>
      <c r="B30" s="11" t="s">
        <v>2176</v>
      </c>
      <c r="C30" s="12">
        <v>1.0</v>
      </c>
      <c r="D30" s="11" t="s">
        <v>2133</v>
      </c>
      <c r="E30" s="13" t="str">
        <f t="array" ref="E30">XLOOKUP(F30,'PER-SM '!$E$2:$E$1132,'PER-SM '!$D$2:$D$1132," ",0)</f>
        <v>GONZALES PASTOR RAUL HUMBERTO</v>
      </c>
      <c r="F30" s="154">
        <v>4.1914873E7</v>
      </c>
      <c r="G30" s="190">
        <v>9.79567297E8</v>
      </c>
      <c r="H30" s="16" t="str">
        <f t="array" ref="H30">XLOOKUP(F30,'PER-SM '!$E$2:$E$1132,'PER-SM '!$G$2:$G$1132,"",0)</f>
        <v>EQ OBR</v>
      </c>
      <c r="I30" s="10" t="str">
        <f t="array" ref="I30">XLOOKUP(F30,'PER-SM '!$E$2:$E$1132,'PER-SM '!$I$2:$I$1132,"",0)</f>
        <v>A</v>
      </c>
      <c r="J30" s="10"/>
      <c r="K30" s="13" t="str">
        <f t="array" ref="K30">XLOOKUP(F30,'PER-SM '!$E$2:$E$1132,'PER-SM '!$B$2:$B$1132,"",0)</f>
        <v>PE - Obr Reg Común</v>
      </c>
      <c r="L30" s="10" t="s">
        <v>2222</v>
      </c>
      <c r="M30" s="13" t="str">
        <f t="array" ref="M30">XLOOKUP(F30,'PER-SM '!$E$2:$E$1132,'PER-SM '!$F$2:$F$1132,"",0)</f>
        <v>AYUDANTE DE ALMACEN</v>
      </c>
      <c r="N30" s="158"/>
      <c r="O30" s="159"/>
      <c r="P30" s="160"/>
      <c r="Q30" s="158"/>
      <c r="R30" s="159"/>
      <c r="S30" s="160"/>
      <c r="T30" s="158"/>
      <c r="U30" s="159"/>
      <c r="V30" s="160"/>
      <c r="W30" s="158"/>
      <c r="X30" s="159"/>
      <c r="Y30" s="160"/>
      <c r="Z30" s="158"/>
      <c r="AA30" s="159"/>
      <c r="AB30" s="160"/>
      <c r="AC30" s="158"/>
      <c r="AD30" s="159"/>
      <c r="AE30" s="160"/>
      <c r="AF30" s="158"/>
      <c r="AG30" s="159"/>
      <c r="AH30" s="160"/>
      <c r="AI30" s="158" t="s">
        <v>16</v>
      </c>
      <c r="AJ30" s="159" t="s">
        <v>140</v>
      </c>
      <c r="AK30" s="160" t="s">
        <v>75</v>
      </c>
      <c r="AL30" s="158" t="s">
        <v>16</v>
      </c>
      <c r="AM30" s="159" t="s">
        <v>140</v>
      </c>
      <c r="AN30" s="160"/>
      <c r="AO30" s="158" t="s">
        <v>16</v>
      </c>
      <c r="AP30" s="159" t="s">
        <v>140</v>
      </c>
      <c r="AQ30" s="160"/>
      <c r="AR30" s="158" t="s">
        <v>16</v>
      </c>
      <c r="AS30" s="159" t="s">
        <v>140</v>
      </c>
      <c r="AT30" s="160"/>
      <c r="AU30" s="158" t="s">
        <v>16</v>
      </c>
      <c r="AV30" s="159" t="s">
        <v>140</v>
      </c>
      <c r="AW30" s="160" t="s">
        <v>75</v>
      </c>
      <c r="AX30" s="158" t="s">
        <v>16</v>
      </c>
      <c r="AY30" s="159" t="s">
        <v>140</v>
      </c>
      <c r="AZ30" s="160" t="s">
        <v>75</v>
      </c>
      <c r="BA30" s="158" t="s">
        <v>16</v>
      </c>
      <c r="BB30" s="159" t="s">
        <v>140</v>
      </c>
      <c r="BC30" s="160" t="s">
        <v>75</v>
      </c>
      <c r="BD30" s="158" t="s">
        <v>16</v>
      </c>
      <c r="BE30" s="159" t="s">
        <v>140</v>
      </c>
      <c r="BF30" s="160" t="s">
        <v>75</v>
      </c>
      <c r="BG30" s="158" t="s">
        <v>16</v>
      </c>
      <c r="BH30" s="159" t="s">
        <v>140</v>
      </c>
      <c r="BI30" s="160" t="s">
        <v>75</v>
      </c>
      <c r="BJ30" s="158" t="s">
        <v>16</v>
      </c>
      <c r="BK30" s="159" t="s">
        <v>140</v>
      </c>
      <c r="BL30" s="160" t="s">
        <v>75</v>
      </c>
      <c r="BM30" s="158" t="s">
        <v>16</v>
      </c>
      <c r="BN30" s="159" t="s">
        <v>140</v>
      </c>
      <c r="BO30" s="160" t="s">
        <v>75</v>
      </c>
      <c r="BP30" s="158" t="s">
        <v>16</v>
      </c>
      <c r="BQ30" s="159" t="s">
        <v>140</v>
      </c>
      <c r="BR30" s="160" t="s">
        <v>75</v>
      </c>
      <c r="BS30" s="158" t="s">
        <v>16</v>
      </c>
      <c r="BT30" s="159" t="s">
        <v>140</v>
      </c>
      <c r="BU30" s="160" t="s">
        <v>75</v>
      </c>
      <c r="BV30" s="158" t="s">
        <v>16</v>
      </c>
      <c r="BW30" s="159" t="s">
        <v>140</v>
      </c>
      <c r="BX30" s="160" t="s">
        <v>75</v>
      </c>
      <c r="BY30" s="161" t="s">
        <v>0</v>
      </c>
      <c r="BZ30" s="162" t="s">
        <v>0</v>
      </c>
      <c r="CA30" s="163" t="s">
        <v>0</v>
      </c>
    </row>
    <row r="31" ht="15.75" customHeight="1">
      <c r="A31" s="10">
        <v>30.0</v>
      </c>
      <c r="B31" s="11" t="s">
        <v>2178</v>
      </c>
      <c r="C31" s="12">
        <v>1.0</v>
      </c>
      <c r="D31" s="11" t="s">
        <v>2133</v>
      </c>
      <c r="E31" s="13" t="str">
        <f t="array" ref="E31">XLOOKUP(F31,'PER-SM '!$E$2:$E$1132,'PER-SM '!$D$2:$D$1132," ",0)</f>
        <v>ESPINOZA SORJANO JAVIER DIONISIO</v>
      </c>
      <c r="F31" s="154">
        <v>2.1258399E7</v>
      </c>
      <c r="G31" s="190">
        <v>9.80530938E8</v>
      </c>
      <c r="H31" s="16" t="str">
        <f t="array" ref="H31">XLOOKUP(F31,'PER-SM '!$E$2:$E$1132,'PER-SM '!$G$2:$G$1132,"",0)</f>
        <v>OP OBR</v>
      </c>
      <c r="I31" s="10" t="str">
        <f t="array" ref="I31">XLOOKUP(F31,'PER-SM '!$E$2:$E$1132,'PER-SM '!$I$2:$I$1132,"",0)</f>
        <v>C</v>
      </c>
      <c r="J31" s="10"/>
      <c r="K31" s="13" t="str">
        <f t="array" ref="K31">XLOOKUP(F31,'PER-SM '!$E$2:$E$1132,'PER-SM '!$B$2:$B$1132,"",0)</f>
        <v>PE - Obr Reg Común</v>
      </c>
      <c r="L31" s="10" t="s">
        <v>2222</v>
      </c>
      <c r="M31" s="13" t="str">
        <f t="array" ref="M31">XLOOKUP(F31,'PER-SM '!$E$2:$E$1132,'PER-SM '!$F$2:$F$1132,"",0)</f>
        <v>OPERADOR CAMION MINERO HASTA 150 TONS</v>
      </c>
      <c r="N31" s="194" t="s">
        <v>16</v>
      </c>
      <c r="O31" s="195" t="s">
        <v>140</v>
      </c>
      <c r="P31" s="196" t="s">
        <v>75</v>
      </c>
      <c r="Q31" s="194" t="s">
        <v>16</v>
      </c>
      <c r="R31" s="195" t="s">
        <v>140</v>
      </c>
      <c r="S31" s="196" t="s">
        <v>75</v>
      </c>
      <c r="T31" s="194" t="s">
        <v>16</v>
      </c>
      <c r="U31" s="195" t="s">
        <v>140</v>
      </c>
      <c r="V31" s="196" t="s">
        <v>75</v>
      </c>
      <c r="W31" s="194" t="s">
        <v>16</v>
      </c>
      <c r="X31" s="195" t="s">
        <v>140</v>
      </c>
      <c r="Y31" s="196" t="s">
        <v>75</v>
      </c>
      <c r="Z31" s="194" t="s">
        <v>16</v>
      </c>
      <c r="AA31" s="195" t="s">
        <v>140</v>
      </c>
      <c r="AB31" s="196" t="s">
        <v>75</v>
      </c>
      <c r="AC31" s="194" t="s">
        <v>16</v>
      </c>
      <c r="AD31" s="195" t="s">
        <v>140</v>
      </c>
      <c r="AE31" s="196" t="s">
        <v>75</v>
      </c>
      <c r="AF31" s="194" t="s">
        <v>16</v>
      </c>
      <c r="AG31" s="195" t="s">
        <v>140</v>
      </c>
      <c r="AH31" s="196" t="s">
        <v>75</v>
      </c>
      <c r="AI31" s="194"/>
      <c r="AJ31" s="195"/>
      <c r="AK31" s="196"/>
      <c r="AL31" s="194"/>
      <c r="AM31" s="195"/>
      <c r="AN31" s="196"/>
      <c r="AO31" s="194"/>
      <c r="AP31" s="195"/>
      <c r="AQ31" s="196"/>
      <c r="AR31" s="194"/>
      <c r="AS31" s="195"/>
      <c r="AT31" s="196"/>
      <c r="AU31" s="194"/>
      <c r="AV31" s="195"/>
      <c r="AW31" s="196"/>
      <c r="AX31" s="194"/>
      <c r="AY31" s="195"/>
      <c r="AZ31" s="196"/>
      <c r="BA31" s="194"/>
      <c r="BB31" s="195"/>
      <c r="BC31" s="196"/>
      <c r="BD31" s="194" t="s">
        <v>16</v>
      </c>
      <c r="BE31" s="195" t="s">
        <v>140</v>
      </c>
      <c r="BF31" s="196" t="s">
        <v>75</v>
      </c>
      <c r="BG31" s="194" t="s">
        <v>16</v>
      </c>
      <c r="BH31" s="195" t="s">
        <v>140</v>
      </c>
      <c r="BI31" s="196" t="s">
        <v>75</v>
      </c>
      <c r="BJ31" s="194" t="s">
        <v>16</v>
      </c>
      <c r="BK31" s="195" t="s">
        <v>140</v>
      </c>
      <c r="BL31" s="196" t="s">
        <v>75</v>
      </c>
      <c r="BM31" s="194" t="s">
        <v>16</v>
      </c>
      <c r="BN31" s="195" t="s">
        <v>140</v>
      </c>
      <c r="BO31" s="196" t="s">
        <v>75</v>
      </c>
      <c r="BP31" s="194" t="s">
        <v>16</v>
      </c>
      <c r="BQ31" s="195" t="s">
        <v>140</v>
      </c>
      <c r="BR31" s="196" t="s">
        <v>75</v>
      </c>
      <c r="BS31" s="194" t="s">
        <v>16</v>
      </c>
      <c r="BT31" s="195" t="s">
        <v>140</v>
      </c>
      <c r="BU31" s="196" t="s">
        <v>75</v>
      </c>
      <c r="BV31" s="194" t="s">
        <v>16</v>
      </c>
      <c r="BW31" s="195" t="s">
        <v>140</v>
      </c>
      <c r="BX31" s="196" t="s">
        <v>75</v>
      </c>
      <c r="BY31" s="427" t="s">
        <v>16</v>
      </c>
      <c r="BZ31" s="428" t="s">
        <v>140</v>
      </c>
      <c r="CA31" s="429" t="s">
        <v>75</v>
      </c>
    </row>
    <row r="32" ht="15.75" customHeight="1">
      <c r="A32" s="10">
        <v>31.0</v>
      </c>
      <c r="B32" s="11" t="s">
        <v>2178</v>
      </c>
      <c r="C32" s="12">
        <v>1.0</v>
      </c>
      <c r="D32" s="11" t="s">
        <v>2133</v>
      </c>
      <c r="E32" s="13" t="str">
        <f t="array" ref="E32">XLOOKUP(F32,'PER-SM '!$E$2:$E$1132,'PER-SM '!$D$2:$D$1132," ",0)</f>
        <v>OJEDA DELGADO ZENON</v>
      </c>
      <c r="F32" s="154">
        <v>2.4807101E7</v>
      </c>
      <c r="G32" s="190">
        <v>9.92745625E8</v>
      </c>
      <c r="H32" s="16" t="str">
        <f t="array" ref="H32">XLOOKUP(F32,'PER-SM '!$E$2:$E$1132,'PER-SM '!$G$2:$G$1132,"",0)</f>
        <v>OP OBR</v>
      </c>
      <c r="I32" s="10" t="str">
        <f t="array" ref="I32">XLOOKUP(F32,'PER-SM '!$E$2:$E$1132,'PER-SM '!$I$2:$I$1132,"",0)</f>
        <v>B</v>
      </c>
      <c r="J32" s="10"/>
      <c r="K32" s="13" t="str">
        <f t="array" ref="K32">XLOOKUP(F32,'PER-SM '!$E$2:$E$1132,'PER-SM '!$B$2:$B$1132,"",0)</f>
        <v>PE - Obr Reg Común</v>
      </c>
      <c r="L32" s="10" t="s">
        <v>2222</v>
      </c>
      <c r="M32" s="13" t="str">
        <f t="array" ref="M32">XLOOKUP(F32,'PER-SM '!$E$2:$E$1132,'PER-SM '!$F$2:$F$1132,"",0)</f>
        <v>OPERADOR CAMION MINERO HASTA 240 TONS</v>
      </c>
      <c r="N32" s="419" t="s">
        <v>16</v>
      </c>
      <c r="O32" s="420" t="s">
        <v>140</v>
      </c>
      <c r="P32" s="421" t="s">
        <v>75</v>
      </c>
      <c r="Q32" s="419" t="s">
        <v>16</v>
      </c>
      <c r="R32" s="420" t="s">
        <v>140</v>
      </c>
      <c r="S32" s="421" t="s">
        <v>75</v>
      </c>
      <c r="T32" s="419" t="s">
        <v>16</v>
      </c>
      <c r="U32" s="420" t="s">
        <v>140</v>
      </c>
      <c r="V32" s="421" t="s">
        <v>75</v>
      </c>
      <c r="W32" s="419" t="s">
        <v>16</v>
      </c>
      <c r="X32" s="420" t="s">
        <v>140</v>
      </c>
      <c r="Y32" s="421" t="s">
        <v>75</v>
      </c>
      <c r="Z32" s="419" t="s">
        <v>16</v>
      </c>
      <c r="AA32" s="420" t="s">
        <v>140</v>
      </c>
      <c r="AB32" s="421" t="s">
        <v>75</v>
      </c>
      <c r="AC32" s="419" t="s">
        <v>16</v>
      </c>
      <c r="AD32" s="420" t="s">
        <v>140</v>
      </c>
      <c r="AE32" s="421" t="s">
        <v>75</v>
      </c>
      <c r="AF32" s="419" t="s">
        <v>16</v>
      </c>
      <c r="AG32" s="420" t="s">
        <v>140</v>
      </c>
      <c r="AH32" s="421" t="s">
        <v>75</v>
      </c>
      <c r="AI32" s="419" t="s">
        <v>16</v>
      </c>
      <c r="AJ32" s="420" t="s">
        <v>140</v>
      </c>
      <c r="AK32" s="421" t="s">
        <v>75</v>
      </c>
      <c r="AL32" s="419" t="s">
        <v>16</v>
      </c>
      <c r="AM32" s="420" t="s">
        <v>140</v>
      </c>
      <c r="AN32" s="421" t="s">
        <v>75</v>
      </c>
      <c r="AO32" s="419" t="s">
        <v>16</v>
      </c>
      <c r="AP32" s="420" t="s">
        <v>140</v>
      </c>
      <c r="AQ32" s="421" t="s">
        <v>75</v>
      </c>
      <c r="AR32" s="419" t="s">
        <v>16</v>
      </c>
      <c r="AS32" s="420" t="s">
        <v>140</v>
      </c>
      <c r="AT32" s="421" t="s">
        <v>75</v>
      </c>
      <c r="AU32" s="419" t="s">
        <v>16</v>
      </c>
      <c r="AV32" s="420" t="s">
        <v>140</v>
      </c>
      <c r="AW32" s="421" t="s">
        <v>75</v>
      </c>
      <c r="AX32" s="419" t="s">
        <v>16</v>
      </c>
      <c r="AY32" s="420" t="s">
        <v>140</v>
      </c>
      <c r="AZ32" s="421" t="s">
        <v>75</v>
      </c>
      <c r="BA32" s="419" t="s">
        <v>16</v>
      </c>
      <c r="BB32" s="420" t="s">
        <v>140</v>
      </c>
      <c r="BC32" s="421" t="s">
        <v>75</v>
      </c>
      <c r="BD32" s="419" t="s">
        <v>0</v>
      </c>
      <c r="BE32" s="420" t="s">
        <v>27</v>
      </c>
      <c r="BF32" s="421" t="s">
        <v>0</v>
      </c>
      <c r="BG32" s="419" t="s">
        <v>0</v>
      </c>
      <c r="BH32" s="420" t="s">
        <v>27</v>
      </c>
      <c r="BI32" s="421" t="s">
        <v>0</v>
      </c>
      <c r="BJ32" s="419" t="s">
        <v>0</v>
      </c>
      <c r="BK32" s="420" t="s">
        <v>27</v>
      </c>
      <c r="BL32" s="421" t="s">
        <v>0</v>
      </c>
      <c r="BM32" s="419" t="s">
        <v>0</v>
      </c>
      <c r="BN32" s="420" t="s">
        <v>27</v>
      </c>
      <c r="BO32" s="421" t="s">
        <v>0</v>
      </c>
      <c r="BP32" s="419" t="s">
        <v>0</v>
      </c>
      <c r="BQ32" s="420" t="s">
        <v>27</v>
      </c>
      <c r="BR32" s="421" t="s">
        <v>0</v>
      </c>
      <c r="BS32" s="419" t="s">
        <v>0</v>
      </c>
      <c r="BT32" s="420" t="s">
        <v>27</v>
      </c>
      <c r="BU32" s="421" t="s">
        <v>0</v>
      </c>
      <c r="BV32" s="419" t="s">
        <v>0</v>
      </c>
      <c r="BW32" s="420" t="s">
        <v>27</v>
      </c>
      <c r="BX32" s="421" t="s">
        <v>0</v>
      </c>
      <c r="BY32" s="422" t="s">
        <v>27</v>
      </c>
      <c r="BZ32" s="420" t="s">
        <v>27</v>
      </c>
      <c r="CA32" s="421" t="s">
        <v>0</v>
      </c>
    </row>
    <row r="33" ht="14.25" customHeight="1">
      <c r="A33" s="43"/>
      <c r="B33" s="44"/>
      <c r="C33" s="45">
        <f>SUM(C2:C32)</f>
        <v>29</v>
      </c>
      <c r="D33" s="44"/>
      <c r="E33" s="197" t="s">
        <v>36</v>
      </c>
      <c r="F33" s="52">
        <f>COUNTBLANK(F2:F32)</f>
        <v>0</v>
      </c>
      <c r="H33" s="43"/>
      <c r="I33" s="43"/>
      <c r="J33" s="43"/>
      <c r="L33" s="43"/>
      <c r="N33" s="198">
        <f>COUNTIF(N2:N32,"D")</f>
        <v>16</v>
      </c>
      <c r="O33" s="198">
        <f>COUNTIF(O2:O32,"A")</f>
        <v>16</v>
      </c>
      <c r="P33" s="198">
        <f>COUNTIF(P2:P32,"C")</f>
        <v>16</v>
      </c>
      <c r="Q33" s="198">
        <f>COUNTIF(Q2:Q32,"D")</f>
        <v>15</v>
      </c>
      <c r="R33" s="198">
        <f>COUNTIF(R2:R32,"A")</f>
        <v>15</v>
      </c>
      <c r="S33" s="198">
        <f>COUNTIF(S2:S32,"C")</f>
        <v>15</v>
      </c>
      <c r="T33" s="198">
        <f>COUNTIF(T2:T32,"D")</f>
        <v>15</v>
      </c>
      <c r="U33" s="198">
        <f>COUNTIF(U2:U32,"A")</f>
        <v>15</v>
      </c>
      <c r="V33" s="198">
        <f>COUNTIF(V2:V32,"C")</f>
        <v>15</v>
      </c>
      <c r="W33" s="198">
        <f>COUNTIF(W2:W32,"D")</f>
        <v>15</v>
      </c>
      <c r="X33" s="198">
        <f>COUNTIF(X2:X32,"A")</f>
        <v>15</v>
      </c>
      <c r="Y33" s="198">
        <f>COUNTIF(Y2:Y32,"C")</f>
        <v>15</v>
      </c>
      <c r="Z33" s="198">
        <f>COUNTIF(Z2:Z32,"D")</f>
        <v>15</v>
      </c>
      <c r="AA33" s="198">
        <f>COUNTIF(AA2:AA32,"A")</f>
        <v>15</v>
      </c>
      <c r="AB33" s="198">
        <f>COUNTIF(AB2:AB32,"C")</f>
        <v>15</v>
      </c>
      <c r="AC33" s="198">
        <f>COUNTIF(AC2:AC32,"D")</f>
        <v>15</v>
      </c>
      <c r="AD33" s="198">
        <f>COUNTIF(AD2:AD32,"A")</f>
        <v>15</v>
      </c>
      <c r="AE33" s="198">
        <f>COUNTIF(AE2:AE32,"C")</f>
        <v>15</v>
      </c>
      <c r="AF33" s="198">
        <f>COUNTIF(AF2:AF32,"D")</f>
        <v>15</v>
      </c>
      <c r="AG33" s="198">
        <f>COUNTIF(AG2:AG32,"A")</f>
        <v>15</v>
      </c>
      <c r="AH33" s="198">
        <f>COUNTIF(AH2:AH32,"C")</f>
        <v>15</v>
      </c>
      <c r="AI33" s="198">
        <f>COUNTIF(AI2:AI32,"D")</f>
        <v>18</v>
      </c>
      <c r="AJ33" s="198">
        <f>COUNTIF(AJ2:AJ32,"A")</f>
        <v>18</v>
      </c>
      <c r="AK33" s="198">
        <f>COUNTIF(AK2:AK32,"C")</f>
        <v>18</v>
      </c>
      <c r="AL33" s="198">
        <f>COUNTIF(AL2:AL32,"D")</f>
        <v>18</v>
      </c>
      <c r="AM33" s="198">
        <f>COUNTIF(AM2:AM32,"A")</f>
        <v>18</v>
      </c>
      <c r="AN33" s="198">
        <f>COUNTIF(AN2:AN32,"C")</f>
        <v>18</v>
      </c>
      <c r="AO33" s="198">
        <f>COUNTIF(AO2:AO32,"D")</f>
        <v>18</v>
      </c>
      <c r="AP33" s="198">
        <f>COUNTIF(AP2:AP32,"A")</f>
        <v>18</v>
      </c>
      <c r="AQ33" s="198">
        <f>COUNTIF(AQ2:AQ32,"C")</f>
        <v>18</v>
      </c>
      <c r="AR33" s="198">
        <f>COUNTIF(AR2:AR32,"D")</f>
        <v>18</v>
      </c>
      <c r="AS33" s="198">
        <f>COUNTIF(AS2:AS32,"A")</f>
        <v>18</v>
      </c>
      <c r="AT33" s="198">
        <f>COUNTIF(AT2:AT32,"C")</f>
        <v>18</v>
      </c>
      <c r="AU33" s="198">
        <f>COUNTIF(AU2:AU32,"D")</f>
        <v>19</v>
      </c>
      <c r="AV33" s="198">
        <f>COUNTIF(AV2:AV32,"A")</f>
        <v>19</v>
      </c>
      <c r="AW33" s="198">
        <f>COUNTIF(AW2:AW32,"C")</f>
        <v>19</v>
      </c>
      <c r="AX33" s="198">
        <f>COUNTIF(AX2:AX32,"D")</f>
        <v>19</v>
      </c>
      <c r="AY33" s="198">
        <f>COUNTIF(AY2:AY32,"A")</f>
        <v>19</v>
      </c>
      <c r="AZ33" s="198">
        <f>COUNTIF(AZ2:AZ32,"C")</f>
        <v>19</v>
      </c>
      <c r="BA33" s="198">
        <f>COUNTIF(BA2:BA32,"D")</f>
        <v>19</v>
      </c>
      <c r="BB33" s="198">
        <f>COUNTIF(BB2:BB32,"A")</f>
        <v>19</v>
      </c>
      <c r="BC33" s="198">
        <f>COUNTIF(BC2:BC32,"C")</f>
        <v>19</v>
      </c>
      <c r="BD33" s="198">
        <f>COUNTIF(BD2:BD32,"D")</f>
        <v>20</v>
      </c>
      <c r="BE33" s="198">
        <f>COUNTIF(BE2:BE32,"A")</f>
        <v>20</v>
      </c>
      <c r="BF33" s="198">
        <f>COUNTIF(BF2:BF32,"C")</f>
        <v>20</v>
      </c>
      <c r="BG33" s="198">
        <f>COUNTIF(BG2:BG32,"D")</f>
        <v>19</v>
      </c>
      <c r="BH33" s="198">
        <f>COUNTIF(BH2:BH32,"A")</f>
        <v>19</v>
      </c>
      <c r="BI33" s="198">
        <f>COUNTIF(BI2:BI32,"C")</f>
        <v>19</v>
      </c>
      <c r="BJ33" s="198">
        <f>COUNTIF(BJ2:BJ32,"D")</f>
        <v>19</v>
      </c>
      <c r="BK33" s="198">
        <f>COUNTIF(BK2:BK32,"A")</f>
        <v>19</v>
      </c>
      <c r="BL33" s="198">
        <f>COUNTIF(BL2:BL32,"C")</f>
        <v>19</v>
      </c>
      <c r="BM33" s="198">
        <f>COUNTIF(BM2:BM32,"D")</f>
        <v>19</v>
      </c>
      <c r="BN33" s="198">
        <f>COUNTIF(BN2:BN32,"A")</f>
        <v>19</v>
      </c>
      <c r="BO33" s="198">
        <f>COUNTIF(BO2:BO32,"C")</f>
        <v>19</v>
      </c>
      <c r="BP33" s="198">
        <f>COUNTIF(BP2:BP32,"D")</f>
        <v>19</v>
      </c>
      <c r="BQ33" s="198">
        <f>COUNTIF(BQ2:BQ32,"A")</f>
        <v>19</v>
      </c>
      <c r="BR33" s="198">
        <f>COUNTIF(BR2:BR32,"C")</f>
        <v>19</v>
      </c>
      <c r="BS33" s="198">
        <f>COUNTIF(BS2:BS32,"D")</f>
        <v>19</v>
      </c>
      <c r="BT33" s="198">
        <f>COUNTIF(BT2:BT32,"A")</f>
        <v>19</v>
      </c>
      <c r="BU33" s="198">
        <f>COUNTIF(BU2:BU32,"C")</f>
        <v>19</v>
      </c>
      <c r="BV33" s="198">
        <f>COUNTIF(BV2:BV32,"D")</f>
        <v>19</v>
      </c>
      <c r="BW33" s="198">
        <f>COUNTIF(BW2:BW32,"A")</f>
        <v>19</v>
      </c>
      <c r="BX33" s="198">
        <f>COUNTIF(BX2:BX32,"C")</f>
        <v>19</v>
      </c>
      <c r="BY33" s="198">
        <f>COUNTIF(BY2:BY32,"D")</f>
        <v>14</v>
      </c>
      <c r="BZ33" s="198">
        <f>COUNTIF(BZ2:BZ32,"A")</f>
        <v>14</v>
      </c>
      <c r="CA33" s="198">
        <f>COUNTIF(CA2:CA32,"C")</f>
        <v>14</v>
      </c>
    </row>
    <row r="34" ht="14.25" customHeight="1">
      <c r="A34" s="43"/>
      <c r="B34" s="44"/>
      <c r="C34" s="44"/>
      <c r="D34" s="44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E39" s="51" t="s">
        <v>37</v>
      </c>
      <c r="F39" s="52">
        <f>COUNTBLANK(F2:F32)</f>
        <v>0</v>
      </c>
      <c r="H39" s="43"/>
      <c r="I39" s="43"/>
      <c r="J39" s="43"/>
      <c r="L39" s="43"/>
    </row>
    <row r="40" ht="14.25" customHeight="1">
      <c r="A40" s="43"/>
      <c r="B40" s="44"/>
      <c r="C40" s="44"/>
      <c r="D40" s="44"/>
      <c r="E40" s="51" t="s">
        <v>38</v>
      </c>
      <c r="F40" s="53">
        <f>COUNT(F16:F32)</f>
        <v>17</v>
      </c>
      <c r="H40" s="43"/>
      <c r="I40" s="43"/>
      <c r="J40" s="43"/>
      <c r="L40" s="43"/>
    </row>
    <row r="41" ht="14.25" customHeight="1">
      <c r="A41" s="43"/>
      <c r="B41" s="44"/>
      <c r="C41" s="44"/>
      <c r="D41" s="44"/>
      <c r="E41" s="51" t="s">
        <v>39</v>
      </c>
      <c r="F41" s="54">
        <f>COUNTIF(J16:J32,"INHABILITADA")</f>
        <v>0</v>
      </c>
      <c r="H41" s="43"/>
      <c r="I41" s="43"/>
      <c r="J41" s="43"/>
      <c r="L41" s="43"/>
    </row>
    <row r="42" ht="14.25" customHeight="1">
      <c r="A42" s="43"/>
      <c r="B42" s="44"/>
      <c r="C42" s="44"/>
      <c r="D42" s="44"/>
      <c r="E42" s="51" t="s">
        <v>40</v>
      </c>
      <c r="F42" s="54">
        <v>0.0</v>
      </c>
      <c r="H42" s="43"/>
      <c r="I42" s="43"/>
      <c r="J42" s="43"/>
      <c r="L42" s="43"/>
    </row>
    <row r="43" ht="14.25" customHeight="1">
      <c r="A43" s="43"/>
      <c r="B43" s="44"/>
      <c r="C43" s="44"/>
      <c r="D43" s="44"/>
      <c r="E43" s="51" t="s">
        <v>41</v>
      </c>
      <c r="F43" s="54">
        <v>0.0</v>
      </c>
      <c r="H43" s="43"/>
      <c r="I43" s="43"/>
      <c r="J43" s="43"/>
      <c r="L43" s="43"/>
    </row>
    <row r="44" ht="14.25" customHeight="1">
      <c r="A44" s="43"/>
      <c r="B44" s="44"/>
      <c r="C44" s="44"/>
      <c r="D44" s="44"/>
      <c r="E44" s="55" t="s">
        <v>42</v>
      </c>
      <c r="F44" s="56">
        <v>60.0</v>
      </c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M$33"/>
  <mergeCells count="22">
    <mergeCell ref="N1:P1"/>
    <mergeCell ref="Q1:S1"/>
    <mergeCell ref="T1:V1"/>
    <mergeCell ref="W1:Y1"/>
    <mergeCell ref="Z1:AB1"/>
    <mergeCell ref="AC1:AE1"/>
    <mergeCell ref="AF1:AH1"/>
    <mergeCell ref="BD1:BF1"/>
    <mergeCell ref="BG1:BI1"/>
    <mergeCell ref="BJ1:BL1"/>
    <mergeCell ref="BM1:BO1"/>
    <mergeCell ref="BP1:BR1"/>
    <mergeCell ref="BS1:BU1"/>
    <mergeCell ref="BV1:BX1"/>
    <mergeCell ref="BY1:CA1"/>
    <mergeCell ref="AI1:AK1"/>
    <mergeCell ref="AL1:AN1"/>
    <mergeCell ref="AO1:AQ1"/>
    <mergeCell ref="AR1:AT1"/>
    <mergeCell ref="AU1:AW1"/>
    <mergeCell ref="AX1:AZ1"/>
    <mergeCell ref="BA1:BC1"/>
  </mergeCells>
  <dataValidations>
    <dataValidation type="list" allowBlank="1" showErrorMessage="1" sqref="F1:J1 J17:J18 I19:J32">
      <formula1>DNI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7.0" topLeftCell="H1" activePane="topRight" state="frozen"/>
      <selection activeCell="I2" sqref="I2" pane="topRight"/>
    </sheetView>
  </sheetViews>
  <sheetFormatPr customHeight="1" defaultColWidth="14.43" defaultRowHeight="15.0"/>
  <cols>
    <col customWidth="1" min="1" max="2" width="15.57"/>
    <col customWidth="1" min="3" max="3" width="14.29"/>
    <col customWidth="1" min="4" max="4" width="14.43"/>
    <col customWidth="1" min="5" max="5" width="14.71"/>
    <col customWidth="1" min="6" max="6" width="45.86"/>
    <col customWidth="1" min="7" max="7" width="13.29"/>
    <col customWidth="1" min="8" max="8" width="20.71"/>
    <col customWidth="1" min="9" max="9" width="17.14"/>
    <col customWidth="1" min="10" max="10" width="18.57"/>
    <col customWidth="1" min="11" max="11" width="14.43"/>
    <col customWidth="1" min="12" max="12" width="28.86"/>
    <col customWidth="1" min="13" max="13" width="19.57"/>
    <col customWidth="1" min="14" max="14" width="53.71"/>
    <col customWidth="1" min="15" max="64" width="2.71"/>
    <col customWidth="1" min="65" max="65" width="3.57"/>
    <col customWidth="1" min="66" max="134" width="2.71"/>
    <col customWidth="1" min="135" max="158" width="13.14"/>
  </cols>
  <sheetData>
    <row r="1" ht="30.75" customHeight="1">
      <c r="A1" s="430"/>
      <c r="B1" s="140" t="s">
        <v>2131</v>
      </c>
      <c r="C1" s="2" t="s">
        <v>1</v>
      </c>
      <c r="D1" s="2" t="s">
        <v>2</v>
      </c>
      <c r="E1" s="2" t="s">
        <v>3</v>
      </c>
      <c r="F1" s="3" t="s">
        <v>4</v>
      </c>
      <c r="G1" s="4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78" t="s">
        <v>12</v>
      </c>
      <c r="O1" s="303">
        <v>44921.0</v>
      </c>
      <c r="P1" s="304"/>
      <c r="Q1" s="305"/>
      <c r="R1" s="303">
        <v>44922.0</v>
      </c>
      <c r="S1" s="304"/>
      <c r="T1" s="305"/>
      <c r="U1" s="303">
        <v>44923.0</v>
      </c>
      <c r="V1" s="304"/>
      <c r="W1" s="305"/>
      <c r="X1" s="303">
        <v>44924.0</v>
      </c>
      <c r="Y1" s="304"/>
      <c r="Z1" s="305"/>
      <c r="AA1" s="303">
        <v>44925.0</v>
      </c>
      <c r="AB1" s="304"/>
      <c r="AC1" s="305"/>
      <c r="AD1" s="303">
        <v>44926.0</v>
      </c>
      <c r="AE1" s="304"/>
      <c r="AF1" s="305"/>
      <c r="AG1" s="303">
        <v>44927.0</v>
      </c>
      <c r="AH1" s="304"/>
      <c r="AI1" s="305"/>
      <c r="AJ1" s="303">
        <v>44928.0</v>
      </c>
      <c r="AK1" s="304"/>
      <c r="AL1" s="305"/>
      <c r="AM1" s="303">
        <v>44929.0</v>
      </c>
      <c r="AN1" s="304"/>
      <c r="AO1" s="305"/>
      <c r="AP1" s="303">
        <v>44930.0</v>
      </c>
      <c r="AQ1" s="304"/>
      <c r="AR1" s="305"/>
      <c r="AS1" s="303">
        <v>44931.0</v>
      </c>
      <c r="AT1" s="304"/>
      <c r="AU1" s="305"/>
      <c r="AV1" s="303">
        <v>44932.0</v>
      </c>
      <c r="AW1" s="304"/>
      <c r="AX1" s="305"/>
      <c r="AY1" s="303">
        <v>44933.0</v>
      </c>
      <c r="AZ1" s="304"/>
      <c r="BA1" s="305"/>
      <c r="BB1" s="303">
        <v>44934.0</v>
      </c>
      <c r="BC1" s="304"/>
      <c r="BD1" s="305"/>
      <c r="BE1" s="303">
        <v>44935.0</v>
      </c>
      <c r="BF1" s="304"/>
      <c r="BG1" s="305"/>
      <c r="BH1" s="303">
        <v>44936.0</v>
      </c>
      <c r="BI1" s="304"/>
      <c r="BJ1" s="305"/>
      <c r="BK1" s="303">
        <v>44937.0</v>
      </c>
      <c r="BL1" s="304"/>
      <c r="BM1" s="305"/>
      <c r="BN1" s="303">
        <v>44938.0</v>
      </c>
      <c r="BO1" s="304"/>
      <c r="BP1" s="305"/>
      <c r="BQ1" s="303">
        <v>44939.0</v>
      </c>
      <c r="BR1" s="304"/>
      <c r="BS1" s="305"/>
      <c r="BT1" s="303">
        <v>44940.0</v>
      </c>
      <c r="BU1" s="304"/>
      <c r="BV1" s="305"/>
      <c r="BW1" s="303">
        <v>44941.0</v>
      </c>
      <c r="BX1" s="304"/>
      <c r="BY1" s="305"/>
      <c r="BZ1" s="303">
        <v>44942.0</v>
      </c>
      <c r="CA1" s="304"/>
      <c r="CB1" s="305"/>
      <c r="CC1" s="303">
        <v>44943.0</v>
      </c>
      <c r="CD1" s="304"/>
      <c r="CE1" s="305"/>
      <c r="CF1" s="303">
        <v>44944.0</v>
      </c>
      <c r="CG1" s="304"/>
      <c r="CH1" s="305"/>
      <c r="CI1" s="303">
        <v>44945.0</v>
      </c>
      <c r="CJ1" s="304"/>
      <c r="CK1" s="305"/>
      <c r="CL1" s="303">
        <v>44946.0</v>
      </c>
      <c r="CM1" s="304"/>
      <c r="CN1" s="305"/>
      <c r="CO1" s="303">
        <v>44947.0</v>
      </c>
      <c r="CP1" s="304"/>
      <c r="CQ1" s="305"/>
      <c r="CR1" s="303">
        <v>44948.0</v>
      </c>
      <c r="CS1" s="304"/>
      <c r="CT1" s="305"/>
      <c r="CU1" s="303">
        <v>44949.0</v>
      </c>
      <c r="CV1" s="304"/>
      <c r="CW1" s="305"/>
      <c r="CX1" s="303">
        <v>44950.0</v>
      </c>
      <c r="CY1" s="304"/>
      <c r="CZ1" s="305"/>
      <c r="DA1" s="303">
        <v>44951.0</v>
      </c>
      <c r="DB1" s="304"/>
      <c r="DC1" s="305"/>
      <c r="DD1" s="303">
        <v>44952.0</v>
      </c>
      <c r="DE1" s="304"/>
      <c r="DF1" s="305"/>
      <c r="DG1" s="303">
        <v>44953.0</v>
      </c>
      <c r="DH1" s="304"/>
      <c r="DI1" s="305"/>
      <c r="DJ1" s="303">
        <v>44954.0</v>
      </c>
      <c r="DK1" s="304"/>
      <c r="DL1" s="305"/>
      <c r="DM1" s="303">
        <v>44955.0</v>
      </c>
      <c r="DN1" s="304"/>
      <c r="DO1" s="305"/>
      <c r="DP1" s="303">
        <v>44956.0</v>
      </c>
      <c r="DQ1" s="304"/>
      <c r="DR1" s="305"/>
      <c r="DS1" s="303">
        <v>44957.0</v>
      </c>
      <c r="DT1" s="304"/>
      <c r="DU1" s="305"/>
      <c r="DV1" s="303">
        <v>44958.0</v>
      </c>
      <c r="DW1" s="304"/>
      <c r="DX1" s="305"/>
      <c r="DY1" s="303">
        <v>44959.0</v>
      </c>
      <c r="DZ1" s="304"/>
      <c r="EA1" s="305"/>
      <c r="EB1" s="303">
        <v>44960.0</v>
      </c>
      <c r="EC1" s="304"/>
      <c r="ED1" s="305"/>
      <c r="EE1" s="303">
        <v>44961.0</v>
      </c>
      <c r="EF1" s="304"/>
      <c r="EG1" s="305"/>
      <c r="EH1" s="303">
        <v>44962.0</v>
      </c>
      <c r="EI1" s="304"/>
      <c r="EJ1" s="305"/>
      <c r="EK1" s="303">
        <v>44963.0</v>
      </c>
      <c r="EL1" s="304"/>
      <c r="EM1" s="305"/>
      <c r="EN1" s="303">
        <v>44964.0</v>
      </c>
      <c r="EO1" s="304"/>
      <c r="EP1" s="305"/>
      <c r="EQ1" s="303">
        <v>44965.0</v>
      </c>
      <c r="ER1" s="304"/>
      <c r="ES1" s="305"/>
      <c r="ET1" s="303">
        <v>44966.0</v>
      </c>
      <c r="EU1" s="304"/>
      <c r="EV1" s="305"/>
      <c r="EW1" s="303">
        <v>44967.0</v>
      </c>
      <c r="EX1" s="304"/>
      <c r="EY1" s="305"/>
      <c r="EZ1" s="303">
        <v>44968.0</v>
      </c>
      <c r="FA1" s="304"/>
      <c r="FB1" s="305"/>
    </row>
    <row r="2" ht="15.75" customHeight="1">
      <c r="A2" s="431"/>
      <c r="B2" s="10">
        <v>1.0</v>
      </c>
      <c r="C2" s="362" t="s">
        <v>13</v>
      </c>
      <c r="D2" s="12">
        <v>1.0</v>
      </c>
      <c r="E2" s="380" t="s">
        <v>14</v>
      </c>
      <c r="F2" s="38" t="str">
        <f t="array" ref="F2">XLOOKUP(G2,'PER-SM '!$E$2:$E$1132,'PER-SM '!$D$2:$D$1132," ",0)</f>
        <v>HERNANDEZ ASTO ALEXIS</v>
      </c>
      <c r="G2" s="432">
        <v>6.3699748E7</v>
      </c>
      <c r="H2" s="433"/>
      <c r="I2" s="10" t="str">
        <f t="array" ref="I2">XLOOKUP(G2,'PER-SM '!$E$2:$E$1132,'PER-SM '!$G$2:$G$1132,"",0)</f>
        <v>OP TER</v>
      </c>
      <c r="J2" s="10" t="str">
        <f t="array" ref="J2">XLOOKUP(G2,'PER-SM '!$E$2:$E$1132,'PER-SM '!$I$2:$I$1132,"",0)</f>
        <v>20X10</v>
      </c>
      <c r="K2" s="10"/>
      <c r="L2" s="13" t="str">
        <f t="array" ref="L2">XLOOKUP(G2,'PER-SM '!$E$2:$E$1132,'PER-SM '!$B$2:$B$1132,"",0)</f>
        <v>SANTA MONICA</v>
      </c>
      <c r="M2" s="10" t="s">
        <v>2228</v>
      </c>
      <c r="N2" s="434" t="str">
        <f t="array" ref="N2">XLOOKUP(G2,'PER-SM '!$E$2:$E$1132,'PER-SM '!$F$2:$F$1132,"",0)</f>
        <v>AUXILIAR EN HOTELERIA</v>
      </c>
      <c r="O2" s="435" t="s">
        <v>16</v>
      </c>
      <c r="P2" s="436" t="s">
        <v>140</v>
      </c>
      <c r="Q2" s="437" t="s">
        <v>75</v>
      </c>
      <c r="R2" s="435" t="s">
        <v>16</v>
      </c>
      <c r="S2" s="436" t="s">
        <v>140</v>
      </c>
      <c r="T2" s="437" t="s">
        <v>75</v>
      </c>
      <c r="U2" s="435" t="s">
        <v>16</v>
      </c>
      <c r="V2" s="436" t="s">
        <v>140</v>
      </c>
      <c r="W2" s="437" t="s">
        <v>75</v>
      </c>
      <c r="X2" s="435" t="s">
        <v>16</v>
      </c>
      <c r="Y2" s="436" t="s">
        <v>140</v>
      </c>
      <c r="Z2" s="437" t="s">
        <v>75</v>
      </c>
      <c r="AA2" s="435" t="s">
        <v>16</v>
      </c>
      <c r="AB2" s="436" t="s">
        <v>140</v>
      </c>
      <c r="AC2" s="437" t="s">
        <v>75</v>
      </c>
      <c r="AD2" s="435" t="s">
        <v>16</v>
      </c>
      <c r="AE2" s="436" t="s">
        <v>140</v>
      </c>
      <c r="AF2" s="437" t="s">
        <v>75</v>
      </c>
      <c r="AG2" s="435" t="s">
        <v>16</v>
      </c>
      <c r="AH2" s="436" t="s">
        <v>140</v>
      </c>
      <c r="AI2" s="437" t="s">
        <v>75</v>
      </c>
      <c r="AJ2" s="435" t="s">
        <v>16</v>
      </c>
      <c r="AK2" s="436" t="s">
        <v>140</v>
      </c>
      <c r="AL2" s="437" t="s">
        <v>75</v>
      </c>
      <c r="AM2" s="435"/>
      <c r="AN2" s="436"/>
      <c r="AO2" s="437"/>
      <c r="AP2" s="435"/>
      <c r="AQ2" s="436"/>
      <c r="AR2" s="437"/>
      <c r="AS2" s="435"/>
      <c r="AT2" s="436"/>
      <c r="AU2" s="437"/>
      <c r="AV2" s="435"/>
      <c r="AW2" s="436"/>
      <c r="AX2" s="159"/>
      <c r="AY2" s="435"/>
      <c r="AZ2" s="436"/>
      <c r="BA2" s="159"/>
      <c r="BB2" s="435"/>
      <c r="BC2" s="436"/>
      <c r="BD2" s="159"/>
      <c r="BE2" s="435"/>
      <c r="BF2" s="436"/>
      <c r="BG2" s="159"/>
      <c r="BH2" s="435"/>
      <c r="BI2" s="436"/>
      <c r="BJ2" s="159"/>
      <c r="BK2" s="435"/>
      <c r="BL2" s="436"/>
      <c r="BM2" s="159"/>
      <c r="BN2" s="435"/>
      <c r="BO2" s="436"/>
      <c r="BP2" s="159"/>
      <c r="BQ2" s="435"/>
      <c r="BR2" s="436"/>
      <c r="BS2" s="159"/>
      <c r="BT2" s="435"/>
      <c r="BU2" s="436"/>
      <c r="BV2" s="159"/>
      <c r="BW2" s="435"/>
      <c r="BX2" s="436"/>
      <c r="BY2" s="159"/>
      <c r="BZ2" s="435"/>
      <c r="CA2" s="436"/>
      <c r="CB2" s="159"/>
      <c r="CC2" s="435"/>
      <c r="CD2" s="436"/>
      <c r="CE2" s="159"/>
      <c r="CF2" s="435"/>
      <c r="CG2" s="436"/>
      <c r="CH2" s="159"/>
      <c r="CI2" s="435"/>
      <c r="CJ2" s="436"/>
      <c r="CK2" s="159"/>
      <c r="CL2" s="435"/>
      <c r="CM2" s="436"/>
      <c r="CN2" s="159"/>
      <c r="CO2" s="435"/>
      <c r="CP2" s="436"/>
      <c r="CQ2" s="159"/>
      <c r="CR2" s="435"/>
      <c r="CS2" s="436"/>
      <c r="CT2" s="159"/>
      <c r="CU2" s="435"/>
      <c r="CV2" s="436"/>
      <c r="CW2" s="159"/>
      <c r="CX2" s="435"/>
      <c r="CY2" s="436"/>
      <c r="CZ2" s="159"/>
      <c r="DA2" s="435"/>
      <c r="DB2" s="436"/>
      <c r="DC2" s="159"/>
      <c r="DD2" s="435"/>
      <c r="DE2" s="436"/>
      <c r="DF2" s="159"/>
      <c r="DG2" s="435"/>
      <c r="DH2" s="436"/>
      <c r="DI2" s="159"/>
      <c r="DJ2" s="435"/>
      <c r="DK2" s="436"/>
      <c r="DL2" s="159"/>
      <c r="DM2" s="435"/>
      <c r="DN2" s="436"/>
      <c r="DO2" s="159"/>
      <c r="DP2" s="435"/>
      <c r="DQ2" s="436"/>
      <c r="DR2" s="159"/>
      <c r="DS2" s="435"/>
      <c r="DT2" s="436"/>
      <c r="DU2" s="159"/>
      <c r="DV2" s="435"/>
      <c r="DW2" s="436"/>
      <c r="DX2" s="159"/>
      <c r="DY2" s="435"/>
      <c r="DZ2" s="436"/>
      <c r="EA2" s="159"/>
      <c r="EB2" s="435"/>
      <c r="EC2" s="436"/>
      <c r="ED2" s="159"/>
      <c r="EE2" s="435"/>
      <c r="EF2" s="436"/>
      <c r="EG2" s="159"/>
      <c r="EH2" s="435"/>
      <c r="EI2" s="436"/>
      <c r="EJ2" s="159"/>
      <c r="EK2" s="435"/>
      <c r="EL2" s="436"/>
      <c r="EM2" s="159"/>
      <c r="EN2" s="435"/>
      <c r="EO2" s="436"/>
      <c r="EP2" s="159"/>
      <c r="EQ2" s="435"/>
      <c r="ER2" s="436"/>
      <c r="ES2" s="159"/>
      <c r="ET2" s="435"/>
      <c r="EU2" s="436"/>
      <c r="EV2" s="159"/>
      <c r="EW2" s="435"/>
      <c r="EX2" s="436"/>
      <c r="EY2" s="159"/>
      <c r="EZ2" s="435"/>
      <c r="FA2" s="436"/>
      <c r="FB2" s="159"/>
    </row>
    <row r="3" ht="15.75" customHeight="1">
      <c r="A3" s="431"/>
      <c r="B3" s="10"/>
      <c r="C3" s="363"/>
      <c r="D3" s="12"/>
      <c r="E3" s="380" t="s">
        <v>14</v>
      </c>
      <c r="F3" s="38" t="str">
        <f t="array" ref="F3">XLOOKUP(G3,'PER-SM '!$E$2:$E$1132,'PER-SM '!$D$2:$D$1132," ",0)</f>
        <v>TRUJILLO MEGIA JHORDY </v>
      </c>
      <c r="G3" s="432">
        <v>7.5688634E7</v>
      </c>
      <c r="H3" s="433"/>
      <c r="I3" s="10" t="str">
        <f t="array" ref="I3">XLOOKUP(G3,'PER-SM '!$E$2:$E$1132,'PER-SM '!$G$2:$G$1132,"",0)</f>
        <v>OP TER</v>
      </c>
      <c r="J3" s="10" t="str">
        <f t="array" ref="J3">XLOOKUP(G3,'PER-SM '!$E$2:$E$1132,'PER-SM '!$I$2:$I$1132,"",0)</f>
        <v/>
      </c>
      <c r="K3" s="10"/>
      <c r="L3" s="13" t="str">
        <f t="array" ref="L3">XLOOKUP(G3,'PER-SM '!$E$2:$E$1132,'PER-SM '!$B$2:$B$1132,"",0)</f>
        <v>SANTA MONICA</v>
      </c>
      <c r="M3" s="10" t="s">
        <v>2228</v>
      </c>
      <c r="N3" s="434" t="str">
        <f t="array" ref="N3">XLOOKUP(G3,'PER-SM '!$E$2:$E$1132,'PER-SM '!$F$2:$F$1132,"",0)</f>
        <v>AUXILIAR DE HOTELERIA </v>
      </c>
      <c r="O3" s="435"/>
      <c r="P3" s="436"/>
      <c r="Q3" s="437"/>
      <c r="R3" s="435"/>
      <c r="S3" s="436"/>
      <c r="T3" s="437"/>
      <c r="U3" s="435"/>
      <c r="V3" s="436"/>
      <c r="W3" s="437"/>
      <c r="X3" s="435"/>
      <c r="Y3" s="436"/>
      <c r="Z3" s="437"/>
      <c r="AA3" s="435"/>
      <c r="AB3" s="436"/>
      <c r="AC3" s="437"/>
      <c r="AD3" s="435"/>
      <c r="AE3" s="436"/>
      <c r="AF3" s="437"/>
      <c r="AG3" s="435"/>
      <c r="AH3" s="436"/>
      <c r="AI3" s="437"/>
      <c r="AJ3" s="435"/>
      <c r="AK3" s="436"/>
      <c r="AL3" s="437"/>
      <c r="AM3" s="435"/>
      <c r="AN3" s="436"/>
      <c r="AO3" s="437"/>
      <c r="AP3" s="435"/>
      <c r="AQ3" s="436"/>
      <c r="AR3" s="437"/>
      <c r="AS3" s="435"/>
      <c r="AT3" s="436"/>
      <c r="AU3" s="437"/>
      <c r="AV3" s="435"/>
      <c r="AW3" s="436"/>
      <c r="AX3" s="159"/>
      <c r="AY3" s="435"/>
      <c r="AZ3" s="436"/>
      <c r="BA3" s="159"/>
      <c r="BB3" s="435"/>
      <c r="BC3" s="436"/>
      <c r="BD3" s="159"/>
      <c r="BE3" s="435"/>
      <c r="BF3" s="436"/>
      <c r="BG3" s="159"/>
      <c r="BH3" s="435"/>
      <c r="BI3" s="436"/>
      <c r="BJ3" s="159"/>
      <c r="BK3" s="435"/>
      <c r="BL3" s="436"/>
      <c r="BM3" s="159"/>
      <c r="BN3" s="435"/>
      <c r="BO3" s="436"/>
      <c r="BP3" s="159"/>
      <c r="BQ3" s="435"/>
      <c r="BR3" s="436"/>
      <c r="BS3" s="159"/>
      <c r="BT3" s="435"/>
      <c r="BU3" s="436"/>
      <c r="BV3" s="159"/>
      <c r="BW3" s="435"/>
      <c r="BX3" s="436"/>
      <c r="BY3" s="159"/>
      <c r="BZ3" s="435"/>
      <c r="CA3" s="436"/>
      <c r="CB3" s="159"/>
      <c r="CC3" s="158" t="s">
        <v>16</v>
      </c>
      <c r="CD3" s="159" t="s">
        <v>140</v>
      </c>
      <c r="CE3" s="159" t="s">
        <v>75</v>
      </c>
      <c r="CF3" s="158" t="s">
        <v>16</v>
      </c>
      <c r="CG3" s="159" t="s">
        <v>140</v>
      </c>
      <c r="CH3" s="159" t="s">
        <v>75</v>
      </c>
      <c r="CI3" s="158" t="s">
        <v>16</v>
      </c>
      <c r="CJ3" s="159" t="s">
        <v>140</v>
      </c>
      <c r="CK3" s="159" t="s">
        <v>75</v>
      </c>
      <c r="CL3" s="158" t="s">
        <v>16</v>
      </c>
      <c r="CM3" s="159" t="s">
        <v>140</v>
      </c>
      <c r="CN3" s="159" t="s">
        <v>75</v>
      </c>
      <c r="CO3" s="158" t="s">
        <v>16</v>
      </c>
      <c r="CP3" s="159" t="s">
        <v>140</v>
      </c>
      <c r="CQ3" s="159" t="s">
        <v>75</v>
      </c>
      <c r="CR3" s="158" t="s">
        <v>16</v>
      </c>
      <c r="CS3" s="159" t="s">
        <v>140</v>
      </c>
      <c r="CT3" s="159" t="s">
        <v>75</v>
      </c>
      <c r="CU3" s="158" t="s">
        <v>16</v>
      </c>
      <c r="CV3" s="159" t="s">
        <v>140</v>
      </c>
      <c r="CW3" s="159" t="s">
        <v>75</v>
      </c>
      <c r="CX3" s="158" t="s">
        <v>16</v>
      </c>
      <c r="CY3" s="159" t="s">
        <v>140</v>
      </c>
      <c r="CZ3" s="159" t="s">
        <v>75</v>
      </c>
      <c r="DA3" s="158" t="s">
        <v>16</v>
      </c>
      <c r="DB3" s="159" t="s">
        <v>140</v>
      </c>
      <c r="DC3" s="159" t="s">
        <v>75</v>
      </c>
      <c r="DD3" s="158" t="s">
        <v>16</v>
      </c>
      <c r="DE3" s="159" t="s">
        <v>140</v>
      </c>
      <c r="DF3" s="159" t="s">
        <v>75</v>
      </c>
      <c r="DG3" s="158" t="s">
        <v>16</v>
      </c>
      <c r="DH3" s="159" t="s">
        <v>140</v>
      </c>
      <c r="DI3" s="159" t="s">
        <v>75</v>
      </c>
      <c r="DJ3" s="158" t="s">
        <v>16</v>
      </c>
      <c r="DK3" s="159" t="s">
        <v>140</v>
      </c>
      <c r="DL3" s="159" t="s">
        <v>75</v>
      </c>
      <c r="DM3" s="158" t="s">
        <v>16</v>
      </c>
      <c r="DN3" s="159" t="s">
        <v>140</v>
      </c>
      <c r="DO3" s="159" t="s">
        <v>75</v>
      </c>
      <c r="DP3" s="158" t="s">
        <v>16</v>
      </c>
      <c r="DQ3" s="159" t="s">
        <v>140</v>
      </c>
      <c r="DR3" s="159" t="s">
        <v>75</v>
      </c>
      <c r="DS3" s="158" t="s">
        <v>16</v>
      </c>
      <c r="DT3" s="159" t="s">
        <v>140</v>
      </c>
      <c r="DU3" s="159" t="s">
        <v>75</v>
      </c>
      <c r="DV3" s="158" t="s">
        <v>16</v>
      </c>
      <c r="DW3" s="159" t="s">
        <v>140</v>
      </c>
      <c r="DX3" s="159" t="s">
        <v>75</v>
      </c>
      <c r="DY3" s="158" t="s">
        <v>16</v>
      </c>
      <c r="DZ3" s="159" t="s">
        <v>140</v>
      </c>
      <c r="EA3" s="159" t="s">
        <v>75</v>
      </c>
      <c r="EB3" s="158" t="s">
        <v>16</v>
      </c>
      <c r="EC3" s="159" t="s">
        <v>140</v>
      </c>
      <c r="ED3" s="159" t="s">
        <v>75</v>
      </c>
      <c r="EE3" s="158" t="s">
        <v>16</v>
      </c>
      <c r="EF3" s="159" t="s">
        <v>140</v>
      </c>
      <c r="EG3" s="159" t="s">
        <v>75</v>
      </c>
      <c r="EH3" s="158" t="s">
        <v>16</v>
      </c>
      <c r="EI3" s="159" t="s">
        <v>140</v>
      </c>
      <c r="EJ3" s="159" t="s">
        <v>75</v>
      </c>
      <c r="EK3" s="161" t="s">
        <v>0</v>
      </c>
      <c r="EL3" s="162" t="s">
        <v>0</v>
      </c>
      <c r="EM3" s="162" t="s">
        <v>0</v>
      </c>
      <c r="EN3" s="161" t="s">
        <v>0</v>
      </c>
      <c r="EO3" s="162" t="s">
        <v>0</v>
      </c>
      <c r="EP3" s="162" t="s">
        <v>0</v>
      </c>
      <c r="EQ3" s="161" t="s">
        <v>0</v>
      </c>
      <c r="ER3" s="162" t="s">
        <v>0</v>
      </c>
      <c r="ES3" s="162" t="s">
        <v>0</v>
      </c>
      <c r="ET3" s="161" t="s">
        <v>0</v>
      </c>
      <c r="EU3" s="162" t="s">
        <v>0</v>
      </c>
      <c r="EV3" s="162" t="s">
        <v>0</v>
      </c>
      <c r="EW3" s="161" t="s">
        <v>0</v>
      </c>
      <c r="EX3" s="162" t="s">
        <v>0</v>
      </c>
      <c r="EY3" s="162" t="s">
        <v>0</v>
      </c>
      <c r="EZ3" s="161" t="s">
        <v>0</v>
      </c>
      <c r="FA3" s="162" t="s">
        <v>0</v>
      </c>
      <c r="FB3" s="162" t="s">
        <v>0</v>
      </c>
    </row>
    <row r="4" ht="15.75" customHeight="1">
      <c r="A4" s="431"/>
      <c r="B4" s="10"/>
      <c r="C4" s="438"/>
      <c r="D4" s="12"/>
      <c r="E4" s="380"/>
      <c r="F4" s="38" t="str">
        <f t="array" ref="F4">XLOOKUP(G4,'PER-SM '!$E$2:$E$1132,'PER-SM '!$D$2:$D$1132," ",0)</f>
        <v> </v>
      </c>
      <c r="G4" s="137">
        <v>7.6628343E7</v>
      </c>
      <c r="H4" s="439"/>
      <c r="I4" s="10"/>
      <c r="J4" s="10"/>
      <c r="K4" s="10"/>
      <c r="L4" s="13"/>
      <c r="M4" s="440"/>
      <c r="N4" s="441"/>
      <c r="O4" s="435"/>
      <c r="P4" s="436"/>
      <c r="Q4" s="437"/>
      <c r="R4" s="435"/>
      <c r="S4" s="436"/>
      <c r="T4" s="437"/>
      <c r="U4" s="435"/>
      <c r="V4" s="436"/>
      <c r="W4" s="437"/>
      <c r="X4" s="435"/>
      <c r="Y4" s="436"/>
      <c r="Z4" s="437"/>
      <c r="AA4" s="435"/>
      <c r="AB4" s="436"/>
      <c r="AC4" s="437"/>
      <c r="AD4" s="435"/>
      <c r="AE4" s="436"/>
      <c r="AF4" s="437"/>
      <c r="AG4" s="435"/>
      <c r="AH4" s="436"/>
      <c r="AI4" s="437"/>
      <c r="AJ4" s="435"/>
      <c r="AK4" s="436"/>
      <c r="AL4" s="437"/>
      <c r="AM4" s="435"/>
      <c r="AN4" s="436"/>
      <c r="AO4" s="437"/>
      <c r="AP4" s="435"/>
      <c r="AQ4" s="436"/>
      <c r="AR4" s="437"/>
      <c r="AS4" s="435"/>
      <c r="AT4" s="436"/>
      <c r="AU4" s="437"/>
      <c r="AV4" s="435"/>
      <c r="AW4" s="436"/>
      <c r="AX4" s="159"/>
      <c r="AY4" s="435"/>
      <c r="AZ4" s="436"/>
      <c r="BA4" s="159"/>
      <c r="BB4" s="435"/>
      <c r="BC4" s="436"/>
      <c r="BD4" s="159"/>
      <c r="BE4" s="435"/>
      <c r="BF4" s="436"/>
      <c r="BG4" s="159"/>
      <c r="BH4" s="435"/>
      <c r="BI4" s="436"/>
      <c r="BJ4" s="159"/>
      <c r="BK4" s="435"/>
      <c r="BL4" s="436"/>
      <c r="BM4" s="159"/>
      <c r="BN4" s="435"/>
      <c r="BO4" s="436"/>
      <c r="BP4" s="159"/>
      <c r="BQ4" s="435"/>
      <c r="BR4" s="436"/>
      <c r="BS4" s="159"/>
      <c r="BT4" s="435"/>
      <c r="BU4" s="436"/>
      <c r="BV4" s="159"/>
      <c r="BW4" s="435"/>
      <c r="BX4" s="436"/>
      <c r="BY4" s="159"/>
      <c r="BZ4" s="435"/>
      <c r="CA4" s="436"/>
      <c r="CB4" s="159"/>
      <c r="CC4" s="158"/>
      <c r="CD4" s="159"/>
      <c r="CE4" s="159"/>
      <c r="CF4" s="158"/>
      <c r="CG4" s="159"/>
      <c r="CH4" s="159"/>
      <c r="CI4" s="158"/>
      <c r="CJ4" s="159"/>
      <c r="CK4" s="159"/>
      <c r="CL4" s="158"/>
      <c r="CM4" s="159"/>
      <c r="CN4" s="159"/>
      <c r="CO4" s="158"/>
      <c r="CP4" s="159"/>
      <c r="CQ4" s="159"/>
      <c r="CR4" s="158"/>
      <c r="CS4" s="159"/>
      <c r="CT4" s="159"/>
      <c r="CU4" s="158"/>
      <c r="CV4" s="159"/>
      <c r="CW4" s="159"/>
      <c r="CX4" s="158"/>
      <c r="CY4" s="159"/>
      <c r="CZ4" s="159"/>
      <c r="DA4" s="158"/>
      <c r="DB4" s="159"/>
      <c r="DC4" s="159"/>
      <c r="DD4" s="158"/>
      <c r="DE4" s="159"/>
      <c r="DF4" s="159"/>
      <c r="DG4" s="158"/>
      <c r="DH4" s="159"/>
      <c r="DI4" s="159"/>
      <c r="DJ4" s="158"/>
      <c r="DK4" s="159"/>
      <c r="DL4" s="159"/>
      <c r="DM4" s="158"/>
      <c r="DN4" s="159"/>
      <c r="DO4" s="159"/>
      <c r="DP4" s="158"/>
      <c r="DQ4" s="159"/>
      <c r="DR4" s="159"/>
      <c r="DS4" s="158"/>
      <c r="DT4" s="159"/>
      <c r="DU4" s="159"/>
      <c r="DV4" s="158"/>
      <c r="DW4" s="159"/>
      <c r="DX4" s="159"/>
      <c r="DY4" s="158"/>
      <c r="DZ4" s="159"/>
      <c r="EA4" s="159"/>
      <c r="EB4" s="158"/>
      <c r="EC4" s="159"/>
      <c r="ED4" s="159"/>
      <c r="EE4" s="158"/>
      <c r="EF4" s="159"/>
      <c r="EG4" s="159"/>
      <c r="EH4" s="158"/>
      <c r="EI4" s="159"/>
      <c r="EJ4" s="159"/>
      <c r="EK4" s="161" t="s">
        <v>16</v>
      </c>
      <c r="EL4" s="162" t="s">
        <v>140</v>
      </c>
      <c r="EM4" s="162" t="s">
        <v>75</v>
      </c>
      <c r="EN4" s="161" t="s">
        <v>16</v>
      </c>
      <c r="EO4" s="162" t="s">
        <v>140</v>
      </c>
      <c r="EP4" s="162" t="s">
        <v>75</v>
      </c>
      <c r="EQ4" s="161" t="s">
        <v>16</v>
      </c>
      <c r="ER4" s="162" t="s">
        <v>140</v>
      </c>
      <c r="ES4" s="162" t="s">
        <v>75</v>
      </c>
      <c r="ET4" s="161"/>
      <c r="EU4" s="162"/>
      <c r="EV4" s="162"/>
      <c r="EW4" s="161"/>
      <c r="EX4" s="162"/>
      <c r="EY4" s="162"/>
      <c r="EZ4" s="161"/>
      <c r="FA4" s="162"/>
      <c r="FB4" s="162"/>
    </row>
    <row r="5" ht="15.75" customHeight="1">
      <c r="A5" s="431"/>
      <c r="B5" s="10"/>
      <c r="C5" s="438"/>
      <c r="D5" s="12"/>
      <c r="E5" s="380"/>
      <c r="F5" s="442" t="s">
        <v>2229</v>
      </c>
      <c r="G5" s="137">
        <v>0.0</v>
      </c>
      <c r="H5" s="439"/>
      <c r="I5" s="10"/>
      <c r="J5" s="10"/>
      <c r="K5" s="10"/>
      <c r="L5" s="13"/>
      <c r="M5" s="440"/>
      <c r="N5" s="441"/>
      <c r="O5" s="435"/>
      <c r="P5" s="436"/>
      <c r="Q5" s="437"/>
      <c r="R5" s="435"/>
      <c r="S5" s="436"/>
      <c r="T5" s="437"/>
      <c r="U5" s="435"/>
      <c r="V5" s="436"/>
      <c r="W5" s="437"/>
      <c r="X5" s="435"/>
      <c r="Y5" s="436"/>
      <c r="Z5" s="437"/>
      <c r="AA5" s="435"/>
      <c r="AB5" s="436"/>
      <c r="AC5" s="437"/>
      <c r="AD5" s="435"/>
      <c r="AE5" s="436"/>
      <c r="AF5" s="437"/>
      <c r="AG5" s="435"/>
      <c r="AH5" s="436"/>
      <c r="AI5" s="437"/>
      <c r="AJ5" s="435"/>
      <c r="AK5" s="436"/>
      <c r="AL5" s="437"/>
      <c r="AM5" s="435"/>
      <c r="AN5" s="436"/>
      <c r="AO5" s="437"/>
      <c r="AP5" s="435"/>
      <c r="AQ5" s="436"/>
      <c r="AR5" s="437"/>
      <c r="AS5" s="435"/>
      <c r="AT5" s="436"/>
      <c r="AU5" s="437"/>
      <c r="AV5" s="435"/>
      <c r="AW5" s="436"/>
      <c r="AX5" s="159"/>
      <c r="AY5" s="435"/>
      <c r="AZ5" s="436"/>
      <c r="BA5" s="159"/>
      <c r="BB5" s="435"/>
      <c r="BC5" s="436"/>
      <c r="BD5" s="159"/>
      <c r="BE5" s="435"/>
      <c r="BF5" s="436"/>
      <c r="BG5" s="159"/>
      <c r="BH5" s="435"/>
      <c r="BI5" s="436"/>
      <c r="BJ5" s="159"/>
      <c r="BK5" s="435"/>
      <c r="BL5" s="436"/>
      <c r="BM5" s="159"/>
      <c r="BN5" s="435"/>
      <c r="BO5" s="436"/>
      <c r="BP5" s="159"/>
      <c r="BQ5" s="435"/>
      <c r="BR5" s="436"/>
      <c r="BS5" s="159"/>
      <c r="BT5" s="435"/>
      <c r="BU5" s="436"/>
      <c r="BV5" s="159"/>
      <c r="BW5" s="435"/>
      <c r="BX5" s="436"/>
      <c r="BY5" s="159"/>
      <c r="BZ5" s="435"/>
      <c r="CA5" s="436"/>
      <c r="CB5" s="159"/>
      <c r="CC5" s="158"/>
      <c r="CD5" s="159"/>
      <c r="CE5" s="159"/>
      <c r="CF5" s="158"/>
      <c r="CG5" s="159"/>
      <c r="CH5" s="159"/>
      <c r="CI5" s="158"/>
      <c r="CJ5" s="159"/>
      <c r="CK5" s="159"/>
      <c r="CL5" s="158"/>
      <c r="CM5" s="159"/>
      <c r="CN5" s="159"/>
      <c r="CO5" s="158"/>
      <c r="CP5" s="159"/>
      <c r="CQ5" s="159"/>
      <c r="CR5" s="158"/>
      <c r="CS5" s="159"/>
      <c r="CT5" s="159"/>
      <c r="CU5" s="158"/>
      <c r="CV5" s="159"/>
      <c r="CW5" s="159"/>
      <c r="CX5" s="158"/>
      <c r="CY5" s="159"/>
      <c r="CZ5" s="159"/>
      <c r="DA5" s="158"/>
      <c r="DB5" s="159"/>
      <c r="DC5" s="159"/>
      <c r="DD5" s="158"/>
      <c r="DE5" s="159"/>
      <c r="DF5" s="159"/>
      <c r="DG5" s="158"/>
      <c r="DH5" s="159"/>
      <c r="DI5" s="159"/>
      <c r="DJ5" s="158"/>
      <c r="DK5" s="159"/>
      <c r="DL5" s="159"/>
      <c r="DM5" s="158"/>
      <c r="DN5" s="159"/>
      <c r="DO5" s="159"/>
      <c r="DP5" s="158"/>
      <c r="DQ5" s="159"/>
      <c r="DR5" s="159"/>
      <c r="DS5" s="158"/>
      <c r="DT5" s="159"/>
      <c r="DU5" s="159"/>
      <c r="DV5" s="158"/>
      <c r="DW5" s="159"/>
      <c r="DX5" s="159"/>
      <c r="DY5" s="158"/>
      <c r="DZ5" s="159"/>
      <c r="EA5" s="159"/>
      <c r="EB5" s="158"/>
      <c r="EC5" s="159"/>
      <c r="ED5" s="159"/>
      <c r="EE5" s="158"/>
      <c r="EF5" s="159"/>
      <c r="EG5" s="159"/>
      <c r="EH5" s="158"/>
      <c r="EI5" s="159"/>
      <c r="EJ5" s="159"/>
      <c r="EK5" s="161"/>
      <c r="EL5" s="162"/>
      <c r="EM5" s="162"/>
      <c r="EN5" s="161"/>
      <c r="EO5" s="162"/>
      <c r="EP5" s="162"/>
      <c r="EQ5" s="161"/>
      <c r="ER5" s="162"/>
      <c r="ES5" s="162"/>
      <c r="ET5" s="161" t="s">
        <v>16</v>
      </c>
      <c r="EU5" s="162" t="s">
        <v>140</v>
      </c>
      <c r="EV5" s="162" t="s">
        <v>75</v>
      </c>
      <c r="EW5" s="161" t="s">
        <v>16</v>
      </c>
      <c r="EX5" s="162" t="s">
        <v>140</v>
      </c>
      <c r="EY5" s="162" t="s">
        <v>75</v>
      </c>
      <c r="EZ5" s="161" t="s">
        <v>16</v>
      </c>
      <c r="FA5" s="162" t="s">
        <v>140</v>
      </c>
      <c r="FB5" s="162" t="s">
        <v>75</v>
      </c>
    </row>
    <row r="6" ht="15.75" customHeight="1">
      <c r="A6" s="431"/>
      <c r="B6" s="10">
        <v>2.0</v>
      </c>
      <c r="C6" s="233"/>
      <c r="D6" s="12"/>
      <c r="E6" s="380" t="s">
        <v>14</v>
      </c>
      <c r="F6" s="38" t="str">
        <f t="array" ref="F6">XLOOKUP(G6,'PER-SM '!$E$2:$E$1132,'PER-SM '!$D$2:$D$1132," ",0)</f>
        <v>MOSQUEIRA RAMIREZ ANGIE VIVIANA </v>
      </c>
      <c r="G6" s="443">
        <v>6.0507322E7</v>
      </c>
      <c r="H6" s="154"/>
      <c r="I6" s="10" t="str">
        <f t="array" ref="I6">XLOOKUP(G6,'PER-SM '!$E$2:$E$1132,'PER-SM '!$G$2:$G$1132,"",0)</f>
        <v>OP OBR</v>
      </c>
      <c r="J6" s="10" t="str">
        <f t="array" ref="J6">XLOOKUP(G6,'PER-SM '!$E$2:$E$1132,'PER-SM '!$I$2:$I$1132,"",0)</f>
        <v/>
      </c>
      <c r="K6" s="10"/>
      <c r="L6" s="13" t="str">
        <f t="array" ref="L6">XLOOKUP(G6,'PER-SM '!$E$2:$E$1132,'PER-SM '!$B$2:$B$1132,"",0)</f>
        <v>AUXILIAR DE HOTELERIA </v>
      </c>
      <c r="M6" s="444" t="s">
        <v>2228</v>
      </c>
      <c r="N6" s="445" t="str">
        <f t="array" ref="N6">XLOOKUP(G6,'PER-SM '!$E$2:$E$1132,'PER-SM '!$F$2:$F$1132,"",0)</f>
        <v>AUXILIAR DE HOTELERIA </v>
      </c>
      <c r="O6" s="158"/>
      <c r="P6" s="159"/>
      <c r="Q6" s="291"/>
      <c r="R6" s="158"/>
      <c r="S6" s="159"/>
      <c r="T6" s="291"/>
      <c r="U6" s="158"/>
      <c r="V6" s="159"/>
      <c r="W6" s="291"/>
      <c r="X6" s="158"/>
      <c r="Y6" s="159"/>
      <c r="Z6" s="291"/>
      <c r="AA6" s="158"/>
      <c r="AB6" s="159"/>
      <c r="AC6" s="291"/>
      <c r="AD6" s="158"/>
      <c r="AE6" s="159"/>
      <c r="AF6" s="291"/>
      <c r="AG6" s="158"/>
      <c r="AH6" s="159"/>
      <c r="AI6" s="291"/>
      <c r="AJ6" s="158"/>
      <c r="AK6" s="159"/>
      <c r="AL6" s="291"/>
      <c r="AM6" s="158" t="s">
        <v>16</v>
      </c>
      <c r="AN6" s="159" t="s">
        <v>140</v>
      </c>
      <c r="AO6" s="291" t="s">
        <v>75</v>
      </c>
      <c r="AP6" s="158" t="s">
        <v>16</v>
      </c>
      <c r="AQ6" s="159" t="s">
        <v>140</v>
      </c>
      <c r="AR6" s="291" t="s">
        <v>75</v>
      </c>
      <c r="AS6" s="158" t="s">
        <v>16</v>
      </c>
      <c r="AT6" s="159" t="s">
        <v>140</v>
      </c>
      <c r="AU6" s="291" t="s">
        <v>75</v>
      </c>
      <c r="AV6" s="158" t="s">
        <v>16</v>
      </c>
      <c r="AW6" s="159" t="s">
        <v>140</v>
      </c>
      <c r="AX6" s="159" t="s">
        <v>75</v>
      </c>
      <c r="AY6" s="158" t="s">
        <v>16</v>
      </c>
      <c r="AZ6" s="159" t="s">
        <v>140</v>
      </c>
      <c r="BA6" s="159" t="s">
        <v>75</v>
      </c>
      <c r="BB6" s="158" t="s">
        <v>16</v>
      </c>
      <c r="BC6" s="159" t="s">
        <v>140</v>
      </c>
      <c r="BD6" s="159" t="s">
        <v>75</v>
      </c>
      <c r="BE6" s="158" t="s">
        <v>16</v>
      </c>
      <c r="BF6" s="159" t="s">
        <v>140</v>
      </c>
      <c r="BG6" s="159" t="s">
        <v>75</v>
      </c>
      <c r="BH6" s="158" t="s">
        <v>16</v>
      </c>
      <c r="BI6" s="159" t="s">
        <v>140</v>
      </c>
      <c r="BJ6" s="159" t="s">
        <v>75</v>
      </c>
      <c r="BK6" s="158" t="s">
        <v>16</v>
      </c>
      <c r="BL6" s="159" t="s">
        <v>140</v>
      </c>
      <c r="BM6" s="159" t="s">
        <v>75</v>
      </c>
      <c r="BN6" s="158" t="s">
        <v>16</v>
      </c>
      <c r="BO6" s="159" t="s">
        <v>140</v>
      </c>
      <c r="BP6" s="159" t="s">
        <v>75</v>
      </c>
      <c r="BQ6" s="158" t="s">
        <v>16</v>
      </c>
      <c r="BR6" s="159" t="s">
        <v>140</v>
      </c>
      <c r="BS6" s="159" t="s">
        <v>75</v>
      </c>
      <c r="BT6" s="158" t="s">
        <v>16</v>
      </c>
      <c r="BU6" s="159" t="s">
        <v>140</v>
      </c>
      <c r="BV6" s="159" t="s">
        <v>75</v>
      </c>
      <c r="BW6" s="158" t="s">
        <v>16</v>
      </c>
      <c r="BX6" s="159" t="s">
        <v>140</v>
      </c>
      <c r="BY6" s="159" t="s">
        <v>75</v>
      </c>
      <c r="BZ6" s="158" t="s">
        <v>16</v>
      </c>
      <c r="CA6" s="159" t="s">
        <v>140</v>
      </c>
      <c r="CB6" s="159" t="s">
        <v>75</v>
      </c>
      <c r="CC6" s="158"/>
      <c r="CD6" s="159"/>
      <c r="CE6" s="159"/>
      <c r="CF6" s="158"/>
      <c r="CG6" s="159"/>
      <c r="CH6" s="159"/>
      <c r="CI6" s="158"/>
      <c r="CJ6" s="159"/>
      <c r="CK6" s="159"/>
      <c r="CL6" s="158"/>
      <c r="CM6" s="159"/>
      <c r="CN6" s="159"/>
      <c r="CO6" s="158"/>
      <c r="CP6" s="159"/>
      <c r="CQ6" s="159"/>
      <c r="CR6" s="158"/>
      <c r="CS6" s="159"/>
      <c r="CT6" s="159"/>
      <c r="CU6" s="158"/>
      <c r="CV6" s="159"/>
      <c r="CW6" s="159"/>
      <c r="CX6" s="158"/>
      <c r="CY6" s="159"/>
      <c r="CZ6" s="159"/>
      <c r="DA6" s="158"/>
      <c r="DB6" s="159"/>
      <c r="DC6" s="159"/>
      <c r="DD6" s="158"/>
      <c r="DE6" s="159"/>
      <c r="DF6" s="159"/>
      <c r="DG6" s="158"/>
      <c r="DH6" s="159"/>
      <c r="DI6" s="159"/>
      <c r="DJ6" s="158"/>
      <c r="DK6" s="159"/>
      <c r="DL6" s="159"/>
      <c r="DM6" s="158"/>
      <c r="DN6" s="159"/>
      <c r="DO6" s="159"/>
      <c r="DP6" s="158"/>
      <c r="DQ6" s="159"/>
      <c r="DR6" s="159"/>
      <c r="DS6" s="158"/>
      <c r="DT6" s="159"/>
      <c r="DU6" s="159"/>
      <c r="DV6" s="158"/>
      <c r="DW6" s="159"/>
      <c r="DX6" s="159"/>
      <c r="DY6" s="158"/>
      <c r="DZ6" s="159"/>
      <c r="EA6" s="159"/>
      <c r="EB6" s="158"/>
      <c r="EC6" s="159"/>
      <c r="ED6" s="159"/>
      <c r="EE6" s="158"/>
      <c r="EF6" s="159"/>
      <c r="EG6" s="159"/>
      <c r="EH6" s="158"/>
      <c r="EI6" s="159"/>
      <c r="EJ6" s="159"/>
      <c r="EK6" s="158"/>
      <c r="EL6" s="159"/>
      <c r="EM6" s="159"/>
      <c r="EN6" s="158"/>
      <c r="EO6" s="159"/>
      <c r="EP6" s="159"/>
      <c r="EQ6" s="158"/>
      <c r="ER6" s="159"/>
      <c r="ES6" s="159"/>
      <c r="ET6" s="158"/>
      <c r="EU6" s="159"/>
      <c r="EV6" s="159"/>
      <c r="EW6" s="158"/>
      <c r="EX6" s="159"/>
      <c r="EY6" s="159"/>
      <c r="EZ6" s="158"/>
      <c r="FA6" s="159"/>
      <c r="FB6" s="159"/>
    </row>
    <row r="7" ht="15.75" customHeight="1">
      <c r="A7" s="431"/>
      <c r="B7" s="10">
        <v>3.0</v>
      </c>
      <c r="C7" s="11" t="s">
        <v>17</v>
      </c>
      <c r="D7" s="12">
        <v>1.0</v>
      </c>
      <c r="E7" s="11" t="s">
        <v>14</v>
      </c>
      <c r="F7" s="13" t="str">
        <f t="array" ref="F7">XLOOKUP(G7,'PER-SM '!$E$2:$E$1132,'PER-SM '!$D$2:$D$1132," ",0)</f>
        <v>PALACIOS GONZALES LUIS MIGUEL</v>
      </c>
      <c r="G7" s="149">
        <v>4.6295116E7</v>
      </c>
      <c r="H7" s="446">
        <v>9.14106089E8</v>
      </c>
      <c r="I7" s="16" t="str">
        <f t="array" ref="I7">XLOOKUP(G7,'PER-SM '!$E$2:$E$1132,'PER-SM '!$G$2:$G$1132,"",0)</f>
        <v>OP EMP</v>
      </c>
      <c r="J7" s="10" t="str">
        <f t="array" ref="J7">XLOOKUP(G7,'PER-SM '!$E$2:$E$1132,'PER-SM '!$I$2:$I$1132,"",0)</f>
        <v>14X7</v>
      </c>
      <c r="K7" s="10"/>
      <c r="L7" s="13" t="str">
        <f t="array" ref="L7">XLOOKUP(G7,'PER-SM '!$E$2:$E$1132,'PER-SM '!$B$2:$B$1132,"",0)</f>
        <v>PE - Empleados</v>
      </c>
      <c r="M7" s="10" t="s">
        <v>2228</v>
      </c>
      <c r="N7" s="447" t="str">
        <f t="array" ref="N7">XLOOKUP(G7,'PER-SM '!$E$2:$E$1132,'PER-SM '!$F$2:$F$1132,"",0)</f>
        <v>ASISTENTE DE ALMACEN I</v>
      </c>
      <c r="O7" s="158"/>
      <c r="P7" s="159"/>
      <c r="Q7" s="291"/>
      <c r="R7" s="158"/>
      <c r="S7" s="159"/>
      <c r="T7" s="291"/>
      <c r="U7" s="158"/>
      <c r="V7" s="159"/>
      <c r="W7" s="291"/>
      <c r="X7" s="158" t="s">
        <v>16</v>
      </c>
      <c r="Y7" s="159" t="s">
        <v>140</v>
      </c>
      <c r="Z7" s="291" t="s">
        <v>75</v>
      </c>
      <c r="AA7" s="158" t="s">
        <v>16</v>
      </c>
      <c r="AB7" s="159" t="s">
        <v>140</v>
      </c>
      <c r="AC7" s="291" t="s">
        <v>75</v>
      </c>
      <c r="AD7" s="158" t="s">
        <v>16</v>
      </c>
      <c r="AE7" s="159" t="s">
        <v>140</v>
      </c>
      <c r="AF7" s="291" t="s">
        <v>75</v>
      </c>
      <c r="AG7" s="158" t="s">
        <v>16</v>
      </c>
      <c r="AH7" s="159" t="s">
        <v>140</v>
      </c>
      <c r="AI7" s="291" t="s">
        <v>75</v>
      </c>
      <c r="AJ7" s="158" t="s">
        <v>16</v>
      </c>
      <c r="AK7" s="159" t="s">
        <v>140</v>
      </c>
      <c r="AL7" s="291" t="s">
        <v>75</v>
      </c>
      <c r="AM7" s="158" t="s">
        <v>16</v>
      </c>
      <c r="AN7" s="159" t="s">
        <v>140</v>
      </c>
      <c r="AO7" s="291" t="s">
        <v>75</v>
      </c>
      <c r="AP7" s="158" t="s">
        <v>16</v>
      </c>
      <c r="AQ7" s="159" t="s">
        <v>140</v>
      </c>
      <c r="AR7" s="291" t="s">
        <v>75</v>
      </c>
      <c r="AS7" s="158" t="s">
        <v>16</v>
      </c>
      <c r="AT7" s="159" t="s">
        <v>140</v>
      </c>
      <c r="AU7" s="291" t="s">
        <v>75</v>
      </c>
      <c r="AV7" s="158" t="s">
        <v>16</v>
      </c>
      <c r="AW7" s="159" t="s">
        <v>140</v>
      </c>
      <c r="AX7" s="159" t="s">
        <v>75</v>
      </c>
      <c r="AY7" s="158" t="s">
        <v>16</v>
      </c>
      <c r="AZ7" s="159" t="s">
        <v>140</v>
      </c>
      <c r="BA7" s="159" t="s">
        <v>75</v>
      </c>
      <c r="BB7" s="158" t="s">
        <v>16</v>
      </c>
      <c r="BC7" s="159" t="s">
        <v>140</v>
      </c>
      <c r="BD7" s="159" t="s">
        <v>75</v>
      </c>
      <c r="BE7" s="158" t="s">
        <v>16</v>
      </c>
      <c r="BF7" s="159" t="s">
        <v>140</v>
      </c>
      <c r="BG7" s="159" t="s">
        <v>75</v>
      </c>
      <c r="BH7" s="158" t="s">
        <v>16</v>
      </c>
      <c r="BI7" s="159" t="s">
        <v>140</v>
      </c>
      <c r="BJ7" s="159" t="s">
        <v>75</v>
      </c>
      <c r="BK7" s="158" t="s">
        <v>16</v>
      </c>
      <c r="BL7" s="159" t="s">
        <v>140</v>
      </c>
      <c r="BM7" s="159" t="s">
        <v>75</v>
      </c>
      <c r="BN7" s="158"/>
      <c r="BO7" s="159"/>
      <c r="BP7" s="159"/>
      <c r="BQ7" s="158"/>
      <c r="BR7" s="159"/>
      <c r="BS7" s="159"/>
      <c r="BT7" s="158"/>
      <c r="BU7" s="159"/>
      <c r="BV7" s="159"/>
      <c r="BW7" s="158"/>
      <c r="BX7" s="159"/>
      <c r="BY7" s="159"/>
      <c r="BZ7" s="158"/>
      <c r="CA7" s="159"/>
      <c r="CB7" s="159"/>
      <c r="CC7" s="158"/>
      <c r="CD7" s="159"/>
      <c r="CE7" s="159"/>
      <c r="CF7" s="158"/>
      <c r="CG7" s="159"/>
      <c r="CH7" s="159"/>
      <c r="CI7" s="158"/>
      <c r="CJ7" s="159"/>
      <c r="CK7" s="159"/>
      <c r="CL7" s="158"/>
      <c r="CM7" s="159"/>
      <c r="CN7" s="159"/>
      <c r="CO7" s="158"/>
      <c r="CP7" s="159"/>
      <c r="CQ7" s="159"/>
      <c r="CR7" s="158"/>
      <c r="CS7" s="159"/>
      <c r="CT7" s="159"/>
      <c r="CU7" s="158"/>
      <c r="CV7" s="159"/>
      <c r="CW7" s="159"/>
      <c r="CX7" s="158"/>
      <c r="CY7" s="159"/>
      <c r="CZ7" s="159"/>
      <c r="DA7" s="158"/>
      <c r="DB7" s="159"/>
      <c r="DC7" s="159"/>
      <c r="DD7" s="158"/>
      <c r="DE7" s="159"/>
      <c r="DF7" s="159"/>
      <c r="DG7" s="158"/>
      <c r="DH7" s="159"/>
      <c r="DI7" s="159"/>
      <c r="DJ7" s="158"/>
      <c r="DK7" s="159"/>
      <c r="DL7" s="159"/>
      <c r="DM7" s="158"/>
      <c r="DN7" s="159"/>
      <c r="DO7" s="159"/>
      <c r="DP7" s="158"/>
      <c r="DQ7" s="159"/>
      <c r="DR7" s="159"/>
      <c r="DS7" s="158"/>
      <c r="DT7" s="159"/>
      <c r="DU7" s="159"/>
      <c r="DV7" s="158"/>
      <c r="DW7" s="159"/>
      <c r="DX7" s="159"/>
      <c r="DY7" s="158"/>
      <c r="DZ7" s="159"/>
      <c r="EA7" s="159"/>
      <c r="EB7" s="158"/>
      <c r="EC7" s="159"/>
      <c r="ED7" s="159"/>
      <c r="EE7" s="158"/>
      <c r="EF7" s="159"/>
      <c r="EG7" s="159"/>
      <c r="EH7" s="158"/>
      <c r="EI7" s="159"/>
      <c r="EJ7" s="159"/>
      <c r="EK7" s="158"/>
      <c r="EL7" s="159"/>
      <c r="EM7" s="159"/>
      <c r="EN7" s="158"/>
      <c r="EO7" s="159"/>
      <c r="EP7" s="159"/>
      <c r="EQ7" s="161" t="s">
        <v>16</v>
      </c>
      <c r="ER7" s="162" t="s">
        <v>140</v>
      </c>
      <c r="ES7" s="162" t="s">
        <v>75</v>
      </c>
      <c r="ET7" s="161"/>
      <c r="EU7" s="162"/>
      <c r="EV7" s="162"/>
      <c r="EW7" s="161"/>
      <c r="EX7" s="162"/>
      <c r="EY7" s="162"/>
      <c r="EZ7" s="161"/>
      <c r="FA7" s="162"/>
      <c r="FB7" s="162"/>
    </row>
    <row r="8" ht="15.75" customHeight="1">
      <c r="A8" s="431"/>
      <c r="B8" s="10">
        <v>4.0</v>
      </c>
      <c r="C8" s="11" t="s">
        <v>18</v>
      </c>
      <c r="D8" s="12">
        <v>1.0</v>
      </c>
      <c r="E8" s="11" t="s">
        <v>14</v>
      </c>
      <c r="F8" s="13" t="str">
        <f t="array" ref="F8">XLOOKUP(G8,'PER-SM '!$E$2:$E$1132,'PER-SM '!$D$2:$D$1132," ",0)</f>
        <v>ARCE MAMANI LUCIO</v>
      </c>
      <c r="G8" s="448">
        <v>4406896.0</v>
      </c>
      <c r="H8" s="190">
        <v>9.56369524E8</v>
      </c>
      <c r="I8" s="10" t="str">
        <f t="array" ref="I8">XLOOKUP(G8,'PER-SM '!$E$2:$E$1132,'PER-SM '!$G$2:$G$1132,"",0)</f>
        <v>OP EMP</v>
      </c>
      <c r="J8" s="10" t="str">
        <f t="array" ref="J8">XLOOKUP(G8,'PER-SM '!$E$2:$E$1132,'PER-SM '!$I$2:$I$1132,"",0)</f>
        <v/>
      </c>
      <c r="K8" s="10"/>
      <c r="L8" s="13" t="str">
        <f t="array" ref="L8">XLOOKUP(G8,'PER-SM '!$E$2:$E$1132,'PER-SM '!$B$2:$B$1132,"",0)</f>
        <v>PE - Empleados</v>
      </c>
      <c r="M8" s="10" t="s">
        <v>2228</v>
      </c>
      <c r="N8" s="434" t="str">
        <f t="array" ref="N8">XLOOKUP(G8,'PER-SM '!$E$2:$E$1132,'PER-SM '!$F$2:$F$1132,"",0)</f>
        <v>SUPERVISOR DE PERFORACION Y VOLADURA</v>
      </c>
      <c r="O8" s="158"/>
      <c r="P8" s="159"/>
      <c r="Q8" s="291"/>
      <c r="R8" s="158"/>
      <c r="S8" s="159"/>
      <c r="T8" s="291"/>
      <c r="U8" s="158"/>
      <c r="V8" s="159"/>
      <c r="W8" s="291"/>
      <c r="X8" s="158"/>
      <c r="Y8" s="159"/>
      <c r="Z8" s="291"/>
      <c r="AA8" s="158"/>
      <c r="AB8" s="159"/>
      <c r="AC8" s="291"/>
      <c r="AD8" s="158"/>
      <c r="AE8" s="159"/>
      <c r="AF8" s="291"/>
      <c r="AG8" s="158"/>
      <c r="AH8" s="159"/>
      <c r="AI8" s="291"/>
      <c r="AJ8" s="158"/>
      <c r="AK8" s="159"/>
      <c r="AL8" s="291"/>
      <c r="AM8" s="158"/>
      <c r="AN8" s="159"/>
      <c r="AO8" s="291"/>
      <c r="AP8" s="158"/>
      <c r="AQ8" s="159"/>
      <c r="AR8" s="291"/>
      <c r="AS8" s="158"/>
      <c r="AT8" s="159"/>
      <c r="AU8" s="291"/>
      <c r="AV8" s="158"/>
      <c r="AW8" s="159"/>
      <c r="AX8" s="159"/>
      <c r="AY8" s="158"/>
      <c r="AZ8" s="159"/>
      <c r="BA8" s="159"/>
      <c r="BB8" s="158"/>
      <c r="BC8" s="159"/>
      <c r="BD8" s="159"/>
      <c r="BE8" s="158"/>
      <c r="BF8" s="159"/>
      <c r="BG8" s="159"/>
      <c r="BH8" s="158"/>
      <c r="BI8" s="159"/>
      <c r="BJ8" s="159"/>
      <c r="BK8" s="158"/>
      <c r="BL8" s="159"/>
      <c r="BM8" s="159"/>
      <c r="BN8" s="158"/>
      <c r="BO8" s="159"/>
      <c r="BP8" s="159"/>
      <c r="BQ8" s="158"/>
      <c r="BR8" s="159"/>
      <c r="BS8" s="159"/>
      <c r="BT8" s="158"/>
      <c r="BU8" s="159"/>
      <c r="BV8" s="159"/>
      <c r="BW8" s="158"/>
      <c r="BX8" s="159"/>
      <c r="BY8" s="159" t="s">
        <v>75</v>
      </c>
      <c r="BZ8" s="158" t="s">
        <v>16</v>
      </c>
      <c r="CA8" s="159" t="s">
        <v>140</v>
      </c>
      <c r="CB8" s="159" t="s">
        <v>75</v>
      </c>
      <c r="CC8" s="158" t="s">
        <v>16</v>
      </c>
      <c r="CD8" s="159" t="s">
        <v>140</v>
      </c>
      <c r="CE8" s="159" t="s">
        <v>75</v>
      </c>
      <c r="CF8" s="158" t="s">
        <v>16</v>
      </c>
      <c r="CG8" s="159" t="s">
        <v>140</v>
      </c>
      <c r="CH8" s="159" t="s">
        <v>75</v>
      </c>
      <c r="CI8" s="158" t="s">
        <v>16</v>
      </c>
      <c r="CJ8" s="159" t="s">
        <v>140</v>
      </c>
      <c r="CK8" s="159" t="s">
        <v>75</v>
      </c>
      <c r="CL8" s="158" t="s">
        <v>16</v>
      </c>
      <c r="CM8" s="159" t="s">
        <v>140</v>
      </c>
      <c r="CN8" s="159" t="s">
        <v>75</v>
      </c>
      <c r="CO8" s="158" t="s">
        <v>16</v>
      </c>
      <c r="CP8" s="159" t="s">
        <v>140</v>
      </c>
      <c r="CQ8" s="159" t="s">
        <v>75</v>
      </c>
      <c r="CR8" s="158" t="s">
        <v>16</v>
      </c>
      <c r="CS8" s="159" t="s">
        <v>140</v>
      </c>
      <c r="CT8" s="159" t="s">
        <v>75</v>
      </c>
      <c r="CU8" s="158" t="s">
        <v>16</v>
      </c>
      <c r="CV8" s="159" t="s">
        <v>140</v>
      </c>
      <c r="CW8" s="159" t="s">
        <v>75</v>
      </c>
      <c r="CX8" s="158" t="s">
        <v>16</v>
      </c>
      <c r="CY8" s="159" t="s">
        <v>140</v>
      </c>
      <c r="CZ8" s="159" t="s">
        <v>75</v>
      </c>
      <c r="DA8" s="158" t="s">
        <v>16</v>
      </c>
      <c r="DB8" s="159" t="s">
        <v>140</v>
      </c>
      <c r="DC8" s="159" t="s">
        <v>75</v>
      </c>
      <c r="DD8" s="158" t="s">
        <v>16</v>
      </c>
      <c r="DE8" s="159" t="s">
        <v>140</v>
      </c>
      <c r="DF8" s="159" t="s">
        <v>75</v>
      </c>
      <c r="DG8" s="158" t="s">
        <v>16</v>
      </c>
      <c r="DH8" s="159" t="s">
        <v>140</v>
      </c>
      <c r="DI8" s="159" t="s">
        <v>75</v>
      </c>
      <c r="DJ8" s="158"/>
      <c r="DK8" s="159"/>
      <c r="DL8" s="159"/>
      <c r="DM8" s="158"/>
      <c r="DN8" s="159"/>
      <c r="DO8" s="159"/>
      <c r="DP8" s="158"/>
      <c r="DQ8" s="159"/>
      <c r="DR8" s="159"/>
      <c r="DS8" s="158"/>
      <c r="DT8" s="159"/>
      <c r="DU8" s="159"/>
      <c r="DV8" s="158"/>
      <c r="DW8" s="159"/>
      <c r="DX8" s="159"/>
      <c r="DY8" s="158"/>
      <c r="DZ8" s="159"/>
      <c r="EA8" s="159"/>
      <c r="EB8" s="161" t="s">
        <v>16</v>
      </c>
      <c r="EC8" s="162" t="s">
        <v>140</v>
      </c>
      <c r="ED8" s="162" t="s">
        <v>75</v>
      </c>
      <c r="EE8" s="161" t="s">
        <v>16</v>
      </c>
      <c r="EF8" s="162" t="s">
        <v>140</v>
      </c>
      <c r="EG8" s="162" t="s">
        <v>75</v>
      </c>
      <c r="EH8" s="161" t="s">
        <v>16</v>
      </c>
      <c r="EI8" s="162" t="s">
        <v>140</v>
      </c>
      <c r="EJ8" s="162" t="s">
        <v>75</v>
      </c>
      <c r="EK8" s="161" t="s">
        <v>16</v>
      </c>
      <c r="EL8" s="162" t="s">
        <v>140</v>
      </c>
      <c r="EM8" s="162" t="s">
        <v>75</v>
      </c>
      <c r="EN8" s="161" t="s">
        <v>16</v>
      </c>
      <c r="EO8" s="162" t="s">
        <v>140</v>
      </c>
      <c r="EP8" s="162" t="s">
        <v>75</v>
      </c>
      <c r="EQ8" s="161" t="s">
        <v>16</v>
      </c>
      <c r="ER8" s="162" t="s">
        <v>140</v>
      </c>
      <c r="ES8" s="162" t="s">
        <v>75</v>
      </c>
      <c r="ET8" s="161" t="s">
        <v>16</v>
      </c>
      <c r="EU8" s="162" t="s">
        <v>140</v>
      </c>
      <c r="EV8" s="162" t="s">
        <v>75</v>
      </c>
      <c r="EW8" s="161" t="s">
        <v>16</v>
      </c>
      <c r="EX8" s="162" t="s">
        <v>140</v>
      </c>
      <c r="EY8" s="162" t="s">
        <v>75</v>
      </c>
      <c r="EZ8" s="161" t="s">
        <v>16</v>
      </c>
      <c r="FA8" s="162" t="s">
        <v>140</v>
      </c>
      <c r="FB8" s="162" t="s">
        <v>75</v>
      </c>
    </row>
    <row r="9" ht="15.75" customHeight="1">
      <c r="A9" s="431"/>
      <c r="B9" s="10">
        <v>5.0</v>
      </c>
      <c r="C9" s="11" t="s">
        <v>19</v>
      </c>
      <c r="D9" s="12">
        <v>1.0</v>
      </c>
      <c r="E9" s="11" t="s">
        <v>14</v>
      </c>
      <c r="F9" s="449" t="s">
        <v>2186</v>
      </c>
      <c r="G9" s="154">
        <v>0.0</v>
      </c>
      <c r="H9" s="154"/>
      <c r="I9" s="10"/>
      <c r="J9" s="10"/>
      <c r="K9" s="10"/>
      <c r="L9" s="13"/>
      <c r="M9" s="10"/>
      <c r="N9" s="447" t="str">
        <f t="array" ref="N9">XLOOKUP(G9,'PER-SM '!$E$2:$E$1132,'PER-SM '!$F$2:$F$1132,"",0)</f>
        <v/>
      </c>
      <c r="O9" s="158"/>
      <c r="P9" s="159"/>
      <c r="Q9" s="291"/>
      <c r="R9" s="158"/>
      <c r="S9" s="159"/>
      <c r="T9" s="291"/>
      <c r="U9" s="158"/>
      <c r="V9" s="159"/>
      <c r="W9" s="291"/>
      <c r="X9" s="158"/>
      <c r="Y9" s="159"/>
      <c r="Z9" s="291"/>
      <c r="AA9" s="158"/>
      <c r="AB9" s="159"/>
      <c r="AC9" s="291"/>
      <c r="AD9" s="158"/>
      <c r="AE9" s="159"/>
      <c r="AF9" s="291"/>
      <c r="AG9" s="158"/>
      <c r="AH9" s="159"/>
      <c r="AI9" s="291"/>
      <c r="AJ9" s="158"/>
      <c r="AK9" s="159"/>
      <c r="AL9" s="291"/>
      <c r="AM9" s="158"/>
      <c r="AN9" s="159"/>
      <c r="AO9" s="291"/>
      <c r="AP9" s="158"/>
      <c r="AQ9" s="159"/>
      <c r="AR9" s="291"/>
      <c r="AS9" s="158"/>
      <c r="AT9" s="159"/>
      <c r="AU9" s="291"/>
      <c r="AV9" s="158"/>
      <c r="AW9" s="159"/>
      <c r="AX9" s="159"/>
      <c r="AY9" s="158"/>
      <c r="AZ9" s="159"/>
      <c r="BA9" s="159"/>
      <c r="BB9" s="158"/>
      <c r="BC9" s="159"/>
      <c r="BD9" s="159"/>
      <c r="BE9" s="158"/>
      <c r="BF9" s="159"/>
      <c r="BG9" s="159"/>
      <c r="BH9" s="158"/>
      <c r="BI9" s="159"/>
      <c r="BJ9" s="159"/>
      <c r="BK9" s="158"/>
      <c r="BL9" s="159"/>
      <c r="BM9" s="159"/>
      <c r="BN9" s="158"/>
      <c r="BO9" s="159"/>
      <c r="BP9" s="159"/>
      <c r="BQ9" s="158"/>
      <c r="BR9" s="159"/>
      <c r="BS9" s="159"/>
      <c r="BT9" s="158"/>
      <c r="BU9" s="159"/>
      <c r="BV9" s="159"/>
      <c r="BW9" s="158"/>
      <c r="BX9" s="159"/>
      <c r="BY9" s="159"/>
      <c r="BZ9" s="158"/>
      <c r="CA9" s="159"/>
      <c r="CB9" s="159"/>
      <c r="CC9" s="158"/>
      <c r="CD9" s="159"/>
      <c r="CE9" s="159"/>
      <c r="CF9" s="158"/>
      <c r="CG9" s="159"/>
      <c r="CH9" s="159"/>
      <c r="CI9" s="158"/>
      <c r="CJ9" s="159"/>
      <c r="CK9" s="159"/>
      <c r="CL9" s="158"/>
      <c r="CM9" s="159"/>
      <c r="CN9" s="159"/>
      <c r="CO9" s="158"/>
      <c r="CP9" s="159"/>
      <c r="CQ9" s="159"/>
      <c r="CR9" s="158"/>
      <c r="CS9" s="159"/>
      <c r="CT9" s="159"/>
      <c r="CU9" s="158"/>
      <c r="CV9" s="159"/>
      <c r="CW9" s="159"/>
      <c r="CX9" s="158"/>
      <c r="CY9" s="159"/>
      <c r="CZ9" s="159"/>
      <c r="DA9" s="158"/>
      <c r="DB9" s="159"/>
      <c r="DC9" s="159"/>
      <c r="DD9" s="158"/>
      <c r="DE9" s="159"/>
      <c r="DF9" s="159"/>
      <c r="DG9" s="158"/>
      <c r="DH9" s="159"/>
      <c r="DI9" s="159"/>
      <c r="DJ9" s="158"/>
      <c r="DK9" s="159"/>
      <c r="DL9" s="159"/>
      <c r="DM9" s="158"/>
      <c r="DN9" s="159"/>
      <c r="DO9" s="159"/>
      <c r="DP9" s="158"/>
      <c r="DQ9" s="159"/>
      <c r="DR9" s="159"/>
      <c r="DS9" s="158"/>
      <c r="DT9" s="159"/>
      <c r="DU9" s="159"/>
      <c r="DV9" s="158"/>
      <c r="DW9" s="159"/>
      <c r="DX9" s="159"/>
      <c r="DY9" s="158"/>
      <c r="DZ9" s="159"/>
      <c r="EA9" s="159"/>
      <c r="EB9" s="158"/>
      <c r="EC9" s="159"/>
      <c r="ED9" s="159"/>
      <c r="EE9" s="158"/>
      <c r="EF9" s="159"/>
      <c r="EG9" s="159"/>
      <c r="EH9" s="158"/>
      <c r="EI9" s="159"/>
      <c r="EJ9" s="159"/>
      <c r="EK9" s="158"/>
      <c r="EL9" s="159"/>
      <c r="EM9" s="159"/>
      <c r="EN9" s="158"/>
      <c r="EO9" s="159"/>
      <c r="EP9" s="159"/>
      <c r="EQ9" s="158"/>
      <c r="ER9" s="159"/>
      <c r="ES9" s="159"/>
      <c r="ET9" s="158"/>
      <c r="EU9" s="159"/>
      <c r="EV9" s="159"/>
      <c r="EW9" s="158"/>
      <c r="EX9" s="159"/>
      <c r="EY9" s="159"/>
      <c r="EZ9" s="158"/>
      <c r="FA9" s="159"/>
      <c r="FB9" s="159"/>
    </row>
    <row r="10" ht="15.75" customHeight="1">
      <c r="A10" s="431"/>
      <c r="B10" s="10">
        <v>6.0</v>
      </c>
      <c r="C10" s="11" t="s">
        <v>20</v>
      </c>
      <c r="D10" s="12">
        <v>1.0</v>
      </c>
      <c r="E10" s="380" t="s">
        <v>14</v>
      </c>
      <c r="F10" s="13" t="str">
        <f t="array" ref="F10">XLOOKUP(G10,'PER-SM '!$E$2:$E$1132,'PER-SM '!$D$2:$D$1132," ",0)</f>
        <v>HUILLCACURI HUAYNA MARCOS ADOLFO</v>
      </c>
      <c r="G10" s="15">
        <v>2.9650261E7</v>
      </c>
      <c r="H10" s="154"/>
      <c r="I10" s="10"/>
      <c r="J10" s="10"/>
      <c r="K10" s="10"/>
      <c r="L10" s="13" t="s">
        <v>48</v>
      </c>
      <c r="M10" s="10" t="s">
        <v>2228</v>
      </c>
      <c r="N10" s="447" t="str">
        <f t="array" ref="N10">XLOOKUP(G10,'PER-SM '!$E$2:$E$1132,'PER-SM '!$F$2:$F$1132,"",0)</f>
        <v>ANALISTA DEL RESULTADO OPERATIVO</v>
      </c>
      <c r="O10" s="158" t="s">
        <v>16</v>
      </c>
      <c r="P10" s="159" t="s">
        <v>140</v>
      </c>
      <c r="Q10" s="291" t="s">
        <v>75</v>
      </c>
      <c r="R10" s="158" t="s">
        <v>16</v>
      </c>
      <c r="S10" s="159" t="s">
        <v>140</v>
      </c>
      <c r="T10" s="291" t="s">
        <v>75</v>
      </c>
      <c r="U10" s="158" t="s">
        <v>16</v>
      </c>
      <c r="V10" s="159" t="s">
        <v>140</v>
      </c>
      <c r="W10" s="291" t="s">
        <v>75</v>
      </c>
      <c r="X10" s="158"/>
      <c r="Y10" s="159"/>
      <c r="Z10" s="291"/>
      <c r="AA10" s="158"/>
      <c r="AB10" s="159"/>
      <c r="AC10" s="291"/>
      <c r="AD10" s="158"/>
      <c r="AE10" s="159"/>
      <c r="AF10" s="291"/>
      <c r="AG10" s="158"/>
      <c r="AH10" s="159"/>
      <c r="AI10" s="291"/>
      <c r="AJ10" s="158"/>
      <c r="AK10" s="159"/>
      <c r="AL10" s="291"/>
      <c r="AM10" s="158"/>
      <c r="AN10" s="159"/>
      <c r="AO10" s="291"/>
      <c r="AP10" s="158"/>
      <c r="AQ10" s="159"/>
      <c r="AR10" s="291"/>
      <c r="AS10" s="158"/>
      <c r="AT10" s="159"/>
      <c r="AU10" s="291"/>
      <c r="AV10" s="158"/>
      <c r="AW10" s="159"/>
      <c r="AX10" s="159"/>
      <c r="AY10" s="158"/>
      <c r="AZ10" s="159"/>
      <c r="BA10" s="159"/>
      <c r="BB10" s="158"/>
      <c r="BC10" s="159"/>
      <c r="BD10" s="159"/>
      <c r="BE10" s="158"/>
      <c r="BF10" s="159"/>
      <c r="BG10" s="159"/>
      <c r="BH10" s="158"/>
      <c r="BI10" s="159"/>
      <c r="BJ10" s="159"/>
      <c r="BK10" s="158"/>
      <c r="BL10" s="159"/>
      <c r="BM10" s="159" t="s">
        <v>75</v>
      </c>
      <c r="BN10" s="158" t="s">
        <v>16</v>
      </c>
      <c r="BO10" s="159" t="s">
        <v>140</v>
      </c>
      <c r="BP10" s="159" t="s">
        <v>75</v>
      </c>
      <c r="BQ10" s="158" t="s">
        <v>16</v>
      </c>
      <c r="BR10" s="159" t="s">
        <v>140</v>
      </c>
      <c r="BS10" s="159" t="s">
        <v>75</v>
      </c>
      <c r="BT10" s="158" t="s">
        <v>16</v>
      </c>
      <c r="BU10" s="159" t="s">
        <v>140</v>
      </c>
      <c r="BV10" s="159" t="s">
        <v>75</v>
      </c>
      <c r="BW10" s="158" t="s">
        <v>16</v>
      </c>
      <c r="BX10" s="159" t="s">
        <v>140</v>
      </c>
      <c r="BY10" s="159" t="s">
        <v>75</v>
      </c>
      <c r="BZ10" s="158" t="s">
        <v>16</v>
      </c>
      <c r="CA10" s="159" t="s">
        <v>140</v>
      </c>
      <c r="CB10" s="159" t="s">
        <v>75</v>
      </c>
      <c r="CC10" s="158" t="s">
        <v>16</v>
      </c>
      <c r="CD10" s="159" t="s">
        <v>140</v>
      </c>
      <c r="CE10" s="159" t="s">
        <v>75</v>
      </c>
      <c r="CF10" s="158" t="s">
        <v>16</v>
      </c>
      <c r="CG10" s="159" t="s">
        <v>140</v>
      </c>
      <c r="CH10" s="159" t="s">
        <v>75</v>
      </c>
      <c r="CI10" s="158"/>
      <c r="CJ10" s="159"/>
      <c r="CK10" s="159"/>
      <c r="CL10" s="158"/>
      <c r="CM10" s="159"/>
      <c r="CN10" s="159"/>
      <c r="CO10" s="158"/>
      <c r="CP10" s="159"/>
      <c r="CQ10" s="159"/>
      <c r="CR10" s="158"/>
      <c r="CS10" s="159"/>
      <c r="CT10" s="159"/>
      <c r="CU10" s="158"/>
      <c r="CV10" s="159"/>
      <c r="CW10" s="159"/>
      <c r="CX10" s="158"/>
      <c r="CY10" s="159"/>
      <c r="CZ10" s="159"/>
      <c r="DA10" s="158"/>
      <c r="DB10" s="159"/>
      <c r="DC10" s="159"/>
      <c r="DD10" s="158"/>
      <c r="DE10" s="159"/>
      <c r="DF10" s="159"/>
      <c r="DG10" s="158"/>
      <c r="DH10" s="159"/>
      <c r="DI10" s="159"/>
      <c r="DJ10" s="158"/>
      <c r="DK10" s="159"/>
      <c r="DL10" s="159"/>
      <c r="DM10" s="158"/>
      <c r="DN10" s="159"/>
      <c r="DO10" s="159"/>
      <c r="DP10" s="158"/>
      <c r="DQ10" s="159"/>
      <c r="DR10" s="159"/>
      <c r="DS10" s="158" t="s">
        <v>16</v>
      </c>
      <c r="DT10" s="159" t="s">
        <v>140</v>
      </c>
      <c r="DU10" s="159" t="s">
        <v>75</v>
      </c>
      <c r="DV10" s="158" t="s">
        <v>16</v>
      </c>
      <c r="DW10" s="159" t="s">
        <v>140</v>
      </c>
      <c r="DX10" s="159" t="s">
        <v>75</v>
      </c>
      <c r="DY10" s="158" t="s">
        <v>16</v>
      </c>
      <c r="DZ10" s="159" t="s">
        <v>140</v>
      </c>
      <c r="EA10" s="159" t="s">
        <v>75</v>
      </c>
      <c r="EB10" s="158" t="s">
        <v>16</v>
      </c>
      <c r="EC10" s="159" t="s">
        <v>140</v>
      </c>
      <c r="ED10" s="159" t="s">
        <v>75</v>
      </c>
      <c r="EE10" s="158" t="s">
        <v>16</v>
      </c>
      <c r="EF10" s="159" t="s">
        <v>140</v>
      </c>
      <c r="EG10" s="159" t="s">
        <v>75</v>
      </c>
      <c r="EH10" s="158" t="s">
        <v>16</v>
      </c>
      <c r="EI10" s="159" t="s">
        <v>140</v>
      </c>
      <c r="EJ10" s="159" t="s">
        <v>75</v>
      </c>
      <c r="EK10" s="158" t="s">
        <v>16</v>
      </c>
      <c r="EL10" s="159" t="s">
        <v>140</v>
      </c>
      <c r="EM10" s="159" t="s">
        <v>75</v>
      </c>
      <c r="EN10" s="158" t="s">
        <v>16</v>
      </c>
      <c r="EO10" s="159" t="s">
        <v>140</v>
      </c>
      <c r="EP10" s="159" t="s">
        <v>75</v>
      </c>
      <c r="EQ10" s="158" t="s">
        <v>16</v>
      </c>
      <c r="ER10" s="159" t="s">
        <v>140</v>
      </c>
      <c r="ES10" s="159" t="s">
        <v>75</v>
      </c>
      <c r="ET10" s="158"/>
      <c r="EU10" s="159"/>
      <c r="EV10" s="159"/>
      <c r="EW10" s="158"/>
      <c r="EX10" s="159"/>
      <c r="EY10" s="159"/>
      <c r="EZ10" s="158"/>
      <c r="FA10" s="159"/>
      <c r="FB10" s="159"/>
    </row>
    <row r="11" ht="15.75" customHeight="1">
      <c r="A11" s="431"/>
      <c r="B11" s="10">
        <v>7.0</v>
      </c>
      <c r="C11" s="11" t="s">
        <v>21</v>
      </c>
      <c r="D11" s="12">
        <v>1.0</v>
      </c>
      <c r="E11" s="11" t="s">
        <v>14</v>
      </c>
      <c r="F11" s="13" t="str">
        <f t="array" ref="F11">XLOOKUP(G11,'PER-SM '!$E$2:$E$1132,'PER-SM '!$D$2:$D$1132," ",0)</f>
        <v>CUELLAR VALDEZ MICHAEL RICARDO</v>
      </c>
      <c r="G11" s="15">
        <v>4.2236732E7</v>
      </c>
      <c r="H11" s="154">
        <v>9.33018928E8</v>
      </c>
      <c r="I11" s="16" t="str">
        <f t="array" ref="I11">XLOOKUP(G11,'PER-SM '!$E$2:$E$1132,'PER-SM '!$G$2:$G$1132,"",0)</f>
        <v>EQ EMP</v>
      </c>
      <c r="J11" s="10" t="str">
        <f t="array" ref="J11">XLOOKUP(G11,'PER-SM '!$E$2:$E$1132,'PER-SM '!$I$2:$I$1132,"",0)</f>
        <v>14x7</v>
      </c>
      <c r="K11" s="10"/>
      <c r="L11" s="13" t="str">
        <f t="array" ref="L11">XLOOKUP(G11,'PER-SM '!$E$2:$E$1132,'PER-SM '!$B$2:$B$1132,"",0)</f>
        <v>PE - Empleados</v>
      </c>
      <c r="M11" s="10" t="s">
        <v>2228</v>
      </c>
      <c r="N11" s="447" t="str">
        <f t="array" ref="N11">XLOOKUP(G11,'PER-SM '!$E$2:$E$1132,'PER-SM '!$F$2:$F$1132,"",0)</f>
        <v>SUPERVISOR DE PLANEAMIENTO DE EQUIPOS I</v>
      </c>
      <c r="O11" s="158"/>
      <c r="P11" s="159"/>
      <c r="Q11" s="291"/>
      <c r="R11" s="158"/>
      <c r="S11" s="159"/>
      <c r="T11" s="291"/>
      <c r="U11" s="158"/>
      <c r="V11" s="159"/>
      <c r="W11" s="291"/>
      <c r="X11" s="158" t="s">
        <v>16</v>
      </c>
      <c r="Y11" s="159" t="s">
        <v>140</v>
      </c>
      <c r="Z11" s="291" t="s">
        <v>75</v>
      </c>
      <c r="AA11" s="158" t="s">
        <v>16</v>
      </c>
      <c r="AB11" s="159" t="s">
        <v>140</v>
      </c>
      <c r="AC11" s="291" t="s">
        <v>75</v>
      </c>
      <c r="AD11" s="158" t="s">
        <v>16</v>
      </c>
      <c r="AE11" s="159" t="s">
        <v>140</v>
      </c>
      <c r="AF11" s="291" t="s">
        <v>75</v>
      </c>
      <c r="AG11" s="158" t="s">
        <v>16</v>
      </c>
      <c r="AH11" s="159" t="s">
        <v>140</v>
      </c>
      <c r="AI11" s="291" t="s">
        <v>75</v>
      </c>
      <c r="AJ11" s="158" t="s">
        <v>16</v>
      </c>
      <c r="AK11" s="159" t="s">
        <v>140</v>
      </c>
      <c r="AL11" s="291" t="s">
        <v>75</v>
      </c>
      <c r="AM11" s="158" t="s">
        <v>16</v>
      </c>
      <c r="AN11" s="159" t="s">
        <v>140</v>
      </c>
      <c r="AO11" s="291" t="s">
        <v>75</v>
      </c>
      <c r="AP11" s="158" t="s">
        <v>16</v>
      </c>
      <c r="AQ11" s="159" t="s">
        <v>140</v>
      </c>
      <c r="AR11" s="291" t="s">
        <v>75</v>
      </c>
      <c r="AS11" s="158" t="s">
        <v>16</v>
      </c>
      <c r="AT11" s="159" t="s">
        <v>140</v>
      </c>
      <c r="AU11" s="291" t="s">
        <v>75</v>
      </c>
      <c r="AV11" s="158" t="s">
        <v>16</v>
      </c>
      <c r="AW11" s="159" t="s">
        <v>140</v>
      </c>
      <c r="AX11" s="159" t="s">
        <v>75</v>
      </c>
      <c r="AY11" s="158" t="s">
        <v>16</v>
      </c>
      <c r="AZ11" s="159" t="s">
        <v>140</v>
      </c>
      <c r="BA11" s="159" t="s">
        <v>75</v>
      </c>
      <c r="BB11" s="158" t="s">
        <v>16</v>
      </c>
      <c r="BC11" s="159" t="s">
        <v>140</v>
      </c>
      <c r="BD11" s="159" t="s">
        <v>75</v>
      </c>
      <c r="BE11" s="158" t="s">
        <v>16</v>
      </c>
      <c r="BF11" s="159" t="s">
        <v>140</v>
      </c>
      <c r="BG11" s="159" t="s">
        <v>75</v>
      </c>
      <c r="BH11" s="158" t="s">
        <v>16</v>
      </c>
      <c r="BI11" s="159" t="s">
        <v>140</v>
      </c>
      <c r="BJ11" s="159" t="s">
        <v>75</v>
      </c>
      <c r="BK11" s="158" t="s">
        <v>16</v>
      </c>
      <c r="BL11" s="159" t="s">
        <v>140</v>
      </c>
      <c r="BM11" s="159" t="s">
        <v>75</v>
      </c>
      <c r="BN11" s="158"/>
      <c r="BO11" s="159"/>
      <c r="BP11" s="159"/>
      <c r="BQ11" s="158"/>
      <c r="BR11" s="159"/>
      <c r="BS11" s="159"/>
      <c r="BT11" s="158"/>
      <c r="BU11" s="159"/>
      <c r="BV11" s="159"/>
      <c r="BW11" s="158"/>
      <c r="BX11" s="159"/>
      <c r="BY11" s="159"/>
      <c r="BZ11" s="158"/>
      <c r="CA11" s="159"/>
      <c r="CB11" s="159"/>
      <c r="CC11" s="158"/>
      <c r="CD11" s="159"/>
      <c r="CE11" s="159"/>
      <c r="CF11" s="158"/>
      <c r="CG11" s="159"/>
      <c r="CH11" s="159"/>
      <c r="CI11" s="158"/>
      <c r="CJ11" s="159"/>
      <c r="CK11" s="159"/>
      <c r="CL11" s="158"/>
      <c r="CM11" s="159"/>
      <c r="CN11" s="159"/>
      <c r="CO11" s="158"/>
      <c r="CP11" s="159"/>
      <c r="CQ11" s="159"/>
      <c r="CR11" s="158"/>
      <c r="CS11" s="159"/>
      <c r="CT11" s="159"/>
      <c r="CU11" s="158"/>
      <c r="CV11" s="159"/>
      <c r="CW11" s="159"/>
      <c r="CX11" s="158"/>
      <c r="CY11" s="159"/>
      <c r="CZ11" s="159"/>
      <c r="DA11" s="158"/>
      <c r="DB11" s="159"/>
      <c r="DC11" s="159"/>
      <c r="DD11" s="158"/>
      <c r="DE11" s="159"/>
      <c r="DF11" s="159"/>
      <c r="DG11" s="158"/>
      <c r="DH11" s="159"/>
      <c r="DI11" s="159"/>
      <c r="DJ11" s="158"/>
      <c r="DK11" s="159"/>
      <c r="DL11" s="159"/>
      <c r="DM11" s="158"/>
      <c r="DN11" s="159"/>
      <c r="DO11" s="159"/>
      <c r="DP11" s="158"/>
      <c r="DQ11" s="159"/>
      <c r="DR11" s="159"/>
      <c r="DS11" s="158"/>
      <c r="DT11" s="159"/>
      <c r="DU11" s="159"/>
      <c r="DV11" s="158"/>
      <c r="DW11" s="159"/>
      <c r="DX11" s="159"/>
      <c r="DY11" s="158"/>
      <c r="DZ11" s="159"/>
      <c r="EA11" s="159"/>
      <c r="EB11" s="158"/>
      <c r="EC11" s="159"/>
      <c r="ED11" s="159"/>
      <c r="EE11" s="158"/>
      <c r="EF11" s="159"/>
      <c r="EG11" s="159"/>
      <c r="EH11" s="158"/>
      <c r="EI11" s="159"/>
      <c r="EJ11" s="159"/>
      <c r="EK11" s="158"/>
      <c r="EL11" s="159"/>
      <c r="EM11" s="159"/>
      <c r="EN11" s="158"/>
      <c r="EO11" s="159"/>
      <c r="EP11" s="159"/>
      <c r="EQ11" s="158"/>
      <c r="ER11" s="159"/>
      <c r="ES11" s="159"/>
      <c r="ET11" s="161" t="s">
        <v>16</v>
      </c>
      <c r="EU11" s="162" t="s">
        <v>140</v>
      </c>
      <c r="EV11" s="162" t="s">
        <v>75</v>
      </c>
      <c r="EW11" s="161" t="s">
        <v>16</v>
      </c>
      <c r="EX11" s="162" t="s">
        <v>140</v>
      </c>
      <c r="EY11" s="162" t="s">
        <v>75</v>
      </c>
      <c r="EZ11" s="161" t="s">
        <v>16</v>
      </c>
      <c r="FA11" s="162" t="s">
        <v>140</v>
      </c>
      <c r="FB11" s="162" t="s">
        <v>75</v>
      </c>
    </row>
    <row r="12" ht="15.75" customHeight="1">
      <c r="A12" s="431"/>
      <c r="B12" s="10">
        <v>8.0</v>
      </c>
      <c r="C12" s="11" t="s">
        <v>22</v>
      </c>
      <c r="D12" s="12">
        <v>1.0</v>
      </c>
      <c r="E12" s="11" t="s">
        <v>14</v>
      </c>
      <c r="F12" s="13" t="str">
        <f t="array" ref="F12">XLOOKUP(G12,'PER-SM '!$E$2:$E$1132,'PER-SM '!$D$2:$D$1132," ",0)</f>
        <v>LIVIA PACHECO JULIO CESAR</v>
      </c>
      <c r="G12" s="15">
        <v>6816372.0</v>
      </c>
      <c r="H12" s="15"/>
      <c r="I12" s="16" t="str">
        <f t="array" ref="I12">XLOOKUP(G12,'PER-SM '!$E$2:$E$1132,'PER-SM '!$G$2:$G$1132,"",0)</f>
        <v>OP EMP</v>
      </c>
      <c r="J12" s="10" t="str">
        <f t="array" ref="J12">XLOOKUP(G12,'PER-SM '!$E$2:$E$1132,'PER-SM '!$I$2:$I$1132,"",0)</f>
        <v>14x7</v>
      </c>
      <c r="K12" s="10"/>
      <c r="L12" s="13" t="str">
        <f t="array" ref="L12">XLOOKUP(G12,'PER-SM '!$E$2:$E$1132,'PER-SM '!$B$2:$B$1132,"",0)</f>
        <v>PE - Empleados</v>
      </c>
      <c r="M12" s="10" t="s">
        <v>2228</v>
      </c>
      <c r="N12" s="447" t="str">
        <f t="array" ref="N12">XLOOKUP(G12,'PER-SM '!$E$2:$E$1132,'PER-SM '!$F$2:$F$1132,"",0)</f>
        <v>ASISTENTE DE ALMACEN II</v>
      </c>
      <c r="O12" s="450" t="s">
        <v>16</v>
      </c>
      <c r="P12" s="451" t="s">
        <v>140</v>
      </c>
      <c r="Q12" s="452" t="s">
        <v>75</v>
      </c>
      <c r="R12" s="450" t="s">
        <v>16</v>
      </c>
      <c r="S12" s="451" t="s">
        <v>140</v>
      </c>
      <c r="T12" s="452" t="s">
        <v>75</v>
      </c>
      <c r="U12" s="450" t="s">
        <v>16</v>
      </c>
      <c r="V12" s="451" t="s">
        <v>140</v>
      </c>
      <c r="W12" s="452" t="s">
        <v>75</v>
      </c>
      <c r="X12" s="450" t="s">
        <v>16</v>
      </c>
      <c r="Y12" s="451" t="s">
        <v>140</v>
      </c>
      <c r="Z12" s="452" t="s">
        <v>75</v>
      </c>
      <c r="AA12" s="450" t="s">
        <v>16</v>
      </c>
      <c r="AB12" s="451" t="s">
        <v>140</v>
      </c>
      <c r="AC12" s="452" t="s">
        <v>75</v>
      </c>
      <c r="AD12" s="450"/>
      <c r="AE12" s="451"/>
      <c r="AF12" s="452"/>
      <c r="AG12" s="450"/>
      <c r="AH12" s="451"/>
      <c r="AI12" s="452"/>
      <c r="AJ12" s="450"/>
      <c r="AK12" s="451"/>
      <c r="AL12" s="452"/>
      <c r="AM12" s="450"/>
      <c r="AN12" s="451"/>
      <c r="AO12" s="452"/>
      <c r="AP12" s="450"/>
      <c r="AQ12" s="451"/>
      <c r="AR12" s="452"/>
      <c r="AS12" s="450"/>
      <c r="AT12" s="451"/>
      <c r="AU12" s="452"/>
      <c r="AV12" s="450"/>
      <c r="AW12" s="451"/>
      <c r="AX12" s="451"/>
      <c r="AY12" s="450"/>
      <c r="AZ12" s="451"/>
      <c r="BA12" s="451"/>
      <c r="BB12" s="450"/>
      <c r="BC12" s="451"/>
      <c r="BD12" s="451"/>
      <c r="BE12" s="450"/>
      <c r="BF12" s="451"/>
      <c r="BG12" s="451"/>
      <c r="BH12" s="450"/>
      <c r="BI12" s="451"/>
      <c r="BJ12" s="451" t="s">
        <v>75</v>
      </c>
      <c r="BK12" s="450" t="s">
        <v>16</v>
      </c>
      <c r="BL12" s="451" t="s">
        <v>140</v>
      </c>
      <c r="BM12" s="451" t="s">
        <v>75</v>
      </c>
      <c r="BN12" s="450" t="s">
        <v>16</v>
      </c>
      <c r="BO12" s="451" t="s">
        <v>140</v>
      </c>
      <c r="BP12" s="451" t="s">
        <v>75</v>
      </c>
      <c r="BQ12" s="450" t="s">
        <v>16</v>
      </c>
      <c r="BR12" s="451" t="s">
        <v>140</v>
      </c>
      <c r="BS12" s="451" t="s">
        <v>75</v>
      </c>
      <c r="BT12" s="450" t="s">
        <v>16</v>
      </c>
      <c r="BU12" s="451" t="s">
        <v>140</v>
      </c>
      <c r="BV12" s="451" t="s">
        <v>75</v>
      </c>
      <c r="BW12" s="450" t="s">
        <v>16</v>
      </c>
      <c r="BX12" s="451" t="s">
        <v>140</v>
      </c>
      <c r="BY12" s="451" t="s">
        <v>75</v>
      </c>
      <c r="BZ12" s="450" t="s">
        <v>16</v>
      </c>
      <c r="CA12" s="451" t="s">
        <v>140</v>
      </c>
      <c r="CB12" s="451" t="s">
        <v>75</v>
      </c>
      <c r="CC12" s="450" t="s">
        <v>16</v>
      </c>
      <c r="CD12" s="451" t="s">
        <v>140</v>
      </c>
      <c r="CE12" s="451" t="s">
        <v>75</v>
      </c>
      <c r="CF12" s="450" t="s">
        <v>16</v>
      </c>
      <c r="CG12" s="451" t="s">
        <v>140</v>
      </c>
      <c r="CH12" s="451" t="s">
        <v>75</v>
      </c>
      <c r="CI12" s="450" t="s">
        <v>16</v>
      </c>
      <c r="CJ12" s="451" t="s">
        <v>140</v>
      </c>
      <c r="CK12" s="451" t="s">
        <v>75</v>
      </c>
      <c r="CL12" s="450" t="s">
        <v>16</v>
      </c>
      <c r="CM12" s="451" t="s">
        <v>140</v>
      </c>
      <c r="CN12" s="451" t="s">
        <v>75</v>
      </c>
      <c r="CO12" s="450" t="s">
        <v>16</v>
      </c>
      <c r="CP12" s="451" t="s">
        <v>140</v>
      </c>
      <c r="CQ12" s="451" t="s">
        <v>75</v>
      </c>
      <c r="CR12" s="450" t="s">
        <v>16</v>
      </c>
      <c r="CS12" s="451" t="s">
        <v>140</v>
      </c>
      <c r="CT12" s="451" t="s">
        <v>75</v>
      </c>
      <c r="CU12" s="450" t="s">
        <v>16</v>
      </c>
      <c r="CV12" s="451" t="s">
        <v>140</v>
      </c>
      <c r="CW12" s="451" t="s">
        <v>75</v>
      </c>
      <c r="CX12" s="450" t="s">
        <v>16</v>
      </c>
      <c r="CY12" s="451" t="s">
        <v>140</v>
      </c>
      <c r="CZ12" s="451" t="s">
        <v>75</v>
      </c>
      <c r="DA12" s="450" t="s">
        <v>16</v>
      </c>
      <c r="DB12" s="451" t="s">
        <v>140</v>
      </c>
      <c r="DC12" s="451" t="s">
        <v>75</v>
      </c>
      <c r="DD12" s="450"/>
      <c r="DE12" s="451"/>
      <c r="DF12" s="451"/>
      <c r="DG12" s="450"/>
      <c r="DH12" s="451"/>
      <c r="DI12" s="451"/>
      <c r="DJ12" s="450"/>
      <c r="DK12" s="451"/>
      <c r="DL12" s="451"/>
      <c r="DM12" s="450"/>
      <c r="DN12" s="451"/>
      <c r="DO12" s="451"/>
      <c r="DP12" s="450"/>
      <c r="DQ12" s="451"/>
      <c r="DR12" s="451"/>
      <c r="DS12" s="450"/>
      <c r="DT12" s="451"/>
      <c r="DU12" s="451"/>
      <c r="DV12" s="450"/>
      <c r="DW12" s="451"/>
      <c r="DX12" s="451"/>
      <c r="DY12" s="450"/>
      <c r="DZ12" s="451"/>
      <c r="EA12" s="451"/>
      <c r="EB12" s="450" t="s">
        <v>16</v>
      </c>
      <c r="EC12" s="451" t="s">
        <v>140</v>
      </c>
      <c r="ED12" s="451" t="s">
        <v>75</v>
      </c>
      <c r="EE12" s="450" t="s">
        <v>16</v>
      </c>
      <c r="EF12" s="451" t="s">
        <v>140</v>
      </c>
      <c r="EG12" s="451" t="s">
        <v>75</v>
      </c>
      <c r="EH12" s="450" t="s">
        <v>16</v>
      </c>
      <c r="EI12" s="451" t="s">
        <v>140</v>
      </c>
      <c r="EJ12" s="451" t="s">
        <v>75</v>
      </c>
      <c r="EK12" s="450" t="s">
        <v>16</v>
      </c>
      <c r="EL12" s="451" t="s">
        <v>140</v>
      </c>
      <c r="EM12" s="451" t="s">
        <v>75</v>
      </c>
      <c r="EN12" s="450" t="s">
        <v>16</v>
      </c>
      <c r="EO12" s="451" t="s">
        <v>140</v>
      </c>
      <c r="EP12" s="451" t="s">
        <v>75</v>
      </c>
      <c r="EQ12" s="450" t="s">
        <v>16</v>
      </c>
      <c r="ER12" s="451" t="s">
        <v>140</v>
      </c>
      <c r="ES12" s="451" t="s">
        <v>75</v>
      </c>
      <c r="ET12" s="453" t="s">
        <v>16</v>
      </c>
      <c r="EU12" s="454" t="s">
        <v>140</v>
      </c>
      <c r="EV12" s="454" t="s">
        <v>75</v>
      </c>
      <c r="EW12" s="453" t="s">
        <v>16</v>
      </c>
      <c r="EX12" s="454" t="s">
        <v>140</v>
      </c>
      <c r="EY12" s="454" t="s">
        <v>75</v>
      </c>
      <c r="EZ12" s="453" t="s">
        <v>16</v>
      </c>
      <c r="FA12" s="454" t="s">
        <v>140</v>
      </c>
      <c r="FB12" s="454" t="s">
        <v>75</v>
      </c>
    </row>
    <row r="13" ht="15.75" customHeight="1">
      <c r="A13" s="431"/>
      <c r="B13" s="10">
        <v>9.0</v>
      </c>
      <c r="C13" s="11" t="s">
        <v>24</v>
      </c>
      <c r="D13" s="12">
        <v>1.0</v>
      </c>
      <c r="E13" s="11" t="s">
        <v>14</v>
      </c>
      <c r="F13" s="13" t="str">
        <f t="array" ref="F13">XLOOKUP(G13,'PER-SM '!$E$2:$E$1132,'PER-SM '!$D$2:$D$1132," ",0)</f>
        <v>PALACIOS MAZA FABIAN DALI</v>
      </c>
      <c r="G13" s="15">
        <v>7.0501269E7</v>
      </c>
      <c r="H13" s="15">
        <v>9.50196173E8</v>
      </c>
      <c r="I13" s="16" t="str">
        <f t="array" ref="I13">XLOOKUP(G13,'PER-SM '!$E$2:$E$1132,'PER-SM '!$G$2:$G$1132,"",0)</f>
        <v>OP EMP</v>
      </c>
      <c r="J13" s="10" t="str">
        <f t="array" ref="J13">XLOOKUP(G13,'PER-SM '!$E$2:$E$1132,'PER-SM '!$I$2:$I$1132,"",0)</f>
        <v>A</v>
      </c>
      <c r="K13" s="10"/>
      <c r="L13" s="13" t="str">
        <f t="array" ref="L13">XLOOKUP(G13,'PER-SM '!$E$2:$E$1132,'PER-SM '!$B$2:$B$1132,"",0)</f>
        <v>PE - Empleados</v>
      </c>
      <c r="M13" s="10" t="s">
        <v>2228</v>
      </c>
      <c r="N13" s="447" t="str">
        <f t="array" ref="N13">XLOOKUP(G13,'PER-SM '!$E$2:$E$1132,'PER-SM '!$F$2:$F$1132,"",0)</f>
        <v>SUPERVISOR DE PERFORACION Y VOLADURA</v>
      </c>
      <c r="O13" s="158"/>
      <c r="P13" s="159"/>
      <c r="Q13" s="291"/>
      <c r="R13" s="158"/>
      <c r="S13" s="159"/>
      <c r="T13" s="291"/>
      <c r="U13" s="158"/>
      <c r="V13" s="159"/>
      <c r="W13" s="291"/>
      <c r="X13" s="158" t="s">
        <v>16</v>
      </c>
      <c r="Y13" s="159" t="s">
        <v>140</v>
      </c>
      <c r="Z13" s="291" t="s">
        <v>75</v>
      </c>
      <c r="AA13" s="158" t="s">
        <v>16</v>
      </c>
      <c r="AB13" s="159" t="s">
        <v>140</v>
      </c>
      <c r="AC13" s="291" t="s">
        <v>75</v>
      </c>
      <c r="AD13" s="158" t="s">
        <v>16</v>
      </c>
      <c r="AE13" s="159" t="s">
        <v>140</v>
      </c>
      <c r="AF13" s="291" t="s">
        <v>75</v>
      </c>
      <c r="AG13" s="158" t="s">
        <v>16</v>
      </c>
      <c r="AH13" s="159" t="s">
        <v>140</v>
      </c>
      <c r="AI13" s="291" t="s">
        <v>75</v>
      </c>
      <c r="AJ13" s="158" t="s">
        <v>16</v>
      </c>
      <c r="AK13" s="159" t="s">
        <v>140</v>
      </c>
      <c r="AL13" s="291" t="s">
        <v>75</v>
      </c>
      <c r="AM13" s="158" t="s">
        <v>16</v>
      </c>
      <c r="AN13" s="159" t="s">
        <v>140</v>
      </c>
      <c r="AO13" s="291" t="s">
        <v>75</v>
      </c>
      <c r="AP13" s="158" t="s">
        <v>16</v>
      </c>
      <c r="AQ13" s="159" t="s">
        <v>140</v>
      </c>
      <c r="AR13" s="291" t="s">
        <v>75</v>
      </c>
      <c r="AS13" s="158" t="s">
        <v>16</v>
      </c>
      <c r="AT13" s="159" t="s">
        <v>140</v>
      </c>
      <c r="AU13" s="291" t="s">
        <v>75</v>
      </c>
      <c r="AV13" s="158" t="s">
        <v>16</v>
      </c>
      <c r="AW13" s="159" t="s">
        <v>140</v>
      </c>
      <c r="AX13" s="159" t="s">
        <v>75</v>
      </c>
      <c r="AY13" s="158" t="s">
        <v>16</v>
      </c>
      <c r="AZ13" s="159" t="s">
        <v>140</v>
      </c>
      <c r="BA13" s="159" t="s">
        <v>75</v>
      </c>
      <c r="BB13" s="158" t="s">
        <v>16</v>
      </c>
      <c r="BC13" s="159" t="s">
        <v>140</v>
      </c>
      <c r="BD13" s="159" t="s">
        <v>75</v>
      </c>
      <c r="BE13" s="158" t="s">
        <v>16</v>
      </c>
      <c r="BF13" s="159" t="s">
        <v>140</v>
      </c>
      <c r="BG13" s="159" t="s">
        <v>75</v>
      </c>
      <c r="BH13" s="158" t="s">
        <v>16</v>
      </c>
      <c r="BI13" s="159" t="s">
        <v>140</v>
      </c>
      <c r="BJ13" s="159" t="s">
        <v>75</v>
      </c>
      <c r="BK13" s="158" t="s">
        <v>16</v>
      </c>
      <c r="BL13" s="159" t="s">
        <v>140</v>
      </c>
      <c r="BM13" s="159" t="s">
        <v>75</v>
      </c>
      <c r="BN13" s="158"/>
      <c r="BO13" s="159"/>
      <c r="BP13" s="159"/>
      <c r="BQ13" s="158"/>
      <c r="BR13" s="159"/>
      <c r="BS13" s="159"/>
      <c r="BT13" s="158"/>
      <c r="BU13" s="159"/>
      <c r="BV13" s="159"/>
      <c r="BW13" s="158"/>
      <c r="BX13" s="159"/>
      <c r="BY13" s="159"/>
      <c r="BZ13" s="158"/>
      <c r="CA13" s="159"/>
      <c r="CB13" s="159"/>
      <c r="CC13" s="158"/>
      <c r="CD13" s="159"/>
      <c r="CE13" s="159"/>
      <c r="CF13" s="158"/>
      <c r="CG13" s="159"/>
      <c r="CH13" s="159"/>
      <c r="CI13" s="450" t="s">
        <v>16</v>
      </c>
      <c r="CJ13" s="451" t="s">
        <v>140</v>
      </c>
      <c r="CK13" s="451" t="s">
        <v>75</v>
      </c>
      <c r="CL13" s="450" t="s">
        <v>16</v>
      </c>
      <c r="CM13" s="451" t="s">
        <v>140</v>
      </c>
      <c r="CN13" s="451" t="s">
        <v>75</v>
      </c>
      <c r="CO13" s="450" t="s">
        <v>16</v>
      </c>
      <c r="CP13" s="451" t="s">
        <v>140</v>
      </c>
      <c r="CQ13" s="451" t="s">
        <v>75</v>
      </c>
      <c r="CR13" s="450" t="s">
        <v>16</v>
      </c>
      <c r="CS13" s="451" t="s">
        <v>140</v>
      </c>
      <c r="CT13" s="451" t="s">
        <v>75</v>
      </c>
      <c r="CU13" s="450" t="s">
        <v>16</v>
      </c>
      <c r="CV13" s="451" t="s">
        <v>140</v>
      </c>
      <c r="CW13" s="451" t="s">
        <v>75</v>
      </c>
      <c r="CX13" s="450" t="s">
        <v>16</v>
      </c>
      <c r="CY13" s="451" t="s">
        <v>140</v>
      </c>
      <c r="CZ13" s="451" t="s">
        <v>75</v>
      </c>
      <c r="DA13" s="450" t="s">
        <v>16</v>
      </c>
      <c r="DB13" s="451" t="s">
        <v>140</v>
      </c>
      <c r="DC13" s="451" t="s">
        <v>75</v>
      </c>
      <c r="DD13" s="450" t="s">
        <v>16</v>
      </c>
      <c r="DE13" s="451" t="s">
        <v>140</v>
      </c>
      <c r="DF13" s="451" t="s">
        <v>75</v>
      </c>
      <c r="DG13" s="450" t="s">
        <v>16</v>
      </c>
      <c r="DH13" s="451" t="s">
        <v>140</v>
      </c>
      <c r="DI13" s="451" t="s">
        <v>75</v>
      </c>
      <c r="DJ13" s="450" t="s">
        <v>16</v>
      </c>
      <c r="DK13" s="451" t="s">
        <v>140</v>
      </c>
      <c r="DL13" s="451" t="s">
        <v>75</v>
      </c>
      <c r="DM13" s="450" t="s">
        <v>16</v>
      </c>
      <c r="DN13" s="451" t="s">
        <v>140</v>
      </c>
      <c r="DO13" s="451" t="s">
        <v>75</v>
      </c>
      <c r="DP13" s="450" t="s">
        <v>16</v>
      </c>
      <c r="DQ13" s="451" t="s">
        <v>140</v>
      </c>
      <c r="DR13" s="451" t="s">
        <v>75</v>
      </c>
      <c r="DS13" s="450" t="s">
        <v>16</v>
      </c>
      <c r="DT13" s="451" t="s">
        <v>140</v>
      </c>
      <c r="DU13" s="451" t="s">
        <v>75</v>
      </c>
      <c r="DV13" s="450" t="s">
        <v>16</v>
      </c>
      <c r="DW13" s="451" t="s">
        <v>140</v>
      </c>
      <c r="DX13" s="451" t="s">
        <v>75</v>
      </c>
      <c r="DY13" s="450" t="s">
        <v>16</v>
      </c>
      <c r="DZ13" s="451" t="s">
        <v>140</v>
      </c>
      <c r="EA13" s="451" t="s">
        <v>75</v>
      </c>
      <c r="EB13" s="450" t="s">
        <v>16</v>
      </c>
      <c r="EC13" s="451" t="s">
        <v>140</v>
      </c>
      <c r="ED13" s="451" t="s">
        <v>75</v>
      </c>
      <c r="EE13" s="450" t="s">
        <v>16</v>
      </c>
      <c r="EF13" s="451" t="s">
        <v>140</v>
      </c>
      <c r="EG13" s="451" t="s">
        <v>75</v>
      </c>
      <c r="EH13" s="450" t="s">
        <v>16</v>
      </c>
      <c r="EI13" s="451" t="s">
        <v>140</v>
      </c>
      <c r="EJ13" s="451" t="s">
        <v>75</v>
      </c>
      <c r="EK13" s="450" t="s">
        <v>16</v>
      </c>
      <c r="EL13" s="451" t="s">
        <v>140</v>
      </c>
      <c r="EM13" s="451" t="s">
        <v>75</v>
      </c>
      <c r="EN13" s="450" t="s">
        <v>16</v>
      </c>
      <c r="EO13" s="451" t="s">
        <v>140</v>
      </c>
      <c r="EP13" s="451" t="s">
        <v>75</v>
      </c>
      <c r="EQ13" s="450" t="s">
        <v>16</v>
      </c>
      <c r="ER13" s="451" t="s">
        <v>140</v>
      </c>
      <c r="ES13" s="451" t="s">
        <v>75</v>
      </c>
      <c r="ET13" s="453" t="s">
        <v>16</v>
      </c>
      <c r="EU13" s="454" t="s">
        <v>140</v>
      </c>
      <c r="EV13" s="454" t="s">
        <v>75</v>
      </c>
      <c r="EW13" s="453" t="s">
        <v>16</v>
      </c>
      <c r="EX13" s="454" t="s">
        <v>140</v>
      </c>
      <c r="EY13" s="454" t="s">
        <v>75</v>
      </c>
      <c r="EZ13" s="453" t="s">
        <v>16</v>
      </c>
      <c r="FA13" s="454" t="s">
        <v>140</v>
      </c>
      <c r="FB13" s="454" t="s">
        <v>75</v>
      </c>
    </row>
    <row r="14" ht="15.75" customHeight="1">
      <c r="A14" s="431"/>
      <c r="B14" s="10">
        <v>10.0</v>
      </c>
      <c r="C14" s="11" t="s">
        <v>25</v>
      </c>
      <c r="D14" s="12">
        <v>1.0</v>
      </c>
      <c r="E14" s="11" t="s">
        <v>2133</v>
      </c>
      <c r="F14" s="13" t="str">
        <f t="array" ref="F14">XLOOKUP(G14,'PER-SM '!$E$2:$E$1132,'PER-SM '!$D$2:$D$1132," ",0)</f>
        <v>ATAPOMA DORREGARAY JHAIR MARIO</v>
      </c>
      <c r="G14" s="149">
        <v>7.0837442E7</v>
      </c>
      <c r="H14" s="15" t="s">
        <v>2230</v>
      </c>
      <c r="I14" s="16" t="str">
        <f t="array" ref="I14">XLOOKUP(G14,'PER-SM '!$E$2:$E$1132,'PER-SM '!$G$2:$G$1132,"",0)</f>
        <v>OP EMP</v>
      </c>
      <c r="J14" s="10" t="str">
        <f t="array" ref="J14">XLOOKUP(G14,'PER-SM '!$E$2:$E$1132,'PER-SM '!$I$2:$I$1132,"",0)</f>
        <v>C</v>
      </c>
      <c r="K14" s="10"/>
      <c r="L14" s="13" t="str">
        <f t="array" ref="L14">XLOOKUP(G14,'PER-SM '!$E$2:$E$1132,'PER-SM '!$B$2:$B$1132,"",0)</f>
        <v>PE - Empleados</v>
      </c>
      <c r="M14" s="10" t="s">
        <v>2228</v>
      </c>
      <c r="N14" s="447" t="str">
        <f t="array" ref="N14">XLOOKUP(G14,'PER-SM '!$E$2:$E$1132,'PER-SM '!$F$2:$F$1132,"",0)</f>
        <v>SUPERVISOR DE DESPACHO DE FLOTA</v>
      </c>
      <c r="O14" s="450" t="s">
        <v>16</v>
      </c>
      <c r="P14" s="451" t="s">
        <v>140</v>
      </c>
      <c r="Q14" s="452" t="s">
        <v>75</v>
      </c>
      <c r="R14" s="450" t="s">
        <v>16</v>
      </c>
      <c r="S14" s="451" t="s">
        <v>140</v>
      </c>
      <c r="T14" s="452" t="s">
        <v>75</v>
      </c>
      <c r="U14" s="450" t="s">
        <v>16</v>
      </c>
      <c r="V14" s="451" t="s">
        <v>140</v>
      </c>
      <c r="W14" s="452" t="s">
        <v>75</v>
      </c>
      <c r="X14" s="450" t="s">
        <v>16</v>
      </c>
      <c r="Y14" s="451" t="s">
        <v>140</v>
      </c>
      <c r="Z14" s="452" t="s">
        <v>75</v>
      </c>
      <c r="AA14" s="450" t="s">
        <v>16</v>
      </c>
      <c r="AB14" s="451" t="s">
        <v>140</v>
      </c>
      <c r="AC14" s="452" t="s">
        <v>75</v>
      </c>
      <c r="AD14" s="450"/>
      <c r="AE14" s="451"/>
      <c r="AF14" s="452"/>
      <c r="AG14" s="450"/>
      <c r="AH14" s="451"/>
      <c r="AI14" s="452"/>
      <c r="AJ14" s="450"/>
      <c r="AK14" s="451"/>
      <c r="AL14" s="452"/>
      <c r="AM14" s="450"/>
      <c r="AN14" s="451"/>
      <c r="AO14" s="452"/>
      <c r="AP14" s="450"/>
      <c r="AQ14" s="451"/>
      <c r="AR14" s="452"/>
      <c r="AS14" s="450" t="s">
        <v>16</v>
      </c>
      <c r="AT14" s="451" t="s">
        <v>140</v>
      </c>
      <c r="AU14" s="452" t="s">
        <v>75</v>
      </c>
      <c r="AV14" s="450" t="s">
        <v>16</v>
      </c>
      <c r="AW14" s="451" t="s">
        <v>140</v>
      </c>
      <c r="AX14" s="451" t="s">
        <v>75</v>
      </c>
      <c r="AY14" s="450" t="s">
        <v>16</v>
      </c>
      <c r="AZ14" s="451" t="s">
        <v>140</v>
      </c>
      <c r="BA14" s="451" t="s">
        <v>75</v>
      </c>
      <c r="BB14" s="450" t="s">
        <v>16</v>
      </c>
      <c r="BC14" s="451" t="s">
        <v>140</v>
      </c>
      <c r="BD14" s="451" t="s">
        <v>75</v>
      </c>
      <c r="BE14" s="450" t="s">
        <v>16</v>
      </c>
      <c r="BF14" s="451" t="s">
        <v>140</v>
      </c>
      <c r="BG14" s="451" t="s">
        <v>75</v>
      </c>
      <c r="BH14" s="450" t="s">
        <v>16</v>
      </c>
      <c r="BI14" s="451" t="s">
        <v>140</v>
      </c>
      <c r="BJ14" s="451" t="s">
        <v>75</v>
      </c>
      <c r="BK14" s="450" t="s">
        <v>16</v>
      </c>
      <c r="BL14" s="451" t="s">
        <v>140</v>
      </c>
      <c r="BM14" s="451" t="s">
        <v>75</v>
      </c>
      <c r="BN14" s="450" t="s">
        <v>16</v>
      </c>
      <c r="BO14" s="451" t="s">
        <v>140</v>
      </c>
      <c r="BP14" s="451" t="s">
        <v>75</v>
      </c>
      <c r="BQ14" s="450" t="s">
        <v>16</v>
      </c>
      <c r="BR14" s="451" t="s">
        <v>140</v>
      </c>
      <c r="BS14" s="451" t="s">
        <v>75</v>
      </c>
      <c r="BT14" s="450" t="s">
        <v>16</v>
      </c>
      <c r="BU14" s="451" t="s">
        <v>140</v>
      </c>
      <c r="BV14" s="451" t="s">
        <v>75</v>
      </c>
      <c r="BW14" s="450" t="s">
        <v>16</v>
      </c>
      <c r="BX14" s="451" t="s">
        <v>140</v>
      </c>
      <c r="BY14" s="451" t="s">
        <v>75</v>
      </c>
      <c r="BZ14" s="450" t="s">
        <v>16</v>
      </c>
      <c r="CA14" s="451" t="s">
        <v>140</v>
      </c>
      <c r="CB14" s="451" t="s">
        <v>75</v>
      </c>
      <c r="CC14" s="450" t="s">
        <v>16</v>
      </c>
      <c r="CD14" s="451" t="s">
        <v>140</v>
      </c>
      <c r="CE14" s="451" t="s">
        <v>75</v>
      </c>
      <c r="CF14" s="450" t="s">
        <v>16</v>
      </c>
      <c r="CG14" s="451" t="s">
        <v>140</v>
      </c>
      <c r="CH14" s="451" t="s">
        <v>75</v>
      </c>
      <c r="CI14" s="450"/>
      <c r="CJ14" s="451"/>
      <c r="CK14" s="451"/>
      <c r="CL14" s="450"/>
      <c r="CM14" s="451"/>
      <c r="CN14" s="451"/>
      <c r="CO14" s="450"/>
      <c r="CP14" s="451"/>
      <c r="CQ14" s="451"/>
      <c r="CR14" s="450"/>
      <c r="CS14" s="451"/>
      <c r="CT14" s="451"/>
      <c r="CU14" s="450"/>
      <c r="CV14" s="451"/>
      <c r="CW14" s="451"/>
      <c r="CX14" s="450"/>
      <c r="CY14" s="451"/>
      <c r="CZ14" s="451"/>
      <c r="DA14" s="450"/>
      <c r="DB14" s="451"/>
      <c r="DC14" s="451"/>
      <c r="DD14" s="450" t="s">
        <v>16</v>
      </c>
      <c r="DE14" s="451" t="s">
        <v>140</v>
      </c>
      <c r="DF14" s="451" t="s">
        <v>75</v>
      </c>
      <c r="DG14" s="450" t="s">
        <v>16</v>
      </c>
      <c r="DH14" s="451" t="s">
        <v>140</v>
      </c>
      <c r="DI14" s="451" t="s">
        <v>75</v>
      </c>
      <c r="DJ14" s="450" t="s">
        <v>16</v>
      </c>
      <c r="DK14" s="451" t="s">
        <v>140</v>
      </c>
      <c r="DL14" s="451" t="s">
        <v>75</v>
      </c>
      <c r="DM14" s="450" t="s">
        <v>16</v>
      </c>
      <c r="DN14" s="451" t="s">
        <v>140</v>
      </c>
      <c r="DO14" s="451" t="s">
        <v>75</v>
      </c>
      <c r="DP14" s="450" t="s">
        <v>16</v>
      </c>
      <c r="DQ14" s="451" t="s">
        <v>140</v>
      </c>
      <c r="DR14" s="451" t="s">
        <v>75</v>
      </c>
      <c r="DS14" s="450" t="s">
        <v>16</v>
      </c>
      <c r="DT14" s="451" t="s">
        <v>140</v>
      </c>
      <c r="DU14" s="451" t="s">
        <v>75</v>
      </c>
      <c r="DV14" s="450" t="s">
        <v>16</v>
      </c>
      <c r="DW14" s="451" t="s">
        <v>140</v>
      </c>
      <c r="DX14" s="451" t="s">
        <v>75</v>
      </c>
      <c r="DY14" s="450" t="s">
        <v>16</v>
      </c>
      <c r="DZ14" s="451" t="s">
        <v>140</v>
      </c>
      <c r="EA14" s="451" t="s">
        <v>75</v>
      </c>
      <c r="EB14" s="450" t="s">
        <v>16</v>
      </c>
      <c r="EC14" s="451" t="s">
        <v>140</v>
      </c>
      <c r="ED14" s="451" t="s">
        <v>75</v>
      </c>
      <c r="EE14" s="450" t="s">
        <v>16</v>
      </c>
      <c r="EF14" s="451" t="s">
        <v>140</v>
      </c>
      <c r="EG14" s="451" t="s">
        <v>75</v>
      </c>
      <c r="EH14" s="450" t="s">
        <v>16</v>
      </c>
      <c r="EI14" s="451" t="s">
        <v>140</v>
      </c>
      <c r="EJ14" s="451" t="s">
        <v>75</v>
      </c>
      <c r="EK14" s="453"/>
      <c r="EL14" s="454"/>
      <c r="EM14" s="454"/>
      <c r="EN14" s="453"/>
      <c r="EO14" s="454"/>
      <c r="EP14" s="454"/>
      <c r="EQ14" s="453"/>
      <c r="ER14" s="454"/>
      <c r="ES14" s="454"/>
      <c r="ET14" s="453"/>
      <c r="EU14" s="454"/>
      <c r="EV14" s="454"/>
      <c r="EW14" s="453"/>
      <c r="EX14" s="454"/>
      <c r="EY14" s="454"/>
      <c r="EZ14" s="453"/>
      <c r="FA14" s="454"/>
      <c r="FB14" s="454"/>
    </row>
    <row r="15" ht="15.75" customHeight="1">
      <c r="A15" s="431"/>
      <c r="B15" s="10">
        <v>11.0</v>
      </c>
      <c r="C15" s="11" t="s">
        <v>25</v>
      </c>
      <c r="D15" s="12">
        <v>1.0</v>
      </c>
      <c r="E15" s="11" t="s">
        <v>2133</v>
      </c>
      <c r="F15" s="13" t="str">
        <f t="array" ref="F15">XLOOKUP(G15,'PER-SM '!$E$2:$E$1132,'PER-SM '!$D$2:$D$1132," ",0)</f>
        <v> </v>
      </c>
      <c r="G15" s="149"/>
      <c r="H15" s="15"/>
      <c r="I15" s="15"/>
      <c r="J15" s="15"/>
      <c r="K15" s="15"/>
      <c r="L15" s="15"/>
      <c r="M15" s="15"/>
      <c r="N15" s="455"/>
      <c r="O15" s="158"/>
      <c r="P15" s="159"/>
      <c r="Q15" s="291"/>
      <c r="R15" s="158"/>
      <c r="S15" s="159"/>
      <c r="T15" s="291"/>
      <c r="U15" s="158"/>
      <c r="V15" s="159"/>
      <c r="W15" s="291"/>
      <c r="X15" s="158"/>
      <c r="Y15" s="159"/>
      <c r="Z15" s="291"/>
      <c r="AA15" s="158"/>
      <c r="AB15" s="159"/>
      <c r="AC15" s="291"/>
      <c r="AD15" s="158"/>
      <c r="AE15" s="159"/>
      <c r="AF15" s="291"/>
      <c r="AG15" s="158"/>
      <c r="AH15" s="159"/>
      <c r="AI15" s="291"/>
      <c r="AJ15" s="158"/>
      <c r="AK15" s="159"/>
      <c r="AL15" s="291"/>
      <c r="AM15" s="158"/>
      <c r="AN15" s="159"/>
      <c r="AO15" s="291"/>
      <c r="AP15" s="158"/>
      <c r="AQ15" s="159"/>
      <c r="AR15" s="291"/>
      <c r="AS15" s="158"/>
      <c r="AT15" s="159"/>
      <c r="AU15" s="291"/>
      <c r="AV15" s="158"/>
      <c r="AW15" s="159"/>
      <c r="AX15" s="159"/>
      <c r="AY15" s="158"/>
      <c r="AZ15" s="159"/>
      <c r="BA15" s="159"/>
      <c r="BB15" s="158"/>
      <c r="BC15" s="159"/>
      <c r="BD15" s="159"/>
      <c r="BE15" s="158"/>
      <c r="BF15" s="159"/>
      <c r="BG15" s="159"/>
      <c r="BH15" s="158"/>
      <c r="BI15" s="159"/>
      <c r="BJ15" s="159"/>
      <c r="BK15" s="158"/>
      <c r="BL15" s="159"/>
      <c r="BM15" s="159"/>
      <c r="BN15" s="158"/>
      <c r="BO15" s="159"/>
      <c r="BP15" s="159"/>
      <c r="BQ15" s="158"/>
      <c r="BR15" s="159"/>
      <c r="BS15" s="159"/>
      <c r="BT15" s="158"/>
      <c r="BU15" s="159"/>
      <c r="BV15" s="159"/>
      <c r="BW15" s="158"/>
      <c r="BX15" s="159"/>
      <c r="BY15" s="159"/>
      <c r="BZ15" s="158"/>
      <c r="CA15" s="159"/>
      <c r="CB15" s="159"/>
      <c r="CC15" s="158"/>
      <c r="CD15" s="159"/>
      <c r="CE15" s="159"/>
      <c r="CF15" s="158"/>
      <c r="CG15" s="159"/>
      <c r="CH15" s="159"/>
      <c r="CI15" s="158"/>
      <c r="CJ15" s="159"/>
      <c r="CK15" s="159"/>
      <c r="CL15" s="158"/>
      <c r="CM15" s="159"/>
      <c r="CN15" s="159"/>
      <c r="CO15" s="158"/>
      <c r="CP15" s="159"/>
      <c r="CQ15" s="159"/>
      <c r="CR15" s="158"/>
      <c r="CS15" s="159"/>
      <c r="CT15" s="159"/>
      <c r="CU15" s="158"/>
      <c r="CV15" s="159"/>
      <c r="CW15" s="159"/>
      <c r="CX15" s="158"/>
      <c r="CY15" s="159"/>
      <c r="CZ15" s="159"/>
      <c r="DA15" s="158"/>
      <c r="DB15" s="159"/>
      <c r="DC15" s="159"/>
      <c r="DD15" s="158"/>
      <c r="DE15" s="159"/>
      <c r="DF15" s="159"/>
      <c r="DG15" s="158"/>
      <c r="DH15" s="159"/>
      <c r="DI15" s="159"/>
      <c r="DJ15" s="158"/>
      <c r="DK15" s="159"/>
      <c r="DL15" s="159"/>
      <c r="DM15" s="158"/>
      <c r="DN15" s="159"/>
      <c r="DO15" s="159"/>
      <c r="DP15" s="158"/>
      <c r="DQ15" s="159"/>
      <c r="DR15" s="159"/>
      <c r="DS15" s="158"/>
      <c r="DT15" s="159"/>
      <c r="DU15" s="159"/>
      <c r="DV15" s="158"/>
      <c r="DW15" s="159"/>
      <c r="DX15" s="159"/>
      <c r="DY15" s="158"/>
      <c r="DZ15" s="159"/>
      <c r="EA15" s="159"/>
      <c r="EB15" s="158"/>
      <c r="EC15" s="159"/>
      <c r="ED15" s="159"/>
      <c r="EE15" s="158"/>
      <c r="EF15" s="159"/>
      <c r="EG15" s="159"/>
      <c r="EH15" s="158"/>
      <c r="EI15" s="159"/>
      <c r="EJ15" s="159"/>
      <c r="EK15" s="158"/>
      <c r="EL15" s="159"/>
      <c r="EM15" s="159"/>
      <c r="EN15" s="158"/>
      <c r="EO15" s="159"/>
      <c r="EP15" s="159"/>
      <c r="EQ15" s="158"/>
      <c r="ER15" s="159"/>
      <c r="ES15" s="159"/>
      <c r="ET15" s="158"/>
      <c r="EU15" s="159"/>
      <c r="EV15" s="159"/>
      <c r="EW15" s="158"/>
      <c r="EX15" s="159"/>
      <c r="EY15" s="159"/>
      <c r="EZ15" s="158"/>
      <c r="FA15" s="159"/>
      <c r="FB15" s="159"/>
    </row>
    <row r="16" ht="15.75" customHeight="1">
      <c r="A16" s="431"/>
      <c r="B16" s="10">
        <v>12.0</v>
      </c>
      <c r="C16" s="11" t="s">
        <v>26</v>
      </c>
      <c r="D16" s="12">
        <v>1.0</v>
      </c>
      <c r="E16" s="11" t="s">
        <v>14</v>
      </c>
      <c r="F16" s="13" t="str">
        <f t="array" ref="F16">XLOOKUP(G16,'PER-SM '!$E$2:$E$1132,'PER-SM '!$D$2:$D$1132," ",0)</f>
        <v>VICENTE NIZAMA OMAR IVAN</v>
      </c>
      <c r="G16" s="15">
        <v>2860765.0</v>
      </c>
      <c r="H16" s="15" t="s">
        <v>2230</v>
      </c>
      <c r="I16" s="16" t="str">
        <f t="array" ref="I16">XLOOKUP(G16,'PER-SM '!$E$2:$E$1132,'PER-SM '!$G$2:$G$1132,"",0)</f>
        <v>OP EMP</v>
      </c>
      <c r="J16" s="10" t="str">
        <f t="array" ref="J16">XLOOKUP(G16,'PER-SM '!$E$2:$E$1132,'PER-SM '!$I$2:$I$1132,"",0)</f>
        <v/>
      </c>
      <c r="K16" s="10"/>
      <c r="L16" s="13" t="str">
        <f t="array" ref="L16">XLOOKUP(G16,'PER-SM '!$E$2:$E$1132,'PER-SM '!$B$2:$B$1132,"",0)</f>
        <v>PE - Empleados</v>
      </c>
      <c r="M16" s="10" t="s">
        <v>2228</v>
      </c>
      <c r="N16" s="447" t="str">
        <f t="array" ref="N16">XLOOKUP(G16,'PER-SM '!$E$2:$E$1132,'PER-SM '!$F$2:$F$1132,"",0)</f>
        <v>INGENIERO DE SSOMA</v>
      </c>
      <c r="O16" s="158"/>
      <c r="P16" s="159"/>
      <c r="Q16" s="291"/>
      <c r="R16" s="158"/>
      <c r="S16" s="159"/>
      <c r="T16" s="291"/>
      <c r="U16" s="158"/>
      <c r="V16" s="159"/>
      <c r="W16" s="291"/>
      <c r="X16" s="158" t="s">
        <v>16</v>
      </c>
      <c r="Y16" s="159" t="s">
        <v>140</v>
      </c>
      <c r="Z16" s="291" t="s">
        <v>75</v>
      </c>
      <c r="AA16" s="158" t="s">
        <v>16</v>
      </c>
      <c r="AB16" s="159" t="s">
        <v>140</v>
      </c>
      <c r="AC16" s="291" t="s">
        <v>75</v>
      </c>
      <c r="AD16" s="158"/>
      <c r="AE16" s="159"/>
      <c r="AF16" s="291"/>
      <c r="AG16" s="158"/>
      <c r="AH16" s="159"/>
      <c r="AI16" s="291"/>
      <c r="AJ16" s="158"/>
      <c r="AK16" s="159"/>
      <c r="AL16" s="291"/>
      <c r="AM16" s="158"/>
      <c r="AN16" s="159"/>
      <c r="AO16" s="291"/>
      <c r="AP16" s="158"/>
      <c r="AQ16" s="159"/>
      <c r="AR16" s="291"/>
      <c r="AS16" s="158"/>
      <c r="AT16" s="159"/>
      <c r="AU16" s="291"/>
      <c r="AV16" s="158" t="s">
        <v>16</v>
      </c>
      <c r="AW16" s="159" t="s">
        <v>140</v>
      </c>
      <c r="AX16" s="159" t="s">
        <v>75</v>
      </c>
      <c r="AY16" s="158" t="s">
        <v>16</v>
      </c>
      <c r="AZ16" s="159" t="s">
        <v>140</v>
      </c>
      <c r="BA16" s="159" t="s">
        <v>75</v>
      </c>
      <c r="BB16" s="158" t="s">
        <v>16</v>
      </c>
      <c r="BC16" s="159" t="s">
        <v>140</v>
      </c>
      <c r="BD16" s="159" t="s">
        <v>75</v>
      </c>
      <c r="BE16" s="158" t="s">
        <v>16</v>
      </c>
      <c r="BF16" s="159" t="s">
        <v>140</v>
      </c>
      <c r="BG16" s="159" t="s">
        <v>75</v>
      </c>
      <c r="BH16" s="158" t="s">
        <v>16</v>
      </c>
      <c r="BI16" s="159" t="s">
        <v>140</v>
      </c>
      <c r="BJ16" s="159" t="s">
        <v>75</v>
      </c>
      <c r="BK16" s="158" t="s">
        <v>16</v>
      </c>
      <c r="BL16" s="159" t="s">
        <v>140</v>
      </c>
      <c r="BM16" s="159" t="s">
        <v>75</v>
      </c>
      <c r="BN16" s="158" t="s">
        <v>16</v>
      </c>
      <c r="BO16" s="159" t="s">
        <v>140</v>
      </c>
      <c r="BP16" s="159" t="s">
        <v>75</v>
      </c>
      <c r="BQ16" s="158" t="s">
        <v>16</v>
      </c>
      <c r="BR16" s="159" t="s">
        <v>140</v>
      </c>
      <c r="BS16" s="159" t="s">
        <v>75</v>
      </c>
      <c r="BT16" s="158" t="s">
        <v>16</v>
      </c>
      <c r="BU16" s="159" t="s">
        <v>140</v>
      </c>
      <c r="BV16" s="159" t="s">
        <v>75</v>
      </c>
      <c r="BW16" s="158" t="s">
        <v>16</v>
      </c>
      <c r="BX16" s="159" t="s">
        <v>140</v>
      </c>
      <c r="BY16" s="159" t="s">
        <v>75</v>
      </c>
      <c r="BZ16" s="158" t="s">
        <v>16</v>
      </c>
      <c r="CA16" s="159" t="s">
        <v>140</v>
      </c>
      <c r="CB16" s="159" t="s">
        <v>75</v>
      </c>
      <c r="CC16" s="158" t="s">
        <v>16</v>
      </c>
      <c r="CD16" s="159" t="s">
        <v>140</v>
      </c>
      <c r="CE16" s="159" t="s">
        <v>75</v>
      </c>
      <c r="CF16" s="158" t="s">
        <v>16</v>
      </c>
      <c r="CG16" s="159" t="s">
        <v>140</v>
      </c>
      <c r="CH16" s="159" t="s">
        <v>75</v>
      </c>
      <c r="CI16" s="158" t="s">
        <v>16</v>
      </c>
      <c r="CJ16" s="159" t="s">
        <v>140</v>
      </c>
      <c r="CK16" s="159" t="s">
        <v>75</v>
      </c>
      <c r="CL16" s="158" t="s">
        <v>16</v>
      </c>
      <c r="CM16" s="159" t="s">
        <v>140</v>
      </c>
      <c r="CN16" s="159" t="s">
        <v>75</v>
      </c>
      <c r="CO16" s="158" t="s">
        <v>16</v>
      </c>
      <c r="CP16" s="159" t="s">
        <v>140</v>
      </c>
      <c r="CQ16" s="159" t="s">
        <v>75</v>
      </c>
      <c r="CR16" s="158"/>
      <c r="CS16" s="159"/>
      <c r="CT16" s="159"/>
      <c r="CU16" s="158"/>
      <c r="CV16" s="159"/>
      <c r="CW16" s="159"/>
      <c r="CX16" s="158"/>
      <c r="CY16" s="159"/>
      <c r="CZ16" s="159"/>
      <c r="DA16" s="158"/>
      <c r="DB16" s="159"/>
      <c r="DC16" s="159"/>
      <c r="DD16" s="158" t="s">
        <v>16</v>
      </c>
      <c r="DE16" s="159" t="s">
        <v>140</v>
      </c>
      <c r="DF16" s="159" t="s">
        <v>75</v>
      </c>
      <c r="DG16" s="158" t="s">
        <v>16</v>
      </c>
      <c r="DH16" s="159" t="s">
        <v>140</v>
      </c>
      <c r="DI16" s="159" t="s">
        <v>75</v>
      </c>
      <c r="DJ16" s="158" t="s">
        <v>16</v>
      </c>
      <c r="DK16" s="159" t="s">
        <v>140</v>
      </c>
      <c r="DL16" s="159" t="s">
        <v>75</v>
      </c>
      <c r="DM16" s="158"/>
      <c r="DN16" s="159"/>
      <c r="DO16" s="159"/>
      <c r="DP16" s="158"/>
      <c r="DQ16" s="159"/>
      <c r="DR16" s="159"/>
      <c r="DS16" s="158"/>
      <c r="DT16" s="159"/>
      <c r="DU16" s="159"/>
      <c r="DV16" s="158"/>
      <c r="DW16" s="159"/>
      <c r="DX16" s="159"/>
      <c r="DY16" s="158"/>
      <c r="DZ16" s="159"/>
      <c r="EA16" s="159"/>
      <c r="EB16" s="158"/>
      <c r="EC16" s="159"/>
      <c r="ED16" s="159"/>
      <c r="EE16" s="158"/>
      <c r="EF16" s="159"/>
      <c r="EG16" s="159"/>
      <c r="EH16" s="158"/>
      <c r="EI16" s="159"/>
      <c r="EJ16" s="159"/>
      <c r="EK16" s="158"/>
      <c r="EL16" s="159"/>
      <c r="EM16" s="159"/>
      <c r="EN16" s="158"/>
      <c r="EO16" s="159"/>
      <c r="EP16" s="159"/>
      <c r="EQ16" s="158"/>
      <c r="ER16" s="159"/>
      <c r="ES16" s="159"/>
      <c r="ET16" s="161" t="s">
        <v>16</v>
      </c>
      <c r="EU16" s="162" t="s">
        <v>140</v>
      </c>
      <c r="EV16" s="162" t="s">
        <v>75</v>
      </c>
      <c r="EW16" s="161" t="s">
        <v>16</v>
      </c>
      <c r="EX16" s="162" t="s">
        <v>140</v>
      </c>
      <c r="EY16" s="162" t="s">
        <v>75</v>
      </c>
      <c r="EZ16" s="161" t="s">
        <v>16</v>
      </c>
      <c r="FA16" s="162" t="s">
        <v>140</v>
      </c>
      <c r="FB16" s="162" t="s">
        <v>75</v>
      </c>
    </row>
    <row r="17" ht="15.75" customHeight="1">
      <c r="A17" s="431"/>
      <c r="B17" s="10">
        <v>13.0</v>
      </c>
      <c r="C17" s="11" t="s">
        <v>29</v>
      </c>
      <c r="D17" s="12">
        <v>1.0</v>
      </c>
      <c r="E17" s="11" t="s">
        <v>14</v>
      </c>
      <c r="F17" s="13" t="str">
        <f t="array" ref="F17">XLOOKUP(G17,'PER-SM '!$E$2:$E$1132,'PER-SM '!$D$2:$D$1132," ",0)</f>
        <v>MEDINA FLORES HECTOR VIRGILIO</v>
      </c>
      <c r="G17" s="15">
        <v>4.4333686E7</v>
      </c>
      <c r="H17" s="15">
        <v>9.66945371E8</v>
      </c>
      <c r="I17" s="16" t="str">
        <f t="array" ref="I17">XLOOKUP(G17,'PER-SM '!$E$2:$E$1132,'PER-SM '!$G$2:$G$1132,"",0)</f>
        <v>OP EMP</v>
      </c>
      <c r="J17" s="10" t="str">
        <f t="array" ref="J17">XLOOKUP(G17,'PER-SM '!$E$2:$E$1132,'PER-SM '!$I$2:$I$1132,"",0)</f>
        <v>B</v>
      </c>
      <c r="K17" s="10"/>
      <c r="L17" s="13" t="str">
        <f t="array" ref="L17">XLOOKUP(G17,'PER-SM '!$E$2:$E$1132,'PER-SM '!$B$2:$B$1132,"",0)</f>
        <v>PE - Empleados</v>
      </c>
      <c r="M17" s="10" t="s">
        <v>2228</v>
      </c>
      <c r="N17" s="447" t="str">
        <f t="array" ref="N17">XLOOKUP(G17,'PER-SM '!$E$2:$E$1132,'PER-SM '!$F$2:$F$1132,"",0)</f>
        <v>SUPERVISOR DE PERFORACION Y VOLADURA</v>
      </c>
      <c r="O17" s="158"/>
      <c r="P17" s="159"/>
      <c r="Q17" s="291"/>
      <c r="R17" s="158"/>
      <c r="S17" s="159"/>
      <c r="T17" s="291"/>
      <c r="U17" s="158"/>
      <c r="V17" s="159"/>
      <c r="W17" s="291"/>
      <c r="X17" s="158"/>
      <c r="Y17" s="159"/>
      <c r="Z17" s="291"/>
      <c r="AA17" s="158"/>
      <c r="AB17" s="159"/>
      <c r="AC17" s="291"/>
      <c r="AD17" s="158" t="s">
        <v>16</v>
      </c>
      <c r="AE17" s="159" t="s">
        <v>140</v>
      </c>
      <c r="AF17" s="291" t="s">
        <v>75</v>
      </c>
      <c r="AG17" s="158" t="s">
        <v>16</v>
      </c>
      <c r="AH17" s="159" t="s">
        <v>140</v>
      </c>
      <c r="AI17" s="291" t="s">
        <v>75</v>
      </c>
      <c r="AJ17" s="158" t="s">
        <v>16</v>
      </c>
      <c r="AK17" s="159" t="s">
        <v>140</v>
      </c>
      <c r="AL17" s="291" t="s">
        <v>75</v>
      </c>
      <c r="AM17" s="158" t="s">
        <v>16</v>
      </c>
      <c r="AN17" s="159" t="s">
        <v>140</v>
      </c>
      <c r="AO17" s="291" t="s">
        <v>75</v>
      </c>
      <c r="AP17" s="158" t="s">
        <v>16</v>
      </c>
      <c r="AQ17" s="159" t="s">
        <v>140</v>
      </c>
      <c r="AR17" s="291" t="s">
        <v>75</v>
      </c>
      <c r="AS17" s="158" t="s">
        <v>16</v>
      </c>
      <c r="AT17" s="159" t="s">
        <v>140</v>
      </c>
      <c r="AU17" s="291" t="s">
        <v>75</v>
      </c>
      <c r="AV17" s="158" t="s">
        <v>16</v>
      </c>
      <c r="AW17" s="159" t="s">
        <v>140</v>
      </c>
      <c r="AX17" s="159" t="s">
        <v>75</v>
      </c>
      <c r="AY17" s="158" t="s">
        <v>16</v>
      </c>
      <c r="AZ17" s="159" t="s">
        <v>140</v>
      </c>
      <c r="BA17" s="159" t="s">
        <v>75</v>
      </c>
      <c r="BB17" s="158" t="s">
        <v>16</v>
      </c>
      <c r="BC17" s="159" t="s">
        <v>140</v>
      </c>
      <c r="BD17" s="159" t="s">
        <v>75</v>
      </c>
      <c r="BE17" s="158" t="s">
        <v>16</v>
      </c>
      <c r="BF17" s="159" t="s">
        <v>140</v>
      </c>
      <c r="BG17" s="159" t="s">
        <v>75</v>
      </c>
      <c r="BH17" s="158" t="s">
        <v>16</v>
      </c>
      <c r="BI17" s="159" t="s">
        <v>140</v>
      </c>
      <c r="BJ17" s="159" t="s">
        <v>75</v>
      </c>
      <c r="BK17" s="158" t="s">
        <v>16</v>
      </c>
      <c r="BL17" s="159" t="s">
        <v>140</v>
      </c>
      <c r="BM17" s="159" t="s">
        <v>75</v>
      </c>
      <c r="BN17" s="158"/>
      <c r="BO17" s="159"/>
      <c r="BP17" s="159"/>
      <c r="BQ17" s="158"/>
      <c r="BR17" s="159"/>
      <c r="BS17" s="159"/>
      <c r="BT17" s="158"/>
      <c r="BU17" s="159"/>
      <c r="BV17" s="159"/>
      <c r="BW17" s="158"/>
      <c r="BX17" s="159"/>
      <c r="BY17" s="159"/>
      <c r="BZ17" s="158"/>
      <c r="CA17" s="159"/>
      <c r="CB17" s="159"/>
      <c r="CC17" s="158"/>
      <c r="CD17" s="159"/>
      <c r="CE17" s="159"/>
      <c r="CF17" s="158"/>
      <c r="CG17" s="159"/>
      <c r="CH17" s="159"/>
      <c r="CI17" s="158" t="s">
        <v>16</v>
      </c>
      <c r="CJ17" s="159" t="s">
        <v>140</v>
      </c>
      <c r="CK17" s="159" t="s">
        <v>75</v>
      </c>
      <c r="CL17" s="158" t="s">
        <v>16</v>
      </c>
      <c r="CM17" s="159" t="s">
        <v>140</v>
      </c>
      <c r="CN17" s="159" t="s">
        <v>75</v>
      </c>
      <c r="CO17" s="158" t="s">
        <v>16</v>
      </c>
      <c r="CP17" s="159" t="s">
        <v>140</v>
      </c>
      <c r="CQ17" s="159" t="s">
        <v>75</v>
      </c>
      <c r="CR17" s="158" t="s">
        <v>16</v>
      </c>
      <c r="CS17" s="159" t="s">
        <v>140</v>
      </c>
      <c r="CT17" s="159" t="s">
        <v>75</v>
      </c>
      <c r="CU17" s="158" t="s">
        <v>16</v>
      </c>
      <c r="CV17" s="159" t="s">
        <v>140</v>
      </c>
      <c r="CW17" s="159" t="s">
        <v>75</v>
      </c>
      <c r="CX17" s="158" t="s">
        <v>16</v>
      </c>
      <c r="CY17" s="159" t="s">
        <v>140</v>
      </c>
      <c r="CZ17" s="159" t="s">
        <v>75</v>
      </c>
      <c r="DA17" s="158" t="s">
        <v>16</v>
      </c>
      <c r="DB17" s="159" t="s">
        <v>140</v>
      </c>
      <c r="DC17" s="159" t="s">
        <v>75</v>
      </c>
      <c r="DD17" s="158" t="s">
        <v>16</v>
      </c>
      <c r="DE17" s="159" t="s">
        <v>140</v>
      </c>
      <c r="DF17" s="159" t="s">
        <v>75</v>
      </c>
      <c r="DG17" s="158" t="s">
        <v>16</v>
      </c>
      <c r="DH17" s="159" t="s">
        <v>140</v>
      </c>
      <c r="DI17" s="159" t="s">
        <v>75</v>
      </c>
      <c r="DJ17" s="158" t="s">
        <v>16</v>
      </c>
      <c r="DK17" s="159" t="s">
        <v>140</v>
      </c>
      <c r="DL17" s="159" t="s">
        <v>75</v>
      </c>
      <c r="DM17" s="158" t="s">
        <v>16</v>
      </c>
      <c r="DN17" s="159" t="s">
        <v>140</v>
      </c>
      <c r="DO17" s="159" t="s">
        <v>75</v>
      </c>
      <c r="DP17" s="158" t="s">
        <v>16</v>
      </c>
      <c r="DQ17" s="159" t="s">
        <v>140</v>
      </c>
      <c r="DR17" s="159" t="s">
        <v>75</v>
      </c>
      <c r="DS17" s="158" t="s">
        <v>16</v>
      </c>
      <c r="DT17" s="159" t="s">
        <v>140</v>
      </c>
      <c r="DU17" s="159" t="s">
        <v>75</v>
      </c>
      <c r="DV17" s="158" t="s">
        <v>16</v>
      </c>
      <c r="DW17" s="159" t="s">
        <v>140</v>
      </c>
      <c r="DX17" s="159" t="s">
        <v>75</v>
      </c>
      <c r="DY17" s="158" t="s">
        <v>0</v>
      </c>
      <c r="DZ17" s="159" t="s">
        <v>0</v>
      </c>
      <c r="EA17" s="159" t="s">
        <v>0</v>
      </c>
      <c r="EB17" s="158" t="s">
        <v>0</v>
      </c>
      <c r="EC17" s="159" t="s">
        <v>0</v>
      </c>
      <c r="ED17" s="159" t="s">
        <v>0</v>
      </c>
      <c r="EE17" s="158" t="s">
        <v>0</v>
      </c>
      <c r="EF17" s="159" t="s">
        <v>0</v>
      </c>
      <c r="EG17" s="159" t="s">
        <v>0</v>
      </c>
      <c r="EH17" s="158" t="s">
        <v>0</v>
      </c>
      <c r="EI17" s="159" t="s">
        <v>0</v>
      </c>
      <c r="EJ17" s="159" t="s">
        <v>0</v>
      </c>
      <c r="EK17" s="158" t="s">
        <v>0</v>
      </c>
      <c r="EL17" s="159" t="s">
        <v>0</v>
      </c>
      <c r="EM17" s="159" t="s">
        <v>0</v>
      </c>
      <c r="EN17" s="158" t="s">
        <v>0</v>
      </c>
      <c r="EO17" s="159" t="s">
        <v>0</v>
      </c>
      <c r="EP17" s="159" t="s">
        <v>0</v>
      </c>
      <c r="EQ17" s="158" t="s">
        <v>0</v>
      </c>
      <c r="ER17" s="159" t="s">
        <v>0</v>
      </c>
      <c r="ES17" s="159" t="s">
        <v>0</v>
      </c>
      <c r="ET17" s="158"/>
      <c r="EU17" s="159"/>
      <c r="EV17" s="159"/>
      <c r="EW17" s="158"/>
      <c r="EX17" s="159"/>
      <c r="EY17" s="159"/>
      <c r="EZ17" s="158"/>
      <c r="FA17" s="159"/>
      <c r="FB17" s="159"/>
    </row>
    <row r="18" ht="15.75" customHeight="1">
      <c r="A18" s="431"/>
      <c r="B18" s="10">
        <v>14.0</v>
      </c>
      <c r="C18" s="11" t="s">
        <v>30</v>
      </c>
      <c r="D18" s="12">
        <v>1.0</v>
      </c>
      <c r="E18" s="11" t="s">
        <v>14</v>
      </c>
      <c r="F18" s="13" t="str">
        <f t="array" ref="F18">XLOOKUP(G18,'PER-SM '!$E$2:$E$1132,'PER-SM '!$D$2:$D$1132," ",0)</f>
        <v>AGUIRRE HUAMAN HECTOR RICARDO</v>
      </c>
      <c r="G18" s="154">
        <v>4.0062516E7</v>
      </c>
      <c r="H18" s="154"/>
      <c r="I18" s="16" t="str">
        <f t="array" ref="I18">XLOOKUP(G18,'PER-SM '!$E$2:$E$1132,'PER-SM '!$G$2:$G$1132,"",0)</f>
        <v>EQ EMP</v>
      </c>
      <c r="J18" s="10" t="str">
        <f t="array" ref="J18">XLOOKUP(G18,'PER-SM '!$E$2:$E$1132,'PER-SM '!$I$2:$I$1132,"",0)</f>
        <v>14x7</v>
      </c>
      <c r="K18" s="10"/>
      <c r="L18" s="13" t="str">
        <f t="array" ref="L18">XLOOKUP(G18,'PER-SM '!$E$2:$E$1132,'PER-SM '!$B$2:$B$1132,"",0)</f>
        <v>PE - Empleados</v>
      </c>
      <c r="M18" s="10" t="s">
        <v>2228</v>
      </c>
      <c r="N18" s="447" t="str">
        <f t="array" ref="N18">XLOOKUP(G18,'PER-SM '!$E$2:$E$1132,'PER-SM '!$F$2:$F$1132,"",0)</f>
        <v>SUPERVISOR DE MANTENIMIENTO</v>
      </c>
      <c r="O18" s="158"/>
      <c r="P18" s="159"/>
      <c r="Q18" s="291"/>
      <c r="R18" s="158"/>
      <c r="S18" s="159"/>
      <c r="T18" s="291"/>
      <c r="U18" s="158"/>
      <c r="V18" s="159"/>
      <c r="W18" s="291"/>
      <c r="X18" s="158" t="s">
        <v>16</v>
      </c>
      <c r="Y18" s="159" t="s">
        <v>140</v>
      </c>
      <c r="Z18" s="291" t="s">
        <v>75</v>
      </c>
      <c r="AA18" s="158" t="s">
        <v>16</v>
      </c>
      <c r="AB18" s="159" t="s">
        <v>140</v>
      </c>
      <c r="AC18" s="291" t="s">
        <v>75</v>
      </c>
      <c r="AD18" s="158" t="s">
        <v>16</v>
      </c>
      <c r="AE18" s="159" t="s">
        <v>140</v>
      </c>
      <c r="AF18" s="291" t="s">
        <v>75</v>
      </c>
      <c r="AG18" s="158" t="s">
        <v>16</v>
      </c>
      <c r="AH18" s="159" t="s">
        <v>140</v>
      </c>
      <c r="AI18" s="291" t="s">
        <v>75</v>
      </c>
      <c r="AJ18" s="158" t="s">
        <v>16</v>
      </c>
      <c r="AK18" s="159" t="s">
        <v>140</v>
      </c>
      <c r="AL18" s="291" t="s">
        <v>75</v>
      </c>
      <c r="AM18" s="158" t="s">
        <v>16</v>
      </c>
      <c r="AN18" s="159" t="s">
        <v>140</v>
      </c>
      <c r="AO18" s="291" t="s">
        <v>75</v>
      </c>
      <c r="AP18" s="158" t="s">
        <v>16</v>
      </c>
      <c r="AQ18" s="159" t="s">
        <v>140</v>
      </c>
      <c r="AR18" s="291" t="s">
        <v>75</v>
      </c>
      <c r="AS18" s="158" t="s">
        <v>16</v>
      </c>
      <c r="AT18" s="159" t="s">
        <v>140</v>
      </c>
      <c r="AU18" s="291" t="s">
        <v>75</v>
      </c>
      <c r="AV18" s="158" t="s">
        <v>16</v>
      </c>
      <c r="AW18" s="159" t="s">
        <v>140</v>
      </c>
      <c r="AX18" s="159" t="s">
        <v>75</v>
      </c>
      <c r="AY18" s="158" t="s">
        <v>16</v>
      </c>
      <c r="AZ18" s="159" t="s">
        <v>140</v>
      </c>
      <c r="BA18" s="159" t="s">
        <v>75</v>
      </c>
      <c r="BB18" s="158" t="s">
        <v>16</v>
      </c>
      <c r="BC18" s="159" t="s">
        <v>140</v>
      </c>
      <c r="BD18" s="159" t="s">
        <v>75</v>
      </c>
      <c r="BE18" s="158" t="s">
        <v>16</v>
      </c>
      <c r="BF18" s="159" t="s">
        <v>140</v>
      </c>
      <c r="BG18" s="159" t="s">
        <v>75</v>
      </c>
      <c r="BH18" s="158" t="s">
        <v>16</v>
      </c>
      <c r="BI18" s="159" t="s">
        <v>140</v>
      </c>
      <c r="BJ18" s="159" t="s">
        <v>75</v>
      </c>
      <c r="BK18" s="158" t="s">
        <v>16</v>
      </c>
      <c r="BL18" s="159" t="s">
        <v>140</v>
      </c>
      <c r="BM18" s="159" t="s">
        <v>75</v>
      </c>
      <c r="BN18" s="158"/>
      <c r="BO18" s="159"/>
      <c r="BP18" s="159"/>
      <c r="BQ18" s="158"/>
      <c r="BR18" s="159"/>
      <c r="BS18" s="159"/>
      <c r="BT18" s="158"/>
      <c r="BU18" s="159"/>
      <c r="BV18" s="159"/>
      <c r="BW18" s="158"/>
      <c r="BX18" s="159"/>
      <c r="BY18" s="159"/>
      <c r="BZ18" s="158"/>
      <c r="CA18" s="159"/>
      <c r="CB18" s="159"/>
      <c r="CC18" s="158"/>
      <c r="CD18" s="159"/>
      <c r="CE18" s="159"/>
      <c r="CF18" s="158"/>
      <c r="CG18" s="159"/>
      <c r="CH18" s="159"/>
      <c r="CI18" s="158" t="s">
        <v>16</v>
      </c>
      <c r="CJ18" s="159" t="s">
        <v>140</v>
      </c>
      <c r="CK18" s="159" t="s">
        <v>75</v>
      </c>
      <c r="CL18" s="158" t="s">
        <v>16</v>
      </c>
      <c r="CM18" s="159" t="s">
        <v>140</v>
      </c>
      <c r="CN18" s="159" t="s">
        <v>75</v>
      </c>
      <c r="CO18" s="158" t="s">
        <v>16</v>
      </c>
      <c r="CP18" s="159" t="s">
        <v>140</v>
      </c>
      <c r="CQ18" s="159" t="s">
        <v>75</v>
      </c>
      <c r="CR18" s="158" t="s">
        <v>16</v>
      </c>
      <c r="CS18" s="159" t="s">
        <v>140</v>
      </c>
      <c r="CT18" s="159" t="s">
        <v>75</v>
      </c>
      <c r="CU18" s="158" t="s">
        <v>16</v>
      </c>
      <c r="CV18" s="159" t="s">
        <v>140</v>
      </c>
      <c r="CW18" s="159" t="s">
        <v>75</v>
      </c>
      <c r="CX18" s="158" t="s">
        <v>16</v>
      </c>
      <c r="CY18" s="159" t="s">
        <v>140</v>
      </c>
      <c r="CZ18" s="159" t="s">
        <v>75</v>
      </c>
      <c r="DA18" s="158" t="s">
        <v>16</v>
      </c>
      <c r="DB18" s="159" t="s">
        <v>140</v>
      </c>
      <c r="DC18" s="159" t="s">
        <v>75</v>
      </c>
      <c r="DD18" s="158" t="s">
        <v>16</v>
      </c>
      <c r="DE18" s="159" t="s">
        <v>140</v>
      </c>
      <c r="DF18" s="159" t="s">
        <v>75</v>
      </c>
      <c r="DG18" s="158" t="s">
        <v>16</v>
      </c>
      <c r="DH18" s="159" t="s">
        <v>140</v>
      </c>
      <c r="DI18" s="159" t="s">
        <v>75</v>
      </c>
      <c r="DJ18" s="158" t="s">
        <v>16</v>
      </c>
      <c r="DK18" s="159" t="s">
        <v>140</v>
      </c>
      <c r="DL18" s="159" t="s">
        <v>75</v>
      </c>
      <c r="DM18" s="158" t="s">
        <v>16</v>
      </c>
      <c r="DN18" s="159" t="s">
        <v>140</v>
      </c>
      <c r="DO18" s="159" t="s">
        <v>75</v>
      </c>
      <c r="DP18" s="158" t="s">
        <v>16</v>
      </c>
      <c r="DQ18" s="159" t="s">
        <v>140</v>
      </c>
      <c r="DR18" s="159" t="s">
        <v>75</v>
      </c>
      <c r="DS18" s="158" t="s">
        <v>16</v>
      </c>
      <c r="DT18" s="159" t="s">
        <v>140</v>
      </c>
      <c r="DU18" s="159" t="s">
        <v>75</v>
      </c>
      <c r="DV18" s="158" t="s">
        <v>16</v>
      </c>
      <c r="DW18" s="159" t="s">
        <v>140</v>
      </c>
      <c r="DX18" s="159" t="s">
        <v>75</v>
      </c>
      <c r="DY18" s="158" t="s">
        <v>0</v>
      </c>
      <c r="DZ18" s="159" t="s">
        <v>0</v>
      </c>
      <c r="EA18" s="159" t="s">
        <v>0</v>
      </c>
      <c r="EB18" s="158" t="s">
        <v>0</v>
      </c>
      <c r="EC18" s="159" t="s">
        <v>0</v>
      </c>
      <c r="ED18" s="159" t="s">
        <v>0</v>
      </c>
      <c r="EE18" s="158" t="s">
        <v>0</v>
      </c>
      <c r="EF18" s="159" t="s">
        <v>0</v>
      </c>
      <c r="EG18" s="159" t="s">
        <v>0</v>
      </c>
      <c r="EH18" s="158" t="s">
        <v>0</v>
      </c>
      <c r="EI18" s="159" t="s">
        <v>0</v>
      </c>
      <c r="EJ18" s="159" t="s">
        <v>0</v>
      </c>
      <c r="EK18" s="158" t="s">
        <v>0</v>
      </c>
      <c r="EL18" s="159" t="s">
        <v>0</v>
      </c>
      <c r="EM18" s="159" t="s">
        <v>0</v>
      </c>
      <c r="EN18" s="158" t="s">
        <v>0</v>
      </c>
      <c r="EO18" s="159" t="s">
        <v>0</v>
      </c>
      <c r="EP18" s="159" t="s">
        <v>0</v>
      </c>
      <c r="EQ18" s="158" t="s">
        <v>0</v>
      </c>
      <c r="ER18" s="159" t="s">
        <v>0</v>
      </c>
      <c r="ES18" s="159" t="s">
        <v>0</v>
      </c>
      <c r="ET18" s="161" t="s">
        <v>16</v>
      </c>
      <c r="EU18" s="162" t="s">
        <v>140</v>
      </c>
      <c r="EV18" s="162" t="s">
        <v>75</v>
      </c>
      <c r="EW18" s="161" t="s">
        <v>16</v>
      </c>
      <c r="EX18" s="162" t="s">
        <v>140</v>
      </c>
      <c r="EY18" s="162" t="s">
        <v>75</v>
      </c>
      <c r="EZ18" s="161" t="s">
        <v>16</v>
      </c>
      <c r="FA18" s="162" t="s">
        <v>140</v>
      </c>
      <c r="FB18" s="162" t="s">
        <v>75</v>
      </c>
    </row>
    <row r="19" ht="15.75" customHeight="1">
      <c r="A19" s="431"/>
      <c r="B19" s="10">
        <v>15.0</v>
      </c>
      <c r="C19" s="456" t="s">
        <v>32</v>
      </c>
      <c r="D19" s="12">
        <v>1.0</v>
      </c>
      <c r="E19" s="11" t="s">
        <v>14</v>
      </c>
      <c r="F19" s="13" t="str">
        <f t="array" ref="F19">XLOOKUP(G19,'PER-SM '!$E$2:$E$1132,'PER-SM '!$D$2:$D$1132," ",0)</f>
        <v>CASTAÑEDA ARBILDO KIKE RAFAEL</v>
      </c>
      <c r="G19" s="15">
        <v>4.5702175E7</v>
      </c>
      <c r="H19" s="15">
        <v>9.4529446E8</v>
      </c>
      <c r="I19" s="16" t="str">
        <f t="array" ref="I19">XLOOKUP(G19,'PER-SM '!$E$2:$E$1132,'PER-SM '!$G$2:$G$1132,"",0)</f>
        <v>OP EMP</v>
      </c>
      <c r="J19" s="10" t="str">
        <f t="array" ref="J19">XLOOKUP(G19,'PER-SM '!$E$2:$E$1132,'PER-SM '!$I$2:$I$1132,"",0)</f>
        <v>B</v>
      </c>
      <c r="K19" s="10"/>
      <c r="L19" s="13" t="str">
        <f t="array" ref="L19">XLOOKUP(G19,'PER-SM '!$E$2:$E$1132,'PER-SM '!$B$2:$B$1132,"",0)</f>
        <v>PE - Empleados</v>
      </c>
      <c r="M19" s="10" t="s">
        <v>2228</v>
      </c>
      <c r="N19" s="447" t="str">
        <f t="array" ref="N19">XLOOKUP(G19,'PER-SM '!$E$2:$E$1132,'PER-SM '!$F$2:$F$1132,"",0)</f>
        <v>TOPOGRAFO</v>
      </c>
      <c r="O19" s="450" t="s">
        <v>16</v>
      </c>
      <c r="P19" s="451" t="s">
        <v>140</v>
      </c>
      <c r="Q19" s="452" t="s">
        <v>75</v>
      </c>
      <c r="R19" s="450" t="s">
        <v>16</v>
      </c>
      <c r="S19" s="451" t="s">
        <v>140</v>
      </c>
      <c r="T19" s="452" t="s">
        <v>75</v>
      </c>
      <c r="U19" s="450" t="s">
        <v>16</v>
      </c>
      <c r="V19" s="451" t="s">
        <v>140</v>
      </c>
      <c r="W19" s="452" t="s">
        <v>75</v>
      </c>
      <c r="X19" s="450" t="s">
        <v>16</v>
      </c>
      <c r="Y19" s="451" t="s">
        <v>140</v>
      </c>
      <c r="Z19" s="452" t="s">
        <v>75</v>
      </c>
      <c r="AA19" s="450" t="s">
        <v>16</v>
      </c>
      <c r="AB19" s="451" t="s">
        <v>140</v>
      </c>
      <c r="AC19" s="452" t="s">
        <v>75</v>
      </c>
      <c r="AD19" s="450"/>
      <c r="AE19" s="451"/>
      <c r="AF19" s="452"/>
      <c r="AG19" s="450"/>
      <c r="AH19" s="451"/>
      <c r="AI19" s="452"/>
      <c r="AJ19" s="450"/>
      <c r="AK19" s="451"/>
      <c r="AL19" s="452"/>
      <c r="AM19" s="450"/>
      <c r="AN19" s="451"/>
      <c r="AO19" s="452"/>
      <c r="AP19" s="450"/>
      <c r="AQ19" s="451"/>
      <c r="AR19" s="452"/>
      <c r="AS19" s="450"/>
      <c r="AT19" s="451"/>
      <c r="AU19" s="452"/>
      <c r="AV19" s="450"/>
      <c r="AW19" s="451"/>
      <c r="AX19" s="451"/>
      <c r="AY19" s="450"/>
      <c r="AZ19" s="451"/>
      <c r="BA19" s="451"/>
      <c r="BB19" s="450"/>
      <c r="BC19" s="451"/>
      <c r="BD19" s="451"/>
      <c r="BE19" s="450"/>
      <c r="BF19" s="451"/>
      <c r="BG19" s="451"/>
      <c r="BH19" s="450"/>
      <c r="BI19" s="451"/>
      <c r="BJ19" s="451"/>
      <c r="BK19" s="450"/>
      <c r="BL19" s="451"/>
      <c r="BM19" s="451"/>
      <c r="BN19" s="450"/>
      <c r="BO19" s="451"/>
      <c r="BP19" s="451" t="s">
        <v>75</v>
      </c>
      <c r="BQ19" s="450" t="s">
        <v>16</v>
      </c>
      <c r="BR19" s="451" t="s">
        <v>140</v>
      </c>
      <c r="BS19" s="451" t="s">
        <v>75</v>
      </c>
      <c r="BT19" s="450" t="s">
        <v>16</v>
      </c>
      <c r="BU19" s="451" t="s">
        <v>140</v>
      </c>
      <c r="BV19" s="451" t="s">
        <v>75</v>
      </c>
      <c r="BW19" s="450" t="s">
        <v>16</v>
      </c>
      <c r="BX19" s="451" t="s">
        <v>140</v>
      </c>
      <c r="BY19" s="451" t="s">
        <v>75</v>
      </c>
      <c r="BZ19" s="450" t="s">
        <v>16</v>
      </c>
      <c r="CA19" s="451" t="s">
        <v>140</v>
      </c>
      <c r="CB19" s="451" t="s">
        <v>75</v>
      </c>
      <c r="CC19" s="450" t="s">
        <v>16</v>
      </c>
      <c r="CD19" s="451" t="s">
        <v>140</v>
      </c>
      <c r="CE19" s="451" t="s">
        <v>75</v>
      </c>
      <c r="CF19" s="450" t="s">
        <v>16</v>
      </c>
      <c r="CG19" s="451" t="s">
        <v>140</v>
      </c>
      <c r="CH19" s="451" t="s">
        <v>75</v>
      </c>
      <c r="CI19" s="450" t="s">
        <v>16</v>
      </c>
      <c r="CJ19" s="451" t="s">
        <v>140</v>
      </c>
      <c r="CK19" s="451" t="s">
        <v>75</v>
      </c>
      <c r="CL19" s="450" t="s">
        <v>16</v>
      </c>
      <c r="CM19" s="451" t="s">
        <v>140</v>
      </c>
      <c r="CN19" s="451" t="s">
        <v>75</v>
      </c>
      <c r="CO19" s="450" t="s">
        <v>16</v>
      </c>
      <c r="CP19" s="451" t="s">
        <v>140</v>
      </c>
      <c r="CQ19" s="451" t="s">
        <v>75</v>
      </c>
      <c r="CR19" s="450" t="s">
        <v>16</v>
      </c>
      <c r="CS19" s="451" t="s">
        <v>140</v>
      </c>
      <c r="CT19" s="451" t="s">
        <v>75</v>
      </c>
      <c r="CU19" s="450" t="s">
        <v>16</v>
      </c>
      <c r="CV19" s="451" t="s">
        <v>140</v>
      </c>
      <c r="CW19" s="451" t="s">
        <v>75</v>
      </c>
      <c r="CX19" s="450" t="s">
        <v>16</v>
      </c>
      <c r="CY19" s="451" t="s">
        <v>140</v>
      </c>
      <c r="CZ19" s="451" t="s">
        <v>75</v>
      </c>
      <c r="DA19" s="450" t="s">
        <v>16</v>
      </c>
      <c r="DB19" s="451" t="s">
        <v>140</v>
      </c>
      <c r="DC19" s="451" t="s">
        <v>75</v>
      </c>
      <c r="DD19" s="450"/>
      <c r="DE19" s="451"/>
      <c r="DF19" s="451"/>
      <c r="DG19" s="450"/>
      <c r="DH19" s="451"/>
      <c r="DI19" s="451"/>
      <c r="DJ19" s="450"/>
      <c r="DK19" s="451"/>
      <c r="DL19" s="451"/>
      <c r="DM19" s="450"/>
      <c r="DN19" s="451"/>
      <c r="DO19" s="451"/>
      <c r="DP19" s="450"/>
      <c r="DQ19" s="451"/>
      <c r="DR19" s="451"/>
      <c r="DS19" s="450"/>
      <c r="DT19" s="451"/>
      <c r="DU19" s="451"/>
      <c r="DV19" s="450"/>
      <c r="DW19" s="451"/>
      <c r="DX19" s="451"/>
      <c r="DY19" s="450" t="s">
        <v>16</v>
      </c>
      <c r="DZ19" s="451" t="s">
        <v>140</v>
      </c>
      <c r="EA19" s="451" t="s">
        <v>75</v>
      </c>
      <c r="EB19" s="450" t="s">
        <v>16</v>
      </c>
      <c r="EC19" s="451" t="s">
        <v>140</v>
      </c>
      <c r="ED19" s="451" t="s">
        <v>75</v>
      </c>
      <c r="EE19" s="450" t="s">
        <v>16</v>
      </c>
      <c r="EF19" s="451" t="s">
        <v>140</v>
      </c>
      <c r="EG19" s="451" t="s">
        <v>75</v>
      </c>
      <c r="EH19" s="450" t="s">
        <v>16</v>
      </c>
      <c r="EI19" s="451" t="s">
        <v>140</v>
      </c>
      <c r="EJ19" s="451" t="s">
        <v>75</v>
      </c>
      <c r="EK19" s="450" t="s">
        <v>16</v>
      </c>
      <c r="EL19" s="451" t="s">
        <v>140</v>
      </c>
      <c r="EM19" s="451" t="s">
        <v>75</v>
      </c>
      <c r="EN19" s="450" t="s">
        <v>16</v>
      </c>
      <c r="EO19" s="451" t="s">
        <v>140</v>
      </c>
      <c r="EP19" s="451" t="s">
        <v>75</v>
      </c>
      <c r="EQ19" s="450" t="s">
        <v>16</v>
      </c>
      <c r="ER19" s="451" t="s">
        <v>140</v>
      </c>
      <c r="ES19" s="451" t="s">
        <v>75</v>
      </c>
      <c r="ET19" s="453" t="s">
        <v>16</v>
      </c>
      <c r="EU19" s="454" t="s">
        <v>140</v>
      </c>
      <c r="EV19" s="454" t="s">
        <v>75</v>
      </c>
      <c r="EW19" s="453" t="s">
        <v>16</v>
      </c>
      <c r="EX19" s="454" t="s">
        <v>140</v>
      </c>
      <c r="EY19" s="454" t="s">
        <v>75</v>
      </c>
      <c r="EZ19" s="453" t="s">
        <v>16</v>
      </c>
      <c r="FA19" s="454" t="s">
        <v>140</v>
      </c>
      <c r="FB19" s="454" t="s">
        <v>75</v>
      </c>
    </row>
    <row r="20" ht="15.75" customHeight="1">
      <c r="A20" s="431"/>
      <c r="B20" s="10">
        <v>16.0</v>
      </c>
      <c r="C20" s="11" t="s">
        <v>33</v>
      </c>
      <c r="D20" s="12">
        <v>1.0</v>
      </c>
      <c r="E20" s="11" t="s">
        <v>14</v>
      </c>
      <c r="F20" s="13" t="str">
        <f t="array" ref="F20">XLOOKUP(G20,'PER-SM '!$E$2:$E$1132,'PER-SM '!$D$2:$D$1132," ",0)</f>
        <v>GAITAN CUEVA FRANCISCO ESTEYNER</v>
      </c>
      <c r="G20" s="187">
        <v>4.312984E7</v>
      </c>
      <c r="H20" s="15">
        <v>9.59668711E8</v>
      </c>
      <c r="I20" s="16" t="str">
        <f t="array" ref="I20">XLOOKUP(G20,'PER-SM '!$E$2:$E$1132,'PER-SM '!$G$2:$G$1132,"",0)</f>
        <v>OP EMP</v>
      </c>
      <c r="J20" s="10" t="str">
        <f t="array" ref="J20">XLOOKUP(G20,'PER-SM '!$E$2:$E$1132,'PER-SM '!$I$2:$I$1132,"",0)</f>
        <v>14x7</v>
      </c>
      <c r="K20" s="10"/>
      <c r="L20" s="13" t="str">
        <f t="array" ref="L20">XLOOKUP(G20,'PER-SM '!$E$2:$E$1132,'PER-SM '!$B$2:$B$1132,"",0)</f>
        <v>PE - Empleados</v>
      </c>
      <c r="M20" s="10" t="s">
        <v>2228</v>
      </c>
      <c r="N20" s="447" t="str">
        <f t="array" ref="N20">XLOOKUP(G20,'PER-SM '!$E$2:$E$1132,'PER-SM '!$F$2:$F$1132,"",0)</f>
        <v>SUPERVISOR DE PLANEAMIENTO</v>
      </c>
      <c r="O20" s="450" t="s">
        <v>16</v>
      </c>
      <c r="P20" s="451" t="s">
        <v>140</v>
      </c>
      <c r="Q20" s="452" t="s">
        <v>75</v>
      </c>
      <c r="R20" s="450" t="s">
        <v>16</v>
      </c>
      <c r="S20" s="451" t="s">
        <v>140</v>
      </c>
      <c r="T20" s="452" t="s">
        <v>75</v>
      </c>
      <c r="U20" s="450" t="s">
        <v>16</v>
      </c>
      <c r="V20" s="451" t="s">
        <v>140</v>
      </c>
      <c r="W20" s="452" t="s">
        <v>75</v>
      </c>
      <c r="X20" s="450"/>
      <c r="Y20" s="451"/>
      <c r="Z20" s="452"/>
      <c r="AA20" s="450"/>
      <c r="AB20" s="451"/>
      <c r="AC20" s="452"/>
      <c r="AD20" s="450"/>
      <c r="AE20" s="451"/>
      <c r="AF20" s="452"/>
      <c r="AG20" s="450"/>
      <c r="AH20" s="451"/>
      <c r="AI20" s="452"/>
      <c r="AJ20" s="450"/>
      <c r="AK20" s="451"/>
      <c r="AL20" s="452"/>
      <c r="AM20" s="450"/>
      <c r="AN20" s="451"/>
      <c r="AO20" s="452"/>
      <c r="AP20" s="450"/>
      <c r="AQ20" s="451"/>
      <c r="AR20" s="452"/>
      <c r="AS20" s="450"/>
      <c r="AT20" s="451"/>
      <c r="AU20" s="452"/>
      <c r="AV20" s="450"/>
      <c r="AW20" s="451"/>
      <c r="AX20" s="451"/>
      <c r="AY20" s="450"/>
      <c r="AZ20" s="451"/>
      <c r="BA20" s="451"/>
      <c r="BB20" s="450"/>
      <c r="BC20" s="451"/>
      <c r="BD20" s="451"/>
      <c r="BE20" s="450"/>
      <c r="BF20" s="451"/>
      <c r="BG20" s="451"/>
      <c r="BH20" s="450"/>
      <c r="BI20" s="451"/>
      <c r="BJ20" s="451"/>
      <c r="BK20" s="450"/>
      <c r="BL20" s="451"/>
      <c r="BM20" s="451"/>
      <c r="BN20" s="450"/>
      <c r="BO20" s="451"/>
      <c r="BP20" s="451" t="s">
        <v>75</v>
      </c>
      <c r="BQ20" s="450" t="s">
        <v>16</v>
      </c>
      <c r="BR20" s="451" t="s">
        <v>140</v>
      </c>
      <c r="BS20" s="451" t="s">
        <v>75</v>
      </c>
      <c r="BT20" s="450" t="s">
        <v>16</v>
      </c>
      <c r="BU20" s="451" t="s">
        <v>140</v>
      </c>
      <c r="BV20" s="451" t="s">
        <v>75</v>
      </c>
      <c r="BW20" s="450" t="s">
        <v>16</v>
      </c>
      <c r="BX20" s="451" t="s">
        <v>140</v>
      </c>
      <c r="BY20" s="451" t="s">
        <v>75</v>
      </c>
      <c r="BZ20" s="450" t="s">
        <v>16</v>
      </c>
      <c r="CA20" s="451" t="s">
        <v>140</v>
      </c>
      <c r="CB20" s="451" t="s">
        <v>75</v>
      </c>
      <c r="CC20" s="450" t="s">
        <v>16</v>
      </c>
      <c r="CD20" s="451" t="s">
        <v>140</v>
      </c>
      <c r="CE20" s="451" t="s">
        <v>75</v>
      </c>
      <c r="CF20" s="450" t="s">
        <v>16</v>
      </c>
      <c r="CG20" s="451" t="s">
        <v>140</v>
      </c>
      <c r="CH20" s="451" t="s">
        <v>75</v>
      </c>
      <c r="CI20" s="450" t="s">
        <v>16</v>
      </c>
      <c r="CJ20" s="451" t="s">
        <v>140</v>
      </c>
      <c r="CK20" s="451" t="s">
        <v>75</v>
      </c>
      <c r="CL20" s="450" t="s">
        <v>16</v>
      </c>
      <c r="CM20" s="451" t="s">
        <v>140</v>
      </c>
      <c r="CN20" s="451" t="s">
        <v>75</v>
      </c>
      <c r="CO20" s="450" t="s">
        <v>16</v>
      </c>
      <c r="CP20" s="451" t="s">
        <v>140</v>
      </c>
      <c r="CQ20" s="451" t="s">
        <v>75</v>
      </c>
      <c r="CR20" s="450" t="s">
        <v>16</v>
      </c>
      <c r="CS20" s="451" t="s">
        <v>140</v>
      </c>
      <c r="CT20" s="451" t="s">
        <v>75</v>
      </c>
      <c r="CU20" s="450" t="s">
        <v>16</v>
      </c>
      <c r="CV20" s="451" t="s">
        <v>140</v>
      </c>
      <c r="CW20" s="451" t="s">
        <v>75</v>
      </c>
      <c r="CX20" s="450" t="s">
        <v>16</v>
      </c>
      <c r="CY20" s="451" t="s">
        <v>140</v>
      </c>
      <c r="CZ20" s="451" t="s">
        <v>75</v>
      </c>
      <c r="DA20" s="450" t="s">
        <v>16</v>
      </c>
      <c r="DB20" s="451" t="s">
        <v>140</v>
      </c>
      <c r="DC20" s="451" t="s">
        <v>75</v>
      </c>
      <c r="DD20" s="450"/>
      <c r="DE20" s="451"/>
      <c r="DF20" s="451"/>
      <c r="DG20" s="450"/>
      <c r="DH20" s="451"/>
      <c r="DI20" s="451"/>
      <c r="DJ20" s="450"/>
      <c r="DK20" s="451"/>
      <c r="DL20" s="451"/>
      <c r="DM20" s="450"/>
      <c r="DN20" s="451"/>
      <c r="DO20" s="451"/>
      <c r="DP20" s="450"/>
      <c r="DQ20" s="451"/>
      <c r="DR20" s="451"/>
      <c r="DS20" s="450"/>
      <c r="DT20" s="451"/>
      <c r="DU20" s="451"/>
      <c r="DV20" s="450"/>
      <c r="DW20" s="451"/>
      <c r="DX20" s="451"/>
      <c r="DY20" s="450" t="s">
        <v>16</v>
      </c>
      <c r="DZ20" s="451" t="s">
        <v>140</v>
      </c>
      <c r="EA20" s="451" t="s">
        <v>75</v>
      </c>
      <c r="EB20" s="450" t="s">
        <v>16</v>
      </c>
      <c r="EC20" s="451" t="s">
        <v>140</v>
      </c>
      <c r="ED20" s="451" t="s">
        <v>75</v>
      </c>
      <c r="EE20" s="450" t="s">
        <v>16</v>
      </c>
      <c r="EF20" s="451" t="s">
        <v>140</v>
      </c>
      <c r="EG20" s="451" t="s">
        <v>75</v>
      </c>
      <c r="EH20" s="450" t="s">
        <v>16</v>
      </c>
      <c r="EI20" s="451" t="s">
        <v>140</v>
      </c>
      <c r="EJ20" s="451" t="s">
        <v>75</v>
      </c>
      <c r="EK20" s="450" t="s">
        <v>16</v>
      </c>
      <c r="EL20" s="451" t="s">
        <v>140</v>
      </c>
      <c r="EM20" s="451" t="s">
        <v>75</v>
      </c>
      <c r="EN20" s="450" t="s">
        <v>16</v>
      </c>
      <c r="EO20" s="451" t="s">
        <v>140</v>
      </c>
      <c r="EP20" s="451" t="s">
        <v>75</v>
      </c>
      <c r="EQ20" s="450" t="s">
        <v>16</v>
      </c>
      <c r="ER20" s="451" t="s">
        <v>140</v>
      </c>
      <c r="ES20" s="451" t="s">
        <v>75</v>
      </c>
      <c r="ET20" s="453" t="s">
        <v>16</v>
      </c>
      <c r="EU20" s="454" t="s">
        <v>140</v>
      </c>
      <c r="EV20" s="454" t="s">
        <v>75</v>
      </c>
      <c r="EW20" s="453" t="s">
        <v>16</v>
      </c>
      <c r="EX20" s="454" t="s">
        <v>140</v>
      </c>
      <c r="EY20" s="454" t="s">
        <v>75</v>
      </c>
      <c r="EZ20" s="453" t="s">
        <v>16</v>
      </c>
      <c r="FA20" s="454" t="s">
        <v>140</v>
      </c>
      <c r="FB20" s="454" t="s">
        <v>75</v>
      </c>
    </row>
    <row r="21" ht="15.75" customHeight="1">
      <c r="A21" s="431"/>
      <c r="B21" s="10">
        <v>17.0</v>
      </c>
      <c r="C21" s="11" t="s">
        <v>33</v>
      </c>
      <c r="D21" s="12">
        <v>1.0</v>
      </c>
      <c r="E21" s="11" t="s">
        <v>14</v>
      </c>
      <c r="F21" s="13" t="str">
        <f t="array" ref="F21">XLOOKUP(G21,'PER-SM '!$E$2:$E$1132,'PER-SM '!$D$2:$D$1132," ",0)</f>
        <v>VASQUEZ MORIANO DIANA ELIZABETH</v>
      </c>
      <c r="G21" s="154">
        <v>4.3549094E7</v>
      </c>
      <c r="H21" s="15"/>
      <c r="I21" s="16" t="str">
        <f t="array" ref="I21">XLOOKUP(G21,'PER-SM '!$E$2:$E$1132,'PER-SM '!$G$2:$G$1132,"",0)</f>
        <v>OP TER</v>
      </c>
      <c r="J21" s="10" t="str">
        <f t="array" ref="J21">XLOOKUP(G21,'PER-SM '!$E$2:$E$1132,'PER-SM '!$I$2:$I$1132,"",0)</f>
        <v/>
      </c>
      <c r="K21" s="10"/>
      <c r="L21" s="13" t="str">
        <f t="array" ref="L21">XLOOKUP(G21,'PER-SM '!$E$2:$E$1132,'PER-SM '!$B$2:$B$1132,"",0)</f>
        <v>SANTA MONICA</v>
      </c>
      <c r="M21" s="10" t="s">
        <v>2228</v>
      </c>
      <c r="N21" s="447" t="str">
        <f t="array" ref="N21">XLOOKUP(G21,'PER-SM '!$E$2:$E$1132,'PER-SM '!$F$2:$F$1132,"",0)</f>
        <v>SUPERVISOR DE HOTELERIA</v>
      </c>
      <c r="O21" s="194"/>
      <c r="P21" s="195"/>
      <c r="Q21" s="457"/>
      <c r="R21" s="194"/>
      <c r="S21" s="195"/>
      <c r="T21" s="457"/>
      <c r="U21" s="194"/>
      <c r="V21" s="195"/>
      <c r="W21" s="457"/>
      <c r="X21" s="194"/>
      <c r="Y21" s="195"/>
      <c r="Z21" s="457"/>
      <c r="AA21" s="194"/>
      <c r="AB21" s="195"/>
      <c r="AC21" s="457"/>
      <c r="AD21" s="194"/>
      <c r="AE21" s="195"/>
      <c r="AF21" s="457"/>
      <c r="AG21" s="194"/>
      <c r="AH21" s="195"/>
      <c r="AI21" s="457"/>
      <c r="AJ21" s="194"/>
      <c r="AK21" s="195"/>
      <c r="AL21" s="457"/>
      <c r="AM21" s="194"/>
      <c r="AN21" s="195"/>
      <c r="AO21" s="457"/>
      <c r="AP21" s="194"/>
      <c r="AQ21" s="195"/>
      <c r="AR21" s="457"/>
      <c r="AS21" s="194"/>
      <c r="AT21" s="195"/>
      <c r="AU21" s="457"/>
      <c r="AV21" s="194"/>
      <c r="AW21" s="195"/>
      <c r="AX21" s="159"/>
      <c r="AY21" s="194"/>
      <c r="AZ21" s="195"/>
      <c r="BA21" s="159"/>
      <c r="BB21" s="194"/>
      <c r="BC21" s="195"/>
      <c r="BD21" s="159"/>
      <c r="BE21" s="194"/>
      <c r="BF21" s="195"/>
      <c r="BG21" s="159"/>
      <c r="BH21" s="194"/>
      <c r="BI21" s="195"/>
      <c r="BJ21" s="159"/>
      <c r="BK21" s="194"/>
      <c r="BL21" s="195"/>
      <c r="BM21" s="159"/>
      <c r="BN21" s="194"/>
      <c r="BO21" s="195"/>
      <c r="BP21" s="159"/>
      <c r="BQ21" s="194"/>
      <c r="BR21" s="195"/>
      <c r="BS21" s="159"/>
      <c r="BT21" s="194"/>
      <c r="BU21" s="195"/>
      <c r="BV21" s="159"/>
      <c r="BW21" s="194"/>
      <c r="BX21" s="195"/>
      <c r="BY21" s="159"/>
      <c r="BZ21" s="194"/>
      <c r="CA21" s="195"/>
      <c r="CB21" s="159"/>
      <c r="CC21" s="194"/>
      <c r="CD21" s="195"/>
      <c r="CE21" s="159"/>
      <c r="CF21" s="194"/>
      <c r="CG21" s="195"/>
      <c r="CH21" s="159"/>
      <c r="CI21" s="194"/>
      <c r="CJ21" s="195"/>
      <c r="CK21" s="159"/>
      <c r="CL21" s="194"/>
      <c r="CM21" s="195"/>
      <c r="CN21" s="159"/>
      <c r="CO21" s="194"/>
      <c r="CP21" s="195"/>
      <c r="CQ21" s="159"/>
      <c r="CR21" s="194"/>
      <c r="CS21" s="195"/>
      <c r="CT21" s="159"/>
      <c r="CU21" s="194"/>
      <c r="CV21" s="195"/>
      <c r="CW21" s="159"/>
      <c r="CX21" s="194"/>
      <c r="CY21" s="195"/>
      <c r="CZ21" s="159"/>
      <c r="DA21" s="194"/>
      <c r="DB21" s="195"/>
      <c r="DC21" s="159"/>
      <c r="DD21" s="194"/>
      <c r="DE21" s="195"/>
      <c r="DF21" s="159"/>
      <c r="DG21" s="194"/>
      <c r="DH21" s="195"/>
      <c r="DI21" s="159"/>
      <c r="DJ21" s="194"/>
      <c r="DK21" s="195"/>
      <c r="DL21" s="159"/>
      <c r="DM21" s="194"/>
      <c r="DN21" s="195"/>
      <c r="DO21" s="159"/>
      <c r="DP21" s="194"/>
      <c r="DQ21" s="195"/>
      <c r="DR21" s="159"/>
      <c r="DS21" s="194"/>
      <c r="DT21" s="195"/>
      <c r="DU21" s="159"/>
      <c r="DV21" s="194"/>
      <c r="DW21" s="195"/>
      <c r="DX21" s="159"/>
      <c r="DY21" s="194"/>
      <c r="DZ21" s="195"/>
      <c r="EA21" s="159"/>
      <c r="EB21" s="194"/>
      <c r="EC21" s="195"/>
      <c r="ED21" s="159"/>
      <c r="EE21" s="194"/>
      <c r="EF21" s="195"/>
      <c r="EG21" s="159"/>
      <c r="EH21" s="194"/>
      <c r="EI21" s="195"/>
      <c r="EJ21" s="159"/>
      <c r="EK21" s="194"/>
      <c r="EL21" s="195"/>
      <c r="EM21" s="159"/>
      <c r="EN21" s="194"/>
      <c r="EO21" s="195"/>
      <c r="EP21" s="159"/>
      <c r="EQ21" s="427" t="s">
        <v>16</v>
      </c>
      <c r="ER21" s="428" t="s">
        <v>140</v>
      </c>
      <c r="ES21" s="162" t="s">
        <v>75</v>
      </c>
      <c r="ET21" s="427"/>
      <c r="EU21" s="428"/>
      <c r="EV21" s="162"/>
      <c r="EW21" s="427"/>
      <c r="EX21" s="428"/>
      <c r="EY21" s="162"/>
      <c r="EZ21" s="427" t="s">
        <v>16</v>
      </c>
      <c r="FA21" s="428" t="s">
        <v>140</v>
      </c>
      <c r="FB21" s="162" t="s">
        <v>75</v>
      </c>
    </row>
    <row r="22" ht="14.25" customHeight="1">
      <c r="A22" s="43"/>
      <c r="B22" s="43"/>
      <c r="C22" s="44"/>
      <c r="D22" s="45">
        <f>SUM(D2:D21)</f>
        <v>16</v>
      </c>
      <c r="E22" s="44"/>
      <c r="F22" s="197" t="s">
        <v>36</v>
      </c>
      <c r="G22" s="52">
        <f>COUNTBLANK(G2:G21)</f>
        <v>1</v>
      </c>
      <c r="I22" s="43"/>
      <c r="J22" s="43"/>
      <c r="K22" s="43"/>
      <c r="M22" s="43"/>
      <c r="O22" s="330">
        <f>COUNTIF(O2:O21,"D")</f>
        <v>6</v>
      </c>
      <c r="P22" s="331">
        <f>COUNTIF(P2:P21,"A")</f>
        <v>6</v>
      </c>
      <c r="Q22" s="332">
        <f>COUNTIF(Q2:Q21,"C")</f>
        <v>6</v>
      </c>
      <c r="R22" s="330">
        <f>COUNTIF(R2:R21,"D")</f>
        <v>6</v>
      </c>
      <c r="S22" s="331">
        <f>COUNTIF(S2:S21,"A")</f>
        <v>6</v>
      </c>
      <c r="T22" s="332">
        <f>COUNTIF(T2:T21,"C")</f>
        <v>6</v>
      </c>
      <c r="U22" s="330">
        <f>COUNTIF(U2:U21,"D")</f>
        <v>6</v>
      </c>
      <c r="V22" s="331">
        <f>COUNTIF(V2:V21,"A")</f>
        <v>6</v>
      </c>
      <c r="W22" s="332">
        <f>COUNTIF(W2:W21,"C")</f>
        <v>6</v>
      </c>
      <c r="X22" s="330">
        <f>COUNTIF(X2:X21,"D")</f>
        <v>9</v>
      </c>
      <c r="Y22" s="331">
        <f>COUNTIF(Y2:Y21,"A")</f>
        <v>9</v>
      </c>
      <c r="Z22" s="332">
        <f>COUNTIF(Z2:Z21,"C")</f>
        <v>9</v>
      </c>
      <c r="AA22" s="330">
        <f>COUNTIF(AA2:AA21,"D")</f>
        <v>9</v>
      </c>
      <c r="AB22" s="331">
        <f>COUNTIF(AB2:AB21,"A")</f>
        <v>9</v>
      </c>
      <c r="AC22" s="332">
        <f>COUNTIF(AC2:AC21,"C")</f>
        <v>9</v>
      </c>
      <c r="AD22" s="330">
        <f>COUNTIF(AD2:AD21,"D")</f>
        <v>6</v>
      </c>
      <c r="AE22" s="331">
        <f>COUNTIF(AE2:AE21,"A")</f>
        <v>6</v>
      </c>
      <c r="AF22" s="332">
        <f>COUNTIF(AF2:AF21,"C")</f>
        <v>6</v>
      </c>
      <c r="AG22" s="330">
        <f>COUNTIF(AG2:AG21,"D")</f>
        <v>6</v>
      </c>
      <c r="AH22" s="331">
        <f>COUNTIF(AH2:AH21,"A")</f>
        <v>6</v>
      </c>
      <c r="AI22" s="332">
        <f>COUNTIF(AI2:AI21,"C")</f>
        <v>6</v>
      </c>
      <c r="AJ22" s="330">
        <f>COUNTIF(AJ2:AJ21,"D")</f>
        <v>6</v>
      </c>
      <c r="AK22" s="331">
        <f>COUNTIF(AK2:AK21,"A")</f>
        <v>6</v>
      </c>
      <c r="AL22" s="332">
        <f>COUNTIF(AL2:AL21,"C")</f>
        <v>6</v>
      </c>
      <c r="AM22" s="330">
        <f>COUNTIF(AM2:AM21,"D")</f>
        <v>6</v>
      </c>
      <c r="AN22" s="331">
        <f>COUNTIF(AN2:AN21,"A")</f>
        <v>6</v>
      </c>
      <c r="AO22" s="332">
        <f>COUNTIF(AO2:AO21,"C")</f>
        <v>6</v>
      </c>
      <c r="AP22" s="330">
        <f>COUNTIF(AP2:AP21,"D")</f>
        <v>6</v>
      </c>
      <c r="AQ22" s="331">
        <f>COUNTIF(AQ2:AQ21,"A")</f>
        <v>6</v>
      </c>
      <c r="AR22" s="332">
        <f>COUNTIF(AR2:AR21,"C")</f>
        <v>6</v>
      </c>
      <c r="AS22" s="330">
        <f>COUNTIF(AS2:AS21,"D")</f>
        <v>7</v>
      </c>
      <c r="AT22" s="331">
        <f>COUNTIF(AT2:AT21,"A")</f>
        <v>7</v>
      </c>
      <c r="AU22" s="332">
        <f>COUNTIF(AU2:AU21,"C")</f>
        <v>7</v>
      </c>
      <c r="AV22" s="330">
        <f>COUNTIF(AV2:AV21,"D")</f>
        <v>8</v>
      </c>
      <c r="AW22" s="331">
        <f>COUNTIF(AW2:AW21,"A")</f>
        <v>8</v>
      </c>
      <c r="AX22" s="458">
        <f>COUNTIF(AX2:AX21,"C")</f>
        <v>8</v>
      </c>
      <c r="AY22" s="330">
        <f>COUNTIF(AY2:AY21,"D")</f>
        <v>8</v>
      </c>
      <c r="AZ22" s="331">
        <f>COUNTIF(AZ2:AZ21,"A")</f>
        <v>8</v>
      </c>
      <c r="BA22" s="458">
        <f>COUNTIF(BA2:BA21,"C")</f>
        <v>8</v>
      </c>
      <c r="BB22" s="330">
        <f>COUNTIF(BB2:BB21,"D")</f>
        <v>8</v>
      </c>
      <c r="BC22" s="331">
        <f>COUNTIF(BC2:BC21,"A")</f>
        <v>8</v>
      </c>
      <c r="BD22" s="458">
        <f>COUNTIF(BD2:BD21,"C")</f>
        <v>8</v>
      </c>
      <c r="BE22" s="330">
        <f>COUNTIF(BE2:BE21,"D")</f>
        <v>8</v>
      </c>
      <c r="BF22" s="331">
        <f>COUNTIF(BF2:BF21,"A")</f>
        <v>8</v>
      </c>
      <c r="BG22" s="458">
        <f>COUNTIF(BG2:BG21,"C")</f>
        <v>8</v>
      </c>
      <c r="BH22" s="330">
        <f>COUNTIF(BH2:BH21,"D")</f>
        <v>8</v>
      </c>
      <c r="BI22" s="331">
        <f>COUNTIF(BI2:BI21,"A")</f>
        <v>8</v>
      </c>
      <c r="BJ22" s="458">
        <f>COUNTIF(BJ2:BJ21,"C")</f>
        <v>9</v>
      </c>
      <c r="BK22" s="330">
        <f>COUNTIF(BK2:BK21,"D")</f>
        <v>9</v>
      </c>
      <c r="BL22" s="331">
        <f>COUNTIF(BL2:BL21,"A")</f>
        <v>9</v>
      </c>
      <c r="BM22" s="458">
        <f>COUNTIF(BM2:BM21,"C")</f>
        <v>10</v>
      </c>
      <c r="BN22" s="330">
        <f>COUNTIF(BN2:BN21,"D")</f>
        <v>5</v>
      </c>
      <c r="BO22" s="331">
        <f>COUNTIF(BO2:BO21,"A")</f>
        <v>5</v>
      </c>
      <c r="BP22" s="458">
        <f>COUNTIF(BP2:BP21,"C")</f>
        <v>7</v>
      </c>
      <c r="BQ22" s="330">
        <f>COUNTIF(BQ2:BQ21,"D")</f>
        <v>7</v>
      </c>
      <c r="BR22" s="331">
        <f>COUNTIF(BR2:BR21,"A")</f>
        <v>7</v>
      </c>
      <c r="BS22" s="458">
        <f>COUNTIF(BS2:BS21,"C")</f>
        <v>7</v>
      </c>
      <c r="BT22" s="330">
        <f>COUNTIF(BT2:BT21,"D")</f>
        <v>7</v>
      </c>
      <c r="BU22" s="331">
        <f>COUNTIF(BU2:BU21,"A")</f>
        <v>7</v>
      </c>
      <c r="BV22" s="458">
        <f>COUNTIF(BV2:BV21,"C")</f>
        <v>7</v>
      </c>
      <c r="BW22" s="330">
        <f>COUNTIF(BW2:BW21,"D")</f>
        <v>7</v>
      </c>
      <c r="BX22" s="331">
        <f>COUNTIF(BX2:BX21,"A")</f>
        <v>7</v>
      </c>
      <c r="BY22" s="458">
        <f>COUNTIF(BY2:BY21,"C")</f>
        <v>8</v>
      </c>
      <c r="BZ22" s="330">
        <f>COUNTIF(BZ2:BZ21,"D")</f>
        <v>8</v>
      </c>
      <c r="CA22" s="331">
        <f>COUNTIF(CA2:CA21,"A")</f>
        <v>8</v>
      </c>
      <c r="CB22" s="458">
        <f>COUNTIF(CB2:CB21,"C")</f>
        <v>8</v>
      </c>
      <c r="CC22" s="330">
        <f>COUNTIF(CC2:CC21,"D")</f>
        <v>8</v>
      </c>
      <c r="CD22" s="331">
        <f>COUNTIF(CD2:CD21,"A")</f>
        <v>8</v>
      </c>
      <c r="CE22" s="458">
        <f>COUNTIF(CE2:CE21,"C")</f>
        <v>8</v>
      </c>
      <c r="CF22" s="330">
        <f>COUNTIF(CF2:CF21,"D")</f>
        <v>8</v>
      </c>
      <c r="CG22" s="331">
        <f>COUNTIF(CG2:CG21,"A")</f>
        <v>8</v>
      </c>
      <c r="CH22" s="458">
        <f>COUNTIF(CH2:CH21,"C")</f>
        <v>8</v>
      </c>
      <c r="CI22" s="330">
        <f>COUNTIF(CI2:CI21,"D")</f>
        <v>9</v>
      </c>
      <c r="CJ22" s="331">
        <f>COUNTIF(CJ2:CJ21,"A")</f>
        <v>9</v>
      </c>
      <c r="CK22" s="458">
        <f>COUNTIF(CK2:CK21,"C")</f>
        <v>9</v>
      </c>
      <c r="CL22" s="330">
        <f>COUNTIF(CL2:CL21,"D")</f>
        <v>9</v>
      </c>
      <c r="CM22" s="331">
        <f>COUNTIF(CM2:CM21,"A")</f>
        <v>9</v>
      </c>
      <c r="CN22" s="458">
        <f>COUNTIF(CN2:CN21,"C")</f>
        <v>9</v>
      </c>
      <c r="CO22" s="330">
        <f>COUNTIF(CO2:CO21,"D")</f>
        <v>9</v>
      </c>
      <c r="CP22" s="331">
        <f>COUNTIF(CP2:CP21,"A")</f>
        <v>9</v>
      </c>
      <c r="CQ22" s="458">
        <f>COUNTIF(CQ2:CQ21,"C")</f>
        <v>9</v>
      </c>
      <c r="CR22" s="330">
        <f>COUNTIF(CR2:CR21,"D")</f>
        <v>8</v>
      </c>
      <c r="CS22" s="331">
        <f>COUNTIF(CS2:CS21,"A")</f>
        <v>8</v>
      </c>
      <c r="CT22" s="458">
        <f>COUNTIF(CT2:CT21,"C")</f>
        <v>8</v>
      </c>
      <c r="CU22" s="330">
        <f>COUNTIF(CU2:CU21,"D")</f>
        <v>8</v>
      </c>
      <c r="CV22" s="331">
        <f>COUNTIF(CV2:CV21,"A")</f>
        <v>8</v>
      </c>
      <c r="CW22" s="458">
        <f>COUNTIF(CW2:CW21,"C")</f>
        <v>8</v>
      </c>
      <c r="CX22" s="330">
        <f>COUNTIF(CX2:CX21,"D")</f>
        <v>8</v>
      </c>
      <c r="CY22" s="331">
        <f>COUNTIF(CY2:CY21,"A")</f>
        <v>8</v>
      </c>
      <c r="CZ22" s="458">
        <f>COUNTIF(CZ2:CZ21,"C")</f>
        <v>8</v>
      </c>
      <c r="DA22" s="330">
        <f>COUNTIF(DA2:DA21,"D")</f>
        <v>8</v>
      </c>
      <c r="DB22" s="331">
        <f>COUNTIF(DB2:DB21,"A")</f>
        <v>8</v>
      </c>
      <c r="DC22" s="458">
        <f>COUNTIF(DC2:DC21,"C")</f>
        <v>8</v>
      </c>
      <c r="DD22" s="330">
        <f>COUNTIF(DD2:DD21,"D")</f>
        <v>7</v>
      </c>
      <c r="DE22" s="331">
        <f>COUNTIF(DE2:DE21,"A")</f>
        <v>7</v>
      </c>
      <c r="DF22" s="458">
        <f>COUNTIF(DF2:DF21,"C")</f>
        <v>7</v>
      </c>
      <c r="DG22" s="330">
        <f>COUNTIF(DG2:DG21,"D")</f>
        <v>7</v>
      </c>
      <c r="DH22" s="331">
        <f>COUNTIF(DH2:DH21,"A")</f>
        <v>7</v>
      </c>
      <c r="DI22" s="458">
        <f>COUNTIF(DI2:DI21,"C")</f>
        <v>7</v>
      </c>
      <c r="DJ22" s="330">
        <f>COUNTIF(DJ2:DJ21,"D")</f>
        <v>6</v>
      </c>
      <c r="DK22" s="331">
        <f>COUNTIF(DK2:DK21,"A")</f>
        <v>6</v>
      </c>
      <c r="DL22" s="458">
        <f>COUNTIF(DL2:DL21,"C")</f>
        <v>6</v>
      </c>
      <c r="DM22" s="330">
        <f>COUNTIF(DM2:DM21,"D")</f>
        <v>5</v>
      </c>
      <c r="DN22" s="331">
        <f>COUNTIF(DN2:DN21,"A")</f>
        <v>5</v>
      </c>
      <c r="DO22" s="458">
        <f>COUNTIF(DO2:DO21,"C")</f>
        <v>5</v>
      </c>
      <c r="DP22" s="330">
        <f>COUNTIF(DP2:DP21,"D")</f>
        <v>5</v>
      </c>
      <c r="DQ22" s="331">
        <f>COUNTIF(DQ2:DQ21,"A")</f>
        <v>5</v>
      </c>
      <c r="DR22" s="458">
        <f>COUNTIF(DR2:DR21,"C")</f>
        <v>5</v>
      </c>
      <c r="DS22" s="330">
        <f>COUNTIF(DS2:DS21,"D")</f>
        <v>6</v>
      </c>
      <c r="DT22" s="331">
        <f>COUNTIF(DT2:DT21,"A")</f>
        <v>6</v>
      </c>
      <c r="DU22" s="458">
        <f>COUNTIF(DU2:DU21,"C")</f>
        <v>6</v>
      </c>
      <c r="DV22" s="330">
        <f>COUNTIF(DV2:DV21,"D")</f>
        <v>6</v>
      </c>
      <c r="DW22" s="331">
        <f>COUNTIF(DW2:DW21,"A")</f>
        <v>6</v>
      </c>
      <c r="DX22" s="458">
        <f>COUNTIF(DX2:DX21,"C")</f>
        <v>6</v>
      </c>
      <c r="DY22" s="330">
        <f>COUNTIF(DY2:DY21,"D")</f>
        <v>6</v>
      </c>
      <c r="DZ22" s="331">
        <f>COUNTIF(DZ2:DZ21,"A")</f>
        <v>6</v>
      </c>
      <c r="EA22" s="458">
        <f>COUNTIF(EA2:EA21,"C")</f>
        <v>6</v>
      </c>
      <c r="EB22" s="330">
        <f>COUNTIF(EB2:EB21,"D")</f>
        <v>8</v>
      </c>
      <c r="EC22" s="331">
        <f>COUNTIF(EC2:EC21,"A")</f>
        <v>8</v>
      </c>
      <c r="ED22" s="458">
        <f>COUNTIF(ED2:ED21,"C")</f>
        <v>8</v>
      </c>
      <c r="EE22" s="330">
        <f>COUNTIF(EE2:EE21,"D")</f>
        <v>8</v>
      </c>
      <c r="EF22" s="331">
        <f>COUNTIF(EF2:EF21,"A")</f>
        <v>8</v>
      </c>
      <c r="EG22" s="458">
        <f>COUNTIF(EG2:EG21,"C")</f>
        <v>8</v>
      </c>
      <c r="EH22" s="330">
        <f>COUNTIF(EH2:EH21,"D")</f>
        <v>8</v>
      </c>
      <c r="EI22" s="331">
        <f>COUNTIF(EI2:EI21,"A")</f>
        <v>8</v>
      </c>
      <c r="EJ22" s="458">
        <f>COUNTIF(EJ2:EJ21,"C")</f>
        <v>8</v>
      </c>
      <c r="EK22" s="330">
        <f>COUNTIF(EK2:EK21,"D")</f>
        <v>7</v>
      </c>
      <c r="EL22" s="331">
        <f>COUNTIF(EL2:EL21,"A")</f>
        <v>7</v>
      </c>
      <c r="EM22" s="458">
        <f>COUNTIF(EM2:EM21,"C")</f>
        <v>7</v>
      </c>
      <c r="EN22" s="330">
        <f>COUNTIF(EN2:EN21,"D")</f>
        <v>7</v>
      </c>
      <c r="EO22" s="331">
        <f>COUNTIF(EO2:EO21,"A")</f>
        <v>7</v>
      </c>
      <c r="EP22" s="458">
        <f>COUNTIF(EP2:EP21,"C")</f>
        <v>7</v>
      </c>
      <c r="EQ22" s="330">
        <f>COUNTIF(EQ2:EQ21,"D")</f>
        <v>9</v>
      </c>
      <c r="ER22" s="331">
        <f>COUNTIF(ER2:ER21,"A")</f>
        <v>9</v>
      </c>
      <c r="ES22" s="458">
        <f>COUNTIF(ES2:ES21,"C")</f>
        <v>9</v>
      </c>
      <c r="ET22" s="330">
        <f>COUNTIF(ET2:ET21,"D")</f>
        <v>9</v>
      </c>
      <c r="EU22" s="331">
        <f>COUNTIF(EU2:EU21,"A")</f>
        <v>9</v>
      </c>
      <c r="EV22" s="458">
        <f>COUNTIF(EV2:EV21,"C")</f>
        <v>9</v>
      </c>
      <c r="EW22" s="330">
        <f>COUNTIF(EW2:EW21,"D")</f>
        <v>9</v>
      </c>
      <c r="EX22" s="331">
        <f>COUNTIF(EX2:EX21,"A")</f>
        <v>9</v>
      </c>
      <c r="EY22" s="458">
        <f>COUNTIF(EY2:EY21,"C")</f>
        <v>9</v>
      </c>
      <c r="EZ22" s="330">
        <f>COUNTIF(EZ2:EZ21,"D")</f>
        <v>10</v>
      </c>
      <c r="FA22" s="331">
        <f>COUNTIF(FA2:FA21,"A")</f>
        <v>10</v>
      </c>
      <c r="FB22" s="458">
        <f>COUNTIF(FB2:FB21,"C")</f>
        <v>10</v>
      </c>
    </row>
    <row r="23" ht="14.25" customHeight="1">
      <c r="A23" s="43"/>
      <c r="B23" s="43"/>
      <c r="C23" s="44"/>
      <c r="D23" s="44"/>
      <c r="E23" s="44"/>
      <c r="I23" s="43"/>
      <c r="J23" s="43"/>
      <c r="K23" s="43"/>
      <c r="M23" s="43"/>
    </row>
    <row r="24" ht="14.25" customHeight="1">
      <c r="A24" s="43"/>
      <c r="B24" s="43"/>
      <c r="C24" s="44"/>
      <c r="D24" s="44"/>
      <c r="E24" s="44"/>
      <c r="I24" s="43"/>
      <c r="J24" s="43"/>
      <c r="K24" s="43"/>
      <c r="M24" s="43"/>
    </row>
    <row r="25" ht="14.25" customHeight="1">
      <c r="A25" s="43"/>
      <c r="B25" s="43"/>
      <c r="C25" s="44"/>
      <c r="D25" s="44"/>
      <c r="E25" s="44"/>
      <c r="I25" s="43"/>
      <c r="J25" s="43"/>
      <c r="K25" s="43"/>
      <c r="M25" s="43"/>
    </row>
    <row r="26" ht="14.25" customHeight="1">
      <c r="A26" s="43"/>
      <c r="B26" s="43"/>
      <c r="C26" s="44"/>
      <c r="D26" s="44"/>
      <c r="E26" s="44"/>
      <c r="I26" s="43"/>
      <c r="J26" s="43"/>
      <c r="K26" s="43"/>
      <c r="M26" s="43"/>
    </row>
    <row r="27" ht="14.25" customHeight="1">
      <c r="A27" s="43"/>
      <c r="B27" s="43"/>
      <c r="C27" s="44"/>
      <c r="D27" s="44"/>
      <c r="E27" s="44"/>
      <c r="I27" s="43"/>
      <c r="J27" s="43"/>
      <c r="K27" s="43"/>
      <c r="M27" s="43"/>
    </row>
    <row r="28" ht="14.25" customHeight="1">
      <c r="A28" s="43"/>
      <c r="B28" s="43"/>
      <c r="C28" s="44"/>
      <c r="D28" s="44"/>
      <c r="E28" s="44"/>
      <c r="F28" s="51" t="s">
        <v>37</v>
      </c>
      <c r="G28" s="52">
        <f>COUNTBLANK(G2:G21)</f>
        <v>1</v>
      </c>
      <c r="I28" s="43"/>
      <c r="J28" s="43"/>
      <c r="K28" s="43"/>
      <c r="M28" s="43"/>
    </row>
    <row r="29" ht="14.25" customHeight="1">
      <c r="A29" s="43"/>
      <c r="B29" s="43"/>
      <c r="C29" s="44"/>
      <c r="D29" s="44"/>
      <c r="E29" s="44"/>
      <c r="F29" s="51" t="s">
        <v>38</v>
      </c>
      <c r="G29" s="53">
        <f>COUNT(#REF!)</f>
        <v>0</v>
      </c>
      <c r="I29" s="43"/>
      <c r="J29" s="43"/>
      <c r="K29" s="43"/>
      <c r="M29" s="43"/>
    </row>
    <row r="30" ht="14.25" customHeight="1">
      <c r="A30" s="43"/>
      <c r="B30" s="43"/>
      <c r="C30" s="44"/>
      <c r="D30" s="44"/>
      <c r="E30" s="44"/>
      <c r="F30" s="51" t="s">
        <v>39</v>
      </c>
      <c r="G30" s="54">
        <f>COUNTIF(K2:K21,"INHABILITADA")</f>
        <v>0</v>
      </c>
      <c r="I30" s="43"/>
      <c r="J30" s="43"/>
      <c r="K30" s="43"/>
      <c r="M30" s="43"/>
    </row>
    <row r="31" ht="14.25" customHeight="1">
      <c r="A31" s="43"/>
      <c r="B31" s="43"/>
      <c r="C31" s="44"/>
      <c r="D31" s="44"/>
      <c r="E31" s="44"/>
      <c r="F31" s="51" t="s">
        <v>40</v>
      </c>
      <c r="G31" s="54">
        <v>0.0</v>
      </c>
      <c r="I31" s="43"/>
      <c r="J31" s="43"/>
      <c r="K31" s="43"/>
      <c r="M31" s="43"/>
    </row>
    <row r="32" ht="14.25" customHeight="1">
      <c r="A32" s="43"/>
      <c r="B32" s="43"/>
      <c r="C32" s="44"/>
      <c r="D32" s="44"/>
      <c r="E32" s="44"/>
      <c r="F32" s="51" t="s">
        <v>41</v>
      </c>
      <c r="G32" s="54">
        <v>0.0</v>
      </c>
      <c r="I32" s="43"/>
      <c r="J32" s="43"/>
      <c r="K32" s="43"/>
      <c r="M32" s="43"/>
    </row>
    <row r="33" ht="14.25" customHeight="1">
      <c r="A33" s="43"/>
      <c r="B33" s="43"/>
      <c r="C33" s="44"/>
      <c r="D33" s="44"/>
      <c r="E33" s="44"/>
      <c r="F33" s="55" t="s">
        <v>42</v>
      </c>
      <c r="G33" s="56">
        <v>60.0</v>
      </c>
      <c r="I33" s="43"/>
      <c r="J33" s="43"/>
      <c r="K33" s="43"/>
      <c r="M33" s="43"/>
    </row>
    <row r="34" ht="14.25" customHeight="1">
      <c r="A34" s="43"/>
      <c r="B34" s="43"/>
      <c r="C34" s="44"/>
      <c r="D34" s="44"/>
      <c r="E34" s="44"/>
      <c r="I34" s="43"/>
      <c r="J34" s="43"/>
      <c r="K34" s="43"/>
      <c r="M34" s="43"/>
    </row>
    <row r="35" ht="14.25" customHeight="1">
      <c r="A35" s="43"/>
      <c r="B35" s="43"/>
      <c r="C35" s="44"/>
      <c r="D35" s="44"/>
      <c r="E35" s="44"/>
      <c r="I35" s="43"/>
      <c r="J35" s="43"/>
      <c r="K35" s="43"/>
      <c r="M35" s="43"/>
    </row>
    <row r="36" ht="14.25" customHeight="1">
      <c r="A36" s="43"/>
      <c r="B36" s="43"/>
      <c r="C36" s="44"/>
      <c r="D36" s="44"/>
      <c r="E36" s="44"/>
      <c r="I36" s="43"/>
      <c r="J36" s="43"/>
      <c r="K36" s="43"/>
      <c r="M36" s="43"/>
    </row>
    <row r="37" ht="14.25" customHeight="1">
      <c r="A37" s="43"/>
      <c r="B37" s="43"/>
      <c r="C37" s="44"/>
      <c r="D37" s="44"/>
      <c r="E37" s="44"/>
      <c r="I37" s="43"/>
      <c r="J37" s="43"/>
      <c r="K37" s="43"/>
      <c r="M37" s="43"/>
    </row>
    <row r="38" ht="14.25" customHeight="1">
      <c r="A38" s="43"/>
      <c r="B38" s="43"/>
      <c r="C38" s="44"/>
      <c r="D38" s="44"/>
      <c r="E38" s="44"/>
      <c r="I38" s="43"/>
      <c r="J38" s="43"/>
      <c r="K38" s="43"/>
      <c r="M38" s="43"/>
    </row>
    <row r="39" ht="14.25" customHeight="1">
      <c r="A39" s="43"/>
      <c r="B39" s="43"/>
      <c r="C39" s="44"/>
      <c r="D39" s="44"/>
      <c r="E39" s="44"/>
      <c r="I39" s="43"/>
      <c r="J39" s="43"/>
      <c r="K39" s="43"/>
      <c r="M39" s="43"/>
    </row>
    <row r="40" ht="14.25" customHeight="1">
      <c r="A40" s="43"/>
      <c r="B40" s="43"/>
      <c r="C40" s="44"/>
      <c r="D40" s="44"/>
      <c r="E40" s="44"/>
      <c r="I40" s="43"/>
      <c r="J40" s="43"/>
      <c r="K40" s="43"/>
      <c r="M40" s="43"/>
    </row>
    <row r="41" ht="14.25" customHeight="1">
      <c r="A41" s="43"/>
      <c r="B41" s="43"/>
      <c r="C41" s="44"/>
      <c r="D41" s="44"/>
      <c r="E41" s="44"/>
      <c r="I41" s="43"/>
      <c r="J41" s="43"/>
      <c r="K41" s="43"/>
      <c r="M41" s="43"/>
    </row>
    <row r="42" ht="14.25" customHeight="1">
      <c r="A42" s="43"/>
      <c r="B42" s="43"/>
      <c r="C42" s="44"/>
      <c r="D42" s="44"/>
      <c r="E42" s="44"/>
      <c r="I42" s="43"/>
      <c r="J42" s="43"/>
      <c r="K42" s="43"/>
      <c r="M42" s="43"/>
    </row>
    <row r="43" ht="14.25" customHeight="1">
      <c r="A43" s="43"/>
      <c r="B43" s="43"/>
      <c r="C43" s="44"/>
      <c r="D43" s="44"/>
      <c r="E43" s="44"/>
      <c r="I43" s="43"/>
      <c r="J43" s="43"/>
      <c r="K43" s="43"/>
      <c r="M43" s="43"/>
    </row>
    <row r="44" ht="14.25" customHeight="1">
      <c r="A44" s="43"/>
      <c r="B44" s="43"/>
      <c r="C44" s="44"/>
      <c r="D44" s="44"/>
      <c r="E44" s="44"/>
      <c r="I44" s="43"/>
      <c r="J44" s="43"/>
      <c r="K44" s="43"/>
      <c r="M44" s="43"/>
    </row>
    <row r="45" ht="14.25" customHeight="1">
      <c r="A45" s="43"/>
      <c r="B45" s="43"/>
      <c r="C45" s="44"/>
      <c r="D45" s="44"/>
      <c r="E45" s="44"/>
      <c r="I45" s="43"/>
      <c r="J45" s="43"/>
      <c r="K45" s="43"/>
      <c r="M45" s="43"/>
    </row>
    <row r="46" ht="14.25" customHeight="1">
      <c r="A46" s="43"/>
      <c r="B46" s="43"/>
      <c r="C46" s="44"/>
      <c r="D46" s="44"/>
      <c r="E46" s="44"/>
      <c r="I46" s="43"/>
      <c r="J46" s="43"/>
      <c r="K46" s="43"/>
      <c r="M46" s="43"/>
    </row>
    <row r="47" ht="14.25" customHeight="1">
      <c r="A47" s="43"/>
      <c r="B47" s="43"/>
      <c r="C47" s="44"/>
      <c r="D47" s="44"/>
      <c r="E47" s="44"/>
      <c r="I47" s="43"/>
      <c r="J47" s="43"/>
      <c r="K47" s="43"/>
      <c r="M47" s="43"/>
    </row>
    <row r="48" ht="14.25" customHeight="1">
      <c r="A48" s="43"/>
      <c r="B48" s="43"/>
      <c r="C48" s="44"/>
      <c r="D48" s="44"/>
      <c r="E48" s="44"/>
      <c r="I48" s="43"/>
      <c r="J48" s="43"/>
      <c r="K48" s="43"/>
      <c r="M48" s="43"/>
    </row>
    <row r="49" ht="14.25" customHeight="1">
      <c r="A49" s="43"/>
      <c r="B49" s="43"/>
      <c r="C49" s="44"/>
      <c r="D49" s="44"/>
      <c r="E49" s="44"/>
      <c r="I49" s="43"/>
      <c r="J49" s="43"/>
      <c r="K49" s="43"/>
      <c r="M49" s="43"/>
    </row>
    <row r="50" ht="14.25" customHeight="1">
      <c r="A50" s="43"/>
      <c r="B50" s="43"/>
      <c r="C50" s="44"/>
      <c r="D50" s="44"/>
      <c r="E50" s="44"/>
      <c r="I50" s="43"/>
      <c r="J50" s="43"/>
      <c r="K50" s="43"/>
      <c r="M50" s="43"/>
    </row>
    <row r="51" ht="14.25" customHeight="1">
      <c r="A51" s="43"/>
      <c r="B51" s="43"/>
      <c r="C51" s="44"/>
      <c r="D51" s="44"/>
      <c r="E51" s="44"/>
      <c r="I51" s="43"/>
      <c r="J51" s="43"/>
      <c r="K51" s="43"/>
      <c r="M51" s="43"/>
    </row>
    <row r="52" ht="14.25" customHeight="1">
      <c r="A52" s="43"/>
      <c r="B52" s="43"/>
      <c r="C52" s="44"/>
      <c r="D52" s="44"/>
      <c r="E52" s="44"/>
      <c r="I52" s="43"/>
      <c r="J52" s="43"/>
      <c r="K52" s="43"/>
      <c r="M52" s="43"/>
    </row>
    <row r="53" ht="14.25" customHeight="1">
      <c r="A53" s="43"/>
      <c r="B53" s="43"/>
      <c r="C53" s="44"/>
      <c r="D53" s="44"/>
      <c r="E53" s="44"/>
      <c r="I53" s="43"/>
      <c r="J53" s="43"/>
      <c r="K53" s="43"/>
      <c r="M53" s="43"/>
    </row>
    <row r="54" ht="14.25" customHeight="1">
      <c r="A54" s="43"/>
      <c r="B54" s="43"/>
      <c r="C54" s="44"/>
      <c r="D54" s="44"/>
      <c r="E54" s="44"/>
      <c r="I54" s="43"/>
      <c r="J54" s="43"/>
      <c r="K54" s="43"/>
      <c r="M54" s="43"/>
    </row>
    <row r="55" ht="14.25" customHeight="1">
      <c r="A55" s="43"/>
      <c r="B55" s="43"/>
      <c r="C55" s="44"/>
      <c r="D55" s="44"/>
      <c r="E55" s="44"/>
      <c r="I55" s="43"/>
      <c r="J55" s="43"/>
      <c r="K55" s="43"/>
      <c r="M55" s="43"/>
    </row>
    <row r="56" ht="14.25" customHeight="1">
      <c r="A56" s="43"/>
      <c r="B56" s="43"/>
      <c r="C56" s="44"/>
      <c r="D56" s="44"/>
      <c r="E56" s="44"/>
      <c r="I56" s="43"/>
      <c r="J56" s="43"/>
      <c r="K56" s="43"/>
      <c r="M56" s="43"/>
    </row>
    <row r="57" ht="14.25" customHeight="1">
      <c r="A57" s="43"/>
      <c r="B57" s="43"/>
      <c r="C57" s="44"/>
      <c r="D57" s="44"/>
      <c r="E57" s="44"/>
      <c r="I57" s="43"/>
      <c r="J57" s="43"/>
      <c r="K57" s="43"/>
      <c r="M57" s="43"/>
    </row>
    <row r="58" ht="14.25" customHeight="1">
      <c r="A58" s="43"/>
      <c r="B58" s="43"/>
      <c r="C58" s="44"/>
      <c r="D58" s="44"/>
      <c r="E58" s="44"/>
      <c r="I58" s="43"/>
      <c r="J58" s="43"/>
      <c r="K58" s="43"/>
      <c r="M58" s="43"/>
    </row>
    <row r="59" ht="14.25" customHeight="1">
      <c r="A59" s="43"/>
      <c r="B59" s="43"/>
      <c r="C59" s="44"/>
      <c r="D59" s="44"/>
      <c r="E59" s="44"/>
      <c r="I59" s="43"/>
      <c r="J59" s="43"/>
      <c r="K59" s="43"/>
      <c r="M59" s="43"/>
    </row>
    <row r="60" ht="14.25" customHeight="1">
      <c r="A60" s="43"/>
      <c r="B60" s="43"/>
      <c r="C60" s="44"/>
      <c r="D60" s="44"/>
      <c r="E60" s="44"/>
      <c r="I60" s="43"/>
      <c r="J60" s="43"/>
      <c r="K60" s="43"/>
      <c r="M60" s="43"/>
    </row>
    <row r="61" ht="14.25" customHeight="1">
      <c r="A61" s="43"/>
      <c r="B61" s="43"/>
      <c r="C61" s="44"/>
      <c r="D61" s="44"/>
      <c r="E61" s="44"/>
      <c r="I61" s="43"/>
      <c r="J61" s="43"/>
      <c r="K61" s="43"/>
      <c r="M61" s="43"/>
    </row>
    <row r="62" ht="14.25" customHeight="1">
      <c r="A62" s="43"/>
      <c r="B62" s="43"/>
      <c r="C62" s="44"/>
      <c r="D62" s="44"/>
      <c r="E62" s="44"/>
      <c r="I62" s="43"/>
      <c r="J62" s="43"/>
      <c r="K62" s="43"/>
      <c r="M62" s="43"/>
    </row>
    <row r="63" ht="14.25" customHeight="1">
      <c r="A63" s="43"/>
      <c r="B63" s="43"/>
      <c r="C63" s="44"/>
      <c r="D63" s="44"/>
      <c r="E63" s="44"/>
      <c r="I63" s="43"/>
      <c r="J63" s="43"/>
      <c r="K63" s="43"/>
      <c r="M63" s="43"/>
    </row>
    <row r="64" ht="14.25" customHeight="1">
      <c r="A64" s="43"/>
      <c r="B64" s="43"/>
      <c r="C64" s="44"/>
      <c r="D64" s="44"/>
      <c r="E64" s="44"/>
      <c r="I64" s="43"/>
      <c r="J64" s="43"/>
      <c r="K64" s="43"/>
      <c r="M64" s="43"/>
    </row>
    <row r="65" ht="14.25" customHeight="1">
      <c r="A65" s="43"/>
      <c r="B65" s="43"/>
      <c r="C65" s="44"/>
      <c r="D65" s="44"/>
      <c r="E65" s="44"/>
      <c r="I65" s="43"/>
      <c r="J65" s="43"/>
      <c r="K65" s="43"/>
      <c r="M65" s="43"/>
    </row>
    <row r="66" ht="14.25" customHeight="1">
      <c r="A66" s="43"/>
      <c r="B66" s="43"/>
      <c r="C66" s="44"/>
      <c r="D66" s="44"/>
      <c r="E66" s="44"/>
      <c r="I66" s="43"/>
      <c r="J66" s="43"/>
      <c r="K66" s="43"/>
      <c r="M66" s="43"/>
    </row>
    <row r="67" ht="14.25" customHeight="1">
      <c r="A67" s="43"/>
      <c r="B67" s="43"/>
      <c r="C67" s="44"/>
      <c r="D67" s="44"/>
      <c r="E67" s="44"/>
      <c r="I67" s="43"/>
      <c r="J67" s="43"/>
      <c r="K67" s="43"/>
      <c r="M67" s="43"/>
    </row>
    <row r="68" ht="14.25" customHeight="1">
      <c r="A68" s="43"/>
      <c r="B68" s="43"/>
      <c r="C68" s="44"/>
      <c r="D68" s="44"/>
      <c r="E68" s="44"/>
      <c r="I68" s="43"/>
      <c r="J68" s="43"/>
      <c r="K68" s="43"/>
      <c r="M68" s="43"/>
    </row>
    <row r="69" ht="14.25" customHeight="1">
      <c r="A69" s="43"/>
      <c r="B69" s="43"/>
      <c r="C69" s="44"/>
      <c r="D69" s="44"/>
      <c r="E69" s="44"/>
      <c r="I69" s="43"/>
      <c r="J69" s="43"/>
      <c r="K69" s="43"/>
      <c r="M69" s="43"/>
    </row>
    <row r="70" ht="14.25" customHeight="1">
      <c r="A70" s="43"/>
      <c r="B70" s="43"/>
      <c r="C70" s="44"/>
      <c r="D70" s="44"/>
      <c r="E70" s="44"/>
      <c r="I70" s="43"/>
      <c r="J70" s="43"/>
      <c r="K70" s="43"/>
      <c r="M70" s="43"/>
    </row>
    <row r="71" ht="14.25" customHeight="1">
      <c r="A71" s="43"/>
      <c r="B71" s="43"/>
      <c r="C71" s="44"/>
      <c r="D71" s="44"/>
      <c r="E71" s="44"/>
      <c r="I71" s="43"/>
      <c r="J71" s="43"/>
      <c r="K71" s="43"/>
      <c r="M71" s="43"/>
    </row>
    <row r="72" ht="14.25" customHeight="1">
      <c r="A72" s="43"/>
      <c r="B72" s="43"/>
      <c r="C72" s="44"/>
      <c r="D72" s="44"/>
      <c r="E72" s="44"/>
      <c r="I72" s="43"/>
      <c r="J72" s="43"/>
      <c r="K72" s="43"/>
      <c r="M72" s="43"/>
    </row>
    <row r="73" ht="14.25" customHeight="1">
      <c r="A73" s="43"/>
      <c r="B73" s="43"/>
      <c r="C73" s="44"/>
      <c r="D73" s="44"/>
      <c r="E73" s="44"/>
      <c r="I73" s="43"/>
      <c r="J73" s="43"/>
      <c r="K73" s="43"/>
      <c r="M73" s="43"/>
    </row>
    <row r="74" ht="14.25" customHeight="1">
      <c r="A74" s="43"/>
      <c r="B74" s="43"/>
      <c r="C74" s="44"/>
      <c r="D74" s="44"/>
      <c r="E74" s="44"/>
      <c r="I74" s="43"/>
      <c r="J74" s="43"/>
      <c r="K74" s="43"/>
      <c r="M74" s="43"/>
    </row>
    <row r="75" ht="14.25" customHeight="1">
      <c r="A75" s="43"/>
      <c r="B75" s="43"/>
      <c r="C75" s="44"/>
      <c r="D75" s="44"/>
      <c r="E75" s="44"/>
      <c r="I75" s="43"/>
      <c r="J75" s="43"/>
      <c r="K75" s="43"/>
      <c r="M75" s="43"/>
    </row>
    <row r="76" ht="14.25" customHeight="1">
      <c r="A76" s="43"/>
      <c r="B76" s="43"/>
      <c r="C76" s="44"/>
      <c r="D76" s="44"/>
      <c r="E76" s="44"/>
      <c r="I76" s="43"/>
      <c r="J76" s="43"/>
      <c r="K76" s="43"/>
      <c r="M76" s="43"/>
    </row>
    <row r="77" ht="14.25" customHeight="1">
      <c r="A77" s="43"/>
      <c r="B77" s="43"/>
      <c r="C77" s="44"/>
      <c r="D77" s="44"/>
      <c r="E77" s="44"/>
      <c r="I77" s="43"/>
      <c r="J77" s="43"/>
      <c r="K77" s="43"/>
      <c r="M77" s="43"/>
    </row>
    <row r="78" ht="14.25" customHeight="1">
      <c r="A78" s="43"/>
      <c r="B78" s="43"/>
      <c r="C78" s="44"/>
      <c r="D78" s="44"/>
      <c r="E78" s="44"/>
      <c r="I78" s="43"/>
      <c r="J78" s="43"/>
      <c r="K78" s="43"/>
      <c r="M78" s="43"/>
    </row>
    <row r="79" ht="14.25" customHeight="1">
      <c r="A79" s="43"/>
      <c r="B79" s="43"/>
      <c r="C79" s="44"/>
      <c r="D79" s="44"/>
      <c r="E79" s="44"/>
      <c r="I79" s="43"/>
      <c r="J79" s="43"/>
      <c r="K79" s="43"/>
      <c r="M79" s="43"/>
    </row>
    <row r="80" ht="14.25" customHeight="1">
      <c r="A80" s="43"/>
      <c r="B80" s="43"/>
      <c r="C80" s="44"/>
      <c r="D80" s="44"/>
      <c r="E80" s="44"/>
      <c r="I80" s="43"/>
      <c r="J80" s="43"/>
      <c r="K80" s="43"/>
      <c r="M80" s="43"/>
    </row>
    <row r="81" ht="14.25" customHeight="1">
      <c r="A81" s="43"/>
      <c r="B81" s="43"/>
      <c r="C81" s="44"/>
      <c r="D81" s="44"/>
      <c r="E81" s="44"/>
      <c r="I81" s="43"/>
      <c r="J81" s="43"/>
      <c r="K81" s="43"/>
      <c r="M81" s="43"/>
    </row>
    <row r="82" ht="14.25" customHeight="1">
      <c r="A82" s="43"/>
      <c r="B82" s="43"/>
      <c r="C82" s="44"/>
      <c r="D82" s="44"/>
      <c r="E82" s="44"/>
      <c r="I82" s="43"/>
      <c r="J82" s="43"/>
      <c r="K82" s="43"/>
      <c r="M82" s="43"/>
    </row>
    <row r="83" ht="14.25" customHeight="1">
      <c r="A83" s="43"/>
      <c r="B83" s="43"/>
      <c r="C83" s="44"/>
      <c r="D83" s="44"/>
      <c r="E83" s="44"/>
      <c r="I83" s="43"/>
      <c r="J83" s="43"/>
      <c r="K83" s="43"/>
      <c r="M83" s="43"/>
    </row>
    <row r="84" ht="14.25" customHeight="1">
      <c r="A84" s="43"/>
      <c r="B84" s="43"/>
      <c r="C84" s="44"/>
      <c r="D84" s="44"/>
      <c r="E84" s="44"/>
      <c r="I84" s="43"/>
      <c r="J84" s="43"/>
      <c r="K84" s="43"/>
      <c r="M84" s="43"/>
    </row>
    <row r="85" ht="14.25" customHeight="1">
      <c r="A85" s="43"/>
      <c r="B85" s="43"/>
      <c r="C85" s="44"/>
      <c r="D85" s="44"/>
      <c r="E85" s="44"/>
      <c r="I85" s="43"/>
      <c r="J85" s="43"/>
      <c r="K85" s="43"/>
      <c r="M85" s="43"/>
    </row>
    <row r="86" ht="14.25" customHeight="1">
      <c r="A86" s="43"/>
      <c r="B86" s="43"/>
      <c r="C86" s="44"/>
      <c r="D86" s="44"/>
      <c r="E86" s="44"/>
      <c r="I86" s="43"/>
      <c r="J86" s="43"/>
      <c r="K86" s="43"/>
      <c r="M86" s="43"/>
    </row>
    <row r="87" ht="14.25" customHeight="1">
      <c r="A87" s="43"/>
      <c r="B87" s="43"/>
      <c r="C87" s="44"/>
      <c r="D87" s="44"/>
      <c r="E87" s="44"/>
      <c r="I87" s="43"/>
      <c r="J87" s="43"/>
      <c r="K87" s="43"/>
      <c r="M87" s="43"/>
    </row>
    <row r="88" ht="14.25" customHeight="1">
      <c r="A88" s="43"/>
      <c r="B88" s="43"/>
      <c r="C88" s="44"/>
      <c r="D88" s="44"/>
      <c r="E88" s="44"/>
      <c r="I88" s="43"/>
      <c r="J88" s="43"/>
      <c r="K88" s="43"/>
      <c r="M88" s="43"/>
    </row>
    <row r="89" ht="14.25" customHeight="1">
      <c r="A89" s="43"/>
      <c r="B89" s="43"/>
      <c r="C89" s="44"/>
      <c r="D89" s="44"/>
      <c r="E89" s="44"/>
      <c r="I89" s="43"/>
      <c r="J89" s="43"/>
      <c r="K89" s="43"/>
      <c r="M89" s="43"/>
    </row>
    <row r="90" ht="14.25" customHeight="1">
      <c r="A90" s="43"/>
      <c r="B90" s="43"/>
      <c r="C90" s="44"/>
      <c r="D90" s="44"/>
      <c r="E90" s="44"/>
      <c r="I90" s="43"/>
      <c r="J90" s="43"/>
      <c r="K90" s="43"/>
      <c r="M90" s="43"/>
    </row>
    <row r="91" ht="14.25" customHeight="1">
      <c r="A91" s="43"/>
      <c r="B91" s="43"/>
      <c r="C91" s="44"/>
      <c r="D91" s="44"/>
      <c r="E91" s="44"/>
      <c r="I91" s="43"/>
      <c r="J91" s="43"/>
      <c r="K91" s="43"/>
      <c r="M91" s="43"/>
    </row>
    <row r="92" ht="14.25" customHeight="1">
      <c r="A92" s="43"/>
      <c r="B92" s="43"/>
      <c r="C92" s="44"/>
      <c r="D92" s="44"/>
      <c r="E92" s="44"/>
      <c r="I92" s="43"/>
      <c r="J92" s="43"/>
      <c r="K92" s="43"/>
      <c r="M92" s="43"/>
    </row>
    <row r="93" ht="14.25" customHeight="1">
      <c r="A93" s="43"/>
      <c r="B93" s="43"/>
      <c r="C93" s="44"/>
      <c r="D93" s="44"/>
      <c r="E93" s="44"/>
      <c r="I93" s="43"/>
      <c r="J93" s="43"/>
      <c r="K93" s="43"/>
      <c r="M93" s="43"/>
    </row>
    <row r="94" ht="14.25" customHeight="1">
      <c r="A94" s="43"/>
      <c r="B94" s="43"/>
      <c r="C94" s="44"/>
      <c r="D94" s="44"/>
      <c r="E94" s="44"/>
      <c r="I94" s="43"/>
      <c r="J94" s="43"/>
      <c r="K94" s="43"/>
      <c r="M94" s="43"/>
    </row>
    <row r="95" ht="14.25" customHeight="1">
      <c r="A95" s="43"/>
      <c r="B95" s="43"/>
      <c r="C95" s="44"/>
      <c r="D95" s="44"/>
      <c r="E95" s="44"/>
      <c r="I95" s="43"/>
      <c r="J95" s="43"/>
      <c r="K95" s="43"/>
      <c r="M95" s="43"/>
    </row>
    <row r="96" ht="14.25" customHeight="1">
      <c r="A96" s="43"/>
      <c r="B96" s="43"/>
      <c r="C96" s="44"/>
      <c r="D96" s="44"/>
      <c r="E96" s="44"/>
      <c r="I96" s="43"/>
      <c r="J96" s="43"/>
      <c r="K96" s="43"/>
      <c r="M96" s="43"/>
    </row>
    <row r="97" ht="14.25" customHeight="1">
      <c r="A97" s="43"/>
      <c r="B97" s="43"/>
      <c r="C97" s="44"/>
      <c r="D97" s="44"/>
      <c r="E97" s="44"/>
      <c r="I97" s="43"/>
      <c r="J97" s="43"/>
      <c r="K97" s="43"/>
      <c r="M97" s="43"/>
    </row>
    <row r="98" ht="14.25" customHeight="1">
      <c r="A98" s="43"/>
      <c r="B98" s="43"/>
      <c r="C98" s="44"/>
      <c r="D98" s="44"/>
      <c r="E98" s="44"/>
      <c r="I98" s="43"/>
      <c r="J98" s="43"/>
      <c r="K98" s="43"/>
      <c r="M98" s="43"/>
    </row>
    <row r="99" ht="14.25" customHeight="1">
      <c r="A99" s="43"/>
      <c r="B99" s="43"/>
      <c r="C99" s="44"/>
      <c r="D99" s="44"/>
      <c r="E99" s="44"/>
      <c r="I99" s="43"/>
      <c r="J99" s="43"/>
      <c r="K99" s="43"/>
      <c r="M99" s="43"/>
    </row>
    <row r="100" ht="14.25" customHeight="1">
      <c r="A100" s="43"/>
      <c r="B100" s="43"/>
      <c r="C100" s="44"/>
      <c r="D100" s="44"/>
      <c r="E100" s="44"/>
      <c r="I100" s="43"/>
      <c r="J100" s="43"/>
      <c r="K100" s="43"/>
      <c r="M100" s="43"/>
    </row>
    <row r="101" ht="14.25" customHeight="1">
      <c r="A101" s="43"/>
      <c r="B101" s="43"/>
      <c r="C101" s="44"/>
      <c r="D101" s="44"/>
      <c r="E101" s="44"/>
      <c r="I101" s="43"/>
      <c r="J101" s="43"/>
      <c r="K101" s="43"/>
      <c r="M101" s="43"/>
    </row>
    <row r="102" ht="14.25" customHeight="1">
      <c r="A102" s="43"/>
      <c r="B102" s="43"/>
      <c r="C102" s="44"/>
      <c r="D102" s="44"/>
      <c r="E102" s="44"/>
      <c r="I102" s="43"/>
      <c r="J102" s="43"/>
      <c r="K102" s="43"/>
      <c r="M102" s="43"/>
    </row>
    <row r="103" ht="14.25" customHeight="1">
      <c r="A103" s="43"/>
      <c r="B103" s="43"/>
      <c r="C103" s="44"/>
      <c r="D103" s="44"/>
      <c r="E103" s="44"/>
      <c r="I103" s="43"/>
      <c r="J103" s="43"/>
      <c r="K103" s="43"/>
      <c r="M103" s="43"/>
    </row>
    <row r="104" ht="14.25" customHeight="1">
      <c r="A104" s="43"/>
      <c r="B104" s="43"/>
      <c r="C104" s="44"/>
      <c r="D104" s="44"/>
      <c r="E104" s="44"/>
      <c r="I104" s="43"/>
      <c r="J104" s="43"/>
      <c r="K104" s="43"/>
      <c r="M104" s="43"/>
    </row>
    <row r="105" ht="14.25" customHeight="1">
      <c r="A105" s="43"/>
      <c r="B105" s="43"/>
      <c r="C105" s="44"/>
      <c r="D105" s="44"/>
      <c r="E105" s="44"/>
      <c r="I105" s="43"/>
      <c r="J105" s="43"/>
      <c r="K105" s="43"/>
      <c r="M105" s="43"/>
    </row>
    <row r="106" ht="14.25" customHeight="1">
      <c r="A106" s="43"/>
      <c r="B106" s="43"/>
      <c r="C106" s="44"/>
      <c r="D106" s="44"/>
      <c r="E106" s="44"/>
      <c r="I106" s="43"/>
      <c r="J106" s="43"/>
      <c r="K106" s="43"/>
      <c r="M106" s="43"/>
    </row>
    <row r="107" ht="14.25" customHeight="1">
      <c r="A107" s="43"/>
      <c r="B107" s="43"/>
      <c r="C107" s="44"/>
      <c r="D107" s="44"/>
      <c r="E107" s="44"/>
      <c r="I107" s="43"/>
      <c r="J107" s="43"/>
      <c r="K107" s="43"/>
      <c r="M107" s="43"/>
    </row>
    <row r="108" ht="14.25" customHeight="1">
      <c r="A108" s="43"/>
      <c r="B108" s="43"/>
      <c r="C108" s="44"/>
      <c r="D108" s="44"/>
      <c r="E108" s="44"/>
      <c r="I108" s="43"/>
      <c r="J108" s="43"/>
      <c r="K108" s="43"/>
      <c r="M108" s="43"/>
    </row>
    <row r="109" ht="14.25" customHeight="1">
      <c r="A109" s="43"/>
      <c r="B109" s="43"/>
      <c r="C109" s="44"/>
      <c r="D109" s="44"/>
      <c r="E109" s="44"/>
      <c r="I109" s="43"/>
      <c r="J109" s="43"/>
      <c r="K109" s="43"/>
      <c r="M109" s="43"/>
    </row>
    <row r="110" ht="14.25" customHeight="1">
      <c r="A110" s="43"/>
      <c r="B110" s="43"/>
      <c r="C110" s="44"/>
      <c r="D110" s="44"/>
      <c r="E110" s="44"/>
      <c r="I110" s="43"/>
      <c r="J110" s="43"/>
      <c r="K110" s="43"/>
      <c r="M110" s="43"/>
    </row>
    <row r="111" ht="14.25" customHeight="1">
      <c r="A111" s="43"/>
      <c r="B111" s="43"/>
      <c r="C111" s="44"/>
      <c r="D111" s="44"/>
      <c r="E111" s="44"/>
      <c r="I111" s="43"/>
      <c r="J111" s="43"/>
      <c r="K111" s="43"/>
      <c r="M111" s="43"/>
    </row>
    <row r="112" ht="14.25" customHeight="1">
      <c r="A112" s="43"/>
      <c r="B112" s="43"/>
      <c r="C112" s="44"/>
      <c r="D112" s="44"/>
      <c r="E112" s="44"/>
      <c r="I112" s="43"/>
      <c r="J112" s="43"/>
      <c r="K112" s="43"/>
      <c r="M112" s="43"/>
    </row>
    <row r="113" ht="14.25" customHeight="1">
      <c r="A113" s="43"/>
      <c r="B113" s="43"/>
      <c r="C113" s="44"/>
      <c r="D113" s="44"/>
      <c r="E113" s="44"/>
      <c r="I113" s="43"/>
      <c r="J113" s="43"/>
      <c r="K113" s="43"/>
      <c r="M113" s="43"/>
    </row>
    <row r="114" ht="14.25" customHeight="1">
      <c r="A114" s="43"/>
      <c r="B114" s="43"/>
      <c r="C114" s="44"/>
      <c r="D114" s="44"/>
      <c r="E114" s="44"/>
      <c r="I114" s="43"/>
      <c r="J114" s="43"/>
      <c r="K114" s="43"/>
      <c r="M114" s="43"/>
    </row>
    <row r="115" ht="14.25" customHeight="1">
      <c r="A115" s="43"/>
      <c r="B115" s="43"/>
      <c r="C115" s="44"/>
      <c r="D115" s="44"/>
      <c r="E115" s="44"/>
      <c r="I115" s="43"/>
      <c r="J115" s="43"/>
      <c r="K115" s="43"/>
      <c r="M115" s="43"/>
    </row>
    <row r="116" ht="14.25" customHeight="1">
      <c r="A116" s="43"/>
      <c r="B116" s="43"/>
      <c r="C116" s="44"/>
      <c r="D116" s="44"/>
      <c r="E116" s="44"/>
      <c r="I116" s="43"/>
      <c r="J116" s="43"/>
      <c r="K116" s="43"/>
      <c r="M116" s="43"/>
    </row>
    <row r="117" ht="14.25" customHeight="1">
      <c r="A117" s="43"/>
      <c r="B117" s="43"/>
      <c r="C117" s="44"/>
      <c r="D117" s="44"/>
      <c r="E117" s="44"/>
      <c r="I117" s="43"/>
      <c r="J117" s="43"/>
      <c r="K117" s="43"/>
      <c r="M117" s="43"/>
    </row>
    <row r="118" ht="14.25" customHeight="1">
      <c r="A118" s="43"/>
      <c r="B118" s="43"/>
      <c r="C118" s="44"/>
      <c r="D118" s="44"/>
      <c r="E118" s="44"/>
      <c r="I118" s="43"/>
      <c r="J118" s="43"/>
      <c r="K118" s="43"/>
      <c r="M118" s="43"/>
    </row>
    <row r="119" ht="14.25" customHeight="1">
      <c r="A119" s="43"/>
      <c r="B119" s="43"/>
      <c r="C119" s="44"/>
      <c r="D119" s="44"/>
      <c r="E119" s="44"/>
      <c r="I119" s="43"/>
      <c r="J119" s="43"/>
      <c r="K119" s="43"/>
      <c r="M119" s="43"/>
    </row>
    <row r="120" ht="14.25" customHeight="1">
      <c r="A120" s="43"/>
      <c r="B120" s="43"/>
      <c r="C120" s="44"/>
      <c r="D120" s="44"/>
      <c r="E120" s="44"/>
      <c r="I120" s="43"/>
      <c r="J120" s="43"/>
      <c r="K120" s="43"/>
      <c r="M120" s="43"/>
    </row>
    <row r="121" ht="14.25" customHeight="1">
      <c r="A121" s="43"/>
      <c r="B121" s="43"/>
      <c r="C121" s="44"/>
      <c r="D121" s="44"/>
      <c r="E121" s="44"/>
      <c r="I121" s="43"/>
      <c r="J121" s="43"/>
      <c r="K121" s="43"/>
      <c r="M121" s="43"/>
    </row>
    <row r="122" ht="14.25" customHeight="1">
      <c r="A122" s="43"/>
      <c r="B122" s="43"/>
      <c r="C122" s="44"/>
      <c r="D122" s="44"/>
      <c r="E122" s="44"/>
      <c r="I122" s="43"/>
      <c r="J122" s="43"/>
      <c r="K122" s="43"/>
      <c r="M122" s="43"/>
    </row>
    <row r="123" ht="14.25" customHeight="1">
      <c r="A123" s="43"/>
      <c r="B123" s="43"/>
      <c r="C123" s="44"/>
      <c r="D123" s="44"/>
      <c r="E123" s="44"/>
      <c r="I123" s="43"/>
      <c r="J123" s="43"/>
      <c r="K123" s="43"/>
      <c r="M123" s="43"/>
    </row>
    <row r="124" ht="14.25" customHeight="1">
      <c r="A124" s="43"/>
      <c r="B124" s="43"/>
      <c r="C124" s="44"/>
      <c r="D124" s="44"/>
      <c r="E124" s="44"/>
      <c r="I124" s="43"/>
      <c r="J124" s="43"/>
      <c r="K124" s="43"/>
      <c r="M124" s="43"/>
    </row>
    <row r="125" ht="14.25" customHeight="1">
      <c r="A125" s="43"/>
      <c r="B125" s="43"/>
      <c r="C125" s="44"/>
      <c r="D125" s="44"/>
      <c r="E125" s="44"/>
      <c r="I125" s="43"/>
      <c r="J125" s="43"/>
      <c r="K125" s="43"/>
      <c r="M125" s="43"/>
    </row>
    <row r="126" ht="14.25" customHeight="1">
      <c r="A126" s="43"/>
      <c r="B126" s="43"/>
      <c r="C126" s="44"/>
      <c r="D126" s="44"/>
      <c r="E126" s="44"/>
      <c r="I126" s="43"/>
      <c r="J126" s="43"/>
      <c r="K126" s="43"/>
      <c r="M126" s="43"/>
    </row>
    <row r="127" ht="14.25" customHeight="1">
      <c r="A127" s="43"/>
      <c r="B127" s="43"/>
      <c r="C127" s="44"/>
      <c r="D127" s="44"/>
      <c r="E127" s="44"/>
      <c r="I127" s="43"/>
      <c r="J127" s="43"/>
      <c r="K127" s="43"/>
      <c r="M127" s="43"/>
    </row>
    <row r="128" ht="14.25" customHeight="1">
      <c r="A128" s="43"/>
      <c r="B128" s="43"/>
      <c r="C128" s="44"/>
      <c r="D128" s="44"/>
      <c r="E128" s="44"/>
      <c r="I128" s="43"/>
      <c r="J128" s="43"/>
      <c r="K128" s="43"/>
      <c r="M128" s="43"/>
    </row>
    <row r="129" ht="14.25" customHeight="1">
      <c r="A129" s="43"/>
      <c r="B129" s="43"/>
      <c r="C129" s="44"/>
      <c r="D129" s="44"/>
      <c r="E129" s="44"/>
      <c r="I129" s="43"/>
      <c r="J129" s="43"/>
      <c r="K129" s="43"/>
      <c r="M129" s="43"/>
    </row>
    <row r="130" ht="14.25" customHeight="1">
      <c r="A130" s="43"/>
      <c r="B130" s="43"/>
      <c r="C130" s="44"/>
      <c r="D130" s="44"/>
      <c r="E130" s="44"/>
      <c r="I130" s="43"/>
      <c r="J130" s="43"/>
      <c r="K130" s="43"/>
      <c r="M130" s="43"/>
    </row>
    <row r="131" ht="14.25" customHeight="1">
      <c r="A131" s="43"/>
      <c r="B131" s="43"/>
      <c r="C131" s="44"/>
      <c r="D131" s="44"/>
      <c r="E131" s="44"/>
      <c r="I131" s="43"/>
      <c r="J131" s="43"/>
      <c r="K131" s="43"/>
      <c r="M131" s="43"/>
    </row>
    <row r="132" ht="14.25" customHeight="1">
      <c r="A132" s="43"/>
      <c r="B132" s="43"/>
      <c r="C132" s="44"/>
      <c r="D132" s="44"/>
      <c r="E132" s="44"/>
      <c r="I132" s="43"/>
      <c r="J132" s="43"/>
      <c r="K132" s="43"/>
      <c r="M132" s="43"/>
    </row>
    <row r="133" ht="14.25" customHeight="1">
      <c r="A133" s="43"/>
      <c r="B133" s="43"/>
      <c r="C133" s="44"/>
      <c r="D133" s="44"/>
      <c r="E133" s="44"/>
      <c r="I133" s="43"/>
      <c r="J133" s="43"/>
      <c r="K133" s="43"/>
      <c r="M133" s="43"/>
    </row>
    <row r="134" ht="14.25" customHeight="1">
      <c r="A134" s="43"/>
      <c r="B134" s="43"/>
      <c r="C134" s="44"/>
      <c r="D134" s="44"/>
      <c r="E134" s="44"/>
      <c r="I134" s="43"/>
      <c r="J134" s="43"/>
      <c r="K134" s="43"/>
      <c r="M134" s="43"/>
    </row>
    <row r="135" ht="14.25" customHeight="1">
      <c r="A135" s="43"/>
      <c r="B135" s="43"/>
      <c r="C135" s="44"/>
      <c r="D135" s="44"/>
      <c r="E135" s="44"/>
      <c r="I135" s="43"/>
      <c r="J135" s="43"/>
      <c r="K135" s="43"/>
      <c r="M135" s="43"/>
    </row>
    <row r="136" ht="14.25" customHeight="1">
      <c r="A136" s="43"/>
      <c r="B136" s="43"/>
      <c r="C136" s="44"/>
      <c r="D136" s="44"/>
      <c r="E136" s="44"/>
      <c r="I136" s="43"/>
      <c r="J136" s="43"/>
      <c r="K136" s="43"/>
      <c r="M136" s="43"/>
    </row>
    <row r="137" ht="14.25" customHeight="1">
      <c r="A137" s="43"/>
      <c r="B137" s="43"/>
      <c r="C137" s="44"/>
      <c r="D137" s="44"/>
      <c r="E137" s="44"/>
      <c r="I137" s="43"/>
      <c r="J137" s="43"/>
      <c r="K137" s="43"/>
      <c r="M137" s="43"/>
    </row>
    <row r="138" ht="14.25" customHeight="1">
      <c r="A138" s="43"/>
      <c r="B138" s="43"/>
      <c r="C138" s="44"/>
      <c r="D138" s="44"/>
      <c r="E138" s="44"/>
      <c r="I138" s="43"/>
      <c r="J138" s="43"/>
      <c r="K138" s="43"/>
      <c r="M138" s="43"/>
    </row>
    <row r="139" ht="14.25" customHeight="1">
      <c r="A139" s="43"/>
      <c r="B139" s="43"/>
      <c r="C139" s="44"/>
      <c r="D139" s="44"/>
      <c r="E139" s="44"/>
      <c r="I139" s="43"/>
      <c r="J139" s="43"/>
      <c r="K139" s="43"/>
      <c r="M139" s="43"/>
    </row>
    <row r="140" ht="14.25" customHeight="1">
      <c r="A140" s="43"/>
      <c r="B140" s="43"/>
      <c r="C140" s="44"/>
      <c r="D140" s="44"/>
      <c r="E140" s="44"/>
      <c r="I140" s="43"/>
      <c r="J140" s="43"/>
      <c r="K140" s="43"/>
      <c r="M140" s="43"/>
    </row>
    <row r="141" ht="14.25" customHeight="1">
      <c r="A141" s="43"/>
      <c r="B141" s="43"/>
      <c r="C141" s="44"/>
      <c r="D141" s="44"/>
      <c r="E141" s="44"/>
      <c r="I141" s="43"/>
      <c r="J141" s="43"/>
      <c r="K141" s="43"/>
      <c r="M141" s="43"/>
    </row>
    <row r="142" ht="14.25" customHeight="1">
      <c r="A142" s="43"/>
      <c r="B142" s="43"/>
      <c r="C142" s="44"/>
      <c r="D142" s="44"/>
      <c r="E142" s="44"/>
      <c r="I142" s="43"/>
      <c r="J142" s="43"/>
      <c r="K142" s="43"/>
      <c r="M142" s="43"/>
    </row>
    <row r="143" ht="14.25" customHeight="1">
      <c r="A143" s="43"/>
      <c r="B143" s="43"/>
      <c r="C143" s="44"/>
      <c r="D143" s="44"/>
      <c r="E143" s="44"/>
      <c r="I143" s="43"/>
      <c r="J143" s="43"/>
      <c r="K143" s="43"/>
      <c r="M143" s="43"/>
    </row>
    <row r="144" ht="14.25" customHeight="1">
      <c r="A144" s="43"/>
      <c r="B144" s="43"/>
      <c r="C144" s="44"/>
      <c r="D144" s="44"/>
      <c r="E144" s="44"/>
      <c r="I144" s="43"/>
      <c r="J144" s="43"/>
      <c r="K144" s="43"/>
      <c r="M144" s="43"/>
    </row>
    <row r="145" ht="14.25" customHeight="1">
      <c r="A145" s="43"/>
      <c r="B145" s="43"/>
      <c r="C145" s="44"/>
      <c r="D145" s="44"/>
      <c r="E145" s="44"/>
      <c r="I145" s="43"/>
      <c r="J145" s="43"/>
      <c r="K145" s="43"/>
      <c r="M145" s="43"/>
    </row>
    <row r="146" ht="14.25" customHeight="1">
      <c r="A146" s="43"/>
      <c r="B146" s="43"/>
      <c r="C146" s="44"/>
      <c r="D146" s="44"/>
      <c r="E146" s="44"/>
      <c r="I146" s="43"/>
      <c r="J146" s="43"/>
      <c r="K146" s="43"/>
      <c r="M146" s="43"/>
    </row>
    <row r="147" ht="14.25" customHeight="1">
      <c r="A147" s="43"/>
      <c r="B147" s="43"/>
      <c r="C147" s="44"/>
      <c r="D147" s="44"/>
      <c r="E147" s="44"/>
      <c r="I147" s="43"/>
      <c r="J147" s="43"/>
      <c r="K147" s="43"/>
      <c r="M147" s="43"/>
    </row>
    <row r="148" ht="14.25" customHeight="1">
      <c r="A148" s="43"/>
      <c r="B148" s="43"/>
      <c r="C148" s="44"/>
      <c r="D148" s="44"/>
      <c r="E148" s="44"/>
      <c r="I148" s="43"/>
      <c r="J148" s="43"/>
      <c r="K148" s="43"/>
      <c r="M148" s="43"/>
    </row>
    <row r="149" ht="14.25" customHeight="1">
      <c r="A149" s="43"/>
      <c r="B149" s="43"/>
      <c r="C149" s="44"/>
      <c r="D149" s="44"/>
      <c r="E149" s="44"/>
      <c r="I149" s="43"/>
      <c r="J149" s="43"/>
      <c r="K149" s="43"/>
      <c r="M149" s="43"/>
    </row>
    <row r="150" ht="14.25" customHeight="1">
      <c r="A150" s="43"/>
      <c r="B150" s="43"/>
      <c r="C150" s="44"/>
      <c r="D150" s="44"/>
      <c r="E150" s="44"/>
      <c r="I150" s="43"/>
      <c r="J150" s="43"/>
      <c r="K150" s="43"/>
      <c r="M150" s="43"/>
    </row>
    <row r="151" ht="14.25" customHeight="1">
      <c r="A151" s="43"/>
      <c r="B151" s="43"/>
      <c r="C151" s="44"/>
      <c r="D151" s="44"/>
      <c r="E151" s="44"/>
      <c r="I151" s="43"/>
      <c r="J151" s="43"/>
      <c r="K151" s="43"/>
      <c r="M151" s="43"/>
    </row>
    <row r="152" ht="14.25" customHeight="1">
      <c r="A152" s="43"/>
      <c r="B152" s="43"/>
      <c r="C152" s="44"/>
      <c r="D152" s="44"/>
      <c r="E152" s="44"/>
      <c r="I152" s="43"/>
      <c r="J152" s="43"/>
      <c r="K152" s="43"/>
      <c r="M152" s="43"/>
    </row>
    <row r="153" ht="14.25" customHeight="1">
      <c r="A153" s="43"/>
      <c r="B153" s="43"/>
      <c r="C153" s="44"/>
      <c r="D153" s="44"/>
      <c r="E153" s="44"/>
      <c r="I153" s="43"/>
      <c r="J153" s="43"/>
      <c r="K153" s="43"/>
      <c r="M153" s="43"/>
    </row>
    <row r="154" ht="14.25" customHeight="1">
      <c r="A154" s="43"/>
      <c r="B154" s="43"/>
      <c r="C154" s="44"/>
      <c r="D154" s="44"/>
      <c r="E154" s="44"/>
      <c r="I154" s="43"/>
      <c r="J154" s="43"/>
      <c r="K154" s="43"/>
      <c r="M154" s="43"/>
    </row>
    <row r="155" ht="14.25" customHeight="1">
      <c r="A155" s="43"/>
      <c r="B155" s="43"/>
      <c r="C155" s="44"/>
      <c r="D155" s="44"/>
      <c r="E155" s="44"/>
      <c r="I155" s="43"/>
      <c r="J155" s="43"/>
      <c r="K155" s="43"/>
      <c r="M155" s="43"/>
    </row>
    <row r="156" ht="14.25" customHeight="1">
      <c r="A156" s="43"/>
      <c r="B156" s="43"/>
      <c r="C156" s="44"/>
      <c r="D156" s="44"/>
      <c r="E156" s="44"/>
      <c r="I156" s="43"/>
      <c r="J156" s="43"/>
      <c r="K156" s="43"/>
      <c r="M156" s="43"/>
    </row>
    <row r="157" ht="14.25" customHeight="1">
      <c r="A157" s="43"/>
      <c r="B157" s="43"/>
      <c r="C157" s="44"/>
      <c r="D157" s="44"/>
      <c r="E157" s="44"/>
      <c r="I157" s="43"/>
      <c r="J157" s="43"/>
      <c r="K157" s="43"/>
      <c r="M157" s="43"/>
    </row>
    <row r="158" ht="14.25" customHeight="1">
      <c r="A158" s="43"/>
      <c r="B158" s="43"/>
      <c r="C158" s="44"/>
      <c r="D158" s="44"/>
      <c r="E158" s="44"/>
      <c r="I158" s="43"/>
      <c r="J158" s="43"/>
      <c r="K158" s="43"/>
      <c r="M158" s="43"/>
    </row>
    <row r="159" ht="14.25" customHeight="1">
      <c r="A159" s="43"/>
      <c r="B159" s="43"/>
      <c r="C159" s="44"/>
      <c r="D159" s="44"/>
      <c r="E159" s="44"/>
      <c r="I159" s="43"/>
      <c r="J159" s="43"/>
      <c r="K159" s="43"/>
      <c r="M159" s="43"/>
    </row>
    <row r="160" ht="14.25" customHeight="1">
      <c r="A160" s="43"/>
      <c r="B160" s="43"/>
      <c r="C160" s="44"/>
      <c r="D160" s="44"/>
      <c r="E160" s="44"/>
      <c r="I160" s="43"/>
      <c r="J160" s="43"/>
      <c r="K160" s="43"/>
      <c r="M160" s="43"/>
    </row>
    <row r="161" ht="14.25" customHeight="1">
      <c r="A161" s="43"/>
      <c r="B161" s="43"/>
      <c r="C161" s="44"/>
      <c r="D161" s="44"/>
      <c r="E161" s="44"/>
      <c r="I161" s="43"/>
      <c r="J161" s="43"/>
      <c r="K161" s="43"/>
      <c r="M161" s="43"/>
    </row>
    <row r="162" ht="14.25" customHeight="1">
      <c r="A162" s="43"/>
      <c r="B162" s="43"/>
      <c r="C162" s="44"/>
      <c r="D162" s="44"/>
      <c r="E162" s="44"/>
      <c r="I162" s="43"/>
      <c r="J162" s="43"/>
      <c r="K162" s="43"/>
      <c r="M162" s="43"/>
    </row>
    <row r="163" ht="14.25" customHeight="1">
      <c r="A163" s="43"/>
      <c r="B163" s="43"/>
      <c r="C163" s="44"/>
      <c r="D163" s="44"/>
      <c r="E163" s="44"/>
      <c r="I163" s="43"/>
      <c r="J163" s="43"/>
      <c r="K163" s="43"/>
      <c r="M163" s="43"/>
    </row>
    <row r="164" ht="14.25" customHeight="1">
      <c r="A164" s="43"/>
      <c r="B164" s="43"/>
      <c r="C164" s="44"/>
      <c r="D164" s="44"/>
      <c r="E164" s="44"/>
      <c r="I164" s="43"/>
      <c r="J164" s="43"/>
      <c r="K164" s="43"/>
      <c r="M164" s="43"/>
    </row>
    <row r="165" ht="14.25" customHeight="1">
      <c r="A165" s="43"/>
      <c r="B165" s="43"/>
      <c r="C165" s="44"/>
      <c r="D165" s="44"/>
      <c r="E165" s="44"/>
      <c r="I165" s="43"/>
      <c r="J165" s="43"/>
      <c r="K165" s="43"/>
      <c r="M165" s="43"/>
    </row>
    <row r="166" ht="14.25" customHeight="1">
      <c r="A166" s="43"/>
      <c r="B166" s="43"/>
      <c r="C166" s="44"/>
      <c r="D166" s="44"/>
      <c r="E166" s="44"/>
      <c r="I166" s="43"/>
      <c r="J166" s="43"/>
      <c r="K166" s="43"/>
      <c r="M166" s="43"/>
    </row>
    <row r="167" ht="14.25" customHeight="1">
      <c r="A167" s="43"/>
      <c r="B167" s="43"/>
      <c r="C167" s="44"/>
      <c r="D167" s="44"/>
      <c r="E167" s="44"/>
      <c r="I167" s="43"/>
      <c r="J167" s="43"/>
      <c r="K167" s="43"/>
      <c r="M167" s="43"/>
    </row>
    <row r="168" ht="14.25" customHeight="1">
      <c r="A168" s="43"/>
      <c r="B168" s="43"/>
      <c r="C168" s="44"/>
      <c r="D168" s="44"/>
      <c r="E168" s="44"/>
      <c r="I168" s="43"/>
      <c r="J168" s="43"/>
      <c r="K168" s="43"/>
      <c r="M168" s="43"/>
    </row>
    <row r="169" ht="14.25" customHeight="1">
      <c r="A169" s="43"/>
      <c r="B169" s="43"/>
      <c r="C169" s="44"/>
      <c r="D169" s="44"/>
      <c r="E169" s="44"/>
      <c r="I169" s="43"/>
      <c r="J169" s="43"/>
      <c r="K169" s="43"/>
      <c r="M169" s="43"/>
    </row>
    <row r="170" ht="14.25" customHeight="1">
      <c r="A170" s="43"/>
      <c r="B170" s="43"/>
      <c r="C170" s="44"/>
      <c r="D170" s="44"/>
      <c r="E170" s="44"/>
      <c r="I170" s="43"/>
      <c r="J170" s="43"/>
      <c r="K170" s="43"/>
      <c r="M170" s="43"/>
    </row>
    <row r="171" ht="14.25" customHeight="1">
      <c r="A171" s="43"/>
      <c r="B171" s="43"/>
      <c r="C171" s="44"/>
      <c r="D171" s="44"/>
      <c r="E171" s="44"/>
      <c r="I171" s="43"/>
      <c r="J171" s="43"/>
      <c r="K171" s="43"/>
      <c r="M171" s="43"/>
    </row>
    <row r="172" ht="14.25" customHeight="1">
      <c r="A172" s="43"/>
      <c r="B172" s="43"/>
      <c r="C172" s="44"/>
      <c r="D172" s="44"/>
      <c r="E172" s="44"/>
      <c r="I172" s="43"/>
      <c r="J172" s="43"/>
      <c r="K172" s="43"/>
      <c r="M172" s="43"/>
    </row>
    <row r="173" ht="14.25" customHeight="1">
      <c r="A173" s="43"/>
      <c r="B173" s="43"/>
      <c r="C173" s="44"/>
      <c r="D173" s="44"/>
      <c r="E173" s="44"/>
      <c r="I173" s="43"/>
      <c r="J173" s="43"/>
      <c r="K173" s="43"/>
      <c r="M173" s="43"/>
    </row>
    <row r="174" ht="14.25" customHeight="1">
      <c r="A174" s="43"/>
      <c r="B174" s="43"/>
      <c r="C174" s="44"/>
      <c r="D174" s="44"/>
      <c r="E174" s="44"/>
      <c r="I174" s="43"/>
      <c r="J174" s="43"/>
      <c r="K174" s="43"/>
      <c r="M174" s="43"/>
    </row>
    <row r="175" ht="14.25" customHeight="1">
      <c r="A175" s="43"/>
      <c r="B175" s="43"/>
      <c r="C175" s="44"/>
      <c r="D175" s="44"/>
      <c r="E175" s="44"/>
      <c r="I175" s="43"/>
      <c r="J175" s="43"/>
      <c r="K175" s="43"/>
      <c r="M175" s="43"/>
    </row>
    <row r="176" ht="14.25" customHeight="1">
      <c r="A176" s="43"/>
      <c r="B176" s="43"/>
      <c r="C176" s="44"/>
      <c r="D176" s="44"/>
      <c r="E176" s="44"/>
      <c r="I176" s="43"/>
      <c r="J176" s="43"/>
      <c r="K176" s="43"/>
      <c r="M176" s="43"/>
    </row>
    <row r="177" ht="14.25" customHeight="1">
      <c r="A177" s="43"/>
      <c r="B177" s="43"/>
      <c r="C177" s="44"/>
      <c r="D177" s="44"/>
      <c r="E177" s="44"/>
      <c r="I177" s="43"/>
      <c r="J177" s="43"/>
      <c r="K177" s="43"/>
      <c r="M177" s="43"/>
    </row>
    <row r="178" ht="14.25" customHeight="1">
      <c r="A178" s="43"/>
      <c r="B178" s="43"/>
      <c r="C178" s="44"/>
      <c r="D178" s="44"/>
      <c r="E178" s="44"/>
      <c r="I178" s="43"/>
      <c r="J178" s="43"/>
      <c r="K178" s="43"/>
      <c r="M178" s="43"/>
    </row>
    <row r="179" ht="14.25" customHeight="1">
      <c r="A179" s="43"/>
      <c r="B179" s="43"/>
      <c r="C179" s="44"/>
      <c r="D179" s="44"/>
      <c r="E179" s="44"/>
      <c r="I179" s="43"/>
      <c r="J179" s="43"/>
      <c r="K179" s="43"/>
      <c r="M179" s="43"/>
    </row>
    <row r="180" ht="14.25" customHeight="1">
      <c r="A180" s="43"/>
      <c r="B180" s="43"/>
      <c r="C180" s="44"/>
      <c r="D180" s="44"/>
      <c r="E180" s="44"/>
      <c r="I180" s="43"/>
      <c r="J180" s="43"/>
      <c r="K180" s="43"/>
      <c r="M180" s="43"/>
    </row>
    <row r="181" ht="14.25" customHeight="1">
      <c r="A181" s="43"/>
      <c r="B181" s="43"/>
      <c r="C181" s="44"/>
      <c r="D181" s="44"/>
      <c r="E181" s="44"/>
      <c r="I181" s="43"/>
      <c r="J181" s="43"/>
      <c r="K181" s="43"/>
      <c r="M181" s="43"/>
    </row>
    <row r="182" ht="14.25" customHeight="1">
      <c r="A182" s="43"/>
      <c r="B182" s="43"/>
      <c r="C182" s="44"/>
      <c r="D182" s="44"/>
      <c r="E182" s="44"/>
      <c r="I182" s="43"/>
      <c r="J182" s="43"/>
      <c r="K182" s="43"/>
      <c r="M182" s="43"/>
    </row>
    <row r="183" ht="14.25" customHeight="1">
      <c r="A183" s="43"/>
      <c r="B183" s="43"/>
      <c r="C183" s="44"/>
      <c r="D183" s="44"/>
      <c r="E183" s="44"/>
      <c r="I183" s="43"/>
      <c r="J183" s="43"/>
      <c r="K183" s="43"/>
      <c r="M183" s="43"/>
    </row>
    <row r="184" ht="14.25" customHeight="1">
      <c r="A184" s="43"/>
      <c r="B184" s="43"/>
      <c r="C184" s="44"/>
      <c r="D184" s="44"/>
      <c r="E184" s="44"/>
      <c r="I184" s="43"/>
      <c r="J184" s="43"/>
      <c r="K184" s="43"/>
      <c r="M184" s="43"/>
    </row>
    <row r="185" ht="14.25" customHeight="1">
      <c r="A185" s="43"/>
      <c r="B185" s="43"/>
      <c r="C185" s="44"/>
      <c r="D185" s="44"/>
      <c r="E185" s="44"/>
      <c r="I185" s="43"/>
      <c r="J185" s="43"/>
      <c r="K185" s="43"/>
      <c r="M185" s="43"/>
    </row>
    <row r="186" ht="14.25" customHeight="1">
      <c r="A186" s="43"/>
      <c r="B186" s="43"/>
      <c r="C186" s="44"/>
      <c r="D186" s="44"/>
      <c r="E186" s="44"/>
      <c r="I186" s="43"/>
      <c r="J186" s="43"/>
      <c r="K186" s="43"/>
      <c r="M186" s="43"/>
    </row>
    <row r="187" ht="14.25" customHeight="1">
      <c r="A187" s="43"/>
      <c r="B187" s="43"/>
      <c r="C187" s="44"/>
      <c r="D187" s="44"/>
      <c r="E187" s="44"/>
      <c r="I187" s="43"/>
      <c r="J187" s="43"/>
      <c r="K187" s="43"/>
      <c r="M187" s="43"/>
    </row>
    <row r="188" ht="14.25" customHeight="1">
      <c r="A188" s="43"/>
      <c r="B188" s="43"/>
      <c r="C188" s="44"/>
      <c r="D188" s="44"/>
      <c r="E188" s="44"/>
      <c r="I188" s="43"/>
      <c r="J188" s="43"/>
      <c r="K188" s="43"/>
      <c r="M188" s="43"/>
    </row>
    <row r="189" ht="14.25" customHeight="1">
      <c r="A189" s="43"/>
      <c r="B189" s="43"/>
      <c r="C189" s="44"/>
      <c r="D189" s="44"/>
      <c r="E189" s="44"/>
      <c r="I189" s="43"/>
      <c r="J189" s="43"/>
      <c r="K189" s="43"/>
      <c r="M189" s="43"/>
    </row>
    <row r="190" ht="14.25" customHeight="1">
      <c r="A190" s="43"/>
      <c r="B190" s="43"/>
      <c r="C190" s="44"/>
      <c r="D190" s="44"/>
      <c r="E190" s="44"/>
      <c r="I190" s="43"/>
      <c r="J190" s="43"/>
      <c r="K190" s="43"/>
      <c r="M190" s="43"/>
    </row>
    <row r="191" ht="14.25" customHeight="1">
      <c r="A191" s="43"/>
      <c r="B191" s="43"/>
      <c r="C191" s="44"/>
      <c r="D191" s="44"/>
      <c r="E191" s="44"/>
      <c r="I191" s="43"/>
      <c r="J191" s="43"/>
      <c r="K191" s="43"/>
      <c r="M191" s="43"/>
    </row>
    <row r="192" ht="14.25" customHeight="1">
      <c r="A192" s="43"/>
      <c r="B192" s="43"/>
      <c r="C192" s="44"/>
      <c r="D192" s="44"/>
      <c r="E192" s="44"/>
      <c r="I192" s="43"/>
      <c r="J192" s="43"/>
      <c r="K192" s="43"/>
      <c r="M192" s="43"/>
    </row>
    <row r="193" ht="14.25" customHeight="1">
      <c r="A193" s="43"/>
      <c r="B193" s="43"/>
      <c r="C193" s="44"/>
      <c r="D193" s="44"/>
      <c r="E193" s="44"/>
      <c r="I193" s="43"/>
      <c r="J193" s="43"/>
      <c r="K193" s="43"/>
      <c r="M193" s="43"/>
    </row>
    <row r="194" ht="14.25" customHeight="1">
      <c r="A194" s="43"/>
      <c r="B194" s="43"/>
      <c r="C194" s="44"/>
      <c r="D194" s="44"/>
      <c r="E194" s="44"/>
      <c r="I194" s="43"/>
      <c r="J194" s="43"/>
      <c r="K194" s="43"/>
      <c r="M194" s="43"/>
    </row>
    <row r="195" ht="14.25" customHeight="1">
      <c r="A195" s="43"/>
      <c r="B195" s="43"/>
      <c r="C195" s="44"/>
      <c r="D195" s="44"/>
      <c r="E195" s="44"/>
      <c r="I195" s="43"/>
      <c r="J195" s="43"/>
      <c r="K195" s="43"/>
      <c r="M195" s="43"/>
    </row>
    <row r="196" ht="14.25" customHeight="1">
      <c r="A196" s="43"/>
      <c r="B196" s="43"/>
      <c r="C196" s="44"/>
      <c r="D196" s="44"/>
      <c r="E196" s="44"/>
      <c r="I196" s="43"/>
      <c r="J196" s="43"/>
      <c r="K196" s="43"/>
      <c r="M196" s="43"/>
    </row>
    <row r="197" ht="14.25" customHeight="1">
      <c r="A197" s="43"/>
      <c r="B197" s="43"/>
      <c r="C197" s="44"/>
      <c r="D197" s="44"/>
      <c r="E197" s="44"/>
      <c r="I197" s="43"/>
      <c r="J197" s="43"/>
      <c r="K197" s="43"/>
      <c r="M197" s="43"/>
    </row>
    <row r="198" ht="14.25" customHeight="1">
      <c r="A198" s="43"/>
      <c r="B198" s="43"/>
      <c r="C198" s="44"/>
      <c r="D198" s="44"/>
      <c r="E198" s="44"/>
      <c r="I198" s="43"/>
      <c r="J198" s="43"/>
      <c r="K198" s="43"/>
      <c r="M198" s="43"/>
    </row>
    <row r="199" ht="14.25" customHeight="1">
      <c r="A199" s="43"/>
      <c r="B199" s="43"/>
      <c r="C199" s="44"/>
      <c r="D199" s="44"/>
      <c r="E199" s="44"/>
      <c r="I199" s="43"/>
      <c r="J199" s="43"/>
      <c r="K199" s="43"/>
      <c r="M199" s="43"/>
    </row>
    <row r="200" ht="14.25" customHeight="1">
      <c r="A200" s="43"/>
      <c r="B200" s="43"/>
      <c r="C200" s="44"/>
      <c r="D200" s="44"/>
      <c r="E200" s="44"/>
      <c r="I200" s="43"/>
      <c r="J200" s="43"/>
      <c r="K200" s="43"/>
      <c r="M200" s="43"/>
    </row>
    <row r="201" ht="14.25" customHeight="1">
      <c r="A201" s="43"/>
      <c r="B201" s="43"/>
      <c r="C201" s="44"/>
      <c r="D201" s="44"/>
      <c r="E201" s="44"/>
      <c r="I201" s="43"/>
      <c r="J201" s="43"/>
      <c r="K201" s="43"/>
      <c r="M201" s="43"/>
    </row>
    <row r="202" ht="14.25" customHeight="1">
      <c r="A202" s="43"/>
      <c r="B202" s="43"/>
      <c r="C202" s="44"/>
      <c r="D202" s="44"/>
      <c r="E202" s="44"/>
      <c r="I202" s="43"/>
      <c r="J202" s="43"/>
      <c r="K202" s="43"/>
      <c r="M202" s="43"/>
    </row>
    <row r="203" ht="14.25" customHeight="1">
      <c r="A203" s="43"/>
      <c r="B203" s="43"/>
      <c r="C203" s="44"/>
      <c r="D203" s="44"/>
      <c r="E203" s="44"/>
      <c r="I203" s="43"/>
      <c r="J203" s="43"/>
      <c r="K203" s="43"/>
      <c r="M203" s="43"/>
    </row>
    <row r="204" ht="14.25" customHeight="1">
      <c r="A204" s="43"/>
      <c r="B204" s="43"/>
      <c r="C204" s="44"/>
      <c r="D204" s="44"/>
      <c r="E204" s="44"/>
      <c r="I204" s="43"/>
      <c r="J204" s="43"/>
      <c r="K204" s="43"/>
      <c r="M204" s="43"/>
    </row>
    <row r="205" ht="14.25" customHeight="1">
      <c r="A205" s="43"/>
      <c r="B205" s="43"/>
      <c r="C205" s="44"/>
      <c r="D205" s="44"/>
      <c r="E205" s="44"/>
      <c r="I205" s="43"/>
      <c r="J205" s="43"/>
      <c r="K205" s="43"/>
      <c r="M205" s="43"/>
    </row>
    <row r="206" ht="14.25" customHeight="1">
      <c r="A206" s="43"/>
      <c r="B206" s="43"/>
      <c r="C206" s="44"/>
      <c r="D206" s="44"/>
      <c r="E206" s="44"/>
      <c r="I206" s="43"/>
      <c r="J206" s="43"/>
      <c r="K206" s="43"/>
      <c r="M206" s="43"/>
    </row>
    <row r="207" ht="14.25" customHeight="1">
      <c r="A207" s="43"/>
      <c r="B207" s="43"/>
      <c r="C207" s="44"/>
      <c r="D207" s="44"/>
      <c r="E207" s="44"/>
      <c r="I207" s="43"/>
      <c r="J207" s="43"/>
      <c r="K207" s="43"/>
      <c r="M207" s="43"/>
    </row>
    <row r="208" ht="14.25" customHeight="1">
      <c r="A208" s="43"/>
      <c r="B208" s="43"/>
      <c r="C208" s="44"/>
      <c r="D208" s="44"/>
      <c r="E208" s="44"/>
      <c r="I208" s="43"/>
      <c r="J208" s="43"/>
      <c r="K208" s="43"/>
      <c r="M208" s="43"/>
    </row>
    <row r="209" ht="14.25" customHeight="1">
      <c r="A209" s="43"/>
      <c r="B209" s="43"/>
      <c r="C209" s="44"/>
      <c r="D209" s="44"/>
      <c r="E209" s="44"/>
      <c r="I209" s="43"/>
      <c r="J209" s="43"/>
      <c r="K209" s="43"/>
      <c r="M209" s="43"/>
    </row>
    <row r="210" ht="14.25" customHeight="1">
      <c r="A210" s="43"/>
      <c r="B210" s="43"/>
      <c r="C210" s="44"/>
      <c r="D210" s="44"/>
      <c r="E210" s="44"/>
      <c r="I210" s="43"/>
      <c r="J210" s="43"/>
      <c r="K210" s="43"/>
      <c r="M210" s="43"/>
    </row>
    <row r="211" ht="14.25" customHeight="1">
      <c r="A211" s="43"/>
      <c r="B211" s="43"/>
      <c r="C211" s="44"/>
      <c r="D211" s="44"/>
      <c r="E211" s="44"/>
      <c r="I211" s="43"/>
      <c r="J211" s="43"/>
      <c r="K211" s="43"/>
      <c r="M211" s="43"/>
    </row>
    <row r="212" ht="14.25" customHeight="1">
      <c r="A212" s="43"/>
      <c r="B212" s="43"/>
      <c r="C212" s="44"/>
      <c r="D212" s="44"/>
      <c r="E212" s="44"/>
      <c r="I212" s="43"/>
      <c r="J212" s="43"/>
      <c r="K212" s="43"/>
      <c r="M212" s="43"/>
    </row>
    <row r="213" ht="14.25" customHeight="1">
      <c r="A213" s="43"/>
      <c r="B213" s="43"/>
      <c r="C213" s="44"/>
      <c r="D213" s="44"/>
      <c r="E213" s="44"/>
      <c r="I213" s="43"/>
      <c r="J213" s="43"/>
      <c r="K213" s="43"/>
      <c r="M213" s="43"/>
    </row>
    <row r="214" ht="14.25" customHeight="1">
      <c r="A214" s="43"/>
      <c r="B214" s="43"/>
      <c r="C214" s="44"/>
      <c r="D214" s="44"/>
      <c r="E214" s="44"/>
      <c r="I214" s="43"/>
      <c r="J214" s="43"/>
      <c r="K214" s="43"/>
      <c r="M214" s="43"/>
    </row>
    <row r="215" ht="14.25" customHeight="1">
      <c r="A215" s="43"/>
      <c r="B215" s="43"/>
      <c r="C215" s="44"/>
      <c r="D215" s="44"/>
      <c r="E215" s="44"/>
      <c r="I215" s="43"/>
      <c r="J215" s="43"/>
      <c r="K215" s="43"/>
      <c r="M215" s="43"/>
    </row>
    <row r="216" ht="14.25" customHeight="1">
      <c r="A216" s="43"/>
      <c r="B216" s="43"/>
      <c r="C216" s="44"/>
      <c r="D216" s="44"/>
      <c r="E216" s="44"/>
      <c r="I216" s="43"/>
      <c r="J216" s="43"/>
      <c r="K216" s="43"/>
      <c r="M216" s="43"/>
    </row>
    <row r="217" ht="14.25" customHeight="1">
      <c r="A217" s="43"/>
      <c r="B217" s="43"/>
      <c r="C217" s="44"/>
      <c r="D217" s="44"/>
      <c r="E217" s="44"/>
      <c r="I217" s="43"/>
      <c r="J217" s="43"/>
      <c r="K217" s="43"/>
      <c r="M217" s="43"/>
    </row>
    <row r="218" ht="14.25" customHeight="1">
      <c r="A218" s="43"/>
      <c r="B218" s="43"/>
      <c r="C218" s="44"/>
      <c r="D218" s="44"/>
      <c r="E218" s="44"/>
      <c r="I218" s="43"/>
      <c r="J218" s="43"/>
      <c r="K218" s="43"/>
      <c r="M218" s="43"/>
    </row>
    <row r="219" ht="14.25" customHeight="1">
      <c r="A219" s="43"/>
      <c r="B219" s="43"/>
      <c r="C219" s="44"/>
      <c r="D219" s="44"/>
      <c r="E219" s="44"/>
      <c r="I219" s="43"/>
      <c r="J219" s="43"/>
      <c r="K219" s="43"/>
      <c r="M219" s="43"/>
    </row>
    <row r="220" ht="14.25" customHeight="1">
      <c r="A220" s="43"/>
      <c r="B220" s="43"/>
      <c r="C220" s="44"/>
      <c r="D220" s="44"/>
      <c r="E220" s="44"/>
      <c r="I220" s="43"/>
      <c r="J220" s="43"/>
      <c r="K220" s="43"/>
      <c r="M220" s="43"/>
    </row>
    <row r="221" ht="14.25" customHeight="1">
      <c r="A221" s="43"/>
      <c r="B221" s="43"/>
      <c r="C221" s="44"/>
      <c r="D221" s="44"/>
      <c r="E221" s="44"/>
      <c r="I221" s="43"/>
      <c r="J221" s="43"/>
      <c r="K221" s="43"/>
      <c r="M221" s="43"/>
    </row>
    <row r="222" ht="14.25" customHeight="1">
      <c r="A222" s="43"/>
      <c r="B222" s="43"/>
      <c r="C222" s="44"/>
      <c r="D222" s="44"/>
      <c r="E222" s="44"/>
      <c r="I222" s="43"/>
      <c r="J222" s="43"/>
      <c r="K222" s="43"/>
      <c r="M222" s="43"/>
    </row>
    <row r="223" ht="14.25" customHeight="1">
      <c r="A223" s="43"/>
      <c r="B223" s="43"/>
      <c r="C223" s="44"/>
      <c r="D223" s="44"/>
      <c r="E223" s="44"/>
      <c r="I223" s="43"/>
      <c r="J223" s="43"/>
      <c r="K223" s="43"/>
      <c r="M223" s="43"/>
    </row>
    <row r="224" ht="14.25" customHeight="1">
      <c r="A224" s="43"/>
      <c r="B224" s="43"/>
      <c r="C224" s="44"/>
      <c r="D224" s="44"/>
      <c r="E224" s="44"/>
      <c r="I224" s="43"/>
      <c r="J224" s="43"/>
      <c r="K224" s="43"/>
      <c r="M224" s="43"/>
    </row>
    <row r="225" ht="14.25" customHeight="1">
      <c r="A225" s="43"/>
      <c r="B225" s="43"/>
      <c r="C225" s="44"/>
      <c r="D225" s="44"/>
      <c r="E225" s="44"/>
      <c r="I225" s="43"/>
      <c r="J225" s="43"/>
      <c r="K225" s="43"/>
      <c r="M225" s="43"/>
    </row>
    <row r="226" ht="14.25" customHeight="1">
      <c r="A226" s="43"/>
      <c r="B226" s="43"/>
      <c r="C226" s="44"/>
      <c r="D226" s="44"/>
      <c r="E226" s="44"/>
      <c r="I226" s="43"/>
      <c r="J226" s="43"/>
      <c r="K226" s="43"/>
      <c r="M226" s="43"/>
    </row>
    <row r="227" ht="14.25" customHeight="1">
      <c r="A227" s="43"/>
      <c r="B227" s="43"/>
      <c r="C227" s="44"/>
      <c r="D227" s="44"/>
      <c r="E227" s="44"/>
      <c r="I227" s="43"/>
      <c r="J227" s="43"/>
      <c r="K227" s="43"/>
      <c r="M227" s="43"/>
    </row>
    <row r="228" ht="14.25" customHeight="1">
      <c r="A228" s="43"/>
      <c r="B228" s="43"/>
      <c r="C228" s="44"/>
      <c r="D228" s="44"/>
      <c r="E228" s="44"/>
      <c r="I228" s="43"/>
      <c r="J228" s="43"/>
      <c r="K228" s="43"/>
      <c r="M228" s="43"/>
    </row>
    <row r="229" ht="14.25" customHeight="1">
      <c r="A229" s="43"/>
      <c r="B229" s="43"/>
      <c r="C229" s="44"/>
      <c r="D229" s="44"/>
      <c r="E229" s="44"/>
      <c r="I229" s="43"/>
      <c r="J229" s="43"/>
      <c r="K229" s="43"/>
      <c r="M229" s="43"/>
    </row>
    <row r="230" ht="14.25" customHeight="1">
      <c r="A230" s="43"/>
      <c r="B230" s="43"/>
      <c r="C230" s="44"/>
      <c r="D230" s="44"/>
      <c r="E230" s="44"/>
      <c r="I230" s="43"/>
      <c r="J230" s="43"/>
      <c r="K230" s="43"/>
      <c r="M230" s="43"/>
    </row>
    <row r="231" ht="14.25" customHeight="1">
      <c r="A231" s="43"/>
      <c r="B231" s="43"/>
      <c r="C231" s="44"/>
      <c r="D231" s="44"/>
      <c r="E231" s="44"/>
      <c r="I231" s="43"/>
      <c r="J231" s="43"/>
      <c r="K231" s="43"/>
      <c r="M231" s="43"/>
    </row>
    <row r="232" ht="14.25" customHeight="1">
      <c r="A232" s="43"/>
      <c r="B232" s="43"/>
      <c r="C232" s="44"/>
      <c r="D232" s="44"/>
      <c r="E232" s="44"/>
      <c r="I232" s="43"/>
      <c r="J232" s="43"/>
      <c r="K232" s="43"/>
      <c r="M232" s="43"/>
    </row>
    <row r="233" ht="14.25" customHeight="1">
      <c r="A233" s="43"/>
      <c r="B233" s="43"/>
      <c r="C233" s="44"/>
      <c r="D233" s="44"/>
      <c r="E233" s="44"/>
      <c r="I233" s="43"/>
      <c r="J233" s="43"/>
      <c r="K233" s="43"/>
      <c r="M233" s="43"/>
    </row>
    <row r="234" ht="14.25" customHeight="1">
      <c r="A234" s="43"/>
      <c r="B234" s="43"/>
      <c r="C234" s="44"/>
      <c r="D234" s="44"/>
      <c r="E234" s="44"/>
      <c r="I234" s="43"/>
      <c r="J234" s="43"/>
      <c r="K234" s="43"/>
      <c r="M234" s="43"/>
    </row>
    <row r="235" ht="14.25" customHeight="1">
      <c r="A235" s="43"/>
      <c r="B235" s="43"/>
      <c r="C235" s="44"/>
      <c r="D235" s="44"/>
      <c r="E235" s="44"/>
      <c r="I235" s="43"/>
      <c r="J235" s="43"/>
      <c r="K235" s="43"/>
      <c r="M235" s="43"/>
    </row>
    <row r="236" ht="14.25" customHeight="1">
      <c r="A236" s="43"/>
      <c r="B236" s="43"/>
      <c r="C236" s="44"/>
      <c r="D236" s="44"/>
      <c r="E236" s="44"/>
      <c r="I236" s="43"/>
      <c r="J236" s="43"/>
      <c r="K236" s="43"/>
      <c r="M236" s="43"/>
    </row>
    <row r="237" ht="14.25" customHeight="1">
      <c r="A237" s="43"/>
      <c r="B237" s="43"/>
      <c r="C237" s="44"/>
      <c r="D237" s="44"/>
      <c r="E237" s="44"/>
      <c r="I237" s="43"/>
      <c r="J237" s="43"/>
      <c r="K237" s="43"/>
      <c r="M237" s="43"/>
    </row>
    <row r="238" ht="14.25" customHeight="1">
      <c r="A238" s="43"/>
      <c r="B238" s="43"/>
      <c r="C238" s="44"/>
      <c r="D238" s="44"/>
      <c r="E238" s="44"/>
      <c r="I238" s="43"/>
      <c r="J238" s="43"/>
      <c r="K238" s="43"/>
      <c r="M238" s="43"/>
    </row>
    <row r="239" ht="14.25" customHeight="1">
      <c r="A239" s="43"/>
      <c r="B239" s="43"/>
      <c r="C239" s="44"/>
      <c r="D239" s="44"/>
      <c r="E239" s="44"/>
      <c r="I239" s="43"/>
      <c r="J239" s="43"/>
      <c r="K239" s="43"/>
      <c r="M239" s="43"/>
    </row>
    <row r="240" ht="14.25" customHeight="1">
      <c r="A240" s="43"/>
      <c r="B240" s="43"/>
      <c r="C240" s="44"/>
      <c r="D240" s="44"/>
      <c r="E240" s="44"/>
      <c r="I240" s="43"/>
      <c r="J240" s="43"/>
      <c r="K240" s="43"/>
      <c r="M240" s="43"/>
    </row>
    <row r="241" ht="14.25" customHeight="1">
      <c r="A241" s="43"/>
      <c r="B241" s="43"/>
      <c r="C241" s="44"/>
      <c r="D241" s="44"/>
      <c r="E241" s="44"/>
      <c r="I241" s="43"/>
      <c r="J241" s="43"/>
      <c r="K241" s="43"/>
      <c r="M241" s="43"/>
    </row>
    <row r="242" ht="14.25" customHeight="1">
      <c r="A242" s="43"/>
      <c r="B242" s="43"/>
      <c r="C242" s="44"/>
      <c r="D242" s="44"/>
      <c r="E242" s="44"/>
      <c r="I242" s="43"/>
      <c r="J242" s="43"/>
      <c r="K242" s="43"/>
      <c r="M242" s="43"/>
    </row>
    <row r="243" ht="14.25" customHeight="1">
      <c r="A243" s="43"/>
      <c r="B243" s="43"/>
      <c r="C243" s="44"/>
      <c r="D243" s="44"/>
      <c r="E243" s="44"/>
      <c r="I243" s="43"/>
      <c r="J243" s="43"/>
      <c r="K243" s="43"/>
      <c r="M243" s="43"/>
    </row>
    <row r="244" ht="14.25" customHeight="1">
      <c r="A244" s="43"/>
      <c r="B244" s="43"/>
      <c r="C244" s="44"/>
      <c r="D244" s="44"/>
      <c r="E244" s="44"/>
      <c r="I244" s="43"/>
      <c r="J244" s="43"/>
      <c r="K244" s="43"/>
      <c r="M244" s="43"/>
    </row>
    <row r="245" ht="14.25" customHeight="1">
      <c r="A245" s="43"/>
      <c r="B245" s="43"/>
      <c r="C245" s="44"/>
      <c r="D245" s="44"/>
      <c r="E245" s="44"/>
      <c r="I245" s="43"/>
      <c r="J245" s="43"/>
      <c r="K245" s="43"/>
      <c r="M245" s="43"/>
    </row>
    <row r="246" ht="14.25" customHeight="1">
      <c r="A246" s="43"/>
      <c r="B246" s="43"/>
      <c r="C246" s="44"/>
      <c r="D246" s="44"/>
      <c r="E246" s="44"/>
      <c r="I246" s="43"/>
      <c r="J246" s="43"/>
      <c r="K246" s="43"/>
      <c r="M246" s="43"/>
    </row>
    <row r="247" ht="14.25" customHeight="1">
      <c r="A247" s="43"/>
      <c r="B247" s="43"/>
      <c r="C247" s="44"/>
      <c r="D247" s="44"/>
      <c r="E247" s="44"/>
      <c r="I247" s="43"/>
      <c r="J247" s="43"/>
      <c r="K247" s="43"/>
      <c r="M247" s="43"/>
    </row>
    <row r="248" ht="14.25" customHeight="1">
      <c r="A248" s="43"/>
      <c r="B248" s="43"/>
      <c r="C248" s="44"/>
      <c r="D248" s="44"/>
      <c r="E248" s="44"/>
      <c r="I248" s="43"/>
      <c r="J248" s="43"/>
      <c r="K248" s="43"/>
      <c r="M248" s="43"/>
    </row>
    <row r="249" ht="14.25" customHeight="1">
      <c r="A249" s="43"/>
      <c r="B249" s="43"/>
      <c r="C249" s="44"/>
      <c r="D249" s="44"/>
      <c r="E249" s="44"/>
      <c r="I249" s="43"/>
      <c r="J249" s="43"/>
      <c r="K249" s="43"/>
      <c r="M249" s="43"/>
    </row>
    <row r="250" ht="14.25" customHeight="1">
      <c r="A250" s="43"/>
      <c r="B250" s="43"/>
      <c r="C250" s="44"/>
      <c r="D250" s="44"/>
      <c r="E250" s="44"/>
      <c r="I250" s="43"/>
      <c r="J250" s="43"/>
      <c r="K250" s="43"/>
      <c r="M250" s="43"/>
    </row>
    <row r="251" ht="14.25" customHeight="1">
      <c r="A251" s="43"/>
      <c r="B251" s="43"/>
      <c r="C251" s="44"/>
      <c r="D251" s="44"/>
      <c r="E251" s="44"/>
      <c r="I251" s="43"/>
      <c r="J251" s="43"/>
      <c r="K251" s="43"/>
      <c r="M251" s="43"/>
    </row>
    <row r="252" ht="14.25" customHeight="1">
      <c r="A252" s="43"/>
      <c r="B252" s="43"/>
      <c r="C252" s="44"/>
      <c r="D252" s="44"/>
      <c r="E252" s="44"/>
      <c r="I252" s="43"/>
      <c r="J252" s="43"/>
      <c r="K252" s="43"/>
      <c r="M252" s="43"/>
    </row>
    <row r="253" ht="14.25" customHeight="1">
      <c r="A253" s="43"/>
      <c r="B253" s="43"/>
      <c r="C253" s="44"/>
      <c r="D253" s="44"/>
      <c r="E253" s="44"/>
      <c r="I253" s="43"/>
      <c r="J253" s="43"/>
      <c r="K253" s="43"/>
      <c r="M253" s="43"/>
    </row>
    <row r="254" ht="14.25" customHeight="1">
      <c r="A254" s="43"/>
      <c r="B254" s="43"/>
      <c r="C254" s="44"/>
      <c r="D254" s="44"/>
      <c r="E254" s="44"/>
      <c r="I254" s="43"/>
      <c r="J254" s="43"/>
      <c r="K254" s="43"/>
      <c r="M254" s="43"/>
    </row>
    <row r="255" ht="14.25" customHeight="1">
      <c r="A255" s="43"/>
      <c r="B255" s="43"/>
      <c r="C255" s="44"/>
      <c r="D255" s="44"/>
      <c r="E255" s="44"/>
      <c r="I255" s="43"/>
      <c r="J255" s="43"/>
      <c r="K255" s="43"/>
      <c r="M255" s="43"/>
    </row>
    <row r="256" ht="14.25" customHeight="1">
      <c r="A256" s="43"/>
      <c r="B256" s="43"/>
      <c r="C256" s="44"/>
      <c r="D256" s="44"/>
      <c r="E256" s="44"/>
      <c r="I256" s="43"/>
      <c r="J256" s="43"/>
      <c r="K256" s="43"/>
      <c r="M256" s="43"/>
    </row>
    <row r="257" ht="14.25" customHeight="1">
      <c r="A257" s="43"/>
      <c r="B257" s="43"/>
      <c r="C257" s="44"/>
      <c r="D257" s="44"/>
      <c r="E257" s="44"/>
      <c r="I257" s="43"/>
      <c r="J257" s="43"/>
      <c r="K257" s="43"/>
      <c r="M257" s="43"/>
    </row>
    <row r="258" ht="14.25" customHeight="1">
      <c r="A258" s="43"/>
      <c r="B258" s="43"/>
      <c r="C258" s="44"/>
      <c r="D258" s="44"/>
      <c r="E258" s="44"/>
      <c r="I258" s="43"/>
      <c r="J258" s="43"/>
      <c r="K258" s="43"/>
      <c r="M258" s="43"/>
    </row>
    <row r="259" ht="14.25" customHeight="1">
      <c r="A259" s="43"/>
      <c r="B259" s="43"/>
      <c r="C259" s="44"/>
      <c r="D259" s="44"/>
      <c r="E259" s="44"/>
      <c r="I259" s="43"/>
      <c r="J259" s="43"/>
      <c r="K259" s="43"/>
      <c r="M259" s="43"/>
    </row>
    <row r="260" ht="14.25" customHeight="1">
      <c r="A260" s="43"/>
      <c r="B260" s="43"/>
      <c r="C260" s="44"/>
      <c r="D260" s="44"/>
      <c r="E260" s="44"/>
      <c r="I260" s="43"/>
      <c r="J260" s="43"/>
      <c r="K260" s="43"/>
      <c r="M260" s="43"/>
    </row>
    <row r="261" ht="14.25" customHeight="1">
      <c r="A261" s="43"/>
      <c r="B261" s="43"/>
      <c r="C261" s="44"/>
      <c r="D261" s="44"/>
      <c r="E261" s="44"/>
      <c r="I261" s="43"/>
      <c r="J261" s="43"/>
      <c r="K261" s="43"/>
      <c r="M261" s="43"/>
    </row>
    <row r="262" ht="14.25" customHeight="1">
      <c r="A262" s="43"/>
      <c r="B262" s="43"/>
      <c r="C262" s="44"/>
      <c r="D262" s="44"/>
      <c r="E262" s="44"/>
      <c r="I262" s="43"/>
      <c r="J262" s="43"/>
      <c r="K262" s="43"/>
      <c r="M262" s="43"/>
    </row>
    <row r="263" ht="14.25" customHeight="1">
      <c r="A263" s="43"/>
      <c r="B263" s="43"/>
      <c r="C263" s="44"/>
      <c r="D263" s="44"/>
      <c r="E263" s="44"/>
      <c r="I263" s="43"/>
      <c r="J263" s="43"/>
      <c r="K263" s="43"/>
      <c r="M263" s="43"/>
    </row>
    <row r="264" ht="14.25" customHeight="1">
      <c r="A264" s="43"/>
      <c r="B264" s="43"/>
      <c r="C264" s="44"/>
      <c r="D264" s="44"/>
      <c r="E264" s="44"/>
      <c r="I264" s="43"/>
      <c r="J264" s="43"/>
      <c r="K264" s="43"/>
      <c r="M264" s="43"/>
    </row>
    <row r="265" ht="14.25" customHeight="1">
      <c r="A265" s="43"/>
      <c r="B265" s="43"/>
      <c r="C265" s="44"/>
      <c r="D265" s="44"/>
      <c r="E265" s="44"/>
      <c r="I265" s="43"/>
      <c r="J265" s="43"/>
      <c r="K265" s="43"/>
      <c r="M265" s="43"/>
    </row>
    <row r="266" ht="14.25" customHeight="1">
      <c r="A266" s="43"/>
      <c r="B266" s="43"/>
      <c r="C266" s="44"/>
      <c r="D266" s="44"/>
      <c r="E266" s="44"/>
      <c r="I266" s="43"/>
      <c r="J266" s="43"/>
      <c r="K266" s="43"/>
      <c r="M266" s="43"/>
    </row>
    <row r="267" ht="14.25" customHeight="1">
      <c r="A267" s="43"/>
      <c r="B267" s="43"/>
      <c r="C267" s="44"/>
      <c r="D267" s="44"/>
      <c r="E267" s="44"/>
      <c r="I267" s="43"/>
      <c r="J267" s="43"/>
      <c r="K267" s="43"/>
      <c r="M267" s="43"/>
    </row>
    <row r="268" ht="14.25" customHeight="1">
      <c r="A268" s="43"/>
      <c r="B268" s="43"/>
      <c r="C268" s="44"/>
      <c r="D268" s="44"/>
      <c r="E268" s="44"/>
      <c r="I268" s="43"/>
      <c r="J268" s="43"/>
      <c r="K268" s="43"/>
      <c r="M268" s="43"/>
    </row>
    <row r="269" ht="14.25" customHeight="1">
      <c r="A269" s="43"/>
      <c r="B269" s="43"/>
      <c r="C269" s="44"/>
      <c r="D269" s="44"/>
      <c r="E269" s="44"/>
      <c r="I269" s="43"/>
      <c r="J269" s="43"/>
      <c r="K269" s="43"/>
      <c r="M269" s="43"/>
    </row>
    <row r="270" ht="14.25" customHeight="1">
      <c r="A270" s="43"/>
      <c r="B270" s="43"/>
      <c r="C270" s="44"/>
      <c r="D270" s="44"/>
      <c r="E270" s="44"/>
      <c r="I270" s="43"/>
      <c r="J270" s="43"/>
      <c r="K270" s="43"/>
      <c r="M270" s="43"/>
    </row>
    <row r="271" ht="14.25" customHeight="1">
      <c r="A271" s="43"/>
      <c r="B271" s="43"/>
      <c r="C271" s="44"/>
      <c r="D271" s="44"/>
      <c r="E271" s="44"/>
      <c r="I271" s="43"/>
      <c r="J271" s="43"/>
      <c r="K271" s="43"/>
      <c r="M271" s="43"/>
    </row>
    <row r="272" ht="14.25" customHeight="1">
      <c r="A272" s="43"/>
      <c r="B272" s="43"/>
      <c r="C272" s="44"/>
      <c r="D272" s="44"/>
      <c r="E272" s="44"/>
      <c r="I272" s="43"/>
      <c r="J272" s="43"/>
      <c r="K272" s="43"/>
      <c r="M272" s="43"/>
    </row>
    <row r="273" ht="14.25" customHeight="1">
      <c r="A273" s="43"/>
      <c r="B273" s="43"/>
      <c r="C273" s="44"/>
      <c r="D273" s="44"/>
      <c r="E273" s="44"/>
      <c r="I273" s="43"/>
      <c r="J273" s="43"/>
      <c r="K273" s="43"/>
      <c r="M273" s="43"/>
    </row>
    <row r="274" ht="14.25" customHeight="1">
      <c r="A274" s="43"/>
      <c r="B274" s="43"/>
      <c r="C274" s="44"/>
      <c r="D274" s="44"/>
      <c r="E274" s="44"/>
      <c r="I274" s="43"/>
      <c r="J274" s="43"/>
      <c r="K274" s="43"/>
      <c r="M274" s="43"/>
    </row>
    <row r="275" ht="14.25" customHeight="1">
      <c r="A275" s="43"/>
      <c r="B275" s="43"/>
      <c r="C275" s="44"/>
      <c r="D275" s="44"/>
      <c r="E275" s="44"/>
      <c r="I275" s="43"/>
      <c r="J275" s="43"/>
      <c r="K275" s="43"/>
      <c r="M275" s="43"/>
    </row>
    <row r="276" ht="14.25" customHeight="1">
      <c r="A276" s="43"/>
      <c r="B276" s="43"/>
      <c r="C276" s="44"/>
      <c r="D276" s="44"/>
      <c r="E276" s="44"/>
      <c r="I276" s="43"/>
      <c r="J276" s="43"/>
      <c r="K276" s="43"/>
      <c r="M276" s="43"/>
    </row>
    <row r="277" ht="14.25" customHeight="1">
      <c r="A277" s="43"/>
      <c r="B277" s="43"/>
      <c r="C277" s="44"/>
      <c r="D277" s="44"/>
      <c r="E277" s="44"/>
      <c r="I277" s="43"/>
      <c r="J277" s="43"/>
      <c r="K277" s="43"/>
      <c r="M277" s="43"/>
    </row>
    <row r="278" ht="14.25" customHeight="1">
      <c r="A278" s="43"/>
      <c r="B278" s="43"/>
      <c r="C278" s="44"/>
      <c r="D278" s="44"/>
      <c r="E278" s="44"/>
      <c r="I278" s="43"/>
      <c r="J278" s="43"/>
      <c r="K278" s="43"/>
      <c r="M278" s="43"/>
    </row>
    <row r="279" ht="14.25" customHeight="1">
      <c r="A279" s="43"/>
      <c r="B279" s="43"/>
      <c r="C279" s="44"/>
      <c r="D279" s="44"/>
      <c r="E279" s="44"/>
      <c r="I279" s="43"/>
      <c r="J279" s="43"/>
      <c r="K279" s="43"/>
      <c r="M279" s="43"/>
    </row>
    <row r="280" ht="14.25" customHeight="1">
      <c r="A280" s="43"/>
      <c r="B280" s="43"/>
      <c r="C280" s="44"/>
      <c r="D280" s="44"/>
      <c r="E280" s="44"/>
      <c r="I280" s="43"/>
      <c r="J280" s="43"/>
      <c r="K280" s="43"/>
      <c r="M280" s="43"/>
    </row>
    <row r="281" ht="14.25" customHeight="1">
      <c r="A281" s="43"/>
      <c r="B281" s="43"/>
      <c r="C281" s="44"/>
      <c r="D281" s="44"/>
      <c r="E281" s="44"/>
      <c r="I281" s="43"/>
      <c r="J281" s="43"/>
      <c r="K281" s="43"/>
      <c r="M281" s="43"/>
    </row>
    <row r="282" ht="14.25" customHeight="1">
      <c r="A282" s="43"/>
      <c r="B282" s="43"/>
      <c r="C282" s="44"/>
      <c r="D282" s="44"/>
      <c r="E282" s="44"/>
      <c r="I282" s="43"/>
      <c r="J282" s="43"/>
      <c r="K282" s="43"/>
      <c r="M282" s="43"/>
    </row>
    <row r="283" ht="14.25" customHeight="1">
      <c r="A283" s="43"/>
      <c r="B283" s="43"/>
      <c r="C283" s="44"/>
      <c r="D283" s="44"/>
      <c r="E283" s="44"/>
      <c r="I283" s="43"/>
      <c r="J283" s="43"/>
      <c r="K283" s="43"/>
      <c r="M283" s="43"/>
    </row>
    <row r="284" ht="14.25" customHeight="1">
      <c r="A284" s="43"/>
      <c r="B284" s="43"/>
      <c r="C284" s="44"/>
      <c r="D284" s="44"/>
      <c r="E284" s="44"/>
      <c r="I284" s="43"/>
      <c r="J284" s="43"/>
      <c r="K284" s="43"/>
      <c r="M284" s="43"/>
    </row>
    <row r="285" ht="14.25" customHeight="1">
      <c r="A285" s="43"/>
      <c r="B285" s="43"/>
      <c r="C285" s="44"/>
      <c r="D285" s="44"/>
      <c r="E285" s="44"/>
      <c r="I285" s="43"/>
      <c r="J285" s="43"/>
      <c r="K285" s="43"/>
      <c r="M285" s="43"/>
    </row>
    <row r="286" ht="14.25" customHeight="1">
      <c r="A286" s="43"/>
      <c r="B286" s="43"/>
      <c r="C286" s="44"/>
      <c r="D286" s="44"/>
      <c r="E286" s="44"/>
      <c r="I286" s="43"/>
      <c r="J286" s="43"/>
      <c r="K286" s="43"/>
      <c r="M286" s="43"/>
    </row>
    <row r="287" ht="14.25" customHeight="1">
      <c r="A287" s="43"/>
      <c r="B287" s="43"/>
      <c r="C287" s="44"/>
      <c r="D287" s="44"/>
      <c r="E287" s="44"/>
      <c r="I287" s="43"/>
      <c r="J287" s="43"/>
      <c r="K287" s="43"/>
      <c r="M287" s="43"/>
    </row>
    <row r="288" ht="14.25" customHeight="1">
      <c r="A288" s="43"/>
      <c r="B288" s="43"/>
      <c r="C288" s="44"/>
      <c r="D288" s="44"/>
      <c r="E288" s="44"/>
      <c r="I288" s="43"/>
      <c r="J288" s="43"/>
      <c r="K288" s="43"/>
      <c r="M288" s="43"/>
    </row>
    <row r="289" ht="14.25" customHeight="1">
      <c r="A289" s="43"/>
      <c r="B289" s="43"/>
      <c r="C289" s="44"/>
      <c r="D289" s="44"/>
      <c r="E289" s="44"/>
      <c r="I289" s="43"/>
      <c r="J289" s="43"/>
      <c r="K289" s="43"/>
      <c r="M289" s="43"/>
    </row>
    <row r="290" ht="14.25" customHeight="1">
      <c r="A290" s="43"/>
      <c r="B290" s="43"/>
      <c r="C290" s="44"/>
      <c r="D290" s="44"/>
      <c r="E290" s="44"/>
      <c r="I290" s="43"/>
      <c r="J290" s="43"/>
      <c r="K290" s="43"/>
      <c r="M290" s="43"/>
    </row>
    <row r="291" ht="14.25" customHeight="1">
      <c r="A291" s="43"/>
      <c r="B291" s="43"/>
      <c r="C291" s="44"/>
      <c r="D291" s="44"/>
      <c r="E291" s="44"/>
      <c r="I291" s="43"/>
      <c r="J291" s="43"/>
      <c r="K291" s="43"/>
      <c r="M291" s="43"/>
    </row>
    <row r="292" ht="14.25" customHeight="1">
      <c r="A292" s="43"/>
      <c r="B292" s="43"/>
      <c r="C292" s="44"/>
      <c r="D292" s="44"/>
      <c r="E292" s="44"/>
      <c r="I292" s="43"/>
      <c r="J292" s="43"/>
      <c r="K292" s="43"/>
      <c r="M292" s="43"/>
    </row>
    <row r="293" ht="14.25" customHeight="1">
      <c r="A293" s="43"/>
      <c r="B293" s="43"/>
      <c r="C293" s="44"/>
      <c r="D293" s="44"/>
      <c r="E293" s="44"/>
      <c r="I293" s="43"/>
      <c r="J293" s="43"/>
      <c r="K293" s="43"/>
      <c r="M293" s="43"/>
    </row>
    <row r="294" ht="14.25" customHeight="1">
      <c r="A294" s="43"/>
      <c r="B294" s="43"/>
      <c r="C294" s="44"/>
      <c r="D294" s="44"/>
      <c r="E294" s="44"/>
      <c r="I294" s="43"/>
      <c r="J294" s="43"/>
      <c r="K294" s="43"/>
      <c r="M294" s="43"/>
    </row>
    <row r="295" ht="14.25" customHeight="1">
      <c r="A295" s="43"/>
      <c r="B295" s="43"/>
      <c r="C295" s="44"/>
      <c r="D295" s="44"/>
      <c r="E295" s="44"/>
      <c r="I295" s="43"/>
      <c r="J295" s="43"/>
      <c r="K295" s="43"/>
      <c r="M295" s="43"/>
    </row>
    <row r="296" ht="14.25" customHeight="1">
      <c r="A296" s="43"/>
      <c r="B296" s="43"/>
      <c r="C296" s="44"/>
      <c r="D296" s="44"/>
      <c r="E296" s="44"/>
      <c r="I296" s="43"/>
      <c r="J296" s="43"/>
      <c r="K296" s="43"/>
      <c r="M296" s="43"/>
    </row>
    <row r="297" ht="14.25" customHeight="1">
      <c r="A297" s="43"/>
      <c r="B297" s="43"/>
      <c r="C297" s="44"/>
      <c r="D297" s="44"/>
      <c r="E297" s="44"/>
      <c r="I297" s="43"/>
      <c r="J297" s="43"/>
      <c r="K297" s="43"/>
      <c r="M297" s="43"/>
    </row>
    <row r="298" ht="14.25" customHeight="1">
      <c r="A298" s="43"/>
      <c r="B298" s="43"/>
      <c r="C298" s="44"/>
      <c r="D298" s="44"/>
      <c r="E298" s="44"/>
      <c r="I298" s="43"/>
      <c r="J298" s="43"/>
      <c r="K298" s="43"/>
      <c r="M298" s="43"/>
    </row>
    <row r="299" ht="14.25" customHeight="1">
      <c r="A299" s="43"/>
      <c r="B299" s="43"/>
      <c r="C299" s="44"/>
      <c r="D299" s="44"/>
      <c r="E299" s="44"/>
      <c r="I299" s="43"/>
      <c r="J299" s="43"/>
      <c r="K299" s="43"/>
      <c r="M299" s="43"/>
    </row>
    <row r="300" ht="14.25" customHeight="1">
      <c r="A300" s="43"/>
      <c r="B300" s="43"/>
      <c r="C300" s="44"/>
      <c r="D300" s="44"/>
      <c r="E300" s="44"/>
      <c r="I300" s="43"/>
      <c r="J300" s="43"/>
      <c r="K300" s="43"/>
      <c r="M300" s="43"/>
    </row>
    <row r="301" ht="14.25" customHeight="1">
      <c r="A301" s="43"/>
      <c r="B301" s="43"/>
      <c r="C301" s="44"/>
      <c r="D301" s="44"/>
      <c r="E301" s="44"/>
      <c r="I301" s="43"/>
      <c r="J301" s="43"/>
      <c r="K301" s="43"/>
      <c r="M301" s="43"/>
    </row>
    <row r="302" ht="14.25" customHeight="1">
      <c r="A302" s="43"/>
      <c r="B302" s="43"/>
      <c r="C302" s="44"/>
      <c r="D302" s="44"/>
      <c r="E302" s="44"/>
      <c r="I302" s="43"/>
      <c r="J302" s="43"/>
      <c r="K302" s="43"/>
      <c r="M302" s="43"/>
    </row>
    <row r="303" ht="14.25" customHeight="1">
      <c r="A303" s="43"/>
      <c r="B303" s="43"/>
      <c r="C303" s="44"/>
      <c r="D303" s="44"/>
      <c r="E303" s="44"/>
      <c r="I303" s="43"/>
      <c r="J303" s="43"/>
      <c r="K303" s="43"/>
      <c r="M303" s="43"/>
    </row>
    <row r="304" ht="14.25" customHeight="1">
      <c r="A304" s="43"/>
      <c r="B304" s="43"/>
      <c r="C304" s="44"/>
      <c r="D304" s="44"/>
      <c r="E304" s="44"/>
      <c r="I304" s="43"/>
      <c r="J304" s="43"/>
      <c r="K304" s="43"/>
      <c r="M304" s="43"/>
    </row>
    <row r="305" ht="14.25" customHeight="1">
      <c r="A305" s="43"/>
      <c r="B305" s="43"/>
      <c r="C305" s="44"/>
      <c r="D305" s="44"/>
      <c r="E305" s="44"/>
      <c r="I305" s="43"/>
      <c r="J305" s="43"/>
      <c r="K305" s="43"/>
      <c r="M305" s="43"/>
    </row>
    <row r="306" ht="14.25" customHeight="1">
      <c r="A306" s="43"/>
      <c r="B306" s="43"/>
      <c r="C306" s="44"/>
      <c r="D306" s="44"/>
      <c r="E306" s="44"/>
      <c r="I306" s="43"/>
      <c r="J306" s="43"/>
      <c r="K306" s="43"/>
      <c r="M306" s="43"/>
    </row>
    <row r="307" ht="14.25" customHeight="1">
      <c r="A307" s="43"/>
      <c r="B307" s="43"/>
      <c r="C307" s="44"/>
      <c r="D307" s="44"/>
      <c r="E307" s="44"/>
      <c r="I307" s="43"/>
      <c r="J307" s="43"/>
      <c r="K307" s="43"/>
      <c r="M307" s="43"/>
    </row>
    <row r="308" ht="14.25" customHeight="1">
      <c r="A308" s="43"/>
      <c r="B308" s="43"/>
      <c r="C308" s="44"/>
      <c r="D308" s="44"/>
      <c r="E308" s="44"/>
      <c r="I308" s="43"/>
      <c r="J308" s="43"/>
      <c r="K308" s="43"/>
      <c r="M308" s="43"/>
    </row>
    <row r="309" ht="14.25" customHeight="1">
      <c r="A309" s="43"/>
      <c r="B309" s="43"/>
      <c r="C309" s="44"/>
      <c r="D309" s="44"/>
      <c r="E309" s="44"/>
      <c r="I309" s="43"/>
      <c r="J309" s="43"/>
      <c r="K309" s="43"/>
      <c r="M309" s="43"/>
    </row>
    <row r="310" ht="14.25" customHeight="1">
      <c r="A310" s="43"/>
      <c r="B310" s="43"/>
      <c r="C310" s="44"/>
      <c r="D310" s="44"/>
      <c r="E310" s="44"/>
      <c r="I310" s="43"/>
      <c r="J310" s="43"/>
      <c r="K310" s="43"/>
      <c r="M310" s="43"/>
    </row>
    <row r="311" ht="14.25" customHeight="1">
      <c r="A311" s="43"/>
      <c r="B311" s="43"/>
      <c r="C311" s="44"/>
      <c r="D311" s="44"/>
      <c r="E311" s="44"/>
      <c r="I311" s="43"/>
      <c r="J311" s="43"/>
      <c r="K311" s="43"/>
      <c r="M311" s="43"/>
    </row>
    <row r="312" ht="14.25" customHeight="1">
      <c r="A312" s="43"/>
      <c r="B312" s="43"/>
      <c r="C312" s="44"/>
      <c r="D312" s="44"/>
      <c r="E312" s="44"/>
      <c r="I312" s="43"/>
      <c r="J312" s="43"/>
      <c r="K312" s="43"/>
      <c r="M312" s="43"/>
    </row>
    <row r="313" ht="14.25" customHeight="1">
      <c r="A313" s="43"/>
      <c r="B313" s="43"/>
      <c r="C313" s="44"/>
      <c r="D313" s="44"/>
      <c r="E313" s="44"/>
      <c r="I313" s="43"/>
      <c r="J313" s="43"/>
      <c r="K313" s="43"/>
      <c r="M313" s="43"/>
    </row>
    <row r="314" ht="14.25" customHeight="1">
      <c r="A314" s="43"/>
      <c r="B314" s="43"/>
      <c r="C314" s="44"/>
      <c r="D314" s="44"/>
      <c r="E314" s="44"/>
      <c r="I314" s="43"/>
      <c r="J314" s="43"/>
      <c r="K314" s="43"/>
      <c r="M314" s="43"/>
    </row>
    <row r="315" ht="14.25" customHeight="1">
      <c r="A315" s="43"/>
      <c r="B315" s="43"/>
      <c r="C315" s="44"/>
      <c r="D315" s="44"/>
      <c r="E315" s="44"/>
      <c r="I315" s="43"/>
      <c r="J315" s="43"/>
      <c r="K315" s="43"/>
      <c r="M315" s="43"/>
    </row>
    <row r="316" ht="14.25" customHeight="1">
      <c r="A316" s="43"/>
      <c r="B316" s="43"/>
      <c r="C316" s="44"/>
      <c r="D316" s="44"/>
      <c r="E316" s="44"/>
      <c r="I316" s="43"/>
      <c r="J316" s="43"/>
      <c r="K316" s="43"/>
      <c r="M316" s="43"/>
    </row>
    <row r="317" ht="14.25" customHeight="1">
      <c r="A317" s="43"/>
      <c r="B317" s="43"/>
      <c r="C317" s="44"/>
      <c r="D317" s="44"/>
      <c r="E317" s="44"/>
      <c r="I317" s="43"/>
      <c r="J317" s="43"/>
      <c r="K317" s="43"/>
      <c r="M317" s="43"/>
    </row>
    <row r="318" ht="14.25" customHeight="1">
      <c r="A318" s="43"/>
      <c r="B318" s="43"/>
      <c r="C318" s="44"/>
      <c r="D318" s="44"/>
      <c r="E318" s="44"/>
      <c r="I318" s="43"/>
      <c r="J318" s="43"/>
      <c r="K318" s="43"/>
      <c r="M318" s="43"/>
    </row>
    <row r="319" ht="14.25" customHeight="1">
      <c r="A319" s="43"/>
      <c r="B319" s="43"/>
      <c r="C319" s="44"/>
      <c r="D319" s="44"/>
      <c r="E319" s="44"/>
      <c r="I319" s="43"/>
      <c r="J319" s="43"/>
      <c r="K319" s="43"/>
      <c r="M319" s="43"/>
    </row>
    <row r="320" ht="14.25" customHeight="1">
      <c r="A320" s="43"/>
      <c r="B320" s="43"/>
      <c r="C320" s="44"/>
      <c r="D320" s="44"/>
      <c r="E320" s="44"/>
      <c r="I320" s="43"/>
      <c r="J320" s="43"/>
      <c r="K320" s="43"/>
      <c r="M320" s="43"/>
    </row>
    <row r="321" ht="14.25" customHeight="1">
      <c r="A321" s="43"/>
      <c r="B321" s="43"/>
      <c r="C321" s="44"/>
      <c r="D321" s="44"/>
      <c r="E321" s="44"/>
      <c r="I321" s="43"/>
      <c r="J321" s="43"/>
      <c r="K321" s="43"/>
      <c r="M321" s="43"/>
    </row>
    <row r="322" ht="14.25" customHeight="1">
      <c r="A322" s="43"/>
      <c r="B322" s="43"/>
      <c r="C322" s="44"/>
      <c r="D322" s="44"/>
      <c r="E322" s="44"/>
      <c r="I322" s="43"/>
      <c r="J322" s="43"/>
      <c r="K322" s="43"/>
      <c r="M322" s="43"/>
    </row>
    <row r="323" ht="14.25" customHeight="1">
      <c r="A323" s="43"/>
      <c r="B323" s="43"/>
      <c r="C323" s="44"/>
      <c r="D323" s="44"/>
      <c r="E323" s="44"/>
      <c r="I323" s="43"/>
      <c r="J323" s="43"/>
      <c r="K323" s="43"/>
      <c r="M323" s="43"/>
    </row>
    <row r="324" ht="14.25" customHeight="1">
      <c r="A324" s="43"/>
      <c r="B324" s="43"/>
      <c r="C324" s="44"/>
      <c r="D324" s="44"/>
      <c r="E324" s="44"/>
      <c r="I324" s="43"/>
      <c r="J324" s="43"/>
      <c r="K324" s="43"/>
      <c r="M324" s="43"/>
    </row>
    <row r="325" ht="14.25" customHeight="1">
      <c r="A325" s="43"/>
      <c r="B325" s="43"/>
      <c r="C325" s="44"/>
      <c r="D325" s="44"/>
      <c r="E325" s="44"/>
      <c r="I325" s="43"/>
      <c r="J325" s="43"/>
      <c r="K325" s="43"/>
      <c r="M325" s="43"/>
    </row>
    <row r="326" ht="14.25" customHeight="1">
      <c r="A326" s="43"/>
      <c r="B326" s="43"/>
      <c r="C326" s="44"/>
      <c r="D326" s="44"/>
      <c r="E326" s="44"/>
      <c r="I326" s="43"/>
      <c r="J326" s="43"/>
      <c r="K326" s="43"/>
      <c r="M326" s="43"/>
    </row>
    <row r="327" ht="14.25" customHeight="1">
      <c r="A327" s="43"/>
      <c r="B327" s="43"/>
      <c r="C327" s="44"/>
      <c r="D327" s="44"/>
      <c r="E327" s="44"/>
      <c r="I327" s="43"/>
      <c r="J327" s="43"/>
      <c r="K327" s="43"/>
      <c r="M327" s="43"/>
    </row>
    <row r="328" ht="14.25" customHeight="1">
      <c r="A328" s="43"/>
      <c r="B328" s="43"/>
      <c r="C328" s="44"/>
      <c r="D328" s="44"/>
      <c r="E328" s="44"/>
      <c r="I328" s="43"/>
      <c r="J328" s="43"/>
      <c r="K328" s="43"/>
      <c r="M328" s="43"/>
    </row>
    <row r="329" ht="14.25" customHeight="1">
      <c r="A329" s="43"/>
      <c r="B329" s="43"/>
      <c r="C329" s="44"/>
      <c r="D329" s="44"/>
      <c r="E329" s="44"/>
      <c r="I329" s="43"/>
      <c r="J329" s="43"/>
      <c r="K329" s="43"/>
      <c r="M329" s="43"/>
    </row>
    <row r="330" ht="14.25" customHeight="1">
      <c r="A330" s="43"/>
      <c r="B330" s="43"/>
      <c r="C330" s="44"/>
      <c r="D330" s="44"/>
      <c r="E330" s="44"/>
      <c r="I330" s="43"/>
      <c r="J330" s="43"/>
      <c r="K330" s="43"/>
      <c r="M330" s="43"/>
    </row>
    <row r="331" ht="14.25" customHeight="1">
      <c r="A331" s="43"/>
      <c r="B331" s="43"/>
      <c r="C331" s="44"/>
      <c r="D331" s="44"/>
      <c r="E331" s="44"/>
      <c r="I331" s="43"/>
      <c r="J331" s="43"/>
      <c r="K331" s="43"/>
      <c r="M331" s="43"/>
    </row>
    <row r="332" ht="14.25" customHeight="1">
      <c r="A332" s="43"/>
      <c r="B332" s="43"/>
      <c r="C332" s="44"/>
      <c r="D332" s="44"/>
      <c r="E332" s="44"/>
      <c r="I332" s="43"/>
      <c r="J332" s="43"/>
      <c r="K332" s="43"/>
      <c r="M332" s="43"/>
    </row>
    <row r="333" ht="14.25" customHeight="1">
      <c r="A333" s="43"/>
      <c r="B333" s="43"/>
      <c r="C333" s="44"/>
      <c r="D333" s="44"/>
      <c r="E333" s="44"/>
      <c r="I333" s="43"/>
      <c r="J333" s="43"/>
      <c r="K333" s="43"/>
      <c r="M333" s="43"/>
    </row>
    <row r="334" ht="14.25" customHeight="1">
      <c r="A334" s="43"/>
      <c r="B334" s="43"/>
      <c r="C334" s="44"/>
      <c r="D334" s="44"/>
      <c r="E334" s="44"/>
      <c r="I334" s="43"/>
      <c r="J334" s="43"/>
      <c r="K334" s="43"/>
      <c r="M334" s="43"/>
    </row>
    <row r="335" ht="14.25" customHeight="1">
      <c r="A335" s="43"/>
      <c r="B335" s="43"/>
      <c r="C335" s="44"/>
      <c r="D335" s="44"/>
      <c r="E335" s="44"/>
      <c r="I335" s="43"/>
      <c r="J335" s="43"/>
      <c r="K335" s="43"/>
      <c r="M335" s="43"/>
    </row>
    <row r="336" ht="14.25" customHeight="1">
      <c r="A336" s="43"/>
      <c r="B336" s="43"/>
      <c r="C336" s="44"/>
      <c r="D336" s="44"/>
      <c r="E336" s="44"/>
      <c r="I336" s="43"/>
      <c r="J336" s="43"/>
      <c r="K336" s="43"/>
      <c r="M336" s="43"/>
    </row>
    <row r="337" ht="14.25" customHeight="1">
      <c r="A337" s="43"/>
      <c r="B337" s="43"/>
      <c r="C337" s="44"/>
      <c r="D337" s="44"/>
      <c r="E337" s="44"/>
      <c r="I337" s="43"/>
      <c r="J337" s="43"/>
      <c r="K337" s="43"/>
      <c r="M337" s="43"/>
    </row>
    <row r="338" ht="14.25" customHeight="1">
      <c r="A338" s="43"/>
      <c r="B338" s="43"/>
      <c r="C338" s="44"/>
      <c r="D338" s="44"/>
      <c r="E338" s="44"/>
      <c r="I338" s="43"/>
      <c r="J338" s="43"/>
      <c r="K338" s="43"/>
      <c r="M338" s="43"/>
    </row>
    <row r="339" ht="14.25" customHeight="1">
      <c r="A339" s="43"/>
      <c r="B339" s="43"/>
      <c r="C339" s="44"/>
      <c r="D339" s="44"/>
      <c r="E339" s="44"/>
      <c r="I339" s="43"/>
      <c r="J339" s="43"/>
      <c r="K339" s="43"/>
      <c r="M339" s="43"/>
    </row>
    <row r="340" ht="14.25" customHeight="1">
      <c r="A340" s="43"/>
      <c r="B340" s="43"/>
      <c r="C340" s="44"/>
      <c r="D340" s="44"/>
      <c r="E340" s="44"/>
      <c r="I340" s="43"/>
      <c r="J340" s="43"/>
      <c r="K340" s="43"/>
      <c r="M340" s="43"/>
    </row>
    <row r="341" ht="14.25" customHeight="1">
      <c r="A341" s="43"/>
      <c r="B341" s="43"/>
      <c r="C341" s="44"/>
      <c r="D341" s="44"/>
      <c r="E341" s="44"/>
      <c r="I341" s="43"/>
      <c r="J341" s="43"/>
      <c r="K341" s="43"/>
      <c r="M341" s="43"/>
    </row>
    <row r="342" ht="14.25" customHeight="1">
      <c r="A342" s="43"/>
      <c r="B342" s="43"/>
      <c r="C342" s="44"/>
      <c r="D342" s="44"/>
      <c r="E342" s="44"/>
      <c r="I342" s="43"/>
      <c r="J342" s="43"/>
      <c r="K342" s="43"/>
      <c r="M342" s="43"/>
    </row>
    <row r="343" ht="14.25" customHeight="1">
      <c r="A343" s="43"/>
      <c r="B343" s="43"/>
      <c r="C343" s="44"/>
      <c r="D343" s="44"/>
      <c r="E343" s="44"/>
      <c r="I343" s="43"/>
      <c r="J343" s="43"/>
      <c r="K343" s="43"/>
      <c r="M343" s="43"/>
    </row>
    <row r="344" ht="14.25" customHeight="1">
      <c r="A344" s="43"/>
      <c r="B344" s="43"/>
      <c r="C344" s="44"/>
      <c r="D344" s="44"/>
      <c r="E344" s="44"/>
      <c r="I344" s="43"/>
      <c r="J344" s="43"/>
      <c r="K344" s="43"/>
      <c r="M344" s="43"/>
    </row>
    <row r="345" ht="14.25" customHeight="1">
      <c r="A345" s="43"/>
      <c r="B345" s="43"/>
      <c r="C345" s="44"/>
      <c r="D345" s="44"/>
      <c r="E345" s="44"/>
      <c r="I345" s="43"/>
      <c r="J345" s="43"/>
      <c r="K345" s="43"/>
      <c r="M345" s="43"/>
    </row>
    <row r="346" ht="14.25" customHeight="1">
      <c r="A346" s="43"/>
      <c r="B346" s="43"/>
      <c r="C346" s="44"/>
      <c r="D346" s="44"/>
      <c r="E346" s="44"/>
      <c r="I346" s="43"/>
      <c r="J346" s="43"/>
      <c r="K346" s="43"/>
      <c r="M346" s="43"/>
    </row>
    <row r="347" ht="14.25" customHeight="1">
      <c r="A347" s="43"/>
      <c r="B347" s="43"/>
      <c r="C347" s="44"/>
      <c r="D347" s="44"/>
      <c r="E347" s="44"/>
      <c r="I347" s="43"/>
      <c r="J347" s="43"/>
      <c r="K347" s="43"/>
      <c r="M347" s="43"/>
    </row>
    <row r="348" ht="14.25" customHeight="1">
      <c r="A348" s="43"/>
      <c r="B348" s="43"/>
      <c r="C348" s="44"/>
      <c r="D348" s="44"/>
      <c r="E348" s="44"/>
      <c r="I348" s="43"/>
      <c r="J348" s="43"/>
      <c r="K348" s="43"/>
      <c r="M348" s="43"/>
    </row>
    <row r="349" ht="14.25" customHeight="1">
      <c r="A349" s="43"/>
      <c r="B349" s="43"/>
      <c r="C349" s="44"/>
      <c r="D349" s="44"/>
      <c r="E349" s="44"/>
      <c r="I349" s="43"/>
      <c r="J349" s="43"/>
      <c r="K349" s="43"/>
      <c r="M349" s="43"/>
    </row>
    <row r="350" ht="14.25" customHeight="1">
      <c r="A350" s="43"/>
      <c r="B350" s="43"/>
      <c r="C350" s="44"/>
      <c r="D350" s="44"/>
      <c r="E350" s="44"/>
      <c r="I350" s="43"/>
      <c r="J350" s="43"/>
      <c r="K350" s="43"/>
      <c r="M350" s="43"/>
    </row>
    <row r="351" ht="14.25" customHeight="1">
      <c r="A351" s="43"/>
      <c r="B351" s="43"/>
      <c r="C351" s="44"/>
      <c r="D351" s="44"/>
      <c r="E351" s="44"/>
      <c r="I351" s="43"/>
      <c r="J351" s="43"/>
      <c r="K351" s="43"/>
      <c r="M351" s="43"/>
    </row>
    <row r="352" ht="14.25" customHeight="1">
      <c r="A352" s="43"/>
      <c r="B352" s="43"/>
      <c r="C352" s="44"/>
      <c r="D352" s="44"/>
      <c r="E352" s="44"/>
      <c r="I352" s="43"/>
      <c r="J352" s="43"/>
      <c r="K352" s="43"/>
      <c r="M352" s="43"/>
    </row>
    <row r="353" ht="14.25" customHeight="1">
      <c r="A353" s="43"/>
      <c r="B353" s="43"/>
      <c r="C353" s="44"/>
      <c r="D353" s="44"/>
      <c r="E353" s="44"/>
      <c r="I353" s="43"/>
      <c r="J353" s="43"/>
      <c r="K353" s="43"/>
      <c r="M353" s="43"/>
    </row>
    <row r="354" ht="14.25" customHeight="1">
      <c r="A354" s="43"/>
      <c r="B354" s="43"/>
      <c r="C354" s="44"/>
      <c r="D354" s="44"/>
      <c r="E354" s="44"/>
      <c r="I354" s="43"/>
      <c r="J354" s="43"/>
      <c r="K354" s="43"/>
      <c r="M354" s="43"/>
    </row>
    <row r="355" ht="14.25" customHeight="1">
      <c r="A355" s="43"/>
      <c r="B355" s="43"/>
      <c r="C355" s="44"/>
      <c r="D355" s="44"/>
      <c r="E355" s="44"/>
      <c r="I355" s="43"/>
      <c r="J355" s="43"/>
      <c r="K355" s="43"/>
      <c r="M355" s="43"/>
    </row>
    <row r="356" ht="14.25" customHeight="1">
      <c r="A356" s="43"/>
      <c r="B356" s="43"/>
      <c r="C356" s="44"/>
      <c r="D356" s="44"/>
      <c r="E356" s="44"/>
      <c r="I356" s="43"/>
      <c r="J356" s="43"/>
      <c r="K356" s="43"/>
      <c r="M356" s="43"/>
    </row>
    <row r="357" ht="14.25" customHeight="1">
      <c r="A357" s="43"/>
      <c r="B357" s="43"/>
      <c r="C357" s="44"/>
      <c r="D357" s="44"/>
      <c r="E357" s="44"/>
      <c r="I357" s="43"/>
      <c r="J357" s="43"/>
      <c r="K357" s="43"/>
      <c r="M357" s="43"/>
    </row>
    <row r="358" ht="14.25" customHeight="1">
      <c r="A358" s="43"/>
      <c r="B358" s="43"/>
      <c r="C358" s="44"/>
      <c r="D358" s="44"/>
      <c r="E358" s="44"/>
      <c r="I358" s="43"/>
      <c r="J358" s="43"/>
      <c r="K358" s="43"/>
      <c r="M358" s="43"/>
    </row>
    <row r="359" ht="14.25" customHeight="1">
      <c r="A359" s="43"/>
      <c r="B359" s="43"/>
      <c r="C359" s="44"/>
      <c r="D359" s="44"/>
      <c r="E359" s="44"/>
      <c r="I359" s="43"/>
      <c r="J359" s="43"/>
      <c r="K359" s="43"/>
      <c r="M359" s="43"/>
    </row>
    <row r="360" ht="14.25" customHeight="1">
      <c r="A360" s="43"/>
      <c r="B360" s="43"/>
      <c r="C360" s="44"/>
      <c r="D360" s="44"/>
      <c r="E360" s="44"/>
      <c r="I360" s="43"/>
      <c r="J360" s="43"/>
      <c r="K360" s="43"/>
      <c r="M360" s="43"/>
    </row>
    <row r="361" ht="14.25" customHeight="1">
      <c r="A361" s="43"/>
      <c r="B361" s="43"/>
      <c r="C361" s="44"/>
      <c r="D361" s="44"/>
      <c r="E361" s="44"/>
      <c r="I361" s="43"/>
      <c r="J361" s="43"/>
      <c r="K361" s="43"/>
      <c r="M361" s="43"/>
    </row>
    <row r="362" ht="14.25" customHeight="1">
      <c r="A362" s="43"/>
      <c r="B362" s="43"/>
      <c r="C362" s="44"/>
      <c r="D362" s="44"/>
      <c r="E362" s="44"/>
      <c r="I362" s="43"/>
      <c r="J362" s="43"/>
      <c r="K362" s="43"/>
      <c r="M362" s="43"/>
    </row>
    <row r="363" ht="14.25" customHeight="1">
      <c r="A363" s="43"/>
      <c r="B363" s="43"/>
      <c r="C363" s="44"/>
      <c r="D363" s="44"/>
      <c r="E363" s="44"/>
      <c r="I363" s="43"/>
      <c r="J363" s="43"/>
      <c r="K363" s="43"/>
      <c r="M363" s="43"/>
    </row>
    <row r="364" ht="14.25" customHeight="1">
      <c r="A364" s="43"/>
      <c r="B364" s="43"/>
      <c r="C364" s="44"/>
      <c r="D364" s="44"/>
      <c r="E364" s="44"/>
      <c r="I364" s="43"/>
      <c r="J364" s="43"/>
      <c r="K364" s="43"/>
      <c r="M364" s="43"/>
    </row>
    <row r="365" ht="14.25" customHeight="1">
      <c r="A365" s="43"/>
      <c r="B365" s="43"/>
      <c r="C365" s="44"/>
      <c r="D365" s="44"/>
      <c r="E365" s="44"/>
      <c r="I365" s="43"/>
      <c r="J365" s="43"/>
      <c r="K365" s="43"/>
      <c r="M365" s="43"/>
    </row>
    <row r="366" ht="14.25" customHeight="1">
      <c r="A366" s="43"/>
      <c r="B366" s="43"/>
      <c r="C366" s="44"/>
      <c r="D366" s="44"/>
      <c r="E366" s="44"/>
      <c r="I366" s="43"/>
      <c r="J366" s="43"/>
      <c r="K366" s="43"/>
      <c r="M366" s="43"/>
    </row>
    <row r="367" ht="14.25" customHeight="1">
      <c r="A367" s="43"/>
      <c r="B367" s="43"/>
      <c r="C367" s="44"/>
      <c r="D367" s="44"/>
      <c r="E367" s="44"/>
      <c r="I367" s="43"/>
      <c r="J367" s="43"/>
      <c r="K367" s="43"/>
      <c r="M367" s="43"/>
    </row>
    <row r="368" ht="14.25" customHeight="1">
      <c r="A368" s="43"/>
      <c r="B368" s="43"/>
      <c r="C368" s="44"/>
      <c r="D368" s="44"/>
      <c r="E368" s="44"/>
      <c r="I368" s="43"/>
      <c r="J368" s="43"/>
      <c r="K368" s="43"/>
      <c r="M368" s="43"/>
    </row>
    <row r="369" ht="14.25" customHeight="1">
      <c r="A369" s="43"/>
      <c r="B369" s="43"/>
      <c r="C369" s="44"/>
      <c r="D369" s="44"/>
      <c r="E369" s="44"/>
      <c r="I369" s="43"/>
      <c r="J369" s="43"/>
      <c r="K369" s="43"/>
      <c r="M369" s="43"/>
    </row>
    <row r="370" ht="14.25" customHeight="1">
      <c r="A370" s="43"/>
      <c r="B370" s="43"/>
      <c r="C370" s="44"/>
      <c r="D370" s="44"/>
      <c r="E370" s="44"/>
      <c r="I370" s="43"/>
      <c r="J370" s="43"/>
      <c r="K370" s="43"/>
      <c r="M370" s="43"/>
    </row>
    <row r="371" ht="14.25" customHeight="1">
      <c r="A371" s="43"/>
      <c r="B371" s="43"/>
      <c r="C371" s="44"/>
      <c r="D371" s="44"/>
      <c r="E371" s="44"/>
      <c r="I371" s="43"/>
      <c r="J371" s="43"/>
      <c r="K371" s="43"/>
      <c r="M371" s="43"/>
    </row>
    <row r="372" ht="14.25" customHeight="1">
      <c r="A372" s="43"/>
      <c r="B372" s="43"/>
      <c r="C372" s="44"/>
      <c r="D372" s="44"/>
      <c r="E372" s="44"/>
      <c r="I372" s="43"/>
      <c r="J372" s="43"/>
      <c r="K372" s="43"/>
      <c r="M372" s="43"/>
    </row>
    <row r="373" ht="14.25" customHeight="1">
      <c r="A373" s="43"/>
      <c r="B373" s="43"/>
      <c r="C373" s="44"/>
      <c r="D373" s="44"/>
      <c r="E373" s="44"/>
      <c r="I373" s="43"/>
      <c r="J373" s="43"/>
      <c r="K373" s="43"/>
      <c r="M373" s="43"/>
    </row>
    <row r="374" ht="14.25" customHeight="1">
      <c r="A374" s="43"/>
      <c r="B374" s="43"/>
      <c r="C374" s="44"/>
      <c r="D374" s="44"/>
      <c r="E374" s="44"/>
      <c r="I374" s="43"/>
      <c r="J374" s="43"/>
      <c r="K374" s="43"/>
      <c r="M374" s="43"/>
    </row>
    <row r="375" ht="14.25" customHeight="1">
      <c r="A375" s="43"/>
      <c r="B375" s="43"/>
      <c r="C375" s="44"/>
      <c r="D375" s="44"/>
      <c r="E375" s="44"/>
      <c r="I375" s="43"/>
      <c r="J375" s="43"/>
      <c r="K375" s="43"/>
      <c r="M375" s="43"/>
    </row>
    <row r="376" ht="14.25" customHeight="1">
      <c r="A376" s="43"/>
      <c r="B376" s="43"/>
      <c r="C376" s="44"/>
      <c r="D376" s="44"/>
      <c r="E376" s="44"/>
      <c r="I376" s="43"/>
      <c r="J376" s="43"/>
      <c r="K376" s="43"/>
      <c r="M376" s="43"/>
    </row>
    <row r="377" ht="14.25" customHeight="1">
      <c r="A377" s="43"/>
      <c r="B377" s="43"/>
      <c r="C377" s="44"/>
      <c r="D377" s="44"/>
      <c r="E377" s="44"/>
      <c r="I377" s="43"/>
      <c r="J377" s="43"/>
      <c r="K377" s="43"/>
      <c r="M377" s="43"/>
    </row>
    <row r="378" ht="14.25" customHeight="1">
      <c r="A378" s="43"/>
      <c r="B378" s="43"/>
      <c r="C378" s="44"/>
      <c r="D378" s="44"/>
      <c r="E378" s="44"/>
      <c r="I378" s="43"/>
      <c r="J378" s="43"/>
      <c r="K378" s="43"/>
      <c r="M378" s="43"/>
    </row>
    <row r="379" ht="14.25" customHeight="1">
      <c r="A379" s="43"/>
      <c r="B379" s="43"/>
      <c r="C379" s="44"/>
      <c r="D379" s="44"/>
      <c r="E379" s="44"/>
      <c r="I379" s="43"/>
      <c r="J379" s="43"/>
      <c r="K379" s="43"/>
      <c r="M379" s="43"/>
    </row>
    <row r="380" ht="14.25" customHeight="1">
      <c r="A380" s="43"/>
      <c r="B380" s="43"/>
      <c r="C380" s="44"/>
      <c r="D380" s="44"/>
      <c r="E380" s="44"/>
      <c r="I380" s="43"/>
      <c r="J380" s="43"/>
      <c r="K380" s="43"/>
      <c r="M380" s="43"/>
    </row>
    <row r="381" ht="14.25" customHeight="1">
      <c r="A381" s="43"/>
      <c r="B381" s="43"/>
      <c r="C381" s="44"/>
      <c r="D381" s="44"/>
      <c r="E381" s="44"/>
      <c r="I381" s="43"/>
      <c r="J381" s="43"/>
      <c r="K381" s="43"/>
      <c r="M381" s="43"/>
    </row>
    <row r="382" ht="14.25" customHeight="1">
      <c r="A382" s="43"/>
      <c r="B382" s="43"/>
      <c r="C382" s="44"/>
      <c r="D382" s="44"/>
      <c r="E382" s="44"/>
      <c r="I382" s="43"/>
      <c r="J382" s="43"/>
      <c r="K382" s="43"/>
      <c r="M382" s="43"/>
    </row>
    <row r="383" ht="14.25" customHeight="1">
      <c r="A383" s="43"/>
      <c r="B383" s="43"/>
      <c r="C383" s="44"/>
      <c r="D383" s="44"/>
      <c r="E383" s="44"/>
      <c r="I383" s="43"/>
      <c r="J383" s="43"/>
      <c r="K383" s="43"/>
      <c r="M383" s="43"/>
    </row>
    <row r="384" ht="14.25" customHeight="1">
      <c r="A384" s="43"/>
      <c r="B384" s="43"/>
      <c r="C384" s="44"/>
      <c r="D384" s="44"/>
      <c r="E384" s="44"/>
      <c r="I384" s="43"/>
      <c r="J384" s="43"/>
      <c r="K384" s="43"/>
      <c r="M384" s="43"/>
    </row>
    <row r="385" ht="14.25" customHeight="1">
      <c r="A385" s="43"/>
      <c r="B385" s="43"/>
      <c r="C385" s="44"/>
      <c r="D385" s="44"/>
      <c r="E385" s="44"/>
      <c r="I385" s="43"/>
      <c r="J385" s="43"/>
      <c r="K385" s="43"/>
      <c r="M385" s="43"/>
    </row>
    <row r="386" ht="14.25" customHeight="1">
      <c r="A386" s="43"/>
      <c r="B386" s="43"/>
      <c r="C386" s="44"/>
      <c r="D386" s="44"/>
      <c r="E386" s="44"/>
      <c r="I386" s="43"/>
      <c r="J386" s="43"/>
      <c r="K386" s="43"/>
      <c r="M386" s="43"/>
    </row>
    <row r="387" ht="14.25" customHeight="1">
      <c r="A387" s="43"/>
      <c r="B387" s="43"/>
      <c r="C387" s="44"/>
      <c r="D387" s="44"/>
      <c r="E387" s="44"/>
      <c r="I387" s="43"/>
      <c r="J387" s="43"/>
      <c r="K387" s="43"/>
      <c r="M387" s="43"/>
    </row>
    <row r="388" ht="14.25" customHeight="1">
      <c r="A388" s="43"/>
      <c r="B388" s="43"/>
      <c r="C388" s="44"/>
      <c r="D388" s="44"/>
      <c r="E388" s="44"/>
      <c r="I388" s="43"/>
      <c r="J388" s="43"/>
      <c r="K388" s="43"/>
      <c r="M388" s="43"/>
    </row>
    <row r="389" ht="14.25" customHeight="1">
      <c r="A389" s="43"/>
      <c r="B389" s="43"/>
      <c r="C389" s="44"/>
      <c r="D389" s="44"/>
      <c r="E389" s="44"/>
      <c r="I389" s="43"/>
      <c r="J389" s="43"/>
      <c r="K389" s="43"/>
      <c r="M389" s="43"/>
    </row>
    <row r="390" ht="14.25" customHeight="1">
      <c r="A390" s="43"/>
      <c r="B390" s="43"/>
      <c r="C390" s="44"/>
      <c r="D390" s="44"/>
      <c r="E390" s="44"/>
      <c r="I390" s="43"/>
      <c r="J390" s="43"/>
      <c r="K390" s="43"/>
      <c r="M390" s="43"/>
    </row>
    <row r="391" ht="14.25" customHeight="1">
      <c r="A391" s="43"/>
      <c r="B391" s="43"/>
      <c r="C391" s="44"/>
      <c r="D391" s="44"/>
      <c r="E391" s="44"/>
      <c r="I391" s="43"/>
      <c r="J391" s="43"/>
      <c r="K391" s="43"/>
      <c r="M391" s="43"/>
    </row>
    <row r="392" ht="14.25" customHeight="1">
      <c r="A392" s="43"/>
      <c r="B392" s="43"/>
      <c r="C392" s="44"/>
      <c r="D392" s="44"/>
      <c r="E392" s="44"/>
      <c r="I392" s="43"/>
      <c r="J392" s="43"/>
      <c r="K392" s="43"/>
      <c r="M392" s="43"/>
    </row>
    <row r="393" ht="14.25" customHeight="1">
      <c r="A393" s="43"/>
      <c r="B393" s="43"/>
      <c r="C393" s="44"/>
      <c r="D393" s="44"/>
      <c r="E393" s="44"/>
      <c r="I393" s="43"/>
      <c r="J393" s="43"/>
      <c r="K393" s="43"/>
      <c r="M393" s="43"/>
    </row>
    <row r="394" ht="14.25" customHeight="1">
      <c r="A394" s="43"/>
      <c r="B394" s="43"/>
      <c r="C394" s="44"/>
      <c r="D394" s="44"/>
      <c r="E394" s="44"/>
      <c r="I394" s="43"/>
      <c r="J394" s="43"/>
      <c r="K394" s="43"/>
      <c r="M394" s="43"/>
    </row>
    <row r="395" ht="14.25" customHeight="1">
      <c r="A395" s="43"/>
      <c r="B395" s="43"/>
      <c r="C395" s="44"/>
      <c r="D395" s="44"/>
      <c r="E395" s="44"/>
      <c r="I395" s="43"/>
      <c r="J395" s="43"/>
      <c r="K395" s="43"/>
      <c r="M395" s="43"/>
    </row>
    <row r="396" ht="14.25" customHeight="1">
      <c r="A396" s="43"/>
      <c r="B396" s="43"/>
      <c r="C396" s="44"/>
      <c r="D396" s="44"/>
      <c r="E396" s="44"/>
      <c r="I396" s="43"/>
      <c r="J396" s="43"/>
      <c r="K396" s="43"/>
      <c r="M396" s="43"/>
    </row>
    <row r="397" ht="14.25" customHeight="1">
      <c r="A397" s="43"/>
      <c r="B397" s="43"/>
      <c r="C397" s="44"/>
      <c r="D397" s="44"/>
      <c r="E397" s="44"/>
      <c r="I397" s="43"/>
      <c r="J397" s="43"/>
      <c r="K397" s="43"/>
      <c r="M397" s="43"/>
    </row>
    <row r="398" ht="14.25" customHeight="1">
      <c r="A398" s="43"/>
      <c r="B398" s="43"/>
      <c r="C398" s="44"/>
      <c r="D398" s="44"/>
      <c r="E398" s="44"/>
      <c r="I398" s="43"/>
      <c r="J398" s="43"/>
      <c r="K398" s="43"/>
      <c r="M398" s="43"/>
    </row>
    <row r="399" ht="14.25" customHeight="1">
      <c r="A399" s="43"/>
      <c r="B399" s="43"/>
      <c r="C399" s="44"/>
      <c r="D399" s="44"/>
      <c r="E399" s="44"/>
      <c r="I399" s="43"/>
      <c r="J399" s="43"/>
      <c r="K399" s="43"/>
      <c r="M399" s="43"/>
    </row>
    <row r="400" ht="14.25" customHeight="1">
      <c r="A400" s="43"/>
      <c r="B400" s="43"/>
      <c r="C400" s="44"/>
      <c r="D400" s="44"/>
      <c r="E400" s="44"/>
      <c r="I400" s="43"/>
      <c r="J400" s="43"/>
      <c r="K400" s="43"/>
      <c r="M400" s="43"/>
    </row>
    <row r="401" ht="14.25" customHeight="1">
      <c r="A401" s="43"/>
      <c r="B401" s="43"/>
      <c r="C401" s="44"/>
      <c r="D401" s="44"/>
      <c r="E401" s="44"/>
      <c r="I401" s="43"/>
      <c r="J401" s="43"/>
      <c r="K401" s="43"/>
      <c r="M401" s="43"/>
    </row>
    <row r="402" ht="14.25" customHeight="1">
      <c r="A402" s="43"/>
      <c r="B402" s="43"/>
      <c r="C402" s="44"/>
      <c r="D402" s="44"/>
      <c r="E402" s="44"/>
      <c r="I402" s="43"/>
      <c r="J402" s="43"/>
      <c r="K402" s="43"/>
      <c r="M402" s="43"/>
    </row>
    <row r="403" ht="14.25" customHeight="1">
      <c r="A403" s="43"/>
      <c r="B403" s="43"/>
      <c r="C403" s="44"/>
      <c r="D403" s="44"/>
      <c r="E403" s="44"/>
      <c r="I403" s="43"/>
      <c r="J403" s="43"/>
      <c r="K403" s="43"/>
      <c r="M403" s="43"/>
    </row>
    <row r="404" ht="14.25" customHeight="1">
      <c r="A404" s="43"/>
      <c r="B404" s="43"/>
      <c r="C404" s="44"/>
      <c r="D404" s="44"/>
      <c r="E404" s="44"/>
      <c r="I404" s="43"/>
      <c r="J404" s="43"/>
      <c r="K404" s="43"/>
      <c r="M404" s="43"/>
    </row>
    <row r="405" ht="14.25" customHeight="1">
      <c r="A405" s="43"/>
      <c r="B405" s="43"/>
      <c r="C405" s="44"/>
      <c r="D405" s="44"/>
      <c r="E405" s="44"/>
      <c r="I405" s="43"/>
      <c r="J405" s="43"/>
      <c r="K405" s="43"/>
      <c r="M405" s="43"/>
    </row>
    <row r="406" ht="14.25" customHeight="1">
      <c r="A406" s="43"/>
      <c r="B406" s="43"/>
      <c r="C406" s="44"/>
      <c r="D406" s="44"/>
      <c r="E406" s="44"/>
      <c r="I406" s="43"/>
      <c r="J406" s="43"/>
      <c r="K406" s="43"/>
      <c r="M406" s="43"/>
    </row>
    <row r="407" ht="14.25" customHeight="1">
      <c r="A407" s="43"/>
      <c r="B407" s="43"/>
      <c r="C407" s="44"/>
      <c r="D407" s="44"/>
      <c r="E407" s="44"/>
      <c r="I407" s="43"/>
      <c r="J407" s="43"/>
      <c r="K407" s="43"/>
      <c r="M407" s="43"/>
    </row>
    <row r="408" ht="14.25" customHeight="1">
      <c r="A408" s="43"/>
      <c r="B408" s="43"/>
      <c r="C408" s="44"/>
      <c r="D408" s="44"/>
      <c r="E408" s="44"/>
      <c r="I408" s="43"/>
      <c r="J408" s="43"/>
      <c r="K408" s="43"/>
      <c r="M408" s="43"/>
    </row>
    <row r="409" ht="14.25" customHeight="1">
      <c r="A409" s="43"/>
      <c r="B409" s="43"/>
      <c r="C409" s="44"/>
      <c r="D409" s="44"/>
      <c r="E409" s="44"/>
      <c r="I409" s="43"/>
      <c r="J409" s="43"/>
      <c r="K409" s="43"/>
      <c r="M409" s="43"/>
    </row>
    <row r="410" ht="14.25" customHeight="1">
      <c r="A410" s="43"/>
      <c r="B410" s="43"/>
      <c r="C410" s="44"/>
      <c r="D410" s="44"/>
      <c r="E410" s="44"/>
      <c r="I410" s="43"/>
      <c r="J410" s="43"/>
      <c r="K410" s="43"/>
      <c r="M410" s="43"/>
    </row>
    <row r="411" ht="14.25" customHeight="1">
      <c r="A411" s="43"/>
      <c r="B411" s="43"/>
      <c r="C411" s="44"/>
      <c r="D411" s="44"/>
      <c r="E411" s="44"/>
      <c r="I411" s="43"/>
      <c r="J411" s="43"/>
      <c r="K411" s="43"/>
      <c r="M411" s="43"/>
    </row>
    <row r="412" ht="14.25" customHeight="1">
      <c r="A412" s="43"/>
      <c r="B412" s="43"/>
      <c r="C412" s="44"/>
      <c r="D412" s="44"/>
      <c r="E412" s="44"/>
      <c r="I412" s="43"/>
      <c r="J412" s="43"/>
      <c r="K412" s="43"/>
      <c r="M412" s="43"/>
    </row>
    <row r="413" ht="14.25" customHeight="1">
      <c r="A413" s="43"/>
      <c r="B413" s="43"/>
      <c r="C413" s="44"/>
      <c r="D413" s="44"/>
      <c r="E413" s="44"/>
      <c r="I413" s="43"/>
      <c r="J413" s="43"/>
      <c r="K413" s="43"/>
      <c r="M413" s="43"/>
    </row>
    <row r="414" ht="14.25" customHeight="1">
      <c r="A414" s="43"/>
      <c r="B414" s="43"/>
      <c r="C414" s="44"/>
      <c r="D414" s="44"/>
      <c r="E414" s="44"/>
      <c r="I414" s="43"/>
      <c r="J414" s="43"/>
      <c r="K414" s="43"/>
      <c r="M414" s="43"/>
    </row>
    <row r="415" ht="14.25" customHeight="1">
      <c r="A415" s="43"/>
      <c r="B415" s="43"/>
      <c r="C415" s="44"/>
      <c r="D415" s="44"/>
      <c r="E415" s="44"/>
      <c r="I415" s="43"/>
      <c r="J415" s="43"/>
      <c r="K415" s="43"/>
      <c r="M415" s="43"/>
    </row>
    <row r="416" ht="14.25" customHeight="1">
      <c r="A416" s="43"/>
      <c r="B416" s="43"/>
      <c r="C416" s="44"/>
      <c r="D416" s="44"/>
      <c r="E416" s="44"/>
      <c r="I416" s="43"/>
      <c r="J416" s="43"/>
      <c r="K416" s="43"/>
      <c r="M416" s="43"/>
    </row>
    <row r="417" ht="14.25" customHeight="1">
      <c r="A417" s="43"/>
      <c r="B417" s="43"/>
      <c r="C417" s="44"/>
      <c r="D417" s="44"/>
      <c r="E417" s="44"/>
      <c r="I417" s="43"/>
      <c r="J417" s="43"/>
      <c r="K417" s="43"/>
      <c r="M417" s="43"/>
    </row>
    <row r="418" ht="14.25" customHeight="1">
      <c r="A418" s="43"/>
      <c r="B418" s="43"/>
      <c r="C418" s="44"/>
      <c r="D418" s="44"/>
      <c r="E418" s="44"/>
      <c r="I418" s="43"/>
      <c r="J418" s="43"/>
      <c r="K418" s="43"/>
      <c r="M418" s="43"/>
    </row>
    <row r="419" ht="14.25" customHeight="1">
      <c r="A419" s="43"/>
      <c r="B419" s="43"/>
      <c r="C419" s="44"/>
      <c r="D419" s="44"/>
      <c r="E419" s="44"/>
      <c r="I419" s="43"/>
      <c r="J419" s="43"/>
      <c r="K419" s="43"/>
      <c r="M419" s="43"/>
    </row>
    <row r="420" ht="14.25" customHeight="1">
      <c r="A420" s="43"/>
      <c r="B420" s="43"/>
      <c r="C420" s="44"/>
      <c r="D420" s="44"/>
      <c r="E420" s="44"/>
      <c r="I420" s="43"/>
      <c r="J420" s="43"/>
      <c r="K420" s="43"/>
      <c r="M420" s="43"/>
    </row>
    <row r="421" ht="14.25" customHeight="1">
      <c r="A421" s="43"/>
      <c r="B421" s="43"/>
      <c r="C421" s="44"/>
      <c r="D421" s="44"/>
      <c r="E421" s="44"/>
      <c r="I421" s="43"/>
      <c r="J421" s="43"/>
      <c r="K421" s="43"/>
      <c r="M421" s="43"/>
    </row>
    <row r="422" ht="14.25" customHeight="1">
      <c r="A422" s="43"/>
      <c r="B422" s="43"/>
      <c r="C422" s="44"/>
      <c r="D422" s="44"/>
      <c r="E422" s="44"/>
      <c r="I422" s="43"/>
      <c r="J422" s="43"/>
      <c r="K422" s="43"/>
      <c r="M422" s="43"/>
    </row>
    <row r="423" ht="14.25" customHeight="1">
      <c r="A423" s="43"/>
      <c r="B423" s="43"/>
      <c r="C423" s="44"/>
      <c r="D423" s="44"/>
      <c r="E423" s="44"/>
      <c r="I423" s="43"/>
      <c r="J423" s="43"/>
      <c r="K423" s="43"/>
      <c r="M423" s="43"/>
    </row>
    <row r="424" ht="14.25" customHeight="1">
      <c r="A424" s="43"/>
      <c r="B424" s="43"/>
      <c r="C424" s="44"/>
      <c r="D424" s="44"/>
      <c r="E424" s="44"/>
      <c r="I424" s="43"/>
      <c r="J424" s="43"/>
      <c r="K424" s="43"/>
      <c r="M424" s="43"/>
    </row>
    <row r="425" ht="14.25" customHeight="1">
      <c r="A425" s="43"/>
      <c r="B425" s="43"/>
      <c r="C425" s="44"/>
      <c r="D425" s="44"/>
      <c r="E425" s="44"/>
      <c r="I425" s="43"/>
      <c r="J425" s="43"/>
      <c r="K425" s="43"/>
      <c r="M425" s="43"/>
    </row>
    <row r="426" ht="14.25" customHeight="1">
      <c r="A426" s="43"/>
      <c r="B426" s="43"/>
      <c r="C426" s="44"/>
      <c r="D426" s="44"/>
      <c r="E426" s="44"/>
      <c r="I426" s="43"/>
      <c r="J426" s="43"/>
      <c r="K426" s="43"/>
      <c r="M426" s="43"/>
    </row>
    <row r="427" ht="14.25" customHeight="1">
      <c r="A427" s="43"/>
      <c r="B427" s="43"/>
      <c r="C427" s="44"/>
      <c r="D427" s="44"/>
      <c r="E427" s="44"/>
      <c r="I427" s="43"/>
      <c r="J427" s="43"/>
      <c r="K427" s="43"/>
      <c r="M427" s="43"/>
    </row>
    <row r="428" ht="14.25" customHeight="1">
      <c r="A428" s="43"/>
      <c r="B428" s="43"/>
      <c r="C428" s="44"/>
      <c r="D428" s="44"/>
      <c r="E428" s="44"/>
      <c r="I428" s="43"/>
      <c r="J428" s="43"/>
      <c r="K428" s="43"/>
      <c r="M428" s="43"/>
    </row>
    <row r="429" ht="14.25" customHeight="1">
      <c r="A429" s="43"/>
      <c r="B429" s="43"/>
      <c r="C429" s="44"/>
      <c r="D429" s="44"/>
      <c r="E429" s="44"/>
      <c r="I429" s="43"/>
      <c r="J429" s="43"/>
      <c r="K429" s="43"/>
      <c r="M429" s="43"/>
    </row>
    <row r="430" ht="14.25" customHeight="1">
      <c r="A430" s="43"/>
      <c r="B430" s="43"/>
      <c r="C430" s="44"/>
      <c r="D430" s="44"/>
      <c r="E430" s="44"/>
      <c r="I430" s="43"/>
      <c r="J430" s="43"/>
      <c r="K430" s="43"/>
      <c r="M430" s="43"/>
    </row>
    <row r="431" ht="14.25" customHeight="1">
      <c r="A431" s="43"/>
      <c r="B431" s="43"/>
      <c r="C431" s="44"/>
      <c r="D431" s="44"/>
      <c r="E431" s="44"/>
      <c r="I431" s="43"/>
      <c r="J431" s="43"/>
      <c r="K431" s="43"/>
      <c r="M431" s="43"/>
    </row>
    <row r="432" ht="14.25" customHeight="1">
      <c r="A432" s="43"/>
      <c r="B432" s="43"/>
      <c r="C432" s="44"/>
      <c r="D432" s="44"/>
      <c r="E432" s="44"/>
      <c r="I432" s="43"/>
      <c r="J432" s="43"/>
      <c r="K432" s="43"/>
      <c r="M432" s="43"/>
    </row>
    <row r="433" ht="14.25" customHeight="1">
      <c r="A433" s="43"/>
      <c r="B433" s="43"/>
      <c r="C433" s="44"/>
      <c r="D433" s="44"/>
      <c r="E433" s="44"/>
      <c r="I433" s="43"/>
      <c r="J433" s="43"/>
      <c r="K433" s="43"/>
      <c r="M433" s="43"/>
    </row>
    <row r="434" ht="14.25" customHeight="1">
      <c r="A434" s="43"/>
      <c r="B434" s="43"/>
      <c r="C434" s="44"/>
      <c r="D434" s="44"/>
      <c r="E434" s="44"/>
      <c r="I434" s="43"/>
      <c r="J434" s="43"/>
      <c r="K434" s="43"/>
      <c r="M434" s="43"/>
    </row>
    <row r="435" ht="14.25" customHeight="1">
      <c r="A435" s="43"/>
      <c r="B435" s="43"/>
      <c r="C435" s="44"/>
      <c r="D435" s="44"/>
      <c r="E435" s="44"/>
      <c r="I435" s="43"/>
      <c r="J435" s="43"/>
      <c r="K435" s="43"/>
      <c r="M435" s="43"/>
    </row>
    <row r="436" ht="14.25" customHeight="1">
      <c r="A436" s="43"/>
      <c r="B436" s="43"/>
      <c r="C436" s="44"/>
      <c r="D436" s="44"/>
      <c r="E436" s="44"/>
      <c r="I436" s="43"/>
      <c r="J436" s="43"/>
      <c r="K436" s="43"/>
      <c r="M436" s="43"/>
    </row>
    <row r="437" ht="14.25" customHeight="1">
      <c r="A437" s="43"/>
      <c r="B437" s="43"/>
      <c r="C437" s="44"/>
      <c r="D437" s="44"/>
      <c r="E437" s="44"/>
      <c r="I437" s="43"/>
      <c r="J437" s="43"/>
      <c r="K437" s="43"/>
      <c r="M437" s="43"/>
    </row>
    <row r="438" ht="14.25" customHeight="1">
      <c r="A438" s="43"/>
      <c r="B438" s="43"/>
      <c r="C438" s="44"/>
      <c r="D438" s="44"/>
      <c r="E438" s="44"/>
      <c r="I438" s="43"/>
      <c r="J438" s="43"/>
      <c r="K438" s="43"/>
      <c r="M438" s="43"/>
    </row>
    <row r="439" ht="14.25" customHeight="1">
      <c r="A439" s="43"/>
      <c r="B439" s="43"/>
      <c r="C439" s="44"/>
      <c r="D439" s="44"/>
      <c r="E439" s="44"/>
      <c r="I439" s="43"/>
      <c r="J439" s="43"/>
      <c r="K439" s="43"/>
      <c r="M439" s="43"/>
    </row>
    <row r="440" ht="14.25" customHeight="1">
      <c r="A440" s="43"/>
      <c r="B440" s="43"/>
      <c r="C440" s="44"/>
      <c r="D440" s="44"/>
      <c r="E440" s="44"/>
      <c r="I440" s="43"/>
      <c r="J440" s="43"/>
      <c r="K440" s="43"/>
      <c r="M440" s="43"/>
    </row>
    <row r="441" ht="14.25" customHeight="1">
      <c r="A441" s="43"/>
      <c r="B441" s="43"/>
      <c r="C441" s="44"/>
      <c r="D441" s="44"/>
      <c r="E441" s="44"/>
      <c r="I441" s="43"/>
      <c r="J441" s="43"/>
      <c r="K441" s="43"/>
      <c r="M441" s="43"/>
    </row>
    <row r="442" ht="14.25" customHeight="1">
      <c r="A442" s="43"/>
      <c r="B442" s="43"/>
      <c r="C442" s="44"/>
      <c r="D442" s="44"/>
      <c r="E442" s="44"/>
      <c r="I442" s="43"/>
      <c r="J442" s="43"/>
      <c r="K442" s="43"/>
      <c r="M442" s="43"/>
    </row>
    <row r="443" ht="14.25" customHeight="1">
      <c r="A443" s="43"/>
      <c r="B443" s="43"/>
      <c r="C443" s="44"/>
      <c r="D443" s="44"/>
      <c r="E443" s="44"/>
      <c r="I443" s="43"/>
      <c r="J443" s="43"/>
      <c r="K443" s="43"/>
      <c r="M443" s="43"/>
    </row>
    <row r="444" ht="14.25" customHeight="1">
      <c r="A444" s="43"/>
      <c r="B444" s="43"/>
      <c r="C444" s="44"/>
      <c r="D444" s="44"/>
      <c r="E444" s="44"/>
      <c r="I444" s="43"/>
      <c r="J444" s="43"/>
      <c r="K444" s="43"/>
      <c r="M444" s="43"/>
    </row>
    <row r="445" ht="14.25" customHeight="1">
      <c r="A445" s="43"/>
      <c r="B445" s="43"/>
      <c r="C445" s="44"/>
      <c r="D445" s="44"/>
      <c r="E445" s="44"/>
      <c r="I445" s="43"/>
      <c r="J445" s="43"/>
      <c r="K445" s="43"/>
      <c r="M445" s="43"/>
    </row>
    <row r="446" ht="14.25" customHeight="1">
      <c r="A446" s="43"/>
      <c r="B446" s="43"/>
      <c r="C446" s="44"/>
      <c r="D446" s="44"/>
      <c r="E446" s="44"/>
      <c r="I446" s="43"/>
      <c r="J446" s="43"/>
      <c r="K446" s="43"/>
      <c r="M446" s="43"/>
    </row>
    <row r="447" ht="14.25" customHeight="1">
      <c r="A447" s="43"/>
      <c r="B447" s="43"/>
      <c r="C447" s="44"/>
      <c r="D447" s="44"/>
      <c r="E447" s="44"/>
      <c r="I447" s="43"/>
      <c r="J447" s="43"/>
      <c r="K447" s="43"/>
      <c r="M447" s="43"/>
    </row>
    <row r="448" ht="14.25" customHeight="1">
      <c r="A448" s="43"/>
      <c r="B448" s="43"/>
      <c r="C448" s="44"/>
      <c r="D448" s="44"/>
      <c r="E448" s="44"/>
      <c r="I448" s="43"/>
      <c r="J448" s="43"/>
      <c r="K448" s="43"/>
      <c r="M448" s="43"/>
    </row>
    <row r="449" ht="14.25" customHeight="1">
      <c r="A449" s="43"/>
      <c r="B449" s="43"/>
      <c r="C449" s="44"/>
      <c r="D449" s="44"/>
      <c r="E449" s="44"/>
      <c r="I449" s="43"/>
      <c r="J449" s="43"/>
      <c r="K449" s="43"/>
      <c r="M449" s="43"/>
    </row>
    <row r="450" ht="14.25" customHeight="1">
      <c r="A450" s="43"/>
      <c r="B450" s="43"/>
      <c r="C450" s="44"/>
      <c r="D450" s="44"/>
      <c r="E450" s="44"/>
      <c r="I450" s="43"/>
      <c r="J450" s="43"/>
      <c r="K450" s="43"/>
      <c r="M450" s="43"/>
    </row>
    <row r="451" ht="14.25" customHeight="1">
      <c r="A451" s="43"/>
      <c r="B451" s="43"/>
      <c r="C451" s="44"/>
      <c r="D451" s="44"/>
      <c r="E451" s="44"/>
      <c r="I451" s="43"/>
      <c r="J451" s="43"/>
      <c r="K451" s="43"/>
      <c r="M451" s="43"/>
    </row>
    <row r="452" ht="14.25" customHeight="1">
      <c r="A452" s="43"/>
      <c r="B452" s="43"/>
      <c r="C452" s="44"/>
      <c r="D452" s="44"/>
      <c r="E452" s="44"/>
      <c r="I452" s="43"/>
      <c r="J452" s="43"/>
      <c r="K452" s="43"/>
      <c r="M452" s="43"/>
    </row>
    <row r="453" ht="14.25" customHeight="1">
      <c r="A453" s="43"/>
      <c r="B453" s="43"/>
      <c r="C453" s="44"/>
      <c r="D453" s="44"/>
      <c r="E453" s="44"/>
      <c r="I453" s="43"/>
      <c r="J453" s="43"/>
      <c r="K453" s="43"/>
      <c r="M453" s="43"/>
    </row>
    <row r="454" ht="14.25" customHeight="1">
      <c r="A454" s="43"/>
      <c r="B454" s="43"/>
      <c r="C454" s="44"/>
      <c r="D454" s="44"/>
      <c r="E454" s="44"/>
      <c r="I454" s="43"/>
      <c r="J454" s="43"/>
      <c r="K454" s="43"/>
      <c r="M454" s="43"/>
    </row>
    <row r="455" ht="14.25" customHeight="1">
      <c r="A455" s="43"/>
      <c r="B455" s="43"/>
      <c r="C455" s="44"/>
      <c r="D455" s="44"/>
      <c r="E455" s="44"/>
      <c r="I455" s="43"/>
      <c r="J455" s="43"/>
      <c r="K455" s="43"/>
      <c r="M455" s="43"/>
    </row>
    <row r="456" ht="14.25" customHeight="1">
      <c r="A456" s="43"/>
      <c r="B456" s="43"/>
      <c r="C456" s="44"/>
      <c r="D456" s="44"/>
      <c r="E456" s="44"/>
      <c r="I456" s="43"/>
      <c r="J456" s="43"/>
      <c r="K456" s="43"/>
      <c r="M456" s="43"/>
    </row>
    <row r="457" ht="14.25" customHeight="1">
      <c r="A457" s="43"/>
      <c r="B457" s="43"/>
      <c r="C457" s="44"/>
      <c r="D457" s="44"/>
      <c r="E457" s="44"/>
      <c r="I457" s="43"/>
      <c r="J457" s="43"/>
      <c r="K457" s="43"/>
      <c r="M457" s="43"/>
    </row>
    <row r="458" ht="14.25" customHeight="1">
      <c r="A458" s="43"/>
      <c r="B458" s="43"/>
      <c r="C458" s="44"/>
      <c r="D458" s="44"/>
      <c r="E458" s="44"/>
      <c r="I458" s="43"/>
      <c r="J458" s="43"/>
      <c r="K458" s="43"/>
      <c r="M458" s="43"/>
    </row>
    <row r="459" ht="14.25" customHeight="1">
      <c r="A459" s="43"/>
      <c r="B459" s="43"/>
      <c r="C459" s="44"/>
      <c r="D459" s="44"/>
      <c r="E459" s="44"/>
      <c r="I459" s="43"/>
      <c r="J459" s="43"/>
      <c r="K459" s="43"/>
      <c r="M459" s="43"/>
    </row>
    <row r="460" ht="14.25" customHeight="1">
      <c r="A460" s="43"/>
      <c r="B460" s="43"/>
      <c r="C460" s="44"/>
      <c r="D460" s="44"/>
      <c r="E460" s="44"/>
      <c r="I460" s="43"/>
      <c r="J460" s="43"/>
      <c r="K460" s="43"/>
      <c r="M460" s="43"/>
    </row>
    <row r="461" ht="14.25" customHeight="1">
      <c r="A461" s="43"/>
      <c r="B461" s="43"/>
      <c r="C461" s="44"/>
      <c r="D461" s="44"/>
      <c r="E461" s="44"/>
      <c r="I461" s="43"/>
      <c r="J461" s="43"/>
      <c r="K461" s="43"/>
      <c r="M461" s="43"/>
    </row>
    <row r="462" ht="14.25" customHeight="1">
      <c r="A462" s="43"/>
      <c r="B462" s="43"/>
      <c r="C462" s="44"/>
      <c r="D462" s="44"/>
      <c r="E462" s="44"/>
      <c r="I462" s="43"/>
      <c r="J462" s="43"/>
      <c r="K462" s="43"/>
      <c r="M462" s="43"/>
    </row>
    <row r="463" ht="14.25" customHeight="1">
      <c r="A463" s="43"/>
      <c r="B463" s="43"/>
      <c r="C463" s="44"/>
      <c r="D463" s="44"/>
      <c r="E463" s="44"/>
      <c r="I463" s="43"/>
      <c r="J463" s="43"/>
      <c r="K463" s="43"/>
      <c r="M463" s="43"/>
    </row>
    <row r="464" ht="14.25" customHeight="1">
      <c r="A464" s="43"/>
      <c r="B464" s="43"/>
      <c r="C464" s="44"/>
      <c r="D464" s="44"/>
      <c r="E464" s="44"/>
      <c r="I464" s="43"/>
      <c r="J464" s="43"/>
      <c r="K464" s="43"/>
      <c r="M464" s="43"/>
    </row>
    <row r="465" ht="14.25" customHeight="1">
      <c r="A465" s="43"/>
      <c r="B465" s="43"/>
      <c r="C465" s="44"/>
      <c r="D465" s="44"/>
      <c r="E465" s="44"/>
      <c r="I465" s="43"/>
      <c r="J465" s="43"/>
      <c r="K465" s="43"/>
      <c r="M465" s="43"/>
    </row>
    <row r="466" ht="14.25" customHeight="1">
      <c r="A466" s="43"/>
      <c r="B466" s="43"/>
      <c r="C466" s="44"/>
      <c r="D466" s="44"/>
      <c r="E466" s="44"/>
      <c r="I466" s="43"/>
      <c r="J466" s="43"/>
      <c r="K466" s="43"/>
      <c r="M466" s="43"/>
    </row>
    <row r="467" ht="14.25" customHeight="1">
      <c r="A467" s="43"/>
      <c r="B467" s="43"/>
      <c r="C467" s="44"/>
      <c r="D467" s="44"/>
      <c r="E467" s="44"/>
      <c r="I467" s="43"/>
      <c r="J467" s="43"/>
      <c r="K467" s="43"/>
      <c r="M467" s="43"/>
    </row>
    <row r="468" ht="14.25" customHeight="1">
      <c r="A468" s="43"/>
      <c r="B468" s="43"/>
      <c r="C468" s="44"/>
      <c r="D468" s="44"/>
      <c r="E468" s="44"/>
      <c r="I468" s="43"/>
      <c r="J468" s="43"/>
      <c r="K468" s="43"/>
      <c r="M468" s="43"/>
    </row>
    <row r="469" ht="14.25" customHeight="1">
      <c r="A469" s="43"/>
      <c r="B469" s="43"/>
      <c r="C469" s="44"/>
      <c r="D469" s="44"/>
      <c r="E469" s="44"/>
      <c r="I469" s="43"/>
      <c r="J469" s="43"/>
      <c r="K469" s="43"/>
      <c r="M469" s="43"/>
    </row>
    <row r="470" ht="14.25" customHeight="1">
      <c r="A470" s="43"/>
      <c r="B470" s="43"/>
      <c r="C470" s="44"/>
      <c r="D470" s="44"/>
      <c r="E470" s="44"/>
      <c r="I470" s="43"/>
      <c r="J470" s="43"/>
      <c r="K470" s="43"/>
      <c r="M470" s="43"/>
    </row>
    <row r="471" ht="14.25" customHeight="1">
      <c r="A471" s="43"/>
      <c r="B471" s="43"/>
      <c r="C471" s="44"/>
      <c r="D471" s="44"/>
      <c r="E471" s="44"/>
      <c r="I471" s="43"/>
      <c r="J471" s="43"/>
      <c r="K471" s="43"/>
      <c r="M471" s="43"/>
    </row>
    <row r="472" ht="14.25" customHeight="1">
      <c r="A472" s="43"/>
      <c r="B472" s="43"/>
      <c r="C472" s="44"/>
      <c r="D472" s="44"/>
      <c r="E472" s="44"/>
      <c r="I472" s="43"/>
      <c r="J472" s="43"/>
      <c r="K472" s="43"/>
      <c r="M472" s="43"/>
    </row>
    <row r="473" ht="14.25" customHeight="1">
      <c r="A473" s="43"/>
      <c r="B473" s="43"/>
      <c r="C473" s="44"/>
      <c r="D473" s="44"/>
      <c r="E473" s="44"/>
      <c r="I473" s="43"/>
      <c r="J473" s="43"/>
      <c r="K473" s="43"/>
      <c r="M473" s="43"/>
    </row>
    <row r="474" ht="14.25" customHeight="1">
      <c r="A474" s="43"/>
      <c r="B474" s="43"/>
      <c r="C474" s="44"/>
      <c r="D474" s="44"/>
      <c r="E474" s="44"/>
      <c r="I474" s="43"/>
      <c r="J474" s="43"/>
      <c r="K474" s="43"/>
      <c r="M474" s="43"/>
    </row>
    <row r="475" ht="14.25" customHeight="1">
      <c r="A475" s="43"/>
      <c r="B475" s="43"/>
      <c r="C475" s="44"/>
      <c r="D475" s="44"/>
      <c r="E475" s="44"/>
      <c r="I475" s="43"/>
      <c r="J475" s="43"/>
      <c r="K475" s="43"/>
      <c r="M475" s="43"/>
    </row>
    <row r="476" ht="14.25" customHeight="1">
      <c r="A476" s="43"/>
      <c r="B476" s="43"/>
      <c r="C476" s="44"/>
      <c r="D476" s="44"/>
      <c r="E476" s="44"/>
      <c r="I476" s="43"/>
      <c r="J476" s="43"/>
      <c r="K476" s="43"/>
      <c r="M476" s="43"/>
    </row>
    <row r="477" ht="14.25" customHeight="1">
      <c r="A477" s="43"/>
      <c r="B477" s="43"/>
      <c r="C477" s="44"/>
      <c r="D477" s="44"/>
      <c r="E477" s="44"/>
      <c r="I477" s="43"/>
      <c r="J477" s="43"/>
      <c r="K477" s="43"/>
      <c r="M477" s="43"/>
    </row>
    <row r="478" ht="14.25" customHeight="1">
      <c r="A478" s="43"/>
      <c r="B478" s="43"/>
      <c r="C478" s="44"/>
      <c r="D478" s="44"/>
      <c r="E478" s="44"/>
      <c r="I478" s="43"/>
      <c r="J478" s="43"/>
      <c r="K478" s="43"/>
      <c r="M478" s="43"/>
    </row>
    <row r="479" ht="14.25" customHeight="1">
      <c r="A479" s="43"/>
      <c r="B479" s="43"/>
      <c r="C479" s="44"/>
      <c r="D479" s="44"/>
      <c r="E479" s="44"/>
      <c r="I479" s="43"/>
      <c r="J479" s="43"/>
      <c r="K479" s="43"/>
      <c r="M479" s="43"/>
    </row>
    <row r="480" ht="14.25" customHeight="1">
      <c r="A480" s="43"/>
      <c r="B480" s="43"/>
      <c r="C480" s="44"/>
      <c r="D480" s="44"/>
      <c r="E480" s="44"/>
      <c r="I480" s="43"/>
      <c r="J480" s="43"/>
      <c r="K480" s="43"/>
      <c r="M480" s="43"/>
    </row>
    <row r="481" ht="14.25" customHeight="1">
      <c r="A481" s="43"/>
      <c r="B481" s="43"/>
      <c r="C481" s="44"/>
      <c r="D481" s="44"/>
      <c r="E481" s="44"/>
      <c r="I481" s="43"/>
      <c r="J481" s="43"/>
      <c r="K481" s="43"/>
      <c r="M481" s="43"/>
    </row>
    <row r="482" ht="14.25" customHeight="1">
      <c r="A482" s="43"/>
      <c r="B482" s="43"/>
      <c r="C482" s="44"/>
      <c r="D482" s="44"/>
      <c r="E482" s="44"/>
      <c r="I482" s="43"/>
      <c r="J482" s="43"/>
      <c r="K482" s="43"/>
      <c r="M482" s="43"/>
    </row>
    <row r="483" ht="14.25" customHeight="1">
      <c r="A483" s="43"/>
      <c r="B483" s="43"/>
      <c r="C483" s="44"/>
      <c r="D483" s="44"/>
      <c r="E483" s="44"/>
      <c r="I483" s="43"/>
      <c r="J483" s="43"/>
      <c r="K483" s="43"/>
      <c r="M483" s="43"/>
    </row>
    <row r="484" ht="14.25" customHeight="1">
      <c r="A484" s="43"/>
      <c r="B484" s="43"/>
      <c r="C484" s="44"/>
      <c r="D484" s="44"/>
      <c r="E484" s="44"/>
      <c r="I484" s="43"/>
      <c r="J484" s="43"/>
      <c r="K484" s="43"/>
      <c r="M484" s="43"/>
    </row>
    <row r="485" ht="14.25" customHeight="1">
      <c r="A485" s="43"/>
      <c r="B485" s="43"/>
      <c r="C485" s="44"/>
      <c r="D485" s="44"/>
      <c r="E485" s="44"/>
      <c r="I485" s="43"/>
      <c r="J485" s="43"/>
      <c r="K485" s="43"/>
      <c r="M485" s="43"/>
    </row>
    <row r="486" ht="14.25" customHeight="1">
      <c r="A486" s="43"/>
      <c r="B486" s="43"/>
      <c r="C486" s="44"/>
      <c r="D486" s="44"/>
      <c r="E486" s="44"/>
      <c r="I486" s="43"/>
      <c r="J486" s="43"/>
      <c r="K486" s="43"/>
      <c r="M486" s="43"/>
    </row>
    <row r="487" ht="14.25" customHeight="1">
      <c r="A487" s="43"/>
      <c r="B487" s="43"/>
      <c r="C487" s="44"/>
      <c r="D487" s="44"/>
      <c r="E487" s="44"/>
      <c r="I487" s="43"/>
      <c r="J487" s="43"/>
      <c r="K487" s="43"/>
      <c r="M487" s="43"/>
    </row>
    <row r="488" ht="14.25" customHeight="1">
      <c r="A488" s="43"/>
      <c r="B488" s="43"/>
      <c r="C488" s="44"/>
      <c r="D488" s="44"/>
      <c r="E488" s="44"/>
      <c r="I488" s="43"/>
      <c r="J488" s="43"/>
      <c r="K488" s="43"/>
      <c r="M488" s="43"/>
    </row>
    <row r="489" ht="14.25" customHeight="1">
      <c r="A489" s="43"/>
      <c r="B489" s="43"/>
      <c r="C489" s="44"/>
      <c r="D489" s="44"/>
      <c r="E489" s="44"/>
      <c r="I489" s="43"/>
      <c r="J489" s="43"/>
      <c r="K489" s="43"/>
      <c r="M489" s="43"/>
    </row>
    <row r="490" ht="14.25" customHeight="1">
      <c r="A490" s="43"/>
      <c r="B490" s="43"/>
      <c r="C490" s="44"/>
      <c r="D490" s="44"/>
      <c r="E490" s="44"/>
      <c r="I490" s="43"/>
      <c r="J490" s="43"/>
      <c r="K490" s="43"/>
      <c r="M490" s="43"/>
    </row>
    <row r="491" ht="14.25" customHeight="1">
      <c r="A491" s="43"/>
      <c r="B491" s="43"/>
      <c r="C491" s="44"/>
      <c r="D491" s="44"/>
      <c r="E491" s="44"/>
      <c r="I491" s="43"/>
      <c r="J491" s="43"/>
      <c r="K491" s="43"/>
      <c r="M491" s="43"/>
    </row>
    <row r="492" ht="14.25" customHeight="1">
      <c r="A492" s="43"/>
      <c r="B492" s="43"/>
      <c r="C492" s="44"/>
      <c r="D492" s="44"/>
      <c r="E492" s="44"/>
      <c r="I492" s="43"/>
      <c r="J492" s="43"/>
      <c r="K492" s="43"/>
      <c r="M492" s="43"/>
    </row>
    <row r="493" ht="14.25" customHeight="1">
      <c r="A493" s="43"/>
      <c r="B493" s="43"/>
      <c r="C493" s="44"/>
      <c r="D493" s="44"/>
      <c r="E493" s="44"/>
      <c r="I493" s="43"/>
      <c r="J493" s="43"/>
      <c r="K493" s="43"/>
      <c r="M493" s="43"/>
    </row>
    <row r="494" ht="14.25" customHeight="1">
      <c r="A494" s="43"/>
      <c r="B494" s="43"/>
      <c r="C494" s="44"/>
      <c r="D494" s="44"/>
      <c r="E494" s="44"/>
      <c r="I494" s="43"/>
      <c r="J494" s="43"/>
      <c r="K494" s="43"/>
      <c r="M494" s="43"/>
    </row>
    <row r="495" ht="14.25" customHeight="1">
      <c r="A495" s="43"/>
      <c r="B495" s="43"/>
      <c r="C495" s="44"/>
      <c r="D495" s="44"/>
      <c r="E495" s="44"/>
      <c r="I495" s="43"/>
      <c r="J495" s="43"/>
      <c r="K495" s="43"/>
      <c r="M495" s="43"/>
    </row>
    <row r="496" ht="14.25" customHeight="1">
      <c r="A496" s="43"/>
      <c r="B496" s="43"/>
      <c r="C496" s="44"/>
      <c r="D496" s="44"/>
      <c r="E496" s="44"/>
      <c r="I496" s="43"/>
      <c r="J496" s="43"/>
      <c r="K496" s="43"/>
      <c r="M496" s="43"/>
    </row>
    <row r="497" ht="14.25" customHeight="1">
      <c r="A497" s="43"/>
      <c r="B497" s="43"/>
      <c r="C497" s="44"/>
      <c r="D497" s="44"/>
      <c r="E497" s="44"/>
      <c r="I497" s="43"/>
      <c r="J497" s="43"/>
      <c r="K497" s="43"/>
      <c r="M497" s="43"/>
    </row>
    <row r="498" ht="14.25" customHeight="1">
      <c r="A498" s="43"/>
      <c r="B498" s="43"/>
      <c r="C498" s="44"/>
      <c r="D498" s="44"/>
      <c r="E498" s="44"/>
      <c r="I498" s="43"/>
      <c r="J498" s="43"/>
      <c r="K498" s="43"/>
      <c r="M498" s="43"/>
    </row>
    <row r="499" ht="14.25" customHeight="1">
      <c r="A499" s="43"/>
      <c r="B499" s="43"/>
      <c r="C499" s="44"/>
      <c r="D499" s="44"/>
      <c r="E499" s="44"/>
      <c r="I499" s="43"/>
      <c r="J499" s="43"/>
      <c r="K499" s="43"/>
      <c r="M499" s="43"/>
    </row>
    <row r="500" ht="14.25" customHeight="1">
      <c r="A500" s="43"/>
      <c r="B500" s="43"/>
      <c r="C500" s="44"/>
      <c r="D500" s="44"/>
      <c r="E500" s="44"/>
      <c r="I500" s="43"/>
      <c r="J500" s="43"/>
      <c r="K500" s="43"/>
      <c r="M500" s="43"/>
    </row>
    <row r="501" ht="14.25" customHeight="1">
      <c r="A501" s="43"/>
      <c r="B501" s="43"/>
      <c r="C501" s="44"/>
      <c r="D501" s="44"/>
      <c r="E501" s="44"/>
      <c r="I501" s="43"/>
      <c r="J501" s="43"/>
      <c r="K501" s="43"/>
      <c r="M501" s="43"/>
    </row>
    <row r="502" ht="14.25" customHeight="1">
      <c r="A502" s="43"/>
      <c r="B502" s="43"/>
      <c r="C502" s="44"/>
      <c r="D502" s="44"/>
      <c r="E502" s="44"/>
      <c r="I502" s="43"/>
      <c r="J502" s="43"/>
      <c r="K502" s="43"/>
      <c r="M502" s="43"/>
    </row>
    <row r="503" ht="14.25" customHeight="1">
      <c r="A503" s="43"/>
      <c r="B503" s="43"/>
      <c r="C503" s="44"/>
      <c r="D503" s="44"/>
      <c r="E503" s="44"/>
      <c r="I503" s="43"/>
      <c r="J503" s="43"/>
      <c r="K503" s="43"/>
      <c r="M503" s="43"/>
    </row>
    <row r="504" ht="14.25" customHeight="1">
      <c r="A504" s="43"/>
      <c r="B504" s="43"/>
      <c r="C504" s="44"/>
      <c r="D504" s="44"/>
      <c r="E504" s="44"/>
      <c r="I504" s="43"/>
      <c r="J504" s="43"/>
      <c r="K504" s="43"/>
      <c r="M504" s="43"/>
    </row>
    <row r="505" ht="14.25" customHeight="1">
      <c r="A505" s="43"/>
      <c r="B505" s="43"/>
      <c r="C505" s="44"/>
      <c r="D505" s="44"/>
      <c r="E505" s="44"/>
      <c r="I505" s="43"/>
      <c r="J505" s="43"/>
      <c r="K505" s="43"/>
      <c r="M505" s="43"/>
    </row>
    <row r="506" ht="14.25" customHeight="1">
      <c r="A506" s="43"/>
      <c r="B506" s="43"/>
      <c r="C506" s="44"/>
      <c r="D506" s="44"/>
      <c r="E506" s="44"/>
      <c r="I506" s="43"/>
      <c r="J506" s="43"/>
      <c r="K506" s="43"/>
      <c r="M506" s="43"/>
    </row>
    <row r="507" ht="14.25" customHeight="1">
      <c r="A507" s="43"/>
      <c r="B507" s="43"/>
      <c r="C507" s="44"/>
      <c r="D507" s="44"/>
      <c r="E507" s="44"/>
      <c r="I507" s="43"/>
      <c r="J507" s="43"/>
      <c r="K507" s="43"/>
      <c r="M507" s="43"/>
    </row>
    <row r="508" ht="14.25" customHeight="1">
      <c r="A508" s="43"/>
      <c r="B508" s="43"/>
      <c r="C508" s="44"/>
      <c r="D508" s="44"/>
      <c r="E508" s="44"/>
      <c r="I508" s="43"/>
      <c r="J508" s="43"/>
      <c r="K508" s="43"/>
      <c r="M508" s="43"/>
    </row>
    <row r="509" ht="14.25" customHeight="1">
      <c r="A509" s="43"/>
      <c r="B509" s="43"/>
      <c r="C509" s="44"/>
      <c r="D509" s="44"/>
      <c r="E509" s="44"/>
      <c r="I509" s="43"/>
      <c r="J509" s="43"/>
      <c r="K509" s="43"/>
      <c r="M509" s="43"/>
    </row>
    <row r="510" ht="14.25" customHeight="1">
      <c r="A510" s="43"/>
      <c r="B510" s="43"/>
      <c r="C510" s="44"/>
      <c r="D510" s="44"/>
      <c r="E510" s="44"/>
      <c r="I510" s="43"/>
      <c r="J510" s="43"/>
      <c r="K510" s="43"/>
      <c r="M510" s="43"/>
    </row>
    <row r="511" ht="14.25" customHeight="1">
      <c r="A511" s="43"/>
      <c r="B511" s="43"/>
      <c r="C511" s="44"/>
      <c r="D511" s="44"/>
      <c r="E511" s="44"/>
      <c r="I511" s="43"/>
      <c r="J511" s="43"/>
      <c r="K511" s="43"/>
      <c r="M511" s="43"/>
    </row>
    <row r="512" ht="14.25" customHeight="1">
      <c r="A512" s="43"/>
      <c r="B512" s="43"/>
      <c r="C512" s="44"/>
      <c r="D512" s="44"/>
      <c r="E512" s="44"/>
      <c r="I512" s="43"/>
      <c r="J512" s="43"/>
      <c r="K512" s="43"/>
      <c r="M512" s="43"/>
    </row>
    <row r="513" ht="14.25" customHeight="1">
      <c r="A513" s="43"/>
      <c r="B513" s="43"/>
      <c r="C513" s="44"/>
      <c r="D513" s="44"/>
      <c r="E513" s="44"/>
      <c r="I513" s="43"/>
      <c r="J513" s="43"/>
      <c r="K513" s="43"/>
      <c r="M513" s="43"/>
    </row>
    <row r="514" ht="14.25" customHeight="1">
      <c r="A514" s="43"/>
      <c r="B514" s="43"/>
      <c r="C514" s="44"/>
      <c r="D514" s="44"/>
      <c r="E514" s="44"/>
      <c r="I514" s="43"/>
      <c r="J514" s="43"/>
      <c r="K514" s="43"/>
      <c r="M514" s="43"/>
    </row>
    <row r="515" ht="14.25" customHeight="1">
      <c r="A515" s="43"/>
      <c r="B515" s="43"/>
      <c r="C515" s="44"/>
      <c r="D515" s="44"/>
      <c r="E515" s="44"/>
      <c r="I515" s="43"/>
      <c r="J515" s="43"/>
      <c r="K515" s="43"/>
      <c r="M515" s="43"/>
    </row>
    <row r="516" ht="14.25" customHeight="1">
      <c r="A516" s="43"/>
      <c r="B516" s="43"/>
      <c r="C516" s="44"/>
      <c r="D516" s="44"/>
      <c r="E516" s="44"/>
      <c r="I516" s="43"/>
      <c r="J516" s="43"/>
      <c r="K516" s="43"/>
      <c r="M516" s="43"/>
    </row>
    <row r="517" ht="14.25" customHeight="1">
      <c r="A517" s="43"/>
      <c r="B517" s="43"/>
      <c r="C517" s="44"/>
      <c r="D517" s="44"/>
      <c r="E517" s="44"/>
      <c r="I517" s="43"/>
      <c r="J517" s="43"/>
      <c r="K517" s="43"/>
      <c r="M517" s="43"/>
    </row>
    <row r="518" ht="14.25" customHeight="1">
      <c r="A518" s="43"/>
      <c r="B518" s="43"/>
      <c r="C518" s="44"/>
      <c r="D518" s="44"/>
      <c r="E518" s="44"/>
      <c r="I518" s="43"/>
      <c r="J518" s="43"/>
      <c r="K518" s="43"/>
      <c r="M518" s="43"/>
    </row>
    <row r="519" ht="14.25" customHeight="1">
      <c r="A519" s="43"/>
      <c r="B519" s="43"/>
      <c r="C519" s="44"/>
      <c r="D519" s="44"/>
      <c r="E519" s="44"/>
      <c r="I519" s="43"/>
      <c r="J519" s="43"/>
      <c r="K519" s="43"/>
      <c r="M519" s="43"/>
    </row>
    <row r="520" ht="14.25" customHeight="1">
      <c r="A520" s="43"/>
      <c r="B520" s="43"/>
      <c r="C520" s="44"/>
      <c r="D520" s="44"/>
      <c r="E520" s="44"/>
      <c r="I520" s="43"/>
      <c r="J520" s="43"/>
      <c r="K520" s="43"/>
      <c r="M520" s="43"/>
    </row>
    <row r="521" ht="14.25" customHeight="1">
      <c r="A521" s="43"/>
      <c r="B521" s="43"/>
      <c r="C521" s="44"/>
      <c r="D521" s="44"/>
      <c r="E521" s="44"/>
      <c r="I521" s="43"/>
      <c r="J521" s="43"/>
      <c r="K521" s="43"/>
      <c r="M521" s="43"/>
    </row>
    <row r="522" ht="14.25" customHeight="1">
      <c r="A522" s="43"/>
      <c r="B522" s="43"/>
      <c r="C522" s="44"/>
      <c r="D522" s="44"/>
      <c r="E522" s="44"/>
      <c r="I522" s="43"/>
      <c r="J522" s="43"/>
      <c r="K522" s="43"/>
      <c r="M522" s="43"/>
    </row>
    <row r="523" ht="14.25" customHeight="1">
      <c r="A523" s="43"/>
      <c r="B523" s="43"/>
      <c r="C523" s="44"/>
      <c r="D523" s="44"/>
      <c r="E523" s="44"/>
      <c r="I523" s="43"/>
      <c r="J523" s="43"/>
      <c r="K523" s="43"/>
      <c r="M523" s="43"/>
    </row>
    <row r="524" ht="14.25" customHeight="1">
      <c r="A524" s="43"/>
      <c r="B524" s="43"/>
      <c r="C524" s="44"/>
      <c r="D524" s="44"/>
      <c r="E524" s="44"/>
      <c r="I524" s="43"/>
      <c r="J524" s="43"/>
      <c r="K524" s="43"/>
      <c r="M524" s="43"/>
    </row>
    <row r="525" ht="14.25" customHeight="1">
      <c r="A525" s="43"/>
      <c r="B525" s="43"/>
      <c r="C525" s="44"/>
      <c r="D525" s="44"/>
      <c r="E525" s="44"/>
      <c r="I525" s="43"/>
      <c r="J525" s="43"/>
      <c r="K525" s="43"/>
      <c r="M525" s="43"/>
    </row>
    <row r="526" ht="14.25" customHeight="1">
      <c r="A526" s="43"/>
      <c r="B526" s="43"/>
      <c r="C526" s="44"/>
      <c r="D526" s="44"/>
      <c r="E526" s="44"/>
      <c r="I526" s="43"/>
      <c r="J526" s="43"/>
      <c r="K526" s="43"/>
      <c r="M526" s="43"/>
    </row>
    <row r="527" ht="14.25" customHeight="1">
      <c r="A527" s="43"/>
      <c r="B527" s="43"/>
      <c r="C527" s="44"/>
      <c r="D527" s="44"/>
      <c r="E527" s="44"/>
      <c r="I527" s="43"/>
      <c r="J527" s="43"/>
      <c r="K527" s="43"/>
      <c r="M527" s="43"/>
    </row>
    <row r="528" ht="14.25" customHeight="1">
      <c r="A528" s="43"/>
      <c r="B528" s="43"/>
      <c r="C528" s="44"/>
      <c r="D528" s="44"/>
      <c r="E528" s="44"/>
      <c r="I528" s="43"/>
      <c r="J528" s="43"/>
      <c r="K528" s="43"/>
      <c r="M528" s="43"/>
    </row>
    <row r="529" ht="14.25" customHeight="1">
      <c r="A529" s="43"/>
      <c r="B529" s="43"/>
      <c r="C529" s="44"/>
      <c r="D529" s="44"/>
      <c r="E529" s="44"/>
      <c r="I529" s="43"/>
      <c r="J529" s="43"/>
      <c r="K529" s="43"/>
      <c r="M529" s="43"/>
    </row>
    <row r="530" ht="14.25" customHeight="1">
      <c r="A530" s="43"/>
      <c r="B530" s="43"/>
      <c r="C530" s="44"/>
      <c r="D530" s="44"/>
      <c r="E530" s="44"/>
      <c r="I530" s="43"/>
      <c r="J530" s="43"/>
      <c r="K530" s="43"/>
      <c r="M530" s="43"/>
    </row>
    <row r="531" ht="14.25" customHeight="1">
      <c r="A531" s="43"/>
      <c r="B531" s="43"/>
      <c r="C531" s="44"/>
      <c r="D531" s="44"/>
      <c r="E531" s="44"/>
      <c r="I531" s="43"/>
      <c r="J531" s="43"/>
      <c r="K531" s="43"/>
      <c r="M531" s="43"/>
    </row>
    <row r="532" ht="14.25" customHeight="1">
      <c r="A532" s="43"/>
      <c r="B532" s="43"/>
      <c r="C532" s="44"/>
      <c r="D532" s="44"/>
      <c r="E532" s="44"/>
      <c r="I532" s="43"/>
      <c r="J532" s="43"/>
      <c r="K532" s="43"/>
      <c r="M532" s="43"/>
    </row>
    <row r="533" ht="14.25" customHeight="1">
      <c r="A533" s="43"/>
      <c r="B533" s="43"/>
      <c r="C533" s="44"/>
      <c r="D533" s="44"/>
      <c r="E533" s="44"/>
      <c r="I533" s="43"/>
      <c r="J533" s="43"/>
      <c r="K533" s="43"/>
      <c r="M533" s="43"/>
    </row>
    <row r="534" ht="14.25" customHeight="1">
      <c r="A534" s="43"/>
      <c r="B534" s="43"/>
      <c r="C534" s="44"/>
      <c r="D534" s="44"/>
      <c r="E534" s="44"/>
      <c r="I534" s="43"/>
      <c r="J534" s="43"/>
      <c r="K534" s="43"/>
      <c r="M534" s="43"/>
    </row>
    <row r="535" ht="14.25" customHeight="1">
      <c r="A535" s="43"/>
      <c r="B535" s="43"/>
      <c r="C535" s="44"/>
      <c r="D535" s="44"/>
      <c r="E535" s="44"/>
      <c r="I535" s="43"/>
      <c r="J535" s="43"/>
      <c r="K535" s="43"/>
      <c r="M535" s="43"/>
    </row>
    <row r="536" ht="14.25" customHeight="1">
      <c r="A536" s="43"/>
      <c r="B536" s="43"/>
      <c r="C536" s="44"/>
      <c r="D536" s="44"/>
      <c r="E536" s="44"/>
      <c r="I536" s="43"/>
      <c r="J536" s="43"/>
      <c r="K536" s="43"/>
      <c r="M536" s="43"/>
    </row>
    <row r="537" ht="14.25" customHeight="1">
      <c r="A537" s="43"/>
      <c r="B537" s="43"/>
      <c r="C537" s="44"/>
      <c r="D537" s="44"/>
      <c r="E537" s="44"/>
      <c r="I537" s="43"/>
      <c r="J537" s="43"/>
      <c r="K537" s="43"/>
      <c r="M537" s="43"/>
    </row>
    <row r="538" ht="14.25" customHeight="1">
      <c r="A538" s="43"/>
      <c r="B538" s="43"/>
      <c r="C538" s="44"/>
      <c r="D538" s="44"/>
      <c r="E538" s="44"/>
      <c r="I538" s="43"/>
      <c r="J538" s="43"/>
      <c r="K538" s="43"/>
      <c r="M538" s="43"/>
    </row>
    <row r="539" ht="14.25" customHeight="1">
      <c r="A539" s="43"/>
      <c r="B539" s="43"/>
      <c r="C539" s="44"/>
      <c r="D539" s="44"/>
      <c r="E539" s="44"/>
      <c r="I539" s="43"/>
      <c r="J539" s="43"/>
      <c r="K539" s="43"/>
      <c r="M539" s="43"/>
    </row>
    <row r="540" ht="14.25" customHeight="1">
      <c r="A540" s="43"/>
      <c r="B540" s="43"/>
      <c r="C540" s="44"/>
      <c r="D540" s="44"/>
      <c r="E540" s="44"/>
      <c r="I540" s="43"/>
      <c r="J540" s="43"/>
      <c r="K540" s="43"/>
      <c r="M540" s="43"/>
    </row>
    <row r="541" ht="14.25" customHeight="1">
      <c r="A541" s="43"/>
      <c r="B541" s="43"/>
      <c r="C541" s="44"/>
      <c r="D541" s="44"/>
      <c r="E541" s="44"/>
      <c r="I541" s="43"/>
      <c r="J541" s="43"/>
      <c r="K541" s="43"/>
      <c r="M541" s="43"/>
    </row>
    <row r="542" ht="14.25" customHeight="1">
      <c r="A542" s="43"/>
      <c r="B542" s="43"/>
      <c r="C542" s="44"/>
      <c r="D542" s="44"/>
      <c r="E542" s="44"/>
      <c r="I542" s="43"/>
      <c r="J542" s="43"/>
      <c r="K542" s="43"/>
      <c r="M542" s="43"/>
    </row>
    <row r="543" ht="14.25" customHeight="1">
      <c r="A543" s="43"/>
      <c r="B543" s="43"/>
      <c r="C543" s="44"/>
      <c r="D543" s="44"/>
      <c r="E543" s="44"/>
      <c r="I543" s="43"/>
      <c r="J543" s="43"/>
      <c r="K543" s="43"/>
      <c r="M543" s="43"/>
    </row>
    <row r="544" ht="14.25" customHeight="1">
      <c r="A544" s="43"/>
      <c r="B544" s="43"/>
      <c r="C544" s="44"/>
      <c r="D544" s="44"/>
      <c r="E544" s="44"/>
      <c r="I544" s="43"/>
      <c r="J544" s="43"/>
      <c r="K544" s="43"/>
      <c r="M544" s="43"/>
    </row>
    <row r="545" ht="14.25" customHeight="1">
      <c r="A545" s="43"/>
      <c r="B545" s="43"/>
      <c r="C545" s="44"/>
      <c r="D545" s="44"/>
      <c r="E545" s="44"/>
      <c r="I545" s="43"/>
      <c r="J545" s="43"/>
      <c r="K545" s="43"/>
      <c r="M545" s="43"/>
    </row>
    <row r="546" ht="14.25" customHeight="1">
      <c r="A546" s="43"/>
      <c r="B546" s="43"/>
      <c r="C546" s="44"/>
      <c r="D546" s="44"/>
      <c r="E546" s="44"/>
      <c r="I546" s="43"/>
      <c r="J546" s="43"/>
      <c r="K546" s="43"/>
      <c r="M546" s="43"/>
    </row>
    <row r="547" ht="14.25" customHeight="1">
      <c r="A547" s="43"/>
      <c r="B547" s="43"/>
      <c r="C547" s="44"/>
      <c r="D547" s="44"/>
      <c r="E547" s="44"/>
      <c r="I547" s="43"/>
      <c r="J547" s="43"/>
      <c r="K547" s="43"/>
      <c r="M547" s="43"/>
    </row>
    <row r="548" ht="14.25" customHeight="1">
      <c r="A548" s="43"/>
      <c r="B548" s="43"/>
      <c r="C548" s="44"/>
      <c r="D548" s="44"/>
      <c r="E548" s="44"/>
      <c r="I548" s="43"/>
      <c r="J548" s="43"/>
      <c r="K548" s="43"/>
      <c r="M548" s="43"/>
    </row>
    <row r="549" ht="14.25" customHeight="1">
      <c r="A549" s="43"/>
      <c r="B549" s="43"/>
      <c r="C549" s="44"/>
      <c r="D549" s="44"/>
      <c r="E549" s="44"/>
      <c r="I549" s="43"/>
      <c r="J549" s="43"/>
      <c r="K549" s="43"/>
      <c r="M549" s="43"/>
    </row>
    <row r="550" ht="14.25" customHeight="1">
      <c r="A550" s="43"/>
      <c r="B550" s="43"/>
      <c r="C550" s="44"/>
      <c r="D550" s="44"/>
      <c r="E550" s="44"/>
      <c r="I550" s="43"/>
      <c r="J550" s="43"/>
      <c r="K550" s="43"/>
      <c r="M550" s="43"/>
    </row>
    <row r="551" ht="14.25" customHeight="1">
      <c r="A551" s="43"/>
      <c r="B551" s="43"/>
      <c r="C551" s="44"/>
      <c r="D551" s="44"/>
      <c r="E551" s="44"/>
      <c r="I551" s="43"/>
      <c r="J551" s="43"/>
      <c r="K551" s="43"/>
      <c r="M551" s="43"/>
    </row>
    <row r="552" ht="14.25" customHeight="1">
      <c r="A552" s="43"/>
      <c r="B552" s="43"/>
      <c r="C552" s="44"/>
      <c r="D552" s="44"/>
      <c r="E552" s="44"/>
      <c r="I552" s="43"/>
      <c r="J552" s="43"/>
      <c r="K552" s="43"/>
      <c r="M552" s="43"/>
    </row>
    <row r="553" ht="14.25" customHeight="1">
      <c r="A553" s="43"/>
      <c r="B553" s="43"/>
      <c r="C553" s="44"/>
      <c r="D553" s="44"/>
      <c r="E553" s="44"/>
      <c r="I553" s="43"/>
      <c r="J553" s="43"/>
      <c r="K553" s="43"/>
      <c r="M553" s="43"/>
    </row>
    <row r="554" ht="14.25" customHeight="1">
      <c r="A554" s="43"/>
      <c r="B554" s="43"/>
      <c r="C554" s="44"/>
      <c r="D554" s="44"/>
      <c r="E554" s="44"/>
      <c r="I554" s="43"/>
      <c r="J554" s="43"/>
      <c r="K554" s="43"/>
      <c r="M554" s="43"/>
    </row>
    <row r="555" ht="14.25" customHeight="1">
      <c r="A555" s="43"/>
      <c r="B555" s="43"/>
      <c r="C555" s="44"/>
      <c r="D555" s="44"/>
      <c r="E555" s="44"/>
      <c r="I555" s="43"/>
      <c r="J555" s="43"/>
      <c r="K555" s="43"/>
      <c r="M555" s="43"/>
    </row>
    <row r="556" ht="14.25" customHeight="1">
      <c r="A556" s="43"/>
      <c r="B556" s="43"/>
      <c r="C556" s="44"/>
      <c r="D556" s="44"/>
      <c r="E556" s="44"/>
      <c r="I556" s="43"/>
      <c r="J556" s="43"/>
      <c r="K556" s="43"/>
      <c r="M556" s="43"/>
    </row>
    <row r="557" ht="14.25" customHeight="1">
      <c r="A557" s="43"/>
      <c r="B557" s="43"/>
      <c r="C557" s="44"/>
      <c r="D557" s="44"/>
      <c r="E557" s="44"/>
      <c r="I557" s="43"/>
      <c r="J557" s="43"/>
      <c r="K557" s="43"/>
      <c r="M557" s="43"/>
    </row>
    <row r="558" ht="14.25" customHeight="1">
      <c r="A558" s="43"/>
      <c r="B558" s="43"/>
      <c r="C558" s="44"/>
      <c r="D558" s="44"/>
      <c r="E558" s="44"/>
      <c r="I558" s="43"/>
      <c r="J558" s="43"/>
      <c r="K558" s="43"/>
      <c r="M558" s="43"/>
    </row>
    <row r="559" ht="14.25" customHeight="1">
      <c r="A559" s="43"/>
      <c r="B559" s="43"/>
      <c r="C559" s="44"/>
      <c r="D559" s="44"/>
      <c r="E559" s="44"/>
      <c r="I559" s="43"/>
      <c r="J559" s="43"/>
      <c r="K559" s="43"/>
      <c r="M559" s="43"/>
    </row>
    <row r="560" ht="14.25" customHeight="1">
      <c r="A560" s="43"/>
      <c r="B560" s="43"/>
      <c r="C560" s="44"/>
      <c r="D560" s="44"/>
      <c r="E560" s="44"/>
      <c r="I560" s="43"/>
      <c r="J560" s="43"/>
      <c r="K560" s="43"/>
      <c r="M560" s="43"/>
    </row>
    <row r="561" ht="14.25" customHeight="1">
      <c r="A561" s="43"/>
      <c r="B561" s="43"/>
      <c r="C561" s="44"/>
      <c r="D561" s="44"/>
      <c r="E561" s="44"/>
      <c r="I561" s="43"/>
      <c r="J561" s="43"/>
      <c r="K561" s="43"/>
      <c r="M561" s="43"/>
    </row>
    <row r="562" ht="14.25" customHeight="1">
      <c r="A562" s="43"/>
      <c r="B562" s="43"/>
      <c r="C562" s="44"/>
      <c r="D562" s="44"/>
      <c r="E562" s="44"/>
      <c r="I562" s="43"/>
      <c r="J562" s="43"/>
      <c r="K562" s="43"/>
      <c r="M562" s="43"/>
    </row>
    <row r="563" ht="14.25" customHeight="1">
      <c r="A563" s="43"/>
      <c r="B563" s="43"/>
      <c r="C563" s="44"/>
      <c r="D563" s="44"/>
      <c r="E563" s="44"/>
      <c r="I563" s="43"/>
      <c r="J563" s="43"/>
      <c r="K563" s="43"/>
      <c r="M563" s="43"/>
    </row>
    <row r="564" ht="14.25" customHeight="1">
      <c r="A564" s="43"/>
      <c r="B564" s="43"/>
      <c r="C564" s="44"/>
      <c r="D564" s="44"/>
      <c r="E564" s="44"/>
      <c r="I564" s="43"/>
      <c r="J564" s="43"/>
      <c r="K564" s="43"/>
      <c r="M564" s="43"/>
    </row>
    <row r="565" ht="14.25" customHeight="1">
      <c r="A565" s="43"/>
      <c r="B565" s="43"/>
      <c r="C565" s="44"/>
      <c r="D565" s="44"/>
      <c r="E565" s="44"/>
      <c r="I565" s="43"/>
      <c r="J565" s="43"/>
      <c r="K565" s="43"/>
      <c r="M565" s="43"/>
    </row>
    <row r="566" ht="14.25" customHeight="1">
      <c r="A566" s="43"/>
      <c r="B566" s="43"/>
      <c r="C566" s="44"/>
      <c r="D566" s="44"/>
      <c r="E566" s="44"/>
      <c r="I566" s="43"/>
      <c r="J566" s="43"/>
      <c r="K566" s="43"/>
      <c r="M566" s="43"/>
    </row>
    <row r="567" ht="14.25" customHeight="1">
      <c r="A567" s="43"/>
      <c r="B567" s="43"/>
      <c r="C567" s="44"/>
      <c r="D567" s="44"/>
      <c r="E567" s="44"/>
      <c r="I567" s="43"/>
      <c r="J567" s="43"/>
      <c r="K567" s="43"/>
      <c r="M567" s="43"/>
    </row>
    <row r="568" ht="14.25" customHeight="1">
      <c r="A568" s="43"/>
      <c r="B568" s="43"/>
      <c r="C568" s="44"/>
      <c r="D568" s="44"/>
      <c r="E568" s="44"/>
      <c r="I568" s="43"/>
      <c r="J568" s="43"/>
      <c r="K568" s="43"/>
      <c r="M568" s="43"/>
    </row>
    <row r="569" ht="14.25" customHeight="1">
      <c r="A569" s="43"/>
      <c r="B569" s="43"/>
      <c r="C569" s="44"/>
      <c r="D569" s="44"/>
      <c r="E569" s="44"/>
      <c r="I569" s="43"/>
      <c r="J569" s="43"/>
      <c r="K569" s="43"/>
      <c r="M569" s="43"/>
    </row>
    <row r="570" ht="14.25" customHeight="1">
      <c r="A570" s="43"/>
      <c r="B570" s="43"/>
      <c r="C570" s="44"/>
      <c r="D570" s="44"/>
      <c r="E570" s="44"/>
      <c r="I570" s="43"/>
      <c r="J570" s="43"/>
      <c r="K570" s="43"/>
      <c r="M570" s="43"/>
    </row>
    <row r="571" ht="14.25" customHeight="1">
      <c r="A571" s="43"/>
      <c r="B571" s="43"/>
      <c r="C571" s="44"/>
      <c r="D571" s="44"/>
      <c r="E571" s="44"/>
      <c r="I571" s="43"/>
      <c r="J571" s="43"/>
      <c r="K571" s="43"/>
      <c r="M571" s="43"/>
    </row>
    <row r="572" ht="14.25" customHeight="1">
      <c r="A572" s="43"/>
      <c r="B572" s="43"/>
      <c r="C572" s="44"/>
      <c r="D572" s="44"/>
      <c r="E572" s="44"/>
      <c r="I572" s="43"/>
      <c r="J572" s="43"/>
      <c r="K572" s="43"/>
      <c r="M572" s="43"/>
    </row>
    <row r="573" ht="14.25" customHeight="1">
      <c r="A573" s="43"/>
      <c r="B573" s="43"/>
      <c r="C573" s="44"/>
      <c r="D573" s="44"/>
      <c r="E573" s="44"/>
      <c r="I573" s="43"/>
      <c r="J573" s="43"/>
      <c r="K573" s="43"/>
      <c r="M573" s="43"/>
    </row>
    <row r="574" ht="14.25" customHeight="1">
      <c r="A574" s="43"/>
      <c r="B574" s="43"/>
      <c r="C574" s="44"/>
      <c r="D574" s="44"/>
      <c r="E574" s="44"/>
      <c r="I574" s="43"/>
      <c r="J574" s="43"/>
      <c r="K574" s="43"/>
      <c r="M574" s="43"/>
    </row>
    <row r="575" ht="14.25" customHeight="1">
      <c r="A575" s="43"/>
      <c r="B575" s="43"/>
      <c r="C575" s="44"/>
      <c r="D575" s="44"/>
      <c r="E575" s="44"/>
      <c r="I575" s="43"/>
      <c r="J575" s="43"/>
      <c r="K575" s="43"/>
      <c r="M575" s="43"/>
    </row>
    <row r="576" ht="14.25" customHeight="1">
      <c r="A576" s="43"/>
      <c r="B576" s="43"/>
      <c r="C576" s="44"/>
      <c r="D576" s="44"/>
      <c r="E576" s="44"/>
      <c r="I576" s="43"/>
      <c r="J576" s="43"/>
      <c r="K576" s="43"/>
      <c r="M576" s="43"/>
    </row>
    <row r="577" ht="14.25" customHeight="1">
      <c r="A577" s="43"/>
      <c r="B577" s="43"/>
      <c r="C577" s="44"/>
      <c r="D577" s="44"/>
      <c r="E577" s="44"/>
      <c r="I577" s="43"/>
      <c r="J577" s="43"/>
      <c r="K577" s="43"/>
      <c r="M577" s="43"/>
    </row>
    <row r="578" ht="14.25" customHeight="1">
      <c r="A578" s="43"/>
      <c r="B578" s="43"/>
      <c r="C578" s="44"/>
      <c r="D578" s="44"/>
      <c r="E578" s="44"/>
      <c r="I578" s="43"/>
      <c r="J578" s="43"/>
      <c r="K578" s="43"/>
      <c r="M578" s="43"/>
    </row>
    <row r="579" ht="14.25" customHeight="1">
      <c r="A579" s="43"/>
      <c r="B579" s="43"/>
      <c r="C579" s="44"/>
      <c r="D579" s="44"/>
      <c r="E579" s="44"/>
      <c r="I579" s="43"/>
      <c r="J579" s="43"/>
      <c r="K579" s="43"/>
      <c r="M579" s="43"/>
    </row>
    <row r="580" ht="14.25" customHeight="1">
      <c r="A580" s="43"/>
      <c r="B580" s="43"/>
      <c r="C580" s="44"/>
      <c r="D580" s="44"/>
      <c r="E580" s="44"/>
      <c r="I580" s="43"/>
      <c r="J580" s="43"/>
      <c r="K580" s="43"/>
      <c r="M580" s="43"/>
    </row>
    <row r="581" ht="14.25" customHeight="1">
      <c r="A581" s="43"/>
      <c r="B581" s="43"/>
      <c r="C581" s="44"/>
      <c r="D581" s="44"/>
      <c r="E581" s="44"/>
      <c r="I581" s="43"/>
      <c r="J581" s="43"/>
      <c r="K581" s="43"/>
      <c r="M581" s="43"/>
    </row>
    <row r="582" ht="14.25" customHeight="1">
      <c r="A582" s="43"/>
      <c r="B582" s="43"/>
      <c r="C582" s="44"/>
      <c r="D582" s="44"/>
      <c r="E582" s="44"/>
      <c r="I582" s="43"/>
      <c r="J582" s="43"/>
      <c r="K582" s="43"/>
      <c r="M582" s="43"/>
    </row>
    <row r="583" ht="14.25" customHeight="1">
      <c r="A583" s="43"/>
      <c r="B583" s="43"/>
      <c r="C583" s="44"/>
      <c r="D583" s="44"/>
      <c r="E583" s="44"/>
      <c r="I583" s="43"/>
      <c r="J583" s="43"/>
      <c r="K583" s="43"/>
      <c r="M583" s="43"/>
    </row>
    <row r="584" ht="14.25" customHeight="1">
      <c r="A584" s="43"/>
      <c r="B584" s="43"/>
      <c r="C584" s="44"/>
      <c r="D584" s="44"/>
      <c r="E584" s="44"/>
      <c r="I584" s="43"/>
      <c r="J584" s="43"/>
      <c r="K584" s="43"/>
      <c r="M584" s="43"/>
    </row>
    <row r="585" ht="14.25" customHeight="1">
      <c r="A585" s="43"/>
      <c r="B585" s="43"/>
      <c r="C585" s="44"/>
      <c r="D585" s="44"/>
      <c r="E585" s="44"/>
      <c r="I585" s="43"/>
      <c r="J585" s="43"/>
      <c r="K585" s="43"/>
      <c r="M585" s="43"/>
    </row>
    <row r="586" ht="14.25" customHeight="1">
      <c r="A586" s="43"/>
      <c r="B586" s="43"/>
      <c r="C586" s="44"/>
      <c r="D586" s="44"/>
      <c r="E586" s="44"/>
      <c r="I586" s="43"/>
      <c r="J586" s="43"/>
      <c r="K586" s="43"/>
      <c r="M586" s="43"/>
    </row>
    <row r="587" ht="14.25" customHeight="1">
      <c r="A587" s="43"/>
      <c r="B587" s="43"/>
      <c r="C587" s="44"/>
      <c r="D587" s="44"/>
      <c r="E587" s="44"/>
      <c r="I587" s="43"/>
      <c r="J587" s="43"/>
      <c r="K587" s="43"/>
      <c r="M587" s="43"/>
    </row>
    <row r="588" ht="14.25" customHeight="1">
      <c r="A588" s="43"/>
      <c r="B588" s="43"/>
      <c r="C588" s="44"/>
      <c r="D588" s="44"/>
      <c r="E588" s="44"/>
      <c r="I588" s="43"/>
      <c r="J588" s="43"/>
      <c r="K588" s="43"/>
      <c r="M588" s="43"/>
    </row>
    <row r="589" ht="14.25" customHeight="1">
      <c r="A589" s="43"/>
      <c r="B589" s="43"/>
      <c r="C589" s="44"/>
      <c r="D589" s="44"/>
      <c r="E589" s="44"/>
      <c r="I589" s="43"/>
      <c r="J589" s="43"/>
      <c r="K589" s="43"/>
      <c r="M589" s="43"/>
    </row>
    <row r="590" ht="14.25" customHeight="1">
      <c r="A590" s="43"/>
      <c r="B590" s="43"/>
      <c r="C590" s="44"/>
      <c r="D590" s="44"/>
      <c r="E590" s="44"/>
      <c r="I590" s="43"/>
      <c r="J590" s="43"/>
      <c r="K590" s="43"/>
      <c r="M590" s="43"/>
    </row>
    <row r="591" ht="14.25" customHeight="1">
      <c r="A591" s="43"/>
      <c r="B591" s="43"/>
      <c r="C591" s="44"/>
      <c r="D591" s="44"/>
      <c r="E591" s="44"/>
      <c r="I591" s="43"/>
      <c r="J591" s="43"/>
      <c r="K591" s="43"/>
      <c r="M591" s="43"/>
    </row>
    <row r="592" ht="14.25" customHeight="1">
      <c r="A592" s="43"/>
      <c r="B592" s="43"/>
      <c r="C592" s="44"/>
      <c r="D592" s="44"/>
      <c r="E592" s="44"/>
      <c r="I592" s="43"/>
      <c r="J592" s="43"/>
      <c r="K592" s="43"/>
      <c r="M592" s="43"/>
    </row>
    <row r="593" ht="14.25" customHeight="1">
      <c r="A593" s="43"/>
      <c r="B593" s="43"/>
      <c r="C593" s="44"/>
      <c r="D593" s="44"/>
      <c r="E593" s="44"/>
      <c r="I593" s="43"/>
      <c r="J593" s="43"/>
      <c r="K593" s="43"/>
      <c r="M593" s="43"/>
    </row>
    <row r="594" ht="14.25" customHeight="1">
      <c r="A594" s="43"/>
      <c r="B594" s="43"/>
      <c r="C594" s="44"/>
      <c r="D594" s="44"/>
      <c r="E594" s="44"/>
      <c r="I594" s="43"/>
      <c r="J594" s="43"/>
      <c r="K594" s="43"/>
      <c r="M594" s="43"/>
    </row>
    <row r="595" ht="14.25" customHeight="1">
      <c r="A595" s="43"/>
      <c r="B595" s="43"/>
      <c r="C595" s="44"/>
      <c r="D595" s="44"/>
      <c r="E595" s="44"/>
      <c r="I595" s="43"/>
      <c r="J595" s="43"/>
      <c r="K595" s="43"/>
      <c r="M595" s="43"/>
    </row>
    <row r="596" ht="14.25" customHeight="1">
      <c r="A596" s="43"/>
      <c r="B596" s="43"/>
      <c r="C596" s="44"/>
      <c r="D596" s="44"/>
      <c r="E596" s="44"/>
      <c r="I596" s="43"/>
      <c r="J596" s="43"/>
      <c r="K596" s="43"/>
      <c r="M596" s="43"/>
    </row>
    <row r="597" ht="14.25" customHeight="1">
      <c r="A597" s="43"/>
      <c r="B597" s="43"/>
      <c r="C597" s="44"/>
      <c r="D597" s="44"/>
      <c r="E597" s="44"/>
      <c r="I597" s="43"/>
      <c r="J597" s="43"/>
      <c r="K597" s="43"/>
      <c r="M597" s="43"/>
    </row>
    <row r="598" ht="14.25" customHeight="1">
      <c r="A598" s="43"/>
      <c r="B598" s="43"/>
      <c r="C598" s="44"/>
      <c r="D598" s="44"/>
      <c r="E598" s="44"/>
      <c r="I598" s="43"/>
      <c r="J598" s="43"/>
      <c r="K598" s="43"/>
      <c r="M598" s="43"/>
    </row>
    <row r="599" ht="14.25" customHeight="1">
      <c r="A599" s="43"/>
      <c r="B599" s="43"/>
      <c r="C599" s="44"/>
      <c r="D599" s="44"/>
      <c r="E599" s="44"/>
      <c r="I599" s="43"/>
      <c r="J599" s="43"/>
      <c r="K599" s="43"/>
      <c r="M599" s="43"/>
    </row>
    <row r="600" ht="14.25" customHeight="1">
      <c r="A600" s="43"/>
      <c r="B600" s="43"/>
      <c r="C600" s="44"/>
      <c r="D600" s="44"/>
      <c r="E600" s="44"/>
      <c r="I600" s="43"/>
      <c r="J600" s="43"/>
      <c r="K600" s="43"/>
      <c r="M600" s="43"/>
    </row>
    <row r="601" ht="14.25" customHeight="1">
      <c r="A601" s="43"/>
      <c r="B601" s="43"/>
      <c r="C601" s="44"/>
      <c r="D601" s="44"/>
      <c r="E601" s="44"/>
      <c r="I601" s="43"/>
      <c r="J601" s="43"/>
      <c r="K601" s="43"/>
      <c r="M601" s="43"/>
    </row>
    <row r="602" ht="14.25" customHeight="1">
      <c r="A602" s="43"/>
      <c r="B602" s="43"/>
      <c r="C602" s="44"/>
      <c r="D602" s="44"/>
      <c r="E602" s="44"/>
      <c r="I602" s="43"/>
      <c r="J602" s="43"/>
      <c r="K602" s="43"/>
      <c r="M602" s="43"/>
    </row>
    <row r="603" ht="14.25" customHeight="1">
      <c r="A603" s="43"/>
      <c r="B603" s="43"/>
      <c r="C603" s="44"/>
      <c r="D603" s="44"/>
      <c r="E603" s="44"/>
      <c r="I603" s="43"/>
      <c r="J603" s="43"/>
      <c r="K603" s="43"/>
      <c r="M603" s="43"/>
    </row>
    <row r="604" ht="14.25" customHeight="1">
      <c r="A604" s="43"/>
      <c r="B604" s="43"/>
      <c r="C604" s="44"/>
      <c r="D604" s="44"/>
      <c r="E604" s="44"/>
      <c r="I604" s="43"/>
      <c r="J604" s="43"/>
      <c r="K604" s="43"/>
      <c r="M604" s="43"/>
    </row>
    <row r="605" ht="14.25" customHeight="1">
      <c r="A605" s="43"/>
      <c r="B605" s="43"/>
      <c r="C605" s="44"/>
      <c r="D605" s="44"/>
      <c r="E605" s="44"/>
      <c r="I605" s="43"/>
      <c r="J605" s="43"/>
      <c r="K605" s="43"/>
      <c r="M605" s="43"/>
    </row>
    <row r="606" ht="14.25" customHeight="1">
      <c r="A606" s="43"/>
      <c r="B606" s="43"/>
      <c r="C606" s="44"/>
      <c r="D606" s="44"/>
      <c r="E606" s="44"/>
      <c r="I606" s="43"/>
      <c r="J606" s="43"/>
      <c r="K606" s="43"/>
      <c r="M606" s="43"/>
    </row>
    <row r="607" ht="14.25" customHeight="1">
      <c r="A607" s="43"/>
      <c r="B607" s="43"/>
      <c r="C607" s="44"/>
      <c r="D607" s="44"/>
      <c r="E607" s="44"/>
      <c r="I607" s="43"/>
      <c r="J607" s="43"/>
      <c r="K607" s="43"/>
      <c r="M607" s="43"/>
    </row>
    <row r="608" ht="14.25" customHeight="1">
      <c r="A608" s="43"/>
      <c r="B608" s="43"/>
      <c r="C608" s="44"/>
      <c r="D608" s="44"/>
      <c r="E608" s="44"/>
      <c r="I608" s="43"/>
      <c r="J608" s="43"/>
      <c r="K608" s="43"/>
      <c r="M608" s="43"/>
    </row>
    <row r="609" ht="14.25" customHeight="1">
      <c r="A609" s="43"/>
      <c r="B609" s="43"/>
      <c r="C609" s="44"/>
      <c r="D609" s="44"/>
      <c r="E609" s="44"/>
      <c r="I609" s="43"/>
      <c r="J609" s="43"/>
      <c r="K609" s="43"/>
      <c r="M609" s="43"/>
    </row>
    <row r="610" ht="14.25" customHeight="1">
      <c r="A610" s="43"/>
      <c r="B610" s="43"/>
      <c r="C610" s="44"/>
      <c r="D610" s="44"/>
      <c r="E610" s="44"/>
      <c r="I610" s="43"/>
      <c r="J610" s="43"/>
      <c r="K610" s="43"/>
      <c r="M610" s="43"/>
    </row>
    <row r="611" ht="14.25" customHeight="1">
      <c r="A611" s="43"/>
      <c r="B611" s="43"/>
      <c r="C611" s="44"/>
      <c r="D611" s="44"/>
      <c r="E611" s="44"/>
      <c r="I611" s="43"/>
      <c r="J611" s="43"/>
      <c r="K611" s="43"/>
      <c r="M611" s="43"/>
    </row>
    <row r="612" ht="14.25" customHeight="1">
      <c r="A612" s="43"/>
      <c r="B612" s="43"/>
      <c r="C612" s="44"/>
      <c r="D612" s="44"/>
      <c r="E612" s="44"/>
      <c r="I612" s="43"/>
      <c r="J612" s="43"/>
      <c r="K612" s="43"/>
      <c r="M612" s="43"/>
    </row>
    <row r="613" ht="14.25" customHeight="1">
      <c r="A613" s="43"/>
      <c r="B613" s="43"/>
      <c r="C613" s="44"/>
      <c r="D613" s="44"/>
      <c r="E613" s="44"/>
      <c r="I613" s="43"/>
      <c r="J613" s="43"/>
      <c r="K613" s="43"/>
      <c r="M613" s="43"/>
    </row>
    <row r="614" ht="14.25" customHeight="1">
      <c r="A614" s="43"/>
      <c r="B614" s="43"/>
      <c r="C614" s="44"/>
      <c r="D614" s="44"/>
      <c r="E614" s="44"/>
      <c r="I614" s="43"/>
      <c r="J614" s="43"/>
      <c r="K614" s="43"/>
      <c r="M614" s="43"/>
    </row>
    <row r="615" ht="14.25" customHeight="1">
      <c r="A615" s="43"/>
      <c r="B615" s="43"/>
      <c r="C615" s="44"/>
      <c r="D615" s="44"/>
      <c r="E615" s="44"/>
      <c r="I615" s="43"/>
      <c r="J615" s="43"/>
      <c r="K615" s="43"/>
      <c r="M615" s="43"/>
    </row>
    <row r="616" ht="14.25" customHeight="1">
      <c r="A616" s="43"/>
      <c r="B616" s="43"/>
      <c r="C616" s="44"/>
      <c r="D616" s="44"/>
      <c r="E616" s="44"/>
      <c r="I616" s="43"/>
      <c r="J616" s="43"/>
      <c r="K616" s="43"/>
      <c r="M616" s="43"/>
    </row>
    <row r="617" ht="14.25" customHeight="1">
      <c r="A617" s="43"/>
      <c r="B617" s="43"/>
      <c r="C617" s="44"/>
      <c r="D617" s="44"/>
      <c r="E617" s="44"/>
      <c r="I617" s="43"/>
      <c r="J617" s="43"/>
      <c r="K617" s="43"/>
      <c r="M617" s="43"/>
    </row>
    <row r="618" ht="14.25" customHeight="1">
      <c r="A618" s="43"/>
      <c r="B618" s="43"/>
      <c r="C618" s="44"/>
      <c r="D618" s="44"/>
      <c r="E618" s="44"/>
      <c r="I618" s="43"/>
      <c r="J618" s="43"/>
      <c r="K618" s="43"/>
      <c r="M618" s="43"/>
    </row>
    <row r="619" ht="14.25" customHeight="1">
      <c r="A619" s="43"/>
      <c r="B619" s="43"/>
      <c r="C619" s="44"/>
      <c r="D619" s="44"/>
      <c r="E619" s="44"/>
      <c r="I619" s="43"/>
      <c r="J619" s="43"/>
      <c r="K619" s="43"/>
      <c r="M619" s="43"/>
    </row>
    <row r="620" ht="14.25" customHeight="1">
      <c r="A620" s="43"/>
      <c r="B620" s="43"/>
      <c r="C620" s="44"/>
      <c r="D620" s="44"/>
      <c r="E620" s="44"/>
      <c r="I620" s="43"/>
      <c r="J620" s="43"/>
      <c r="K620" s="43"/>
      <c r="M620" s="43"/>
    </row>
    <row r="621" ht="14.25" customHeight="1">
      <c r="A621" s="43"/>
      <c r="B621" s="43"/>
      <c r="C621" s="44"/>
      <c r="D621" s="44"/>
      <c r="E621" s="44"/>
      <c r="I621" s="43"/>
      <c r="J621" s="43"/>
      <c r="K621" s="43"/>
      <c r="M621" s="43"/>
    </row>
    <row r="622" ht="14.25" customHeight="1">
      <c r="A622" s="43"/>
      <c r="B622" s="43"/>
      <c r="C622" s="44"/>
      <c r="D622" s="44"/>
      <c r="E622" s="44"/>
      <c r="I622" s="43"/>
      <c r="J622" s="43"/>
      <c r="K622" s="43"/>
      <c r="M622" s="43"/>
    </row>
    <row r="623" ht="14.25" customHeight="1">
      <c r="A623" s="43"/>
      <c r="B623" s="43"/>
      <c r="C623" s="44"/>
      <c r="D623" s="44"/>
      <c r="E623" s="44"/>
      <c r="I623" s="43"/>
      <c r="J623" s="43"/>
      <c r="K623" s="43"/>
      <c r="M623" s="43"/>
    </row>
    <row r="624" ht="14.25" customHeight="1">
      <c r="A624" s="43"/>
      <c r="B624" s="43"/>
      <c r="C624" s="44"/>
      <c r="D624" s="44"/>
      <c r="E624" s="44"/>
      <c r="I624" s="43"/>
      <c r="J624" s="43"/>
      <c r="K624" s="43"/>
      <c r="M624" s="43"/>
    </row>
    <row r="625" ht="14.25" customHeight="1">
      <c r="A625" s="43"/>
      <c r="B625" s="43"/>
      <c r="C625" s="44"/>
      <c r="D625" s="44"/>
      <c r="E625" s="44"/>
      <c r="I625" s="43"/>
      <c r="J625" s="43"/>
      <c r="K625" s="43"/>
      <c r="M625" s="43"/>
    </row>
    <row r="626" ht="14.25" customHeight="1">
      <c r="A626" s="43"/>
      <c r="B626" s="43"/>
      <c r="C626" s="44"/>
      <c r="D626" s="44"/>
      <c r="E626" s="44"/>
      <c r="I626" s="43"/>
      <c r="J626" s="43"/>
      <c r="K626" s="43"/>
      <c r="M626" s="43"/>
    </row>
    <row r="627" ht="14.25" customHeight="1">
      <c r="A627" s="43"/>
      <c r="B627" s="43"/>
      <c r="C627" s="44"/>
      <c r="D627" s="44"/>
      <c r="E627" s="44"/>
      <c r="I627" s="43"/>
      <c r="J627" s="43"/>
      <c r="K627" s="43"/>
      <c r="M627" s="43"/>
    </row>
    <row r="628" ht="14.25" customHeight="1">
      <c r="A628" s="43"/>
      <c r="B628" s="43"/>
      <c r="C628" s="44"/>
      <c r="D628" s="44"/>
      <c r="E628" s="44"/>
      <c r="I628" s="43"/>
      <c r="J628" s="43"/>
      <c r="K628" s="43"/>
      <c r="M628" s="43"/>
    </row>
    <row r="629" ht="14.25" customHeight="1">
      <c r="A629" s="43"/>
      <c r="B629" s="43"/>
      <c r="C629" s="44"/>
      <c r="D629" s="44"/>
      <c r="E629" s="44"/>
      <c r="I629" s="43"/>
      <c r="J629" s="43"/>
      <c r="K629" s="43"/>
      <c r="M629" s="43"/>
    </row>
    <row r="630" ht="14.25" customHeight="1">
      <c r="A630" s="43"/>
      <c r="B630" s="43"/>
      <c r="C630" s="44"/>
      <c r="D630" s="44"/>
      <c r="E630" s="44"/>
      <c r="I630" s="43"/>
      <c r="J630" s="43"/>
      <c r="K630" s="43"/>
      <c r="M630" s="43"/>
    </row>
    <row r="631" ht="14.25" customHeight="1">
      <c r="A631" s="43"/>
      <c r="B631" s="43"/>
      <c r="C631" s="44"/>
      <c r="D631" s="44"/>
      <c r="E631" s="44"/>
      <c r="I631" s="43"/>
      <c r="J631" s="43"/>
      <c r="K631" s="43"/>
      <c r="M631" s="43"/>
    </row>
    <row r="632" ht="14.25" customHeight="1">
      <c r="A632" s="43"/>
      <c r="B632" s="43"/>
      <c r="C632" s="44"/>
      <c r="D632" s="44"/>
      <c r="E632" s="44"/>
      <c r="I632" s="43"/>
      <c r="J632" s="43"/>
      <c r="K632" s="43"/>
      <c r="M632" s="43"/>
    </row>
    <row r="633" ht="14.25" customHeight="1">
      <c r="A633" s="43"/>
      <c r="B633" s="43"/>
      <c r="C633" s="44"/>
      <c r="D633" s="44"/>
      <c r="E633" s="44"/>
      <c r="I633" s="43"/>
      <c r="J633" s="43"/>
      <c r="K633" s="43"/>
      <c r="M633" s="43"/>
    </row>
    <row r="634" ht="14.25" customHeight="1">
      <c r="A634" s="43"/>
      <c r="B634" s="43"/>
      <c r="C634" s="44"/>
      <c r="D634" s="44"/>
      <c r="E634" s="44"/>
      <c r="I634" s="43"/>
      <c r="J634" s="43"/>
      <c r="K634" s="43"/>
      <c r="M634" s="43"/>
    </row>
    <row r="635" ht="14.25" customHeight="1">
      <c r="A635" s="43"/>
      <c r="B635" s="43"/>
      <c r="C635" s="44"/>
      <c r="D635" s="44"/>
      <c r="E635" s="44"/>
      <c r="I635" s="43"/>
      <c r="J635" s="43"/>
      <c r="K635" s="43"/>
      <c r="M635" s="43"/>
    </row>
    <row r="636" ht="14.25" customHeight="1">
      <c r="A636" s="43"/>
      <c r="B636" s="43"/>
      <c r="C636" s="44"/>
      <c r="D636" s="44"/>
      <c r="E636" s="44"/>
      <c r="I636" s="43"/>
      <c r="J636" s="43"/>
      <c r="K636" s="43"/>
      <c r="M636" s="43"/>
    </row>
    <row r="637" ht="14.25" customHeight="1">
      <c r="A637" s="43"/>
      <c r="B637" s="43"/>
      <c r="C637" s="44"/>
      <c r="D637" s="44"/>
      <c r="E637" s="44"/>
      <c r="I637" s="43"/>
      <c r="J637" s="43"/>
      <c r="K637" s="43"/>
      <c r="M637" s="43"/>
    </row>
    <row r="638" ht="14.25" customHeight="1">
      <c r="A638" s="43"/>
      <c r="B638" s="43"/>
      <c r="C638" s="44"/>
      <c r="D638" s="44"/>
      <c r="E638" s="44"/>
      <c r="I638" s="43"/>
      <c r="J638" s="43"/>
      <c r="K638" s="43"/>
      <c r="M638" s="43"/>
    </row>
    <row r="639" ht="14.25" customHeight="1">
      <c r="A639" s="43"/>
      <c r="B639" s="43"/>
      <c r="C639" s="44"/>
      <c r="D639" s="44"/>
      <c r="E639" s="44"/>
      <c r="I639" s="43"/>
      <c r="J639" s="43"/>
      <c r="K639" s="43"/>
      <c r="M639" s="43"/>
    </row>
    <row r="640" ht="14.25" customHeight="1">
      <c r="A640" s="43"/>
      <c r="B640" s="43"/>
      <c r="C640" s="44"/>
      <c r="D640" s="44"/>
      <c r="E640" s="44"/>
      <c r="I640" s="43"/>
      <c r="J640" s="43"/>
      <c r="K640" s="43"/>
      <c r="M640" s="43"/>
    </row>
    <row r="641" ht="14.25" customHeight="1">
      <c r="A641" s="43"/>
      <c r="B641" s="43"/>
      <c r="C641" s="44"/>
      <c r="D641" s="44"/>
      <c r="E641" s="44"/>
      <c r="I641" s="43"/>
      <c r="J641" s="43"/>
      <c r="K641" s="43"/>
      <c r="M641" s="43"/>
    </row>
    <row r="642" ht="14.25" customHeight="1">
      <c r="A642" s="43"/>
      <c r="B642" s="43"/>
      <c r="C642" s="44"/>
      <c r="D642" s="44"/>
      <c r="E642" s="44"/>
      <c r="I642" s="43"/>
      <c r="J642" s="43"/>
      <c r="K642" s="43"/>
      <c r="M642" s="43"/>
    </row>
    <row r="643" ht="14.25" customHeight="1">
      <c r="A643" s="43"/>
      <c r="B643" s="43"/>
      <c r="C643" s="44"/>
      <c r="D643" s="44"/>
      <c r="E643" s="44"/>
      <c r="I643" s="43"/>
      <c r="J643" s="43"/>
      <c r="K643" s="43"/>
      <c r="M643" s="43"/>
    </row>
    <row r="644" ht="14.25" customHeight="1">
      <c r="A644" s="43"/>
      <c r="B644" s="43"/>
      <c r="C644" s="44"/>
      <c r="D644" s="44"/>
      <c r="E644" s="44"/>
      <c r="I644" s="43"/>
      <c r="J644" s="43"/>
      <c r="K644" s="43"/>
      <c r="M644" s="43"/>
    </row>
    <row r="645" ht="14.25" customHeight="1">
      <c r="A645" s="43"/>
      <c r="B645" s="43"/>
      <c r="C645" s="44"/>
      <c r="D645" s="44"/>
      <c r="E645" s="44"/>
      <c r="I645" s="43"/>
      <c r="J645" s="43"/>
      <c r="K645" s="43"/>
      <c r="M645" s="43"/>
    </row>
    <row r="646" ht="14.25" customHeight="1">
      <c r="A646" s="43"/>
      <c r="B646" s="43"/>
      <c r="C646" s="44"/>
      <c r="D646" s="44"/>
      <c r="E646" s="44"/>
      <c r="I646" s="43"/>
      <c r="J646" s="43"/>
      <c r="K646" s="43"/>
      <c r="M646" s="43"/>
    </row>
    <row r="647" ht="14.25" customHeight="1">
      <c r="A647" s="43"/>
      <c r="B647" s="43"/>
      <c r="C647" s="44"/>
      <c r="D647" s="44"/>
      <c r="E647" s="44"/>
      <c r="I647" s="43"/>
      <c r="J647" s="43"/>
      <c r="K647" s="43"/>
      <c r="M647" s="43"/>
    </row>
    <row r="648" ht="14.25" customHeight="1">
      <c r="A648" s="43"/>
      <c r="B648" s="43"/>
      <c r="C648" s="44"/>
      <c r="D648" s="44"/>
      <c r="E648" s="44"/>
      <c r="I648" s="43"/>
      <c r="J648" s="43"/>
      <c r="K648" s="43"/>
      <c r="M648" s="43"/>
    </row>
    <row r="649" ht="14.25" customHeight="1">
      <c r="A649" s="43"/>
      <c r="B649" s="43"/>
      <c r="C649" s="44"/>
      <c r="D649" s="44"/>
      <c r="E649" s="44"/>
      <c r="I649" s="43"/>
      <c r="J649" s="43"/>
      <c r="K649" s="43"/>
      <c r="M649" s="43"/>
    </row>
    <row r="650" ht="14.25" customHeight="1">
      <c r="A650" s="43"/>
      <c r="B650" s="43"/>
      <c r="C650" s="44"/>
      <c r="D650" s="44"/>
      <c r="E650" s="44"/>
      <c r="I650" s="43"/>
      <c r="J650" s="43"/>
      <c r="K650" s="43"/>
      <c r="M650" s="43"/>
    </row>
    <row r="651" ht="14.25" customHeight="1">
      <c r="A651" s="43"/>
      <c r="B651" s="43"/>
      <c r="C651" s="44"/>
      <c r="D651" s="44"/>
      <c r="E651" s="44"/>
      <c r="I651" s="43"/>
      <c r="J651" s="43"/>
      <c r="K651" s="43"/>
      <c r="M651" s="43"/>
    </row>
    <row r="652" ht="14.25" customHeight="1">
      <c r="A652" s="43"/>
      <c r="B652" s="43"/>
      <c r="C652" s="44"/>
      <c r="D652" s="44"/>
      <c r="E652" s="44"/>
      <c r="I652" s="43"/>
      <c r="J652" s="43"/>
      <c r="K652" s="43"/>
      <c r="M652" s="43"/>
    </row>
    <row r="653" ht="14.25" customHeight="1">
      <c r="A653" s="43"/>
      <c r="B653" s="43"/>
      <c r="C653" s="44"/>
      <c r="D653" s="44"/>
      <c r="E653" s="44"/>
      <c r="I653" s="43"/>
      <c r="J653" s="43"/>
      <c r="K653" s="43"/>
      <c r="M653" s="43"/>
    </row>
    <row r="654" ht="14.25" customHeight="1">
      <c r="A654" s="43"/>
      <c r="B654" s="43"/>
      <c r="C654" s="44"/>
      <c r="D654" s="44"/>
      <c r="E654" s="44"/>
      <c r="I654" s="43"/>
      <c r="J654" s="43"/>
      <c r="K654" s="43"/>
      <c r="M654" s="43"/>
    </row>
    <row r="655" ht="14.25" customHeight="1">
      <c r="A655" s="43"/>
      <c r="B655" s="43"/>
      <c r="C655" s="44"/>
      <c r="D655" s="44"/>
      <c r="E655" s="44"/>
      <c r="I655" s="43"/>
      <c r="J655" s="43"/>
      <c r="K655" s="43"/>
      <c r="M655" s="43"/>
    </row>
    <row r="656" ht="14.25" customHeight="1">
      <c r="A656" s="43"/>
      <c r="B656" s="43"/>
      <c r="C656" s="44"/>
      <c r="D656" s="44"/>
      <c r="E656" s="44"/>
      <c r="I656" s="43"/>
      <c r="J656" s="43"/>
      <c r="K656" s="43"/>
      <c r="M656" s="43"/>
    </row>
    <row r="657" ht="14.25" customHeight="1">
      <c r="A657" s="43"/>
      <c r="B657" s="43"/>
      <c r="C657" s="44"/>
      <c r="D657" s="44"/>
      <c r="E657" s="44"/>
      <c r="I657" s="43"/>
      <c r="J657" s="43"/>
      <c r="K657" s="43"/>
      <c r="M657" s="43"/>
    </row>
    <row r="658" ht="14.25" customHeight="1">
      <c r="A658" s="43"/>
      <c r="B658" s="43"/>
      <c r="C658" s="44"/>
      <c r="D658" s="44"/>
      <c r="E658" s="44"/>
      <c r="I658" s="43"/>
      <c r="J658" s="43"/>
      <c r="K658" s="43"/>
      <c r="M658" s="43"/>
    </row>
    <row r="659" ht="14.25" customHeight="1">
      <c r="A659" s="43"/>
      <c r="B659" s="43"/>
      <c r="C659" s="44"/>
      <c r="D659" s="44"/>
      <c r="E659" s="44"/>
      <c r="I659" s="43"/>
      <c r="J659" s="43"/>
      <c r="K659" s="43"/>
      <c r="M659" s="43"/>
    </row>
    <row r="660" ht="14.25" customHeight="1">
      <c r="A660" s="43"/>
      <c r="B660" s="43"/>
      <c r="C660" s="44"/>
      <c r="D660" s="44"/>
      <c r="E660" s="44"/>
      <c r="I660" s="43"/>
      <c r="J660" s="43"/>
      <c r="K660" s="43"/>
      <c r="M660" s="43"/>
    </row>
    <row r="661" ht="14.25" customHeight="1">
      <c r="A661" s="43"/>
      <c r="B661" s="43"/>
      <c r="C661" s="44"/>
      <c r="D661" s="44"/>
      <c r="E661" s="44"/>
      <c r="I661" s="43"/>
      <c r="J661" s="43"/>
      <c r="K661" s="43"/>
      <c r="M661" s="43"/>
    </row>
    <row r="662" ht="14.25" customHeight="1">
      <c r="A662" s="43"/>
      <c r="B662" s="43"/>
      <c r="C662" s="44"/>
      <c r="D662" s="44"/>
      <c r="E662" s="44"/>
      <c r="I662" s="43"/>
      <c r="J662" s="43"/>
      <c r="K662" s="43"/>
      <c r="M662" s="43"/>
    </row>
    <row r="663" ht="14.25" customHeight="1">
      <c r="A663" s="43"/>
      <c r="B663" s="43"/>
      <c r="C663" s="44"/>
      <c r="D663" s="44"/>
      <c r="E663" s="44"/>
      <c r="I663" s="43"/>
      <c r="J663" s="43"/>
      <c r="K663" s="43"/>
      <c r="M663" s="43"/>
    </row>
    <row r="664" ht="14.25" customHeight="1">
      <c r="A664" s="43"/>
      <c r="B664" s="43"/>
      <c r="C664" s="44"/>
      <c r="D664" s="44"/>
      <c r="E664" s="44"/>
      <c r="I664" s="43"/>
      <c r="J664" s="43"/>
      <c r="K664" s="43"/>
      <c r="M664" s="43"/>
    </row>
    <row r="665" ht="14.25" customHeight="1">
      <c r="A665" s="43"/>
      <c r="B665" s="43"/>
      <c r="C665" s="44"/>
      <c r="D665" s="44"/>
      <c r="E665" s="44"/>
      <c r="I665" s="43"/>
      <c r="J665" s="43"/>
      <c r="K665" s="43"/>
      <c r="M665" s="43"/>
    </row>
    <row r="666" ht="14.25" customHeight="1">
      <c r="A666" s="43"/>
      <c r="B666" s="43"/>
      <c r="C666" s="44"/>
      <c r="D666" s="44"/>
      <c r="E666" s="44"/>
      <c r="I666" s="43"/>
      <c r="J666" s="43"/>
      <c r="K666" s="43"/>
      <c r="M666" s="43"/>
    </row>
    <row r="667" ht="14.25" customHeight="1">
      <c r="A667" s="43"/>
      <c r="B667" s="43"/>
      <c r="C667" s="44"/>
      <c r="D667" s="44"/>
      <c r="E667" s="44"/>
      <c r="I667" s="43"/>
      <c r="J667" s="43"/>
      <c r="K667" s="43"/>
      <c r="M667" s="43"/>
    </row>
    <row r="668" ht="14.25" customHeight="1">
      <c r="A668" s="43"/>
      <c r="B668" s="43"/>
      <c r="C668" s="44"/>
      <c r="D668" s="44"/>
      <c r="E668" s="44"/>
      <c r="I668" s="43"/>
      <c r="J668" s="43"/>
      <c r="K668" s="43"/>
      <c r="M668" s="43"/>
    </row>
    <row r="669" ht="14.25" customHeight="1">
      <c r="A669" s="43"/>
      <c r="B669" s="43"/>
      <c r="C669" s="44"/>
      <c r="D669" s="44"/>
      <c r="E669" s="44"/>
      <c r="I669" s="43"/>
      <c r="J669" s="43"/>
      <c r="K669" s="43"/>
      <c r="M669" s="43"/>
    </row>
    <row r="670" ht="14.25" customHeight="1">
      <c r="A670" s="43"/>
      <c r="B670" s="43"/>
      <c r="C670" s="44"/>
      <c r="D670" s="44"/>
      <c r="E670" s="44"/>
      <c r="I670" s="43"/>
      <c r="J670" s="43"/>
      <c r="K670" s="43"/>
      <c r="M670" s="43"/>
    </row>
    <row r="671" ht="14.25" customHeight="1">
      <c r="A671" s="43"/>
      <c r="B671" s="43"/>
      <c r="C671" s="44"/>
      <c r="D671" s="44"/>
      <c r="E671" s="44"/>
      <c r="I671" s="43"/>
      <c r="J671" s="43"/>
      <c r="K671" s="43"/>
      <c r="M671" s="43"/>
    </row>
    <row r="672" ht="14.25" customHeight="1">
      <c r="A672" s="43"/>
      <c r="B672" s="43"/>
      <c r="C672" s="44"/>
      <c r="D672" s="44"/>
      <c r="E672" s="44"/>
      <c r="I672" s="43"/>
      <c r="J672" s="43"/>
      <c r="K672" s="43"/>
      <c r="M672" s="43"/>
    </row>
    <row r="673" ht="14.25" customHeight="1">
      <c r="A673" s="43"/>
      <c r="B673" s="43"/>
      <c r="C673" s="44"/>
      <c r="D673" s="44"/>
      <c r="E673" s="44"/>
      <c r="I673" s="43"/>
      <c r="J673" s="43"/>
      <c r="K673" s="43"/>
      <c r="M673" s="43"/>
    </row>
    <row r="674" ht="14.25" customHeight="1">
      <c r="A674" s="43"/>
      <c r="B674" s="43"/>
      <c r="C674" s="44"/>
      <c r="D674" s="44"/>
      <c r="E674" s="44"/>
      <c r="I674" s="43"/>
      <c r="J674" s="43"/>
      <c r="K674" s="43"/>
      <c r="M674" s="43"/>
    </row>
    <row r="675" ht="14.25" customHeight="1">
      <c r="A675" s="43"/>
      <c r="B675" s="43"/>
      <c r="C675" s="44"/>
      <c r="D675" s="44"/>
      <c r="E675" s="44"/>
      <c r="I675" s="43"/>
      <c r="J675" s="43"/>
      <c r="K675" s="43"/>
      <c r="M675" s="43"/>
    </row>
    <row r="676" ht="14.25" customHeight="1">
      <c r="A676" s="43"/>
      <c r="B676" s="43"/>
      <c r="C676" s="44"/>
      <c r="D676" s="44"/>
      <c r="E676" s="44"/>
      <c r="I676" s="43"/>
      <c r="J676" s="43"/>
      <c r="K676" s="43"/>
      <c r="M676" s="43"/>
    </row>
    <row r="677" ht="14.25" customHeight="1">
      <c r="A677" s="43"/>
      <c r="B677" s="43"/>
      <c r="C677" s="44"/>
      <c r="D677" s="44"/>
      <c r="E677" s="44"/>
      <c r="I677" s="43"/>
      <c r="J677" s="43"/>
      <c r="K677" s="43"/>
      <c r="M677" s="43"/>
    </row>
    <row r="678" ht="14.25" customHeight="1">
      <c r="A678" s="43"/>
      <c r="B678" s="43"/>
      <c r="C678" s="44"/>
      <c r="D678" s="44"/>
      <c r="E678" s="44"/>
      <c r="I678" s="43"/>
      <c r="J678" s="43"/>
      <c r="K678" s="43"/>
      <c r="M678" s="43"/>
    </row>
    <row r="679" ht="14.25" customHeight="1">
      <c r="A679" s="43"/>
      <c r="B679" s="43"/>
      <c r="C679" s="44"/>
      <c r="D679" s="44"/>
      <c r="E679" s="44"/>
      <c r="I679" s="43"/>
      <c r="J679" s="43"/>
      <c r="K679" s="43"/>
      <c r="M679" s="43"/>
    </row>
    <row r="680" ht="14.25" customHeight="1">
      <c r="A680" s="43"/>
      <c r="B680" s="43"/>
      <c r="C680" s="44"/>
      <c r="D680" s="44"/>
      <c r="E680" s="44"/>
      <c r="I680" s="43"/>
      <c r="J680" s="43"/>
      <c r="K680" s="43"/>
      <c r="M680" s="43"/>
    </row>
    <row r="681" ht="14.25" customHeight="1">
      <c r="A681" s="43"/>
      <c r="B681" s="43"/>
      <c r="C681" s="44"/>
      <c r="D681" s="44"/>
      <c r="E681" s="44"/>
      <c r="I681" s="43"/>
      <c r="J681" s="43"/>
      <c r="K681" s="43"/>
      <c r="M681" s="43"/>
    </row>
    <row r="682" ht="14.25" customHeight="1">
      <c r="A682" s="43"/>
      <c r="B682" s="43"/>
      <c r="C682" s="44"/>
      <c r="D682" s="44"/>
      <c r="E682" s="44"/>
      <c r="I682" s="43"/>
      <c r="J682" s="43"/>
      <c r="K682" s="43"/>
      <c r="M682" s="43"/>
    </row>
    <row r="683" ht="14.25" customHeight="1">
      <c r="A683" s="43"/>
      <c r="B683" s="43"/>
      <c r="C683" s="44"/>
      <c r="D683" s="44"/>
      <c r="E683" s="44"/>
      <c r="I683" s="43"/>
      <c r="J683" s="43"/>
      <c r="K683" s="43"/>
      <c r="M683" s="43"/>
    </row>
    <row r="684" ht="14.25" customHeight="1">
      <c r="A684" s="43"/>
      <c r="B684" s="43"/>
      <c r="C684" s="44"/>
      <c r="D684" s="44"/>
      <c r="E684" s="44"/>
      <c r="I684" s="43"/>
      <c r="J684" s="43"/>
      <c r="K684" s="43"/>
      <c r="M684" s="43"/>
    </row>
    <row r="685" ht="14.25" customHeight="1">
      <c r="A685" s="43"/>
      <c r="B685" s="43"/>
      <c r="C685" s="44"/>
      <c r="D685" s="44"/>
      <c r="E685" s="44"/>
      <c r="I685" s="43"/>
      <c r="J685" s="43"/>
      <c r="K685" s="43"/>
      <c r="M685" s="43"/>
    </row>
    <row r="686" ht="14.25" customHeight="1">
      <c r="A686" s="43"/>
      <c r="B686" s="43"/>
      <c r="C686" s="44"/>
      <c r="D686" s="44"/>
      <c r="E686" s="44"/>
      <c r="I686" s="43"/>
      <c r="J686" s="43"/>
      <c r="K686" s="43"/>
      <c r="M686" s="43"/>
    </row>
    <row r="687" ht="14.25" customHeight="1">
      <c r="A687" s="43"/>
      <c r="B687" s="43"/>
      <c r="C687" s="44"/>
      <c r="D687" s="44"/>
      <c r="E687" s="44"/>
      <c r="I687" s="43"/>
      <c r="J687" s="43"/>
      <c r="K687" s="43"/>
      <c r="M687" s="43"/>
    </row>
    <row r="688" ht="14.25" customHeight="1">
      <c r="A688" s="43"/>
      <c r="B688" s="43"/>
      <c r="C688" s="44"/>
      <c r="D688" s="44"/>
      <c r="E688" s="44"/>
      <c r="I688" s="43"/>
      <c r="J688" s="43"/>
      <c r="K688" s="43"/>
      <c r="M688" s="43"/>
    </row>
    <row r="689" ht="14.25" customHeight="1">
      <c r="A689" s="43"/>
      <c r="B689" s="43"/>
      <c r="C689" s="44"/>
      <c r="D689" s="44"/>
      <c r="E689" s="44"/>
      <c r="I689" s="43"/>
      <c r="J689" s="43"/>
      <c r="K689" s="43"/>
      <c r="M689" s="43"/>
    </row>
    <row r="690" ht="14.25" customHeight="1">
      <c r="A690" s="43"/>
      <c r="B690" s="43"/>
      <c r="C690" s="44"/>
      <c r="D690" s="44"/>
      <c r="E690" s="44"/>
      <c r="I690" s="43"/>
      <c r="J690" s="43"/>
      <c r="K690" s="43"/>
      <c r="M690" s="43"/>
    </row>
    <row r="691" ht="14.25" customHeight="1">
      <c r="A691" s="43"/>
      <c r="B691" s="43"/>
      <c r="C691" s="44"/>
      <c r="D691" s="44"/>
      <c r="E691" s="44"/>
      <c r="I691" s="43"/>
      <c r="J691" s="43"/>
      <c r="K691" s="43"/>
      <c r="M691" s="43"/>
    </row>
    <row r="692" ht="14.25" customHeight="1">
      <c r="A692" s="43"/>
      <c r="B692" s="43"/>
      <c r="C692" s="44"/>
      <c r="D692" s="44"/>
      <c r="E692" s="44"/>
      <c r="I692" s="43"/>
      <c r="J692" s="43"/>
      <c r="K692" s="43"/>
      <c r="M692" s="43"/>
    </row>
    <row r="693" ht="14.25" customHeight="1">
      <c r="A693" s="43"/>
      <c r="B693" s="43"/>
      <c r="C693" s="44"/>
      <c r="D693" s="44"/>
      <c r="E693" s="44"/>
      <c r="I693" s="43"/>
      <c r="J693" s="43"/>
      <c r="K693" s="43"/>
      <c r="M693" s="43"/>
    </row>
    <row r="694" ht="14.25" customHeight="1">
      <c r="A694" s="43"/>
      <c r="B694" s="43"/>
      <c r="C694" s="44"/>
      <c r="D694" s="44"/>
      <c r="E694" s="44"/>
      <c r="I694" s="43"/>
      <c r="J694" s="43"/>
      <c r="K694" s="43"/>
      <c r="M694" s="43"/>
    </row>
    <row r="695" ht="14.25" customHeight="1">
      <c r="A695" s="43"/>
      <c r="B695" s="43"/>
      <c r="C695" s="44"/>
      <c r="D695" s="44"/>
      <c r="E695" s="44"/>
      <c r="I695" s="43"/>
      <c r="J695" s="43"/>
      <c r="K695" s="43"/>
      <c r="M695" s="43"/>
    </row>
    <row r="696" ht="14.25" customHeight="1">
      <c r="A696" s="43"/>
      <c r="B696" s="43"/>
      <c r="C696" s="44"/>
      <c r="D696" s="44"/>
      <c r="E696" s="44"/>
      <c r="I696" s="43"/>
      <c r="J696" s="43"/>
      <c r="K696" s="43"/>
      <c r="M696" s="43"/>
    </row>
    <row r="697" ht="14.25" customHeight="1">
      <c r="A697" s="43"/>
      <c r="B697" s="43"/>
      <c r="C697" s="44"/>
      <c r="D697" s="44"/>
      <c r="E697" s="44"/>
      <c r="I697" s="43"/>
      <c r="J697" s="43"/>
      <c r="K697" s="43"/>
      <c r="M697" s="43"/>
    </row>
    <row r="698" ht="14.25" customHeight="1">
      <c r="A698" s="43"/>
      <c r="B698" s="43"/>
      <c r="C698" s="44"/>
      <c r="D698" s="44"/>
      <c r="E698" s="44"/>
      <c r="I698" s="43"/>
      <c r="J698" s="43"/>
      <c r="K698" s="43"/>
      <c r="M698" s="43"/>
    </row>
    <row r="699" ht="14.25" customHeight="1">
      <c r="A699" s="43"/>
      <c r="B699" s="43"/>
      <c r="C699" s="44"/>
      <c r="D699" s="44"/>
      <c r="E699" s="44"/>
      <c r="I699" s="43"/>
      <c r="J699" s="43"/>
      <c r="K699" s="43"/>
      <c r="M699" s="43"/>
    </row>
    <row r="700" ht="14.25" customHeight="1">
      <c r="A700" s="43"/>
      <c r="B700" s="43"/>
      <c r="C700" s="44"/>
      <c r="D700" s="44"/>
      <c r="E700" s="44"/>
      <c r="I700" s="43"/>
      <c r="J700" s="43"/>
      <c r="K700" s="43"/>
      <c r="M700" s="43"/>
    </row>
    <row r="701" ht="14.25" customHeight="1">
      <c r="A701" s="43"/>
      <c r="B701" s="43"/>
      <c r="C701" s="44"/>
      <c r="D701" s="44"/>
      <c r="E701" s="44"/>
      <c r="I701" s="43"/>
      <c r="J701" s="43"/>
      <c r="K701" s="43"/>
      <c r="M701" s="43"/>
    </row>
    <row r="702" ht="14.25" customHeight="1">
      <c r="A702" s="43"/>
      <c r="B702" s="43"/>
      <c r="C702" s="44"/>
      <c r="D702" s="44"/>
      <c r="E702" s="44"/>
      <c r="I702" s="43"/>
      <c r="J702" s="43"/>
      <c r="K702" s="43"/>
      <c r="M702" s="43"/>
    </row>
    <row r="703" ht="14.25" customHeight="1">
      <c r="A703" s="43"/>
      <c r="B703" s="43"/>
      <c r="C703" s="44"/>
      <c r="D703" s="44"/>
      <c r="E703" s="44"/>
      <c r="I703" s="43"/>
      <c r="J703" s="43"/>
      <c r="K703" s="43"/>
      <c r="M703" s="43"/>
    </row>
    <row r="704" ht="14.25" customHeight="1">
      <c r="A704" s="43"/>
      <c r="B704" s="43"/>
      <c r="C704" s="44"/>
      <c r="D704" s="44"/>
      <c r="E704" s="44"/>
      <c r="I704" s="43"/>
      <c r="J704" s="43"/>
      <c r="K704" s="43"/>
      <c r="M704" s="43"/>
    </row>
    <row r="705" ht="14.25" customHeight="1">
      <c r="A705" s="43"/>
      <c r="B705" s="43"/>
      <c r="C705" s="44"/>
      <c r="D705" s="44"/>
      <c r="E705" s="44"/>
      <c r="I705" s="43"/>
      <c r="J705" s="43"/>
      <c r="K705" s="43"/>
      <c r="M705" s="43"/>
    </row>
    <row r="706" ht="14.25" customHeight="1">
      <c r="A706" s="43"/>
      <c r="B706" s="43"/>
      <c r="C706" s="44"/>
      <c r="D706" s="44"/>
      <c r="E706" s="44"/>
      <c r="I706" s="43"/>
      <c r="J706" s="43"/>
      <c r="K706" s="43"/>
      <c r="M706" s="43"/>
    </row>
    <row r="707" ht="14.25" customHeight="1">
      <c r="A707" s="43"/>
      <c r="B707" s="43"/>
      <c r="C707" s="44"/>
      <c r="D707" s="44"/>
      <c r="E707" s="44"/>
      <c r="I707" s="43"/>
      <c r="J707" s="43"/>
      <c r="K707" s="43"/>
      <c r="M707" s="43"/>
    </row>
    <row r="708" ht="14.25" customHeight="1">
      <c r="A708" s="43"/>
      <c r="B708" s="43"/>
      <c r="C708" s="44"/>
      <c r="D708" s="44"/>
      <c r="E708" s="44"/>
      <c r="I708" s="43"/>
      <c r="J708" s="43"/>
      <c r="K708" s="43"/>
      <c r="M708" s="43"/>
    </row>
    <row r="709" ht="14.25" customHeight="1">
      <c r="A709" s="43"/>
      <c r="B709" s="43"/>
      <c r="C709" s="44"/>
      <c r="D709" s="44"/>
      <c r="E709" s="44"/>
      <c r="I709" s="43"/>
      <c r="J709" s="43"/>
      <c r="K709" s="43"/>
      <c r="M709" s="43"/>
    </row>
    <row r="710" ht="14.25" customHeight="1">
      <c r="A710" s="43"/>
      <c r="B710" s="43"/>
      <c r="C710" s="44"/>
      <c r="D710" s="44"/>
      <c r="E710" s="44"/>
      <c r="I710" s="43"/>
      <c r="J710" s="43"/>
      <c r="K710" s="43"/>
      <c r="M710" s="43"/>
    </row>
    <row r="711" ht="14.25" customHeight="1">
      <c r="A711" s="43"/>
      <c r="B711" s="43"/>
      <c r="C711" s="44"/>
      <c r="D711" s="44"/>
      <c r="E711" s="44"/>
      <c r="I711" s="43"/>
      <c r="J711" s="43"/>
      <c r="K711" s="43"/>
      <c r="M711" s="43"/>
    </row>
    <row r="712" ht="14.25" customHeight="1">
      <c r="A712" s="43"/>
      <c r="B712" s="43"/>
      <c r="C712" s="44"/>
      <c r="D712" s="44"/>
      <c r="E712" s="44"/>
      <c r="I712" s="43"/>
      <c r="J712" s="43"/>
      <c r="K712" s="43"/>
      <c r="M712" s="43"/>
    </row>
    <row r="713" ht="14.25" customHeight="1">
      <c r="A713" s="43"/>
      <c r="B713" s="43"/>
      <c r="C713" s="44"/>
      <c r="D713" s="44"/>
      <c r="E713" s="44"/>
      <c r="I713" s="43"/>
      <c r="J713" s="43"/>
      <c r="K713" s="43"/>
      <c r="M713" s="43"/>
    </row>
    <row r="714" ht="14.25" customHeight="1">
      <c r="A714" s="43"/>
      <c r="B714" s="43"/>
      <c r="C714" s="44"/>
      <c r="D714" s="44"/>
      <c r="E714" s="44"/>
      <c r="I714" s="43"/>
      <c r="J714" s="43"/>
      <c r="K714" s="43"/>
      <c r="M714" s="43"/>
    </row>
    <row r="715" ht="14.25" customHeight="1">
      <c r="A715" s="43"/>
      <c r="B715" s="43"/>
      <c r="C715" s="44"/>
      <c r="D715" s="44"/>
      <c r="E715" s="44"/>
      <c r="I715" s="43"/>
      <c r="J715" s="43"/>
      <c r="K715" s="43"/>
      <c r="M715" s="43"/>
    </row>
    <row r="716" ht="14.25" customHeight="1">
      <c r="A716" s="43"/>
      <c r="B716" s="43"/>
      <c r="C716" s="44"/>
      <c r="D716" s="44"/>
      <c r="E716" s="44"/>
      <c r="I716" s="43"/>
      <c r="J716" s="43"/>
      <c r="K716" s="43"/>
      <c r="M716" s="43"/>
    </row>
    <row r="717" ht="14.25" customHeight="1">
      <c r="A717" s="43"/>
      <c r="B717" s="43"/>
      <c r="C717" s="44"/>
      <c r="D717" s="44"/>
      <c r="E717" s="44"/>
      <c r="I717" s="43"/>
      <c r="J717" s="43"/>
      <c r="K717" s="43"/>
      <c r="M717" s="43"/>
    </row>
    <row r="718" ht="14.25" customHeight="1">
      <c r="A718" s="43"/>
      <c r="B718" s="43"/>
      <c r="C718" s="44"/>
      <c r="D718" s="44"/>
      <c r="E718" s="44"/>
      <c r="I718" s="43"/>
      <c r="J718" s="43"/>
      <c r="K718" s="43"/>
      <c r="M718" s="43"/>
    </row>
    <row r="719" ht="14.25" customHeight="1">
      <c r="A719" s="43"/>
      <c r="B719" s="43"/>
      <c r="C719" s="44"/>
      <c r="D719" s="44"/>
      <c r="E719" s="44"/>
      <c r="I719" s="43"/>
      <c r="J719" s="43"/>
      <c r="K719" s="43"/>
      <c r="M719" s="43"/>
    </row>
    <row r="720" ht="14.25" customHeight="1">
      <c r="A720" s="43"/>
      <c r="B720" s="43"/>
      <c r="C720" s="44"/>
      <c r="D720" s="44"/>
      <c r="E720" s="44"/>
      <c r="I720" s="43"/>
      <c r="J720" s="43"/>
      <c r="K720" s="43"/>
      <c r="M720" s="43"/>
    </row>
    <row r="721" ht="14.25" customHeight="1">
      <c r="A721" s="43"/>
      <c r="B721" s="43"/>
      <c r="C721" s="44"/>
      <c r="D721" s="44"/>
      <c r="E721" s="44"/>
      <c r="I721" s="43"/>
      <c r="J721" s="43"/>
      <c r="K721" s="43"/>
      <c r="M721" s="43"/>
    </row>
    <row r="722" ht="14.25" customHeight="1">
      <c r="A722" s="43"/>
      <c r="B722" s="43"/>
      <c r="C722" s="44"/>
      <c r="D722" s="44"/>
      <c r="E722" s="44"/>
      <c r="I722" s="43"/>
      <c r="J722" s="43"/>
      <c r="K722" s="43"/>
      <c r="M722" s="43"/>
    </row>
    <row r="723" ht="14.25" customHeight="1">
      <c r="A723" s="43"/>
      <c r="B723" s="43"/>
      <c r="C723" s="44"/>
      <c r="D723" s="44"/>
      <c r="E723" s="44"/>
      <c r="I723" s="43"/>
      <c r="J723" s="43"/>
      <c r="K723" s="43"/>
      <c r="M723" s="43"/>
    </row>
    <row r="724" ht="14.25" customHeight="1">
      <c r="A724" s="43"/>
      <c r="B724" s="43"/>
      <c r="C724" s="44"/>
      <c r="D724" s="44"/>
      <c r="E724" s="44"/>
      <c r="I724" s="43"/>
      <c r="J724" s="43"/>
      <c r="K724" s="43"/>
      <c r="M724" s="43"/>
    </row>
    <row r="725" ht="14.25" customHeight="1">
      <c r="A725" s="43"/>
      <c r="B725" s="43"/>
      <c r="C725" s="44"/>
      <c r="D725" s="44"/>
      <c r="E725" s="44"/>
      <c r="I725" s="43"/>
      <c r="J725" s="43"/>
      <c r="K725" s="43"/>
      <c r="M725" s="43"/>
    </row>
    <row r="726" ht="14.25" customHeight="1">
      <c r="A726" s="43"/>
      <c r="B726" s="43"/>
      <c r="C726" s="44"/>
      <c r="D726" s="44"/>
      <c r="E726" s="44"/>
      <c r="I726" s="43"/>
      <c r="J726" s="43"/>
      <c r="K726" s="43"/>
      <c r="M726" s="43"/>
    </row>
    <row r="727" ht="14.25" customHeight="1">
      <c r="A727" s="43"/>
      <c r="B727" s="43"/>
      <c r="C727" s="44"/>
      <c r="D727" s="44"/>
      <c r="E727" s="44"/>
      <c r="I727" s="43"/>
      <c r="J727" s="43"/>
      <c r="K727" s="43"/>
      <c r="M727" s="43"/>
    </row>
    <row r="728" ht="14.25" customHeight="1">
      <c r="A728" s="43"/>
      <c r="B728" s="43"/>
      <c r="C728" s="44"/>
      <c r="D728" s="44"/>
      <c r="E728" s="44"/>
      <c r="I728" s="43"/>
      <c r="J728" s="43"/>
      <c r="K728" s="43"/>
      <c r="M728" s="43"/>
    </row>
    <row r="729" ht="14.25" customHeight="1">
      <c r="A729" s="43"/>
      <c r="B729" s="43"/>
      <c r="C729" s="44"/>
      <c r="D729" s="44"/>
      <c r="E729" s="44"/>
      <c r="I729" s="43"/>
      <c r="J729" s="43"/>
      <c r="K729" s="43"/>
      <c r="M729" s="43"/>
    </row>
    <row r="730" ht="14.25" customHeight="1">
      <c r="A730" s="43"/>
      <c r="B730" s="43"/>
      <c r="C730" s="44"/>
      <c r="D730" s="44"/>
      <c r="E730" s="44"/>
      <c r="I730" s="43"/>
      <c r="J730" s="43"/>
      <c r="K730" s="43"/>
      <c r="M730" s="43"/>
    </row>
    <row r="731" ht="14.25" customHeight="1">
      <c r="A731" s="43"/>
      <c r="B731" s="43"/>
      <c r="C731" s="44"/>
      <c r="D731" s="44"/>
      <c r="E731" s="44"/>
      <c r="I731" s="43"/>
      <c r="J731" s="43"/>
      <c r="K731" s="43"/>
      <c r="M731" s="43"/>
    </row>
    <row r="732" ht="14.25" customHeight="1">
      <c r="A732" s="43"/>
      <c r="B732" s="43"/>
      <c r="C732" s="44"/>
      <c r="D732" s="44"/>
      <c r="E732" s="44"/>
      <c r="I732" s="43"/>
      <c r="J732" s="43"/>
      <c r="K732" s="43"/>
      <c r="M732" s="43"/>
    </row>
    <row r="733" ht="14.25" customHeight="1">
      <c r="A733" s="43"/>
      <c r="B733" s="43"/>
      <c r="C733" s="44"/>
      <c r="D733" s="44"/>
      <c r="E733" s="44"/>
      <c r="I733" s="43"/>
      <c r="J733" s="43"/>
      <c r="K733" s="43"/>
      <c r="M733" s="43"/>
    </row>
    <row r="734" ht="14.25" customHeight="1">
      <c r="A734" s="43"/>
      <c r="B734" s="43"/>
      <c r="C734" s="44"/>
      <c r="D734" s="44"/>
      <c r="E734" s="44"/>
      <c r="I734" s="43"/>
      <c r="J734" s="43"/>
      <c r="K734" s="43"/>
      <c r="M734" s="43"/>
    </row>
    <row r="735" ht="14.25" customHeight="1">
      <c r="A735" s="43"/>
      <c r="B735" s="43"/>
      <c r="C735" s="44"/>
      <c r="D735" s="44"/>
      <c r="E735" s="44"/>
      <c r="I735" s="43"/>
      <c r="J735" s="43"/>
      <c r="K735" s="43"/>
      <c r="M735" s="43"/>
    </row>
    <row r="736" ht="14.25" customHeight="1">
      <c r="A736" s="43"/>
      <c r="B736" s="43"/>
      <c r="C736" s="44"/>
      <c r="D736" s="44"/>
      <c r="E736" s="44"/>
      <c r="I736" s="43"/>
      <c r="J736" s="43"/>
      <c r="K736" s="43"/>
      <c r="M736" s="43"/>
    </row>
    <row r="737" ht="14.25" customHeight="1">
      <c r="A737" s="43"/>
      <c r="B737" s="43"/>
      <c r="C737" s="44"/>
      <c r="D737" s="44"/>
      <c r="E737" s="44"/>
      <c r="I737" s="43"/>
      <c r="J737" s="43"/>
      <c r="K737" s="43"/>
      <c r="M737" s="43"/>
    </row>
    <row r="738" ht="14.25" customHeight="1">
      <c r="A738" s="43"/>
      <c r="B738" s="43"/>
      <c r="C738" s="44"/>
      <c r="D738" s="44"/>
      <c r="E738" s="44"/>
      <c r="I738" s="43"/>
      <c r="J738" s="43"/>
      <c r="K738" s="43"/>
      <c r="M738" s="43"/>
    </row>
    <row r="739" ht="14.25" customHeight="1">
      <c r="A739" s="43"/>
      <c r="B739" s="43"/>
      <c r="C739" s="44"/>
      <c r="D739" s="44"/>
      <c r="E739" s="44"/>
      <c r="I739" s="43"/>
      <c r="J739" s="43"/>
      <c r="K739" s="43"/>
      <c r="M739" s="43"/>
    </row>
    <row r="740" ht="14.25" customHeight="1">
      <c r="A740" s="43"/>
      <c r="B740" s="43"/>
      <c r="C740" s="44"/>
      <c r="D740" s="44"/>
      <c r="E740" s="44"/>
      <c r="I740" s="43"/>
      <c r="J740" s="43"/>
      <c r="K740" s="43"/>
      <c r="M740" s="43"/>
    </row>
    <row r="741" ht="14.25" customHeight="1">
      <c r="A741" s="43"/>
      <c r="B741" s="43"/>
      <c r="C741" s="44"/>
      <c r="D741" s="44"/>
      <c r="E741" s="44"/>
      <c r="I741" s="43"/>
      <c r="J741" s="43"/>
      <c r="K741" s="43"/>
      <c r="M741" s="43"/>
    </row>
    <row r="742" ht="14.25" customHeight="1">
      <c r="A742" s="43"/>
      <c r="B742" s="43"/>
      <c r="C742" s="44"/>
      <c r="D742" s="44"/>
      <c r="E742" s="44"/>
      <c r="I742" s="43"/>
      <c r="J742" s="43"/>
      <c r="K742" s="43"/>
      <c r="M742" s="43"/>
    </row>
    <row r="743" ht="14.25" customHeight="1">
      <c r="A743" s="43"/>
      <c r="B743" s="43"/>
      <c r="C743" s="44"/>
      <c r="D743" s="44"/>
      <c r="E743" s="44"/>
      <c r="I743" s="43"/>
      <c r="J743" s="43"/>
      <c r="K743" s="43"/>
      <c r="M743" s="43"/>
    </row>
    <row r="744" ht="14.25" customHeight="1">
      <c r="A744" s="43"/>
      <c r="B744" s="43"/>
      <c r="C744" s="44"/>
      <c r="D744" s="44"/>
      <c r="E744" s="44"/>
      <c r="I744" s="43"/>
      <c r="J744" s="43"/>
      <c r="K744" s="43"/>
      <c r="M744" s="43"/>
    </row>
    <row r="745" ht="14.25" customHeight="1">
      <c r="A745" s="43"/>
      <c r="B745" s="43"/>
      <c r="C745" s="44"/>
      <c r="D745" s="44"/>
      <c r="E745" s="44"/>
      <c r="I745" s="43"/>
      <c r="J745" s="43"/>
      <c r="K745" s="43"/>
      <c r="M745" s="43"/>
    </row>
    <row r="746" ht="14.25" customHeight="1">
      <c r="A746" s="43"/>
      <c r="B746" s="43"/>
      <c r="C746" s="44"/>
      <c r="D746" s="44"/>
      <c r="E746" s="44"/>
      <c r="I746" s="43"/>
      <c r="J746" s="43"/>
      <c r="K746" s="43"/>
      <c r="M746" s="43"/>
    </row>
    <row r="747" ht="14.25" customHeight="1">
      <c r="A747" s="43"/>
      <c r="B747" s="43"/>
      <c r="C747" s="44"/>
      <c r="D747" s="44"/>
      <c r="E747" s="44"/>
      <c r="I747" s="43"/>
      <c r="J747" s="43"/>
      <c r="K747" s="43"/>
      <c r="M747" s="43"/>
    </row>
    <row r="748" ht="14.25" customHeight="1">
      <c r="A748" s="43"/>
      <c r="B748" s="43"/>
      <c r="C748" s="44"/>
      <c r="D748" s="44"/>
      <c r="E748" s="44"/>
      <c r="I748" s="43"/>
      <c r="J748" s="43"/>
      <c r="K748" s="43"/>
      <c r="M748" s="43"/>
    </row>
    <row r="749" ht="14.25" customHeight="1">
      <c r="A749" s="43"/>
      <c r="B749" s="43"/>
      <c r="C749" s="44"/>
      <c r="D749" s="44"/>
      <c r="E749" s="44"/>
      <c r="I749" s="43"/>
      <c r="J749" s="43"/>
      <c r="K749" s="43"/>
      <c r="M749" s="43"/>
    </row>
    <row r="750" ht="14.25" customHeight="1">
      <c r="A750" s="43"/>
      <c r="B750" s="43"/>
      <c r="C750" s="44"/>
      <c r="D750" s="44"/>
      <c r="E750" s="44"/>
      <c r="I750" s="43"/>
      <c r="J750" s="43"/>
      <c r="K750" s="43"/>
      <c r="M750" s="43"/>
    </row>
    <row r="751" ht="14.25" customHeight="1">
      <c r="A751" s="43"/>
      <c r="B751" s="43"/>
      <c r="C751" s="44"/>
      <c r="D751" s="44"/>
      <c r="E751" s="44"/>
      <c r="I751" s="43"/>
      <c r="J751" s="43"/>
      <c r="K751" s="43"/>
      <c r="M751" s="43"/>
    </row>
    <row r="752" ht="14.25" customHeight="1">
      <c r="A752" s="43"/>
      <c r="B752" s="43"/>
      <c r="C752" s="44"/>
      <c r="D752" s="44"/>
      <c r="E752" s="44"/>
      <c r="I752" s="43"/>
      <c r="J752" s="43"/>
      <c r="K752" s="43"/>
      <c r="M752" s="43"/>
    </row>
    <row r="753" ht="14.25" customHeight="1">
      <c r="A753" s="43"/>
      <c r="B753" s="43"/>
      <c r="C753" s="44"/>
      <c r="D753" s="44"/>
      <c r="E753" s="44"/>
      <c r="I753" s="43"/>
      <c r="J753" s="43"/>
      <c r="K753" s="43"/>
      <c r="M753" s="43"/>
    </row>
    <row r="754" ht="14.25" customHeight="1">
      <c r="A754" s="43"/>
      <c r="B754" s="43"/>
      <c r="C754" s="44"/>
      <c r="D754" s="44"/>
      <c r="E754" s="44"/>
      <c r="I754" s="43"/>
      <c r="J754" s="43"/>
      <c r="K754" s="43"/>
      <c r="M754" s="43"/>
    </row>
    <row r="755" ht="14.25" customHeight="1">
      <c r="A755" s="43"/>
      <c r="B755" s="43"/>
      <c r="C755" s="44"/>
      <c r="D755" s="44"/>
      <c r="E755" s="44"/>
      <c r="I755" s="43"/>
      <c r="J755" s="43"/>
      <c r="K755" s="43"/>
      <c r="M755" s="43"/>
    </row>
    <row r="756" ht="14.25" customHeight="1">
      <c r="A756" s="43"/>
      <c r="B756" s="43"/>
      <c r="C756" s="44"/>
      <c r="D756" s="44"/>
      <c r="E756" s="44"/>
      <c r="I756" s="43"/>
      <c r="J756" s="43"/>
      <c r="K756" s="43"/>
      <c r="M756" s="43"/>
    </row>
    <row r="757" ht="14.25" customHeight="1">
      <c r="A757" s="43"/>
      <c r="B757" s="43"/>
      <c r="C757" s="44"/>
      <c r="D757" s="44"/>
      <c r="E757" s="44"/>
      <c r="I757" s="43"/>
      <c r="J757" s="43"/>
      <c r="K757" s="43"/>
      <c r="M757" s="43"/>
    </row>
    <row r="758" ht="14.25" customHeight="1">
      <c r="A758" s="43"/>
      <c r="B758" s="43"/>
      <c r="C758" s="44"/>
      <c r="D758" s="44"/>
      <c r="E758" s="44"/>
      <c r="I758" s="43"/>
      <c r="J758" s="43"/>
      <c r="K758" s="43"/>
      <c r="M758" s="43"/>
    </row>
    <row r="759" ht="14.25" customHeight="1">
      <c r="A759" s="43"/>
      <c r="B759" s="43"/>
      <c r="C759" s="44"/>
      <c r="D759" s="44"/>
      <c r="E759" s="44"/>
      <c r="I759" s="43"/>
      <c r="J759" s="43"/>
      <c r="K759" s="43"/>
      <c r="M759" s="43"/>
    </row>
    <row r="760" ht="14.25" customHeight="1">
      <c r="A760" s="43"/>
      <c r="B760" s="43"/>
      <c r="C760" s="44"/>
      <c r="D760" s="44"/>
      <c r="E760" s="44"/>
      <c r="I760" s="43"/>
      <c r="J760" s="43"/>
      <c r="K760" s="43"/>
      <c r="M760" s="43"/>
    </row>
    <row r="761" ht="14.25" customHeight="1">
      <c r="A761" s="43"/>
      <c r="B761" s="43"/>
      <c r="C761" s="44"/>
      <c r="D761" s="44"/>
      <c r="E761" s="44"/>
      <c r="I761" s="43"/>
      <c r="J761" s="43"/>
      <c r="K761" s="43"/>
      <c r="M761" s="43"/>
    </row>
    <row r="762" ht="14.25" customHeight="1">
      <c r="A762" s="43"/>
      <c r="B762" s="43"/>
      <c r="C762" s="44"/>
      <c r="D762" s="44"/>
      <c r="E762" s="44"/>
      <c r="I762" s="43"/>
      <c r="J762" s="43"/>
      <c r="K762" s="43"/>
      <c r="M762" s="43"/>
    </row>
    <row r="763" ht="14.25" customHeight="1">
      <c r="A763" s="43"/>
      <c r="B763" s="43"/>
      <c r="C763" s="44"/>
      <c r="D763" s="44"/>
      <c r="E763" s="44"/>
      <c r="I763" s="43"/>
      <c r="J763" s="43"/>
      <c r="K763" s="43"/>
      <c r="M763" s="43"/>
    </row>
    <row r="764" ht="14.25" customHeight="1">
      <c r="A764" s="43"/>
      <c r="B764" s="43"/>
      <c r="C764" s="44"/>
      <c r="D764" s="44"/>
      <c r="E764" s="44"/>
      <c r="I764" s="43"/>
      <c r="J764" s="43"/>
      <c r="K764" s="43"/>
      <c r="M764" s="43"/>
    </row>
    <row r="765" ht="14.25" customHeight="1">
      <c r="A765" s="43"/>
      <c r="B765" s="43"/>
      <c r="C765" s="44"/>
      <c r="D765" s="44"/>
      <c r="E765" s="44"/>
      <c r="I765" s="43"/>
      <c r="J765" s="43"/>
      <c r="K765" s="43"/>
      <c r="M765" s="43"/>
    </row>
    <row r="766" ht="14.25" customHeight="1">
      <c r="A766" s="43"/>
      <c r="B766" s="43"/>
      <c r="C766" s="44"/>
      <c r="D766" s="44"/>
      <c r="E766" s="44"/>
      <c r="I766" s="43"/>
      <c r="J766" s="43"/>
      <c r="K766" s="43"/>
      <c r="M766" s="43"/>
    </row>
    <row r="767" ht="14.25" customHeight="1">
      <c r="A767" s="43"/>
      <c r="B767" s="43"/>
      <c r="C767" s="44"/>
      <c r="D767" s="44"/>
      <c r="E767" s="44"/>
      <c r="I767" s="43"/>
      <c r="J767" s="43"/>
      <c r="K767" s="43"/>
      <c r="M767" s="43"/>
    </row>
    <row r="768" ht="14.25" customHeight="1">
      <c r="A768" s="43"/>
      <c r="B768" s="43"/>
      <c r="C768" s="44"/>
      <c r="D768" s="44"/>
      <c r="E768" s="44"/>
      <c r="I768" s="43"/>
      <c r="J768" s="43"/>
      <c r="K768" s="43"/>
      <c r="M768" s="43"/>
    </row>
    <row r="769" ht="14.25" customHeight="1">
      <c r="A769" s="43"/>
      <c r="B769" s="43"/>
      <c r="C769" s="44"/>
      <c r="D769" s="44"/>
      <c r="E769" s="44"/>
      <c r="I769" s="43"/>
      <c r="J769" s="43"/>
      <c r="K769" s="43"/>
      <c r="M769" s="43"/>
    </row>
    <row r="770" ht="14.25" customHeight="1">
      <c r="A770" s="43"/>
      <c r="B770" s="43"/>
      <c r="C770" s="44"/>
      <c r="D770" s="44"/>
      <c r="E770" s="44"/>
      <c r="I770" s="43"/>
      <c r="J770" s="43"/>
      <c r="K770" s="43"/>
      <c r="M770" s="43"/>
    </row>
    <row r="771" ht="14.25" customHeight="1">
      <c r="A771" s="43"/>
      <c r="B771" s="43"/>
      <c r="C771" s="44"/>
      <c r="D771" s="44"/>
      <c r="E771" s="44"/>
      <c r="I771" s="43"/>
      <c r="J771" s="43"/>
      <c r="K771" s="43"/>
      <c r="M771" s="43"/>
    </row>
    <row r="772" ht="14.25" customHeight="1">
      <c r="A772" s="43"/>
      <c r="B772" s="43"/>
      <c r="C772" s="44"/>
      <c r="D772" s="44"/>
      <c r="E772" s="44"/>
      <c r="I772" s="43"/>
      <c r="J772" s="43"/>
      <c r="K772" s="43"/>
      <c r="M772" s="43"/>
    </row>
    <row r="773" ht="14.25" customHeight="1">
      <c r="A773" s="43"/>
      <c r="B773" s="43"/>
      <c r="C773" s="44"/>
      <c r="D773" s="44"/>
      <c r="E773" s="44"/>
      <c r="I773" s="43"/>
      <c r="J773" s="43"/>
      <c r="K773" s="43"/>
      <c r="M773" s="43"/>
    </row>
    <row r="774" ht="14.25" customHeight="1">
      <c r="A774" s="43"/>
      <c r="B774" s="43"/>
      <c r="C774" s="44"/>
      <c r="D774" s="44"/>
      <c r="E774" s="44"/>
      <c r="I774" s="43"/>
      <c r="J774" s="43"/>
      <c r="K774" s="43"/>
      <c r="M774" s="43"/>
    </row>
    <row r="775" ht="14.25" customHeight="1">
      <c r="A775" s="43"/>
      <c r="B775" s="43"/>
      <c r="C775" s="44"/>
      <c r="D775" s="44"/>
      <c r="E775" s="44"/>
      <c r="I775" s="43"/>
      <c r="J775" s="43"/>
      <c r="K775" s="43"/>
      <c r="M775" s="43"/>
    </row>
    <row r="776" ht="14.25" customHeight="1">
      <c r="A776" s="43"/>
      <c r="B776" s="43"/>
      <c r="C776" s="44"/>
      <c r="D776" s="44"/>
      <c r="E776" s="44"/>
      <c r="I776" s="43"/>
      <c r="J776" s="43"/>
      <c r="K776" s="43"/>
      <c r="M776" s="43"/>
    </row>
    <row r="777" ht="14.25" customHeight="1">
      <c r="A777" s="43"/>
      <c r="B777" s="43"/>
      <c r="C777" s="44"/>
      <c r="D777" s="44"/>
      <c r="E777" s="44"/>
      <c r="I777" s="43"/>
      <c r="J777" s="43"/>
      <c r="K777" s="43"/>
      <c r="M777" s="43"/>
    </row>
    <row r="778" ht="14.25" customHeight="1">
      <c r="A778" s="43"/>
      <c r="B778" s="43"/>
      <c r="C778" s="44"/>
      <c r="D778" s="44"/>
      <c r="E778" s="44"/>
      <c r="I778" s="43"/>
      <c r="J778" s="43"/>
      <c r="K778" s="43"/>
      <c r="M778" s="43"/>
    </row>
    <row r="779" ht="14.25" customHeight="1">
      <c r="A779" s="43"/>
      <c r="B779" s="43"/>
      <c r="C779" s="44"/>
      <c r="D779" s="44"/>
      <c r="E779" s="44"/>
      <c r="I779" s="43"/>
      <c r="J779" s="43"/>
      <c r="K779" s="43"/>
      <c r="M779" s="43"/>
    </row>
    <row r="780" ht="14.25" customHeight="1">
      <c r="A780" s="43"/>
      <c r="B780" s="43"/>
      <c r="C780" s="44"/>
      <c r="D780" s="44"/>
      <c r="E780" s="44"/>
      <c r="I780" s="43"/>
      <c r="J780" s="43"/>
      <c r="K780" s="43"/>
      <c r="M780" s="43"/>
    </row>
    <row r="781" ht="14.25" customHeight="1">
      <c r="A781" s="43"/>
      <c r="B781" s="43"/>
      <c r="C781" s="44"/>
      <c r="D781" s="44"/>
      <c r="E781" s="44"/>
      <c r="I781" s="43"/>
      <c r="J781" s="43"/>
      <c r="K781" s="43"/>
      <c r="M781" s="43"/>
    </row>
    <row r="782" ht="14.25" customHeight="1">
      <c r="A782" s="43"/>
      <c r="B782" s="43"/>
      <c r="C782" s="44"/>
      <c r="D782" s="44"/>
      <c r="E782" s="44"/>
      <c r="I782" s="43"/>
      <c r="J782" s="43"/>
      <c r="K782" s="43"/>
      <c r="M782" s="43"/>
    </row>
    <row r="783" ht="14.25" customHeight="1">
      <c r="A783" s="43"/>
      <c r="B783" s="43"/>
      <c r="C783" s="44"/>
      <c r="D783" s="44"/>
      <c r="E783" s="44"/>
      <c r="I783" s="43"/>
      <c r="J783" s="43"/>
      <c r="K783" s="43"/>
      <c r="M783" s="43"/>
    </row>
    <row r="784" ht="14.25" customHeight="1">
      <c r="A784" s="43"/>
      <c r="B784" s="43"/>
      <c r="C784" s="44"/>
      <c r="D784" s="44"/>
      <c r="E784" s="44"/>
      <c r="I784" s="43"/>
      <c r="J784" s="43"/>
      <c r="K784" s="43"/>
      <c r="M784" s="43"/>
    </row>
    <row r="785" ht="14.25" customHeight="1">
      <c r="A785" s="43"/>
      <c r="B785" s="43"/>
      <c r="C785" s="44"/>
      <c r="D785" s="44"/>
      <c r="E785" s="44"/>
      <c r="I785" s="43"/>
      <c r="J785" s="43"/>
      <c r="K785" s="43"/>
      <c r="M785" s="43"/>
    </row>
    <row r="786" ht="14.25" customHeight="1">
      <c r="A786" s="43"/>
      <c r="B786" s="43"/>
      <c r="C786" s="44"/>
      <c r="D786" s="44"/>
      <c r="E786" s="44"/>
      <c r="I786" s="43"/>
      <c r="J786" s="43"/>
      <c r="K786" s="43"/>
      <c r="M786" s="43"/>
    </row>
    <row r="787" ht="14.25" customHeight="1">
      <c r="A787" s="43"/>
      <c r="B787" s="43"/>
      <c r="C787" s="44"/>
      <c r="D787" s="44"/>
      <c r="E787" s="44"/>
      <c r="I787" s="43"/>
      <c r="J787" s="43"/>
      <c r="K787" s="43"/>
      <c r="M787" s="43"/>
    </row>
    <row r="788" ht="14.25" customHeight="1">
      <c r="A788" s="43"/>
      <c r="B788" s="43"/>
      <c r="C788" s="44"/>
      <c r="D788" s="44"/>
      <c r="E788" s="44"/>
      <c r="I788" s="43"/>
      <c r="J788" s="43"/>
      <c r="K788" s="43"/>
      <c r="M788" s="43"/>
    </row>
    <row r="789" ht="14.25" customHeight="1">
      <c r="A789" s="43"/>
      <c r="B789" s="43"/>
      <c r="C789" s="44"/>
      <c r="D789" s="44"/>
      <c r="E789" s="44"/>
      <c r="I789" s="43"/>
      <c r="J789" s="43"/>
      <c r="K789" s="43"/>
      <c r="M789" s="43"/>
    </row>
    <row r="790" ht="14.25" customHeight="1">
      <c r="A790" s="43"/>
      <c r="B790" s="43"/>
      <c r="C790" s="44"/>
      <c r="D790" s="44"/>
      <c r="E790" s="44"/>
      <c r="I790" s="43"/>
      <c r="J790" s="43"/>
      <c r="K790" s="43"/>
      <c r="M790" s="43"/>
    </row>
    <row r="791" ht="14.25" customHeight="1">
      <c r="A791" s="43"/>
      <c r="B791" s="43"/>
      <c r="C791" s="44"/>
      <c r="D791" s="44"/>
      <c r="E791" s="44"/>
      <c r="I791" s="43"/>
      <c r="J791" s="43"/>
      <c r="K791" s="43"/>
      <c r="M791" s="43"/>
    </row>
    <row r="792" ht="14.25" customHeight="1">
      <c r="A792" s="43"/>
      <c r="B792" s="43"/>
      <c r="C792" s="44"/>
      <c r="D792" s="44"/>
      <c r="E792" s="44"/>
      <c r="I792" s="43"/>
      <c r="J792" s="43"/>
      <c r="K792" s="43"/>
      <c r="M792" s="43"/>
    </row>
    <row r="793" ht="14.25" customHeight="1">
      <c r="A793" s="43"/>
      <c r="B793" s="43"/>
      <c r="C793" s="44"/>
      <c r="D793" s="44"/>
      <c r="E793" s="44"/>
      <c r="I793" s="43"/>
      <c r="J793" s="43"/>
      <c r="K793" s="43"/>
      <c r="M793" s="43"/>
    </row>
    <row r="794" ht="14.25" customHeight="1">
      <c r="A794" s="43"/>
      <c r="B794" s="43"/>
      <c r="C794" s="44"/>
      <c r="D794" s="44"/>
      <c r="E794" s="44"/>
      <c r="I794" s="43"/>
      <c r="J794" s="43"/>
      <c r="K794" s="43"/>
      <c r="M794" s="43"/>
    </row>
    <row r="795" ht="14.25" customHeight="1">
      <c r="A795" s="43"/>
      <c r="B795" s="43"/>
      <c r="C795" s="44"/>
      <c r="D795" s="44"/>
      <c r="E795" s="44"/>
      <c r="I795" s="43"/>
      <c r="J795" s="43"/>
      <c r="K795" s="43"/>
      <c r="M795" s="43"/>
    </row>
    <row r="796" ht="14.25" customHeight="1">
      <c r="A796" s="43"/>
      <c r="B796" s="43"/>
      <c r="C796" s="44"/>
      <c r="D796" s="44"/>
      <c r="E796" s="44"/>
      <c r="I796" s="43"/>
      <c r="J796" s="43"/>
      <c r="K796" s="43"/>
      <c r="M796" s="43"/>
    </row>
    <row r="797" ht="14.25" customHeight="1">
      <c r="A797" s="43"/>
      <c r="B797" s="43"/>
      <c r="C797" s="44"/>
      <c r="D797" s="44"/>
      <c r="E797" s="44"/>
      <c r="I797" s="43"/>
      <c r="J797" s="43"/>
      <c r="K797" s="43"/>
      <c r="M797" s="43"/>
    </row>
    <row r="798" ht="14.25" customHeight="1">
      <c r="A798" s="43"/>
      <c r="B798" s="43"/>
      <c r="C798" s="44"/>
      <c r="D798" s="44"/>
      <c r="E798" s="44"/>
      <c r="I798" s="43"/>
      <c r="J798" s="43"/>
      <c r="K798" s="43"/>
      <c r="M798" s="43"/>
    </row>
    <row r="799" ht="14.25" customHeight="1">
      <c r="A799" s="43"/>
      <c r="B799" s="43"/>
      <c r="C799" s="44"/>
      <c r="D799" s="44"/>
      <c r="E799" s="44"/>
      <c r="I799" s="43"/>
      <c r="J799" s="43"/>
      <c r="K799" s="43"/>
      <c r="M799" s="43"/>
    </row>
    <row r="800" ht="14.25" customHeight="1">
      <c r="A800" s="43"/>
      <c r="B800" s="43"/>
      <c r="C800" s="44"/>
      <c r="D800" s="44"/>
      <c r="E800" s="44"/>
      <c r="I800" s="43"/>
      <c r="J800" s="43"/>
      <c r="K800" s="43"/>
      <c r="M800" s="43"/>
    </row>
    <row r="801" ht="14.25" customHeight="1">
      <c r="A801" s="43"/>
      <c r="B801" s="43"/>
      <c r="C801" s="44"/>
      <c r="D801" s="44"/>
      <c r="E801" s="44"/>
      <c r="I801" s="43"/>
      <c r="J801" s="43"/>
      <c r="K801" s="43"/>
      <c r="M801" s="43"/>
    </row>
    <row r="802" ht="14.25" customHeight="1">
      <c r="A802" s="43"/>
      <c r="B802" s="43"/>
      <c r="C802" s="44"/>
      <c r="D802" s="44"/>
      <c r="E802" s="44"/>
      <c r="I802" s="43"/>
      <c r="J802" s="43"/>
      <c r="K802" s="43"/>
      <c r="M802" s="43"/>
    </row>
    <row r="803" ht="14.25" customHeight="1">
      <c r="A803" s="43"/>
      <c r="B803" s="43"/>
      <c r="C803" s="44"/>
      <c r="D803" s="44"/>
      <c r="E803" s="44"/>
      <c r="I803" s="43"/>
      <c r="J803" s="43"/>
      <c r="K803" s="43"/>
      <c r="M803" s="43"/>
    </row>
    <row r="804" ht="14.25" customHeight="1">
      <c r="A804" s="43"/>
      <c r="B804" s="43"/>
      <c r="C804" s="44"/>
      <c r="D804" s="44"/>
      <c r="E804" s="44"/>
      <c r="I804" s="43"/>
      <c r="J804" s="43"/>
      <c r="K804" s="43"/>
      <c r="M804" s="43"/>
    </row>
    <row r="805" ht="14.25" customHeight="1">
      <c r="A805" s="43"/>
      <c r="B805" s="43"/>
      <c r="C805" s="44"/>
      <c r="D805" s="44"/>
      <c r="E805" s="44"/>
      <c r="I805" s="43"/>
      <c r="J805" s="43"/>
      <c r="K805" s="43"/>
      <c r="M805" s="43"/>
    </row>
    <row r="806" ht="14.25" customHeight="1">
      <c r="A806" s="43"/>
      <c r="B806" s="43"/>
      <c r="C806" s="44"/>
      <c r="D806" s="44"/>
      <c r="E806" s="44"/>
      <c r="I806" s="43"/>
      <c r="J806" s="43"/>
      <c r="K806" s="43"/>
      <c r="M806" s="43"/>
    </row>
    <row r="807" ht="14.25" customHeight="1">
      <c r="A807" s="43"/>
      <c r="B807" s="43"/>
      <c r="C807" s="44"/>
      <c r="D807" s="44"/>
      <c r="E807" s="44"/>
      <c r="I807" s="43"/>
      <c r="J807" s="43"/>
      <c r="K807" s="43"/>
      <c r="M807" s="43"/>
    </row>
    <row r="808" ht="14.25" customHeight="1">
      <c r="A808" s="43"/>
      <c r="B808" s="43"/>
      <c r="C808" s="44"/>
      <c r="D808" s="44"/>
      <c r="E808" s="44"/>
      <c r="I808" s="43"/>
      <c r="J808" s="43"/>
      <c r="K808" s="43"/>
      <c r="M808" s="43"/>
    </row>
    <row r="809" ht="14.25" customHeight="1">
      <c r="A809" s="43"/>
      <c r="B809" s="43"/>
      <c r="C809" s="44"/>
      <c r="D809" s="44"/>
      <c r="E809" s="44"/>
      <c r="I809" s="43"/>
      <c r="J809" s="43"/>
      <c r="K809" s="43"/>
      <c r="M809" s="43"/>
    </row>
    <row r="810" ht="14.25" customHeight="1">
      <c r="A810" s="43"/>
      <c r="B810" s="43"/>
      <c r="C810" s="44"/>
      <c r="D810" s="44"/>
      <c r="E810" s="44"/>
      <c r="I810" s="43"/>
      <c r="J810" s="43"/>
      <c r="K810" s="43"/>
      <c r="M810" s="43"/>
    </row>
    <row r="811" ht="14.25" customHeight="1">
      <c r="A811" s="43"/>
      <c r="B811" s="43"/>
      <c r="C811" s="44"/>
      <c r="D811" s="44"/>
      <c r="E811" s="44"/>
      <c r="I811" s="43"/>
      <c r="J811" s="43"/>
      <c r="K811" s="43"/>
      <c r="M811" s="43"/>
    </row>
    <row r="812" ht="14.25" customHeight="1">
      <c r="A812" s="43"/>
      <c r="B812" s="43"/>
      <c r="C812" s="44"/>
      <c r="D812" s="44"/>
      <c r="E812" s="44"/>
      <c r="I812" s="43"/>
      <c r="J812" s="43"/>
      <c r="K812" s="43"/>
      <c r="M812" s="43"/>
    </row>
    <row r="813" ht="14.25" customHeight="1">
      <c r="A813" s="43"/>
      <c r="B813" s="43"/>
      <c r="C813" s="44"/>
      <c r="D813" s="44"/>
      <c r="E813" s="44"/>
      <c r="I813" s="43"/>
      <c r="J813" s="43"/>
      <c r="K813" s="43"/>
      <c r="M813" s="43"/>
    </row>
    <row r="814" ht="14.25" customHeight="1">
      <c r="A814" s="43"/>
      <c r="B814" s="43"/>
      <c r="C814" s="44"/>
      <c r="D814" s="44"/>
      <c r="E814" s="44"/>
      <c r="I814" s="43"/>
      <c r="J814" s="43"/>
      <c r="K814" s="43"/>
      <c r="M814" s="43"/>
    </row>
    <row r="815" ht="14.25" customHeight="1">
      <c r="A815" s="43"/>
      <c r="B815" s="43"/>
      <c r="C815" s="44"/>
      <c r="D815" s="44"/>
      <c r="E815" s="44"/>
      <c r="I815" s="43"/>
      <c r="J815" s="43"/>
      <c r="K815" s="43"/>
      <c r="M815" s="43"/>
    </row>
    <row r="816" ht="14.25" customHeight="1">
      <c r="A816" s="43"/>
      <c r="B816" s="43"/>
      <c r="C816" s="44"/>
      <c r="D816" s="44"/>
      <c r="E816" s="44"/>
      <c r="I816" s="43"/>
      <c r="J816" s="43"/>
      <c r="K816" s="43"/>
      <c r="M816" s="43"/>
    </row>
    <row r="817" ht="14.25" customHeight="1">
      <c r="A817" s="43"/>
      <c r="B817" s="43"/>
      <c r="C817" s="44"/>
      <c r="D817" s="44"/>
      <c r="E817" s="44"/>
      <c r="I817" s="43"/>
      <c r="J817" s="43"/>
      <c r="K817" s="43"/>
      <c r="M817" s="43"/>
    </row>
    <row r="818" ht="14.25" customHeight="1">
      <c r="A818" s="43"/>
      <c r="B818" s="43"/>
      <c r="C818" s="44"/>
      <c r="D818" s="44"/>
      <c r="E818" s="44"/>
      <c r="I818" s="43"/>
      <c r="J818" s="43"/>
      <c r="K818" s="43"/>
      <c r="M818" s="43"/>
    </row>
    <row r="819" ht="14.25" customHeight="1">
      <c r="A819" s="43"/>
      <c r="B819" s="43"/>
      <c r="C819" s="44"/>
      <c r="D819" s="44"/>
      <c r="E819" s="44"/>
      <c r="I819" s="43"/>
      <c r="J819" s="43"/>
      <c r="K819" s="43"/>
      <c r="M819" s="43"/>
    </row>
    <row r="820" ht="14.25" customHeight="1">
      <c r="A820" s="43"/>
      <c r="B820" s="43"/>
      <c r="C820" s="44"/>
      <c r="D820" s="44"/>
      <c r="E820" s="44"/>
      <c r="I820" s="43"/>
      <c r="J820" s="43"/>
      <c r="K820" s="43"/>
      <c r="M820" s="43"/>
    </row>
    <row r="821" ht="14.25" customHeight="1">
      <c r="A821" s="43"/>
      <c r="B821" s="43"/>
      <c r="C821" s="44"/>
      <c r="D821" s="44"/>
      <c r="E821" s="44"/>
      <c r="I821" s="43"/>
      <c r="J821" s="43"/>
      <c r="K821" s="43"/>
      <c r="M821" s="43"/>
    </row>
    <row r="822" ht="14.25" customHeight="1">
      <c r="A822" s="43"/>
      <c r="B822" s="43"/>
      <c r="C822" s="44"/>
      <c r="D822" s="44"/>
      <c r="E822" s="44"/>
      <c r="I822" s="43"/>
      <c r="J822" s="43"/>
      <c r="K822" s="43"/>
      <c r="M822" s="43"/>
    </row>
    <row r="823" ht="14.25" customHeight="1">
      <c r="A823" s="43"/>
      <c r="B823" s="43"/>
      <c r="C823" s="44"/>
      <c r="D823" s="44"/>
      <c r="E823" s="44"/>
      <c r="I823" s="43"/>
      <c r="J823" s="43"/>
      <c r="K823" s="43"/>
      <c r="M823" s="43"/>
    </row>
    <row r="824" ht="14.25" customHeight="1">
      <c r="A824" s="43"/>
      <c r="B824" s="43"/>
      <c r="C824" s="44"/>
      <c r="D824" s="44"/>
      <c r="E824" s="44"/>
      <c r="I824" s="43"/>
      <c r="J824" s="43"/>
      <c r="K824" s="43"/>
      <c r="M824" s="43"/>
    </row>
    <row r="825" ht="14.25" customHeight="1">
      <c r="A825" s="43"/>
      <c r="B825" s="43"/>
      <c r="C825" s="44"/>
      <c r="D825" s="44"/>
      <c r="E825" s="44"/>
      <c r="I825" s="43"/>
      <c r="J825" s="43"/>
      <c r="K825" s="43"/>
      <c r="M825" s="43"/>
    </row>
    <row r="826" ht="14.25" customHeight="1">
      <c r="A826" s="43"/>
      <c r="B826" s="43"/>
      <c r="C826" s="44"/>
      <c r="D826" s="44"/>
      <c r="E826" s="44"/>
      <c r="I826" s="43"/>
      <c r="J826" s="43"/>
      <c r="K826" s="43"/>
      <c r="M826" s="43"/>
    </row>
    <row r="827" ht="14.25" customHeight="1">
      <c r="A827" s="43"/>
      <c r="B827" s="43"/>
      <c r="C827" s="44"/>
      <c r="D827" s="44"/>
      <c r="E827" s="44"/>
      <c r="I827" s="43"/>
      <c r="J827" s="43"/>
      <c r="K827" s="43"/>
      <c r="M827" s="43"/>
    </row>
    <row r="828" ht="14.25" customHeight="1">
      <c r="A828" s="43"/>
      <c r="B828" s="43"/>
      <c r="C828" s="44"/>
      <c r="D828" s="44"/>
      <c r="E828" s="44"/>
      <c r="I828" s="43"/>
      <c r="J828" s="43"/>
      <c r="K828" s="43"/>
      <c r="M828" s="43"/>
    </row>
    <row r="829" ht="14.25" customHeight="1">
      <c r="A829" s="43"/>
      <c r="B829" s="43"/>
      <c r="C829" s="44"/>
      <c r="D829" s="44"/>
      <c r="E829" s="44"/>
      <c r="I829" s="43"/>
      <c r="J829" s="43"/>
      <c r="K829" s="43"/>
      <c r="M829" s="43"/>
    </row>
    <row r="830" ht="14.25" customHeight="1">
      <c r="A830" s="43"/>
      <c r="B830" s="43"/>
      <c r="C830" s="44"/>
      <c r="D830" s="44"/>
      <c r="E830" s="44"/>
      <c r="I830" s="43"/>
      <c r="J830" s="43"/>
      <c r="K830" s="43"/>
      <c r="M830" s="43"/>
    </row>
    <row r="831" ht="14.25" customHeight="1">
      <c r="A831" s="43"/>
      <c r="B831" s="43"/>
      <c r="C831" s="44"/>
      <c r="D831" s="44"/>
      <c r="E831" s="44"/>
      <c r="I831" s="43"/>
      <c r="J831" s="43"/>
      <c r="K831" s="43"/>
      <c r="M831" s="43"/>
    </row>
    <row r="832" ht="14.25" customHeight="1">
      <c r="A832" s="43"/>
      <c r="B832" s="43"/>
      <c r="C832" s="44"/>
      <c r="D832" s="44"/>
      <c r="E832" s="44"/>
      <c r="I832" s="43"/>
      <c r="J832" s="43"/>
      <c r="K832" s="43"/>
      <c r="M832" s="43"/>
    </row>
    <row r="833" ht="14.25" customHeight="1">
      <c r="A833" s="43"/>
      <c r="B833" s="43"/>
      <c r="C833" s="44"/>
      <c r="D833" s="44"/>
      <c r="E833" s="44"/>
      <c r="I833" s="43"/>
      <c r="J833" s="43"/>
      <c r="K833" s="43"/>
      <c r="M833" s="43"/>
    </row>
    <row r="834" ht="14.25" customHeight="1">
      <c r="A834" s="43"/>
      <c r="B834" s="43"/>
      <c r="C834" s="44"/>
      <c r="D834" s="44"/>
      <c r="E834" s="44"/>
      <c r="I834" s="43"/>
      <c r="J834" s="43"/>
      <c r="K834" s="43"/>
      <c r="M834" s="43"/>
    </row>
    <row r="835" ht="14.25" customHeight="1">
      <c r="A835" s="43"/>
      <c r="B835" s="43"/>
      <c r="C835" s="44"/>
      <c r="D835" s="44"/>
      <c r="E835" s="44"/>
      <c r="I835" s="43"/>
      <c r="J835" s="43"/>
      <c r="K835" s="43"/>
      <c r="M835" s="43"/>
    </row>
    <row r="836" ht="14.25" customHeight="1">
      <c r="A836" s="43"/>
      <c r="B836" s="43"/>
      <c r="C836" s="44"/>
      <c r="D836" s="44"/>
      <c r="E836" s="44"/>
      <c r="I836" s="43"/>
      <c r="J836" s="43"/>
      <c r="K836" s="43"/>
      <c r="M836" s="43"/>
    </row>
    <row r="837" ht="14.25" customHeight="1">
      <c r="A837" s="43"/>
      <c r="B837" s="43"/>
      <c r="C837" s="44"/>
      <c r="D837" s="44"/>
      <c r="E837" s="44"/>
      <c r="I837" s="43"/>
      <c r="J837" s="43"/>
      <c r="K837" s="43"/>
      <c r="M837" s="43"/>
    </row>
    <row r="838" ht="14.25" customHeight="1">
      <c r="A838" s="43"/>
      <c r="B838" s="43"/>
      <c r="C838" s="44"/>
      <c r="D838" s="44"/>
      <c r="E838" s="44"/>
      <c r="I838" s="43"/>
      <c r="J838" s="43"/>
      <c r="K838" s="43"/>
      <c r="M838" s="43"/>
    </row>
    <row r="839" ht="14.25" customHeight="1">
      <c r="A839" s="43"/>
      <c r="B839" s="43"/>
      <c r="C839" s="44"/>
      <c r="D839" s="44"/>
      <c r="E839" s="44"/>
      <c r="I839" s="43"/>
      <c r="J839" s="43"/>
      <c r="K839" s="43"/>
      <c r="M839" s="43"/>
    </row>
    <row r="840" ht="14.25" customHeight="1">
      <c r="A840" s="43"/>
      <c r="B840" s="43"/>
      <c r="C840" s="44"/>
      <c r="D840" s="44"/>
      <c r="E840" s="44"/>
      <c r="I840" s="43"/>
      <c r="J840" s="43"/>
      <c r="K840" s="43"/>
      <c r="M840" s="43"/>
    </row>
    <row r="841" ht="14.25" customHeight="1">
      <c r="A841" s="43"/>
      <c r="B841" s="43"/>
      <c r="C841" s="44"/>
      <c r="D841" s="44"/>
      <c r="E841" s="44"/>
      <c r="I841" s="43"/>
      <c r="J841" s="43"/>
      <c r="K841" s="43"/>
      <c r="M841" s="43"/>
    </row>
    <row r="842" ht="14.25" customHeight="1">
      <c r="A842" s="43"/>
      <c r="B842" s="43"/>
      <c r="C842" s="44"/>
      <c r="D842" s="44"/>
      <c r="E842" s="44"/>
      <c r="I842" s="43"/>
      <c r="J842" s="43"/>
      <c r="K842" s="43"/>
      <c r="M842" s="43"/>
    </row>
    <row r="843" ht="14.25" customHeight="1">
      <c r="A843" s="43"/>
      <c r="B843" s="43"/>
      <c r="C843" s="44"/>
      <c r="D843" s="44"/>
      <c r="E843" s="44"/>
      <c r="I843" s="43"/>
      <c r="J843" s="43"/>
      <c r="K843" s="43"/>
      <c r="M843" s="43"/>
    </row>
    <row r="844" ht="14.25" customHeight="1">
      <c r="A844" s="43"/>
      <c r="B844" s="43"/>
      <c r="C844" s="44"/>
      <c r="D844" s="44"/>
      <c r="E844" s="44"/>
      <c r="I844" s="43"/>
      <c r="J844" s="43"/>
      <c r="K844" s="43"/>
      <c r="M844" s="43"/>
    </row>
    <row r="845" ht="14.25" customHeight="1">
      <c r="A845" s="43"/>
      <c r="B845" s="43"/>
      <c r="C845" s="44"/>
      <c r="D845" s="44"/>
      <c r="E845" s="44"/>
      <c r="I845" s="43"/>
      <c r="J845" s="43"/>
      <c r="K845" s="43"/>
      <c r="M845" s="43"/>
    </row>
    <row r="846" ht="14.25" customHeight="1">
      <c r="A846" s="43"/>
      <c r="B846" s="43"/>
      <c r="C846" s="44"/>
      <c r="D846" s="44"/>
      <c r="E846" s="44"/>
      <c r="I846" s="43"/>
      <c r="J846" s="43"/>
      <c r="K846" s="43"/>
      <c r="M846" s="43"/>
    </row>
    <row r="847" ht="14.25" customHeight="1">
      <c r="A847" s="43"/>
      <c r="B847" s="43"/>
      <c r="C847" s="44"/>
      <c r="D847" s="44"/>
      <c r="E847" s="44"/>
      <c r="I847" s="43"/>
      <c r="J847" s="43"/>
      <c r="K847" s="43"/>
      <c r="M847" s="43"/>
    </row>
    <row r="848" ht="14.25" customHeight="1">
      <c r="A848" s="43"/>
      <c r="B848" s="43"/>
      <c r="C848" s="44"/>
      <c r="D848" s="44"/>
      <c r="E848" s="44"/>
      <c r="I848" s="43"/>
      <c r="J848" s="43"/>
      <c r="K848" s="43"/>
      <c r="M848" s="43"/>
    </row>
    <row r="849" ht="14.25" customHeight="1">
      <c r="A849" s="43"/>
      <c r="B849" s="43"/>
      <c r="C849" s="44"/>
      <c r="D849" s="44"/>
      <c r="E849" s="44"/>
      <c r="I849" s="43"/>
      <c r="J849" s="43"/>
      <c r="K849" s="43"/>
      <c r="M849" s="43"/>
    </row>
    <row r="850" ht="14.25" customHeight="1">
      <c r="A850" s="43"/>
      <c r="B850" s="43"/>
      <c r="C850" s="44"/>
      <c r="D850" s="44"/>
      <c r="E850" s="44"/>
      <c r="I850" s="43"/>
      <c r="J850" s="43"/>
      <c r="K850" s="43"/>
      <c r="M850" s="43"/>
    </row>
    <row r="851" ht="14.25" customHeight="1">
      <c r="A851" s="43"/>
      <c r="B851" s="43"/>
      <c r="C851" s="44"/>
      <c r="D851" s="44"/>
      <c r="E851" s="44"/>
      <c r="I851" s="43"/>
      <c r="J851" s="43"/>
      <c r="K851" s="43"/>
      <c r="M851" s="43"/>
    </row>
    <row r="852" ht="14.25" customHeight="1">
      <c r="A852" s="43"/>
      <c r="B852" s="43"/>
      <c r="C852" s="44"/>
      <c r="D852" s="44"/>
      <c r="E852" s="44"/>
      <c r="I852" s="43"/>
      <c r="J852" s="43"/>
      <c r="K852" s="43"/>
      <c r="M852" s="43"/>
    </row>
    <row r="853" ht="14.25" customHeight="1">
      <c r="A853" s="43"/>
      <c r="B853" s="43"/>
      <c r="C853" s="44"/>
      <c r="D853" s="44"/>
      <c r="E853" s="44"/>
      <c r="I853" s="43"/>
      <c r="J853" s="43"/>
      <c r="K853" s="43"/>
      <c r="M853" s="43"/>
    </row>
    <row r="854" ht="14.25" customHeight="1">
      <c r="A854" s="43"/>
      <c r="B854" s="43"/>
      <c r="C854" s="44"/>
      <c r="D854" s="44"/>
      <c r="E854" s="44"/>
      <c r="I854" s="43"/>
      <c r="J854" s="43"/>
      <c r="K854" s="43"/>
      <c r="M854" s="43"/>
    </row>
    <row r="855" ht="14.25" customHeight="1">
      <c r="A855" s="43"/>
      <c r="B855" s="43"/>
      <c r="C855" s="44"/>
      <c r="D855" s="44"/>
      <c r="E855" s="44"/>
      <c r="I855" s="43"/>
      <c r="J855" s="43"/>
      <c r="K855" s="43"/>
      <c r="M855" s="43"/>
    </row>
    <row r="856" ht="14.25" customHeight="1">
      <c r="A856" s="43"/>
      <c r="B856" s="43"/>
      <c r="C856" s="44"/>
      <c r="D856" s="44"/>
      <c r="E856" s="44"/>
      <c r="I856" s="43"/>
      <c r="J856" s="43"/>
      <c r="K856" s="43"/>
      <c r="M856" s="43"/>
    </row>
    <row r="857" ht="14.25" customHeight="1">
      <c r="A857" s="43"/>
      <c r="B857" s="43"/>
      <c r="C857" s="44"/>
      <c r="D857" s="44"/>
      <c r="E857" s="44"/>
      <c r="I857" s="43"/>
      <c r="J857" s="43"/>
      <c r="K857" s="43"/>
      <c r="M857" s="43"/>
    </row>
    <row r="858" ht="14.25" customHeight="1">
      <c r="A858" s="43"/>
      <c r="B858" s="43"/>
      <c r="C858" s="44"/>
      <c r="D858" s="44"/>
      <c r="E858" s="44"/>
      <c r="I858" s="43"/>
      <c r="J858" s="43"/>
      <c r="K858" s="43"/>
      <c r="M858" s="43"/>
    </row>
    <row r="859" ht="14.25" customHeight="1">
      <c r="A859" s="43"/>
      <c r="B859" s="43"/>
      <c r="C859" s="44"/>
      <c r="D859" s="44"/>
      <c r="E859" s="44"/>
      <c r="I859" s="43"/>
      <c r="J859" s="43"/>
      <c r="K859" s="43"/>
      <c r="M859" s="43"/>
    </row>
    <row r="860" ht="14.25" customHeight="1">
      <c r="A860" s="43"/>
      <c r="B860" s="43"/>
      <c r="C860" s="44"/>
      <c r="D860" s="44"/>
      <c r="E860" s="44"/>
      <c r="I860" s="43"/>
      <c r="J860" s="43"/>
      <c r="K860" s="43"/>
      <c r="M860" s="43"/>
    </row>
    <row r="861" ht="14.25" customHeight="1">
      <c r="A861" s="43"/>
      <c r="B861" s="43"/>
      <c r="C861" s="44"/>
      <c r="D861" s="44"/>
      <c r="E861" s="44"/>
      <c r="I861" s="43"/>
      <c r="J861" s="43"/>
      <c r="K861" s="43"/>
      <c r="M861" s="43"/>
    </row>
    <row r="862" ht="14.25" customHeight="1">
      <c r="A862" s="43"/>
      <c r="B862" s="43"/>
      <c r="C862" s="44"/>
      <c r="D862" s="44"/>
      <c r="E862" s="44"/>
      <c r="I862" s="43"/>
      <c r="J862" s="43"/>
      <c r="K862" s="43"/>
      <c r="M862" s="43"/>
    </row>
    <row r="863" ht="14.25" customHeight="1">
      <c r="A863" s="43"/>
      <c r="B863" s="43"/>
      <c r="C863" s="44"/>
      <c r="D863" s="44"/>
      <c r="E863" s="44"/>
      <c r="I863" s="43"/>
      <c r="J863" s="43"/>
      <c r="K863" s="43"/>
      <c r="M863" s="43"/>
    </row>
    <row r="864" ht="14.25" customHeight="1">
      <c r="A864" s="43"/>
      <c r="B864" s="43"/>
      <c r="C864" s="44"/>
      <c r="D864" s="44"/>
      <c r="E864" s="44"/>
      <c r="I864" s="43"/>
      <c r="J864" s="43"/>
      <c r="K864" s="43"/>
      <c r="M864" s="43"/>
    </row>
    <row r="865" ht="14.25" customHeight="1">
      <c r="A865" s="43"/>
      <c r="B865" s="43"/>
      <c r="C865" s="44"/>
      <c r="D865" s="44"/>
      <c r="E865" s="44"/>
      <c r="I865" s="43"/>
      <c r="J865" s="43"/>
      <c r="K865" s="43"/>
      <c r="M865" s="43"/>
    </row>
    <row r="866" ht="14.25" customHeight="1">
      <c r="A866" s="43"/>
      <c r="B866" s="43"/>
      <c r="C866" s="44"/>
      <c r="D866" s="44"/>
      <c r="E866" s="44"/>
      <c r="I866" s="43"/>
      <c r="J866" s="43"/>
      <c r="K866" s="43"/>
      <c r="M866" s="43"/>
    </row>
    <row r="867" ht="14.25" customHeight="1">
      <c r="A867" s="43"/>
      <c r="B867" s="43"/>
      <c r="C867" s="44"/>
      <c r="D867" s="44"/>
      <c r="E867" s="44"/>
      <c r="I867" s="43"/>
      <c r="J867" s="43"/>
      <c r="K867" s="43"/>
      <c r="M867" s="43"/>
    </row>
    <row r="868" ht="14.25" customHeight="1">
      <c r="A868" s="43"/>
      <c r="B868" s="43"/>
      <c r="C868" s="44"/>
      <c r="D868" s="44"/>
      <c r="E868" s="44"/>
      <c r="I868" s="43"/>
      <c r="J868" s="43"/>
      <c r="K868" s="43"/>
      <c r="M868" s="43"/>
    </row>
    <row r="869" ht="14.25" customHeight="1">
      <c r="A869" s="43"/>
      <c r="B869" s="43"/>
      <c r="C869" s="44"/>
      <c r="D869" s="44"/>
      <c r="E869" s="44"/>
      <c r="I869" s="43"/>
      <c r="J869" s="43"/>
      <c r="K869" s="43"/>
      <c r="M869" s="43"/>
    </row>
    <row r="870" ht="14.25" customHeight="1">
      <c r="A870" s="43"/>
      <c r="B870" s="43"/>
      <c r="C870" s="44"/>
      <c r="D870" s="44"/>
      <c r="E870" s="44"/>
      <c r="I870" s="43"/>
      <c r="J870" s="43"/>
      <c r="K870" s="43"/>
      <c r="M870" s="43"/>
    </row>
    <row r="871" ht="14.25" customHeight="1">
      <c r="A871" s="43"/>
      <c r="B871" s="43"/>
      <c r="C871" s="44"/>
      <c r="D871" s="44"/>
      <c r="E871" s="44"/>
      <c r="I871" s="43"/>
      <c r="J871" s="43"/>
      <c r="K871" s="43"/>
      <c r="M871" s="43"/>
    </row>
    <row r="872" ht="14.25" customHeight="1">
      <c r="A872" s="43"/>
      <c r="B872" s="43"/>
      <c r="C872" s="44"/>
      <c r="D872" s="44"/>
      <c r="E872" s="44"/>
      <c r="I872" s="43"/>
      <c r="J872" s="43"/>
      <c r="K872" s="43"/>
      <c r="M872" s="43"/>
    </row>
    <row r="873" ht="14.25" customHeight="1">
      <c r="A873" s="43"/>
      <c r="B873" s="43"/>
      <c r="C873" s="44"/>
      <c r="D873" s="44"/>
      <c r="E873" s="44"/>
      <c r="I873" s="43"/>
      <c r="J873" s="43"/>
      <c r="K873" s="43"/>
      <c r="M873" s="43"/>
    </row>
    <row r="874" ht="14.25" customHeight="1">
      <c r="A874" s="43"/>
      <c r="B874" s="43"/>
      <c r="C874" s="44"/>
      <c r="D874" s="44"/>
      <c r="E874" s="44"/>
      <c r="I874" s="43"/>
      <c r="J874" s="43"/>
      <c r="K874" s="43"/>
      <c r="M874" s="43"/>
    </row>
    <row r="875" ht="14.25" customHeight="1">
      <c r="A875" s="43"/>
      <c r="B875" s="43"/>
      <c r="C875" s="44"/>
      <c r="D875" s="44"/>
      <c r="E875" s="44"/>
      <c r="I875" s="43"/>
      <c r="J875" s="43"/>
      <c r="K875" s="43"/>
      <c r="M875" s="43"/>
    </row>
    <row r="876" ht="14.25" customHeight="1">
      <c r="A876" s="43"/>
      <c r="B876" s="43"/>
      <c r="C876" s="44"/>
      <c r="D876" s="44"/>
      <c r="E876" s="44"/>
      <c r="I876" s="43"/>
      <c r="J876" s="43"/>
      <c r="K876" s="43"/>
      <c r="M876" s="43"/>
    </row>
    <row r="877" ht="14.25" customHeight="1">
      <c r="A877" s="43"/>
      <c r="B877" s="43"/>
      <c r="C877" s="44"/>
      <c r="D877" s="44"/>
      <c r="E877" s="44"/>
      <c r="I877" s="43"/>
      <c r="J877" s="43"/>
      <c r="K877" s="43"/>
      <c r="M877" s="43"/>
    </row>
    <row r="878" ht="14.25" customHeight="1">
      <c r="A878" s="43"/>
      <c r="B878" s="43"/>
      <c r="C878" s="44"/>
      <c r="D878" s="44"/>
      <c r="E878" s="44"/>
      <c r="I878" s="43"/>
      <c r="J878" s="43"/>
      <c r="K878" s="43"/>
      <c r="M878" s="43"/>
    </row>
    <row r="879" ht="14.25" customHeight="1">
      <c r="A879" s="43"/>
      <c r="B879" s="43"/>
      <c r="C879" s="44"/>
      <c r="D879" s="44"/>
      <c r="E879" s="44"/>
      <c r="I879" s="43"/>
      <c r="J879" s="43"/>
      <c r="K879" s="43"/>
      <c r="M879" s="43"/>
    </row>
    <row r="880" ht="14.25" customHeight="1">
      <c r="A880" s="43"/>
      <c r="B880" s="43"/>
      <c r="C880" s="44"/>
      <c r="D880" s="44"/>
      <c r="E880" s="44"/>
      <c r="I880" s="43"/>
      <c r="J880" s="43"/>
      <c r="K880" s="43"/>
      <c r="M880" s="43"/>
    </row>
    <row r="881" ht="14.25" customHeight="1">
      <c r="A881" s="43"/>
      <c r="B881" s="43"/>
      <c r="C881" s="44"/>
      <c r="D881" s="44"/>
      <c r="E881" s="44"/>
      <c r="I881" s="43"/>
      <c r="J881" s="43"/>
      <c r="K881" s="43"/>
      <c r="M881" s="43"/>
    </row>
    <row r="882" ht="14.25" customHeight="1">
      <c r="A882" s="43"/>
      <c r="B882" s="43"/>
      <c r="C882" s="44"/>
      <c r="D882" s="44"/>
      <c r="E882" s="44"/>
      <c r="I882" s="43"/>
      <c r="J882" s="43"/>
      <c r="K882" s="43"/>
      <c r="M882" s="43"/>
    </row>
    <row r="883" ht="14.25" customHeight="1">
      <c r="A883" s="43"/>
      <c r="B883" s="43"/>
      <c r="C883" s="44"/>
      <c r="D883" s="44"/>
      <c r="E883" s="44"/>
      <c r="I883" s="43"/>
      <c r="J883" s="43"/>
      <c r="K883" s="43"/>
      <c r="M883" s="43"/>
    </row>
    <row r="884" ht="14.25" customHeight="1">
      <c r="A884" s="43"/>
      <c r="B884" s="43"/>
      <c r="C884" s="44"/>
      <c r="D884" s="44"/>
      <c r="E884" s="44"/>
      <c r="I884" s="43"/>
      <c r="J884" s="43"/>
      <c r="K884" s="43"/>
      <c r="M884" s="43"/>
    </row>
    <row r="885" ht="14.25" customHeight="1">
      <c r="A885" s="43"/>
      <c r="B885" s="43"/>
      <c r="C885" s="44"/>
      <c r="D885" s="44"/>
      <c r="E885" s="44"/>
      <c r="I885" s="43"/>
      <c r="J885" s="43"/>
      <c r="K885" s="43"/>
      <c r="M885" s="43"/>
    </row>
    <row r="886" ht="14.25" customHeight="1">
      <c r="A886" s="43"/>
      <c r="B886" s="43"/>
      <c r="C886" s="44"/>
      <c r="D886" s="44"/>
      <c r="E886" s="44"/>
      <c r="I886" s="43"/>
      <c r="J886" s="43"/>
      <c r="K886" s="43"/>
      <c r="M886" s="43"/>
    </row>
    <row r="887" ht="14.25" customHeight="1">
      <c r="A887" s="43"/>
      <c r="B887" s="43"/>
      <c r="C887" s="44"/>
      <c r="D887" s="44"/>
      <c r="E887" s="44"/>
      <c r="I887" s="43"/>
      <c r="J887" s="43"/>
      <c r="K887" s="43"/>
      <c r="M887" s="43"/>
    </row>
    <row r="888" ht="14.25" customHeight="1">
      <c r="A888" s="43"/>
      <c r="B888" s="43"/>
      <c r="C888" s="44"/>
      <c r="D888" s="44"/>
      <c r="E888" s="44"/>
      <c r="I888" s="43"/>
      <c r="J888" s="43"/>
      <c r="K888" s="43"/>
      <c r="M888" s="43"/>
    </row>
    <row r="889" ht="14.25" customHeight="1">
      <c r="A889" s="43"/>
      <c r="B889" s="43"/>
      <c r="C889" s="44"/>
      <c r="D889" s="44"/>
      <c r="E889" s="44"/>
      <c r="I889" s="43"/>
      <c r="J889" s="43"/>
      <c r="K889" s="43"/>
      <c r="M889" s="43"/>
    </row>
    <row r="890" ht="14.25" customHeight="1">
      <c r="A890" s="43"/>
      <c r="B890" s="43"/>
      <c r="C890" s="44"/>
      <c r="D890" s="44"/>
      <c r="E890" s="44"/>
      <c r="I890" s="43"/>
      <c r="J890" s="43"/>
      <c r="K890" s="43"/>
      <c r="M890" s="43"/>
    </row>
    <row r="891" ht="14.25" customHeight="1">
      <c r="A891" s="43"/>
      <c r="B891" s="43"/>
      <c r="C891" s="44"/>
      <c r="D891" s="44"/>
      <c r="E891" s="44"/>
      <c r="I891" s="43"/>
      <c r="J891" s="43"/>
      <c r="K891" s="43"/>
      <c r="M891" s="43"/>
    </row>
    <row r="892" ht="14.25" customHeight="1">
      <c r="A892" s="43"/>
      <c r="B892" s="43"/>
      <c r="C892" s="44"/>
      <c r="D892" s="44"/>
      <c r="E892" s="44"/>
      <c r="I892" s="43"/>
      <c r="J892" s="43"/>
      <c r="K892" s="43"/>
      <c r="M892" s="43"/>
    </row>
    <row r="893" ht="14.25" customHeight="1">
      <c r="A893" s="43"/>
      <c r="B893" s="43"/>
      <c r="C893" s="44"/>
      <c r="D893" s="44"/>
      <c r="E893" s="44"/>
      <c r="I893" s="43"/>
      <c r="J893" s="43"/>
      <c r="K893" s="43"/>
      <c r="M893" s="43"/>
    </row>
    <row r="894" ht="14.25" customHeight="1">
      <c r="A894" s="43"/>
      <c r="B894" s="43"/>
      <c r="C894" s="44"/>
      <c r="D894" s="44"/>
      <c r="E894" s="44"/>
      <c r="I894" s="43"/>
      <c r="J894" s="43"/>
      <c r="K894" s="43"/>
      <c r="M894" s="43"/>
    </row>
    <row r="895" ht="14.25" customHeight="1">
      <c r="A895" s="43"/>
      <c r="B895" s="43"/>
      <c r="C895" s="44"/>
      <c r="D895" s="44"/>
      <c r="E895" s="44"/>
      <c r="I895" s="43"/>
      <c r="J895" s="43"/>
      <c r="K895" s="43"/>
      <c r="M895" s="43"/>
    </row>
    <row r="896" ht="14.25" customHeight="1">
      <c r="A896" s="43"/>
      <c r="B896" s="43"/>
      <c r="C896" s="44"/>
      <c r="D896" s="44"/>
      <c r="E896" s="44"/>
      <c r="I896" s="43"/>
      <c r="J896" s="43"/>
      <c r="K896" s="43"/>
      <c r="M896" s="43"/>
    </row>
    <row r="897" ht="14.25" customHeight="1">
      <c r="A897" s="43"/>
      <c r="B897" s="43"/>
      <c r="C897" s="44"/>
      <c r="D897" s="44"/>
      <c r="E897" s="44"/>
      <c r="I897" s="43"/>
      <c r="J897" s="43"/>
      <c r="K897" s="43"/>
      <c r="M897" s="43"/>
    </row>
    <row r="898" ht="14.25" customHeight="1">
      <c r="A898" s="43"/>
      <c r="B898" s="43"/>
      <c r="C898" s="44"/>
      <c r="D898" s="44"/>
      <c r="E898" s="44"/>
      <c r="I898" s="43"/>
      <c r="J898" s="43"/>
      <c r="K898" s="43"/>
      <c r="M898" s="43"/>
    </row>
    <row r="899" ht="14.25" customHeight="1">
      <c r="A899" s="43"/>
      <c r="B899" s="43"/>
      <c r="C899" s="44"/>
      <c r="D899" s="44"/>
      <c r="E899" s="44"/>
      <c r="I899" s="43"/>
      <c r="J899" s="43"/>
      <c r="K899" s="43"/>
      <c r="M899" s="43"/>
    </row>
    <row r="900" ht="14.25" customHeight="1">
      <c r="A900" s="43"/>
      <c r="B900" s="43"/>
      <c r="C900" s="44"/>
      <c r="D900" s="44"/>
      <c r="E900" s="44"/>
      <c r="I900" s="43"/>
      <c r="J900" s="43"/>
      <c r="K900" s="43"/>
      <c r="M900" s="43"/>
    </row>
    <row r="901" ht="14.25" customHeight="1">
      <c r="A901" s="43"/>
      <c r="B901" s="43"/>
      <c r="C901" s="44"/>
      <c r="D901" s="44"/>
      <c r="E901" s="44"/>
      <c r="I901" s="43"/>
      <c r="J901" s="43"/>
      <c r="K901" s="43"/>
      <c r="M901" s="43"/>
    </row>
    <row r="902" ht="14.25" customHeight="1">
      <c r="A902" s="43"/>
      <c r="B902" s="43"/>
      <c r="C902" s="44"/>
      <c r="D902" s="44"/>
      <c r="E902" s="44"/>
      <c r="I902" s="43"/>
      <c r="J902" s="43"/>
      <c r="K902" s="43"/>
      <c r="M902" s="43"/>
    </row>
    <row r="903" ht="14.25" customHeight="1">
      <c r="A903" s="43"/>
      <c r="B903" s="43"/>
      <c r="C903" s="44"/>
      <c r="D903" s="44"/>
      <c r="E903" s="44"/>
      <c r="I903" s="43"/>
      <c r="J903" s="43"/>
      <c r="K903" s="43"/>
      <c r="M903" s="43"/>
    </row>
    <row r="904" ht="14.25" customHeight="1">
      <c r="A904" s="43"/>
      <c r="B904" s="43"/>
      <c r="C904" s="44"/>
      <c r="D904" s="44"/>
      <c r="E904" s="44"/>
      <c r="I904" s="43"/>
      <c r="J904" s="43"/>
      <c r="K904" s="43"/>
      <c r="M904" s="43"/>
    </row>
    <row r="905" ht="14.25" customHeight="1">
      <c r="A905" s="43"/>
      <c r="B905" s="43"/>
      <c r="C905" s="44"/>
      <c r="D905" s="44"/>
      <c r="E905" s="44"/>
      <c r="I905" s="43"/>
      <c r="J905" s="43"/>
      <c r="K905" s="43"/>
      <c r="M905" s="43"/>
    </row>
    <row r="906" ht="14.25" customHeight="1">
      <c r="A906" s="43"/>
      <c r="B906" s="43"/>
      <c r="C906" s="44"/>
      <c r="D906" s="44"/>
      <c r="E906" s="44"/>
      <c r="I906" s="43"/>
      <c r="J906" s="43"/>
      <c r="K906" s="43"/>
      <c r="M906" s="43"/>
    </row>
    <row r="907" ht="14.25" customHeight="1">
      <c r="A907" s="43"/>
      <c r="B907" s="43"/>
      <c r="C907" s="44"/>
      <c r="D907" s="44"/>
      <c r="E907" s="44"/>
      <c r="I907" s="43"/>
      <c r="J907" s="43"/>
      <c r="K907" s="43"/>
      <c r="M907" s="43"/>
    </row>
    <row r="908" ht="14.25" customHeight="1">
      <c r="A908" s="43"/>
      <c r="B908" s="43"/>
      <c r="C908" s="44"/>
      <c r="D908" s="44"/>
      <c r="E908" s="44"/>
      <c r="I908" s="43"/>
      <c r="J908" s="43"/>
      <c r="K908" s="43"/>
      <c r="M908" s="43"/>
    </row>
    <row r="909" ht="14.25" customHeight="1">
      <c r="A909" s="43"/>
      <c r="B909" s="43"/>
      <c r="C909" s="44"/>
      <c r="D909" s="44"/>
      <c r="E909" s="44"/>
      <c r="I909" s="43"/>
      <c r="J909" s="43"/>
      <c r="K909" s="43"/>
      <c r="M909" s="43"/>
    </row>
    <row r="910" ht="14.25" customHeight="1">
      <c r="A910" s="43"/>
      <c r="B910" s="43"/>
      <c r="C910" s="44"/>
      <c r="D910" s="44"/>
      <c r="E910" s="44"/>
      <c r="I910" s="43"/>
      <c r="J910" s="43"/>
      <c r="K910" s="43"/>
      <c r="M910" s="43"/>
    </row>
    <row r="911" ht="14.25" customHeight="1">
      <c r="A911" s="43"/>
      <c r="B911" s="43"/>
      <c r="C911" s="44"/>
      <c r="D911" s="44"/>
      <c r="E911" s="44"/>
      <c r="I911" s="43"/>
      <c r="J911" s="43"/>
      <c r="K911" s="43"/>
      <c r="M911" s="43"/>
    </row>
    <row r="912" ht="14.25" customHeight="1">
      <c r="A912" s="43"/>
      <c r="B912" s="43"/>
      <c r="C912" s="44"/>
      <c r="D912" s="44"/>
      <c r="E912" s="44"/>
      <c r="I912" s="43"/>
      <c r="J912" s="43"/>
      <c r="K912" s="43"/>
      <c r="M912" s="43"/>
    </row>
    <row r="913" ht="14.25" customHeight="1">
      <c r="A913" s="43"/>
      <c r="B913" s="43"/>
      <c r="C913" s="44"/>
      <c r="D913" s="44"/>
      <c r="E913" s="44"/>
      <c r="I913" s="43"/>
      <c r="J913" s="43"/>
      <c r="K913" s="43"/>
      <c r="M913" s="43"/>
    </row>
    <row r="914" ht="14.25" customHeight="1">
      <c r="A914" s="43"/>
      <c r="B914" s="43"/>
      <c r="C914" s="44"/>
      <c r="D914" s="44"/>
      <c r="E914" s="44"/>
      <c r="I914" s="43"/>
      <c r="J914" s="43"/>
      <c r="K914" s="43"/>
      <c r="M914" s="43"/>
    </row>
    <row r="915" ht="14.25" customHeight="1">
      <c r="A915" s="43"/>
      <c r="B915" s="43"/>
      <c r="C915" s="44"/>
      <c r="D915" s="44"/>
      <c r="E915" s="44"/>
      <c r="I915" s="43"/>
      <c r="J915" s="43"/>
      <c r="K915" s="43"/>
      <c r="M915" s="43"/>
    </row>
    <row r="916" ht="14.25" customHeight="1">
      <c r="A916" s="43"/>
      <c r="B916" s="43"/>
      <c r="C916" s="44"/>
      <c r="D916" s="44"/>
      <c r="E916" s="44"/>
      <c r="I916" s="43"/>
      <c r="J916" s="43"/>
      <c r="K916" s="43"/>
      <c r="M916" s="43"/>
    </row>
    <row r="917" ht="14.25" customHeight="1">
      <c r="A917" s="43"/>
      <c r="B917" s="43"/>
      <c r="C917" s="44"/>
      <c r="D917" s="44"/>
      <c r="E917" s="44"/>
      <c r="I917" s="43"/>
      <c r="J917" s="43"/>
      <c r="K917" s="43"/>
      <c r="M917" s="43"/>
    </row>
    <row r="918" ht="14.25" customHeight="1">
      <c r="A918" s="43"/>
      <c r="B918" s="43"/>
      <c r="C918" s="44"/>
      <c r="D918" s="44"/>
      <c r="E918" s="44"/>
      <c r="I918" s="43"/>
      <c r="J918" s="43"/>
      <c r="K918" s="43"/>
      <c r="M918" s="43"/>
    </row>
    <row r="919" ht="14.25" customHeight="1">
      <c r="A919" s="43"/>
      <c r="B919" s="43"/>
      <c r="C919" s="44"/>
      <c r="D919" s="44"/>
      <c r="E919" s="44"/>
      <c r="I919" s="43"/>
      <c r="J919" s="43"/>
      <c r="K919" s="43"/>
      <c r="M919" s="43"/>
    </row>
    <row r="920" ht="14.25" customHeight="1">
      <c r="A920" s="43"/>
      <c r="B920" s="43"/>
      <c r="C920" s="44"/>
      <c r="D920" s="44"/>
      <c r="E920" s="44"/>
      <c r="I920" s="43"/>
      <c r="J920" s="43"/>
      <c r="K920" s="43"/>
      <c r="M920" s="43"/>
    </row>
    <row r="921" ht="14.25" customHeight="1">
      <c r="A921" s="43"/>
      <c r="B921" s="43"/>
      <c r="C921" s="44"/>
      <c r="D921" s="44"/>
      <c r="E921" s="44"/>
      <c r="I921" s="43"/>
      <c r="J921" s="43"/>
      <c r="K921" s="43"/>
      <c r="M921" s="43"/>
    </row>
    <row r="922" ht="14.25" customHeight="1">
      <c r="A922" s="43"/>
      <c r="B922" s="43"/>
      <c r="C922" s="44"/>
      <c r="D922" s="44"/>
      <c r="E922" s="44"/>
      <c r="I922" s="43"/>
      <c r="J922" s="43"/>
      <c r="K922" s="43"/>
      <c r="M922" s="43"/>
    </row>
    <row r="923" ht="14.25" customHeight="1">
      <c r="A923" s="43"/>
      <c r="B923" s="43"/>
      <c r="C923" s="44"/>
      <c r="D923" s="44"/>
      <c r="E923" s="44"/>
      <c r="I923" s="43"/>
      <c r="J923" s="43"/>
      <c r="K923" s="43"/>
      <c r="M923" s="43"/>
    </row>
    <row r="924" ht="14.25" customHeight="1">
      <c r="A924" s="43"/>
      <c r="B924" s="43"/>
      <c r="C924" s="44"/>
      <c r="D924" s="44"/>
      <c r="E924" s="44"/>
      <c r="I924" s="43"/>
      <c r="J924" s="43"/>
      <c r="K924" s="43"/>
      <c r="M924" s="43"/>
    </row>
    <row r="925" ht="14.25" customHeight="1">
      <c r="A925" s="43"/>
      <c r="B925" s="43"/>
      <c r="C925" s="44"/>
      <c r="D925" s="44"/>
      <c r="E925" s="44"/>
      <c r="I925" s="43"/>
      <c r="J925" s="43"/>
      <c r="K925" s="43"/>
      <c r="M925" s="43"/>
    </row>
    <row r="926" ht="14.25" customHeight="1">
      <c r="A926" s="43"/>
      <c r="B926" s="43"/>
      <c r="C926" s="44"/>
      <c r="D926" s="44"/>
      <c r="E926" s="44"/>
      <c r="I926" s="43"/>
      <c r="J926" s="43"/>
      <c r="K926" s="43"/>
      <c r="M926" s="43"/>
    </row>
    <row r="927" ht="14.25" customHeight="1">
      <c r="A927" s="43"/>
      <c r="B927" s="43"/>
      <c r="C927" s="44"/>
      <c r="D927" s="44"/>
      <c r="E927" s="44"/>
      <c r="I927" s="43"/>
      <c r="J927" s="43"/>
      <c r="K927" s="43"/>
      <c r="M927" s="43"/>
    </row>
    <row r="928" ht="14.25" customHeight="1">
      <c r="A928" s="43"/>
      <c r="B928" s="43"/>
      <c r="C928" s="44"/>
      <c r="D928" s="44"/>
      <c r="E928" s="44"/>
      <c r="I928" s="43"/>
      <c r="J928" s="43"/>
      <c r="K928" s="43"/>
      <c r="M928" s="43"/>
    </row>
    <row r="929" ht="14.25" customHeight="1">
      <c r="A929" s="43"/>
      <c r="B929" s="43"/>
      <c r="C929" s="44"/>
      <c r="D929" s="44"/>
      <c r="E929" s="44"/>
      <c r="I929" s="43"/>
      <c r="J929" s="43"/>
      <c r="K929" s="43"/>
      <c r="M929" s="43"/>
    </row>
    <row r="930" ht="14.25" customHeight="1">
      <c r="A930" s="43"/>
      <c r="B930" s="43"/>
      <c r="C930" s="44"/>
      <c r="D930" s="44"/>
      <c r="E930" s="44"/>
      <c r="I930" s="43"/>
      <c r="J930" s="43"/>
      <c r="K930" s="43"/>
      <c r="M930" s="43"/>
    </row>
    <row r="931" ht="14.25" customHeight="1">
      <c r="A931" s="43"/>
      <c r="B931" s="43"/>
      <c r="C931" s="44"/>
      <c r="D931" s="44"/>
      <c r="E931" s="44"/>
      <c r="I931" s="43"/>
      <c r="J931" s="43"/>
      <c r="K931" s="43"/>
      <c r="M931" s="43"/>
    </row>
    <row r="932" ht="14.25" customHeight="1">
      <c r="A932" s="43"/>
      <c r="B932" s="43"/>
      <c r="C932" s="44"/>
      <c r="D932" s="44"/>
      <c r="E932" s="44"/>
      <c r="I932" s="43"/>
      <c r="J932" s="43"/>
      <c r="K932" s="43"/>
      <c r="M932" s="43"/>
    </row>
    <row r="933" ht="14.25" customHeight="1">
      <c r="A933" s="43"/>
      <c r="B933" s="43"/>
      <c r="C933" s="44"/>
      <c r="D933" s="44"/>
      <c r="E933" s="44"/>
      <c r="I933" s="43"/>
      <c r="J933" s="43"/>
      <c r="K933" s="43"/>
      <c r="M933" s="43"/>
    </row>
    <row r="934" ht="14.25" customHeight="1">
      <c r="A934" s="43"/>
      <c r="B934" s="43"/>
      <c r="C934" s="44"/>
      <c r="D934" s="44"/>
      <c r="E934" s="44"/>
      <c r="I934" s="43"/>
      <c r="J934" s="43"/>
      <c r="K934" s="43"/>
      <c r="M934" s="43"/>
    </row>
    <row r="935" ht="14.25" customHeight="1">
      <c r="A935" s="43"/>
      <c r="B935" s="43"/>
      <c r="C935" s="44"/>
      <c r="D935" s="44"/>
      <c r="E935" s="44"/>
      <c r="I935" s="43"/>
      <c r="J935" s="43"/>
      <c r="K935" s="43"/>
      <c r="M935" s="43"/>
    </row>
    <row r="936" ht="14.25" customHeight="1">
      <c r="A936" s="43"/>
      <c r="B936" s="43"/>
      <c r="C936" s="44"/>
      <c r="D936" s="44"/>
      <c r="E936" s="44"/>
      <c r="I936" s="43"/>
      <c r="J936" s="43"/>
      <c r="K936" s="43"/>
      <c r="M936" s="43"/>
    </row>
    <row r="937" ht="14.25" customHeight="1">
      <c r="A937" s="43"/>
      <c r="B937" s="43"/>
      <c r="C937" s="44"/>
      <c r="D937" s="44"/>
      <c r="E937" s="44"/>
      <c r="I937" s="43"/>
      <c r="J937" s="43"/>
      <c r="K937" s="43"/>
      <c r="M937" s="43"/>
    </row>
    <row r="938" ht="14.25" customHeight="1">
      <c r="A938" s="43"/>
      <c r="B938" s="43"/>
      <c r="C938" s="44"/>
      <c r="D938" s="44"/>
      <c r="E938" s="44"/>
      <c r="I938" s="43"/>
      <c r="J938" s="43"/>
      <c r="K938" s="43"/>
      <c r="M938" s="43"/>
    </row>
    <row r="939" ht="14.25" customHeight="1">
      <c r="A939" s="43"/>
      <c r="B939" s="43"/>
      <c r="C939" s="44"/>
      <c r="D939" s="44"/>
      <c r="E939" s="44"/>
      <c r="I939" s="43"/>
      <c r="J939" s="43"/>
      <c r="K939" s="43"/>
      <c r="M939" s="43"/>
    </row>
    <row r="940" ht="14.25" customHeight="1">
      <c r="A940" s="43"/>
      <c r="B940" s="43"/>
      <c r="C940" s="44"/>
      <c r="D940" s="44"/>
      <c r="E940" s="44"/>
      <c r="I940" s="43"/>
      <c r="J940" s="43"/>
      <c r="K940" s="43"/>
      <c r="M940" s="43"/>
    </row>
    <row r="941" ht="14.25" customHeight="1">
      <c r="A941" s="43"/>
      <c r="B941" s="43"/>
      <c r="C941" s="44"/>
      <c r="D941" s="44"/>
      <c r="E941" s="44"/>
      <c r="I941" s="43"/>
      <c r="J941" s="43"/>
      <c r="K941" s="43"/>
      <c r="M941" s="43"/>
    </row>
    <row r="942" ht="14.25" customHeight="1">
      <c r="A942" s="43"/>
      <c r="B942" s="43"/>
      <c r="C942" s="44"/>
      <c r="D942" s="44"/>
      <c r="E942" s="44"/>
      <c r="I942" s="43"/>
      <c r="J942" s="43"/>
      <c r="K942" s="43"/>
      <c r="M942" s="43"/>
    </row>
    <row r="943" ht="14.25" customHeight="1">
      <c r="A943" s="43"/>
      <c r="B943" s="43"/>
      <c r="C943" s="44"/>
      <c r="D943" s="44"/>
      <c r="E943" s="44"/>
      <c r="I943" s="43"/>
      <c r="J943" s="43"/>
      <c r="K943" s="43"/>
      <c r="M943" s="43"/>
    </row>
    <row r="944" ht="14.25" customHeight="1">
      <c r="A944" s="43"/>
      <c r="B944" s="43"/>
      <c r="C944" s="44"/>
      <c r="D944" s="44"/>
      <c r="E944" s="44"/>
      <c r="I944" s="43"/>
      <c r="J944" s="43"/>
      <c r="K944" s="43"/>
      <c r="M944" s="43"/>
    </row>
    <row r="945" ht="14.25" customHeight="1">
      <c r="A945" s="43"/>
      <c r="B945" s="43"/>
      <c r="C945" s="44"/>
      <c r="D945" s="44"/>
      <c r="E945" s="44"/>
      <c r="I945" s="43"/>
      <c r="J945" s="43"/>
      <c r="K945" s="43"/>
      <c r="M945" s="43"/>
    </row>
    <row r="946" ht="14.25" customHeight="1">
      <c r="A946" s="43"/>
      <c r="B946" s="43"/>
      <c r="C946" s="44"/>
      <c r="D946" s="44"/>
      <c r="E946" s="44"/>
      <c r="I946" s="43"/>
      <c r="J946" s="43"/>
      <c r="K946" s="43"/>
      <c r="M946" s="43"/>
    </row>
    <row r="947" ht="14.25" customHeight="1">
      <c r="A947" s="43"/>
      <c r="B947" s="43"/>
      <c r="C947" s="44"/>
      <c r="D947" s="44"/>
      <c r="E947" s="44"/>
      <c r="I947" s="43"/>
      <c r="J947" s="43"/>
      <c r="K947" s="43"/>
      <c r="M947" s="43"/>
    </row>
    <row r="948" ht="14.25" customHeight="1">
      <c r="A948" s="43"/>
      <c r="B948" s="43"/>
      <c r="C948" s="44"/>
      <c r="D948" s="44"/>
      <c r="E948" s="44"/>
      <c r="I948" s="43"/>
      <c r="J948" s="43"/>
      <c r="K948" s="43"/>
      <c r="M948" s="43"/>
    </row>
    <row r="949" ht="14.25" customHeight="1">
      <c r="A949" s="43"/>
      <c r="B949" s="43"/>
      <c r="C949" s="44"/>
      <c r="D949" s="44"/>
      <c r="E949" s="44"/>
      <c r="I949" s="43"/>
      <c r="J949" s="43"/>
      <c r="K949" s="43"/>
      <c r="M949" s="43"/>
    </row>
    <row r="950" ht="14.25" customHeight="1">
      <c r="A950" s="43"/>
      <c r="B950" s="43"/>
      <c r="C950" s="44"/>
      <c r="D950" s="44"/>
      <c r="E950" s="44"/>
      <c r="I950" s="43"/>
      <c r="J950" s="43"/>
      <c r="K950" s="43"/>
      <c r="M950" s="43"/>
    </row>
    <row r="951" ht="14.25" customHeight="1">
      <c r="A951" s="43"/>
      <c r="B951" s="43"/>
      <c r="C951" s="44"/>
      <c r="D951" s="44"/>
      <c r="E951" s="44"/>
      <c r="I951" s="43"/>
      <c r="J951" s="43"/>
      <c r="K951" s="43"/>
      <c r="M951" s="43"/>
    </row>
    <row r="952" ht="14.25" customHeight="1">
      <c r="A952" s="43"/>
      <c r="B952" s="43"/>
      <c r="C952" s="44"/>
      <c r="D952" s="44"/>
      <c r="E952" s="44"/>
      <c r="I952" s="43"/>
      <c r="J952" s="43"/>
      <c r="K952" s="43"/>
      <c r="M952" s="43"/>
    </row>
    <row r="953" ht="14.25" customHeight="1">
      <c r="A953" s="43"/>
      <c r="B953" s="43"/>
      <c r="C953" s="44"/>
      <c r="D953" s="44"/>
      <c r="E953" s="44"/>
      <c r="I953" s="43"/>
      <c r="J953" s="43"/>
      <c r="K953" s="43"/>
      <c r="M953" s="43"/>
    </row>
    <row r="954" ht="14.25" customHeight="1">
      <c r="A954" s="43"/>
      <c r="B954" s="43"/>
      <c r="C954" s="44"/>
      <c r="D954" s="44"/>
      <c r="E954" s="44"/>
      <c r="I954" s="43"/>
      <c r="J954" s="43"/>
      <c r="K954" s="43"/>
      <c r="M954" s="43"/>
    </row>
    <row r="955" ht="14.25" customHeight="1">
      <c r="A955" s="43"/>
      <c r="B955" s="43"/>
      <c r="C955" s="44"/>
      <c r="D955" s="44"/>
      <c r="E955" s="44"/>
      <c r="I955" s="43"/>
      <c r="J955" s="43"/>
      <c r="K955" s="43"/>
      <c r="M955" s="43"/>
    </row>
    <row r="956" ht="14.25" customHeight="1">
      <c r="A956" s="43"/>
      <c r="B956" s="43"/>
      <c r="C956" s="44"/>
      <c r="D956" s="44"/>
      <c r="E956" s="44"/>
      <c r="I956" s="43"/>
      <c r="J956" s="43"/>
      <c r="K956" s="43"/>
      <c r="M956" s="43"/>
    </row>
    <row r="957" ht="14.25" customHeight="1">
      <c r="A957" s="43"/>
      <c r="B957" s="43"/>
      <c r="C957" s="44"/>
      <c r="D957" s="44"/>
      <c r="E957" s="44"/>
      <c r="I957" s="43"/>
      <c r="J957" s="43"/>
      <c r="K957" s="43"/>
      <c r="M957" s="43"/>
    </row>
    <row r="958" ht="14.25" customHeight="1">
      <c r="A958" s="43"/>
      <c r="B958" s="43"/>
      <c r="C958" s="44"/>
      <c r="D958" s="44"/>
      <c r="E958" s="44"/>
      <c r="I958" s="43"/>
      <c r="J958" s="43"/>
      <c r="K958" s="43"/>
      <c r="M958" s="43"/>
    </row>
    <row r="959" ht="14.25" customHeight="1">
      <c r="A959" s="43"/>
      <c r="B959" s="43"/>
      <c r="C959" s="44"/>
      <c r="D959" s="44"/>
      <c r="E959" s="44"/>
      <c r="I959" s="43"/>
      <c r="J959" s="43"/>
      <c r="K959" s="43"/>
      <c r="M959" s="43"/>
    </row>
    <row r="960" ht="14.25" customHeight="1">
      <c r="A960" s="43"/>
      <c r="B960" s="43"/>
      <c r="C960" s="44"/>
      <c r="D960" s="44"/>
      <c r="E960" s="44"/>
      <c r="I960" s="43"/>
      <c r="J960" s="43"/>
      <c r="K960" s="43"/>
      <c r="M960" s="43"/>
    </row>
    <row r="961" ht="14.25" customHeight="1">
      <c r="A961" s="43"/>
      <c r="B961" s="43"/>
      <c r="C961" s="44"/>
      <c r="D961" s="44"/>
      <c r="E961" s="44"/>
      <c r="I961" s="43"/>
      <c r="J961" s="43"/>
      <c r="K961" s="43"/>
      <c r="M961" s="43"/>
    </row>
    <row r="962" ht="14.25" customHeight="1">
      <c r="A962" s="43"/>
      <c r="B962" s="43"/>
      <c r="C962" s="44"/>
      <c r="D962" s="44"/>
      <c r="E962" s="44"/>
      <c r="I962" s="43"/>
      <c r="J962" s="43"/>
      <c r="K962" s="43"/>
      <c r="M962" s="43"/>
    </row>
    <row r="963" ht="14.25" customHeight="1">
      <c r="A963" s="43"/>
      <c r="B963" s="43"/>
      <c r="C963" s="44"/>
      <c r="D963" s="44"/>
      <c r="E963" s="44"/>
      <c r="I963" s="43"/>
      <c r="J963" s="43"/>
      <c r="K963" s="43"/>
      <c r="M963" s="43"/>
    </row>
    <row r="964" ht="14.25" customHeight="1">
      <c r="A964" s="43"/>
      <c r="B964" s="43"/>
      <c r="C964" s="44"/>
      <c r="D964" s="44"/>
      <c r="E964" s="44"/>
      <c r="I964" s="43"/>
      <c r="J964" s="43"/>
      <c r="K964" s="43"/>
      <c r="M964" s="43"/>
    </row>
    <row r="965" ht="14.25" customHeight="1">
      <c r="A965" s="43"/>
      <c r="B965" s="43"/>
      <c r="C965" s="44"/>
      <c r="D965" s="44"/>
      <c r="E965" s="44"/>
      <c r="I965" s="43"/>
      <c r="J965" s="43"/>
      <c r="K965" s="43"/>
      <c r="M965" s="43"/>
    </row>
    <row r="966" ht="14.25" customHeight="1">
      <c r="A966" s="43"/>
      <c r="B966" s="43"/>
      <c r="C966" s="44"/>
      <c r="D966" s="44"/>
      <c r="E966" s="44"/>
      <c r="I966" s="43"/>
      <c r="J966" s="43"/>
      <c r="K966" s="43"/>
      <c r="M966" s="43"/>
    </row>
    <row r="967" ht="14.25" customHeight="1">
      <c r="A967" s="43"/>
      <c r="B967" s="43"/>
      <c r="C967" s="44"/>
      <c r="D967" s="44"/>
      <c r="E967" s="44"/>
      <c r="I967" s="43"/>
      <c r="J967" s="43"/>
      <c r="K967" s="43"/>
      <c r="M967" s="43"/>
    </row>
    <row r="968" ht="14.25" customHeight="1">
      <c r="A968" s="43"/>
      <c r="B968" s="43"/>
      <c r="C968" s="44"/>
      <c r="D968" s="44"/>
      <c r="E968" s="44"/>
      <c r="I968" s="43"/>
      <c r="J968" s="43"/>
      <c r="K968" s="43"/>
      <c r="M968" s="43"/>
    </row>
    <row r="969" ht="14.25" customHeight="1">
      <c r="A969" s="43"/>
      <c r="B969" s="43"/>
      <c r="C969" s="44"/>
      <c r="D969" s="44"/>
      <c r="E969" s="44"/>
      <c r="I969" s="43"/>
      <c r="J969" s="43"/>
      <c r="K969" s="43"/>
      <c r="M969" s="43"/>
    </row>
    <row r="970" ht="14.25" customHeight="1">
      <c r="A970" s="43"/>
      <c r="B970" s="43"/>
      <c r="C970" s="44"/>
      <c r="D970" s="44"/>
      <c r="E970" s="44"/>
      <c r="I970" s="43"/>
      <c r="J970" s="43"/>
      <c r="K970" s="43"/>
      <c r="M970" s="43"/>
    </row>
    <row r="971" ht="14.25" customHeight="1">
      <c r="A971" s="43"/>
      <c r="B971" s="43"/>
      <c r="C971" s="44"/>
      <c r="D971" s="44"/>
      <c r="E971" s="44"/>
      <c r="I971" s="43"/>
      <c r="J971" s="43"/>
      <c r="K971" s="43"/>
      <c r="M971" s="43"/>
    </row>
    <row r="972" ht="14.25" customHeight="1">
      <c r="A972" s="43"/>
      <c r="B972" s="43"/>
      <c r="C972" s="44"/>
      <c r="D972" s="44"/>
      <c r="E972" s="44"/>
      <c r="I972" s="43"/>
      <c r="J972" s="43"/>
      <c r="K972" s="43"/>
      <c r="M972" s="43"/>
    </row>
    <row r="973" ht="14.25" customHeight="1">
      <c r="A973" s="43"/>
      <c r="B973" s="43"/>
      <c r="C973" s="44"/>
      <c r="D973" s="44"/>
      <c r="E973" s="44"/>
      <c r="I973" s="43"/>
      <c r="J973" s="43"/>
      <c r="K973" s="43"/>
      <c r="M973" s="43"/>
    </row>
    <row r="974" ht="14.25" customHeight="1">
      <c r="A974" s="43"/>
      <c r="B974" s="43"/>
      <c r="C974" s="44"/>
      <c r="D974" s="44"/>
      <c r="E974" s="44"/>
      <c r="I974" s="43"/>
      <c r="J974" s="43"/>
      <c r="K974" s="43"/>
      <c r="M974" s="43"/>
    </row>
    <row r="975" ht="14.25" customHeight="1">
      <c r="A975" s="43"/>
      <c r="B975" s="43"/>
      <c r="C975" s="44"/>
      <c r="D975" s="44"/>
      <c r="E975" s="44"/>
      <c r="I975" s="43"/>
      <c r="J975" s="43"/>
      <c r="K975" s="43"/>
      <c r="M975" s="43"/>
    </row>
    <row r="976" ht="14.25" customHeight="1">
      <c r="A976" s="43"/>
      <c r="B976" s="43"/>
      <c r="C976" s="44"/>
      <c r="D976" s="44"/>
      <c r="E976" s="44"/>
      <c r="I976" s="43"/>
      <c r="J976" s="43"/>
      <c r="K976" s="43"/>
      <c r="M976" s="43"/>
    </row>
    <row r="977" ht="14.25" customHeight="1">
      <c r="A977" s="43"/>
      <c r="B977" s="43"/>
      <c r="C977" s="44"/>
      <c r="D977" s="44"/>
      <c r="E977" s="44"/>
      <c r="I977" s="43"/>
      <c r="J977" s="43"/>
      <c r="K977" s="43"/>
      <c r="M977" s="43"/>
    </row>
    <row r="978" ht="14.25" customHeight="1">
      <c r="A978" s="43"/>
      <c r="B978" s="43"/>
      <c r="C978" s="44"/>
      <c r="D978" s="44"/>
      <c r="E978" s="44"/>
      <c r="I978" s="43"/>
      <c r="J978" s="43"/>
      <c r="K978" s="43"/>
      <c r="M978" s="43"/>
    </row>
    <row r="979" ht="14.25" customHeight="1">
      <c r="A979" s="43"/>
      <c r="B979" s="43"/>
      <c r="C979" s="44"/>
      <c r="D979" s="44"/>
      <c r="E979" s="44"/>
      <c r="I979" s="43"/>
      <c r="J979" s="43"/>
      <c r="K979" s="43"/>
      <c r="M979" s="43"/>
    </row>
    <row r="980" ht="14.25" customHeight="1">
      <c r="A980" s="43"/>
      <c r="B980" s="43"/>
      <c r="C980" s="44"/>
      <c r="D980" s="44"/>
      <c r="E980" s="44"/>
      <c r="I980" s="43"/>
      <c r="J980" s="43"/>
      <c r="K980" s="43"/>
      <c r="M980" s="43"/>
    </row>
    <row r="981" ht="14.25" customHeight="1">
      <c r="A981" s="43"/>
      <c r="B981" s="43"/>
      <c r="C981" s="44"/>
      <c r="D981" s="44"/>
      <c r="E981" s="44"/>
      <c r="I981" s="43"/>
      <c r="J981" s="43"/>
      <c r="K981" s="43"/>
      <c r="M981" s="43"/>
    </row>
    <row r="982" ht="14.25" customHeight="1">
      <c r="A982" s="43"/>
      <c r="B982" s="43"/>
      <c r="C982" s="44"/>
      <c r="D982" s="44"/>
      <c r="E982" s="44"/>
      <c r="I982" s="43"/>
      <c r="J982" s="43"/>
      <c r="K982" s="43"/>
      <c r="M982" s="43"/>
    </row>
    <row r="983" ht="14.25" customHeight="1">
      <c r="A983" s="43"/>
      <c r="B983" s="43"/>
      <c r="C983" s="44"/>
      <c r="D983" s="44"/>
      <c r="E983" s="44"/>
      <c r="I983" s="43"/>
      <c r="J983" s="43"/>
      <c r="K983" s="43"/>
      <c r="M983" s="43"/>
    </row>
    <row r="984" ht="14.25" customHeight="1">
      <c r="A984" s="43"/>
      <c r="B984" s="43"/>
      <c r="C984" s="44"/>
      <c r="D984" s="44"/>
      <c r="E984" s="44"/>
      <c r="I984" s="43"/>
      <c r="J984" s="43"/>
      <c r="K984" s="43"/>
      <c r="M984" s="43"/>
    </row>
    <row r="985" ht="14.25" customHeight="1">
      <c r="A985" s="43"/>
      <c r="B985" s="43"/>
      <c r="C985" s="44"/>
      <c r="D985" s="44"/>
      <c r="E985" s="44"/>
      <c r="I985" s="43"/>
      <c r="J985" s="43"/>
      <c r="K985" s="43"/>
      <c r="M985" s="43"/>
    </row>
    <row r="986" ht="14.25" customHeight="1">
      <c r="A986" s="43"/>
      <c r="B986" s="43"/>
      <c r="C986" s="44"/>
      <c r="D986" s="44"/>
      <c r="E986" s="44"/>
      <c r="I986" s="43"/>
      <c r="J986" s="43"/>
      <c r="K986" s="43"/>
      <c r="M986" s="43"/>
    </row>
    <row r="987" ht="14.25" customHeight="1">
      <c r="A987" s="43"/>
      <c r="B987" s="43"/>
      <c r="C987" s="44"/>
      <c r="D987" s="44"/>
      <c r="E987" s="44"/>
      <c r="I987" s="43"/>
      <c r="J987" s="43"/>
      <c r="K987" s="43"/>
      <c r="M987" s="43"/>
    </row>
    <row r="988" ht="14.25" customHeight="1">
      <c r="A988" s="43"/>
      <c r="B988" s="43"/>
      <c r="C988" s="44"/>
      <c r="D988" s="44"/>
      <c r="E988" s="44"/>
      <c r="I988" s="43"/>
      <c r="J988" s="43"/>
      <c r="K988" s="43"/>
      <c r="M988" s="43"/>
    </row>
    <row r="989" ht="14.25" customHeight="1">
      <c r="A989" s="43"/>
      <c r="B989" s="43"/>
      <c r="C989" s="44"/>
      <c r="D989" s="44"/>
      <c r="E989" s="44"/>
      <c r="I989" s="43"/>
      <c r="J989" s="43"/>
      <c r="K989" s="43"/>
      <c r="M989" s="43"/>
    </row>
    <row r="990" ht="14.25" customHeight="1">
      <c r="A990" s="43"/>
      <c r="B990" s="43"/>
      <c r="C990" s="44"/>
      <c r="D990" s="44"/>
      <c r="E990" s="44"/>
      <c r="I990" s="43"/>
      <c r="J990" s="43"/>
      <c r="K990" s="43"/>
      <c r="M990" s="43"/>
    </row>
    <row r="991" ht="14.25" customHeight="1">
      <c r="A991" s="43"/>
      <c r="B991" s="43"/>
      <c r="C991" s="44"/>
      <c r="D991" s="44"/>
      <c r="E991" s="44"/>
      <c r="I991" s="43"/>
      <c r="J991" s="43"/>
      <c r="K991" s="43"/>
      <c r="M991" s="43"/>
    </row>
    <row r="992" ht="14.25" customHeight="1">
      <c r="A992" s="43"/>
      <c r="B992" s="43"/>
      <c r="C992" s="44"/>
      <c r="D992" s="44"/>
      <c r="E992" s="44"/>
      <c r="I992" s="43"/>
      <c r="J992" s="43"/>
      <c r="K992" s="43"/>
      <c r="M992" s="43"/>
    </row>
    <row r="993" ht="14.25" customHeight="1">
      <c r="A993" s="43"/>
      <c r="B993" s="43"/>
      <c r="C993" s="44"/>
      <c r="D993" s="44"/>
      <c r="E993" s="44"/>
      <c r="I993" s="43"/>
      <c r="J993" s="43"/>
      <c r="K993" s="43"/>
      <c r="M993" s="43"/>
    </row>
    <row r="994" ht="14.25" customHeight="1">
      <c r="A994" s="43"/>
      <c r="B994" s="43"/>
      <c r="C994" s="44"/>
      <c r="D994" s="44"/>
      <c r="E994" s="44"/>
      <c r="I994" s="43"/>
      <c r="J994" s="43"/>
      <c r="K994" s="43"/>
      <c r="M994" s="43"/>
    </row>
    <row r="995" ht="14.25" customHeight="1">
      <c r="A995" s="43"/>
      <c r="B995" s="43"/>
      <c r="C995" s="44"/>
      <c r="D995" s="44"/>
      <c r="E995" s="44"/>
      <c r="I995" s="43"/>
      <c r="J995" s="43"/>
      <c r="K995" s="43"/>
      <c r="M995" s="43"/>
    </row>
    <row r="996" ht="14.25" customHeight="1">
      <c r="A996" s="43"/>
      <c r="B996" s="43"/>
      <c r="C996" s="44"/>
      <c r="D996" s="44"/>
      <c r="E996" s="44"/>
      <c r="I996" s="43"/>
      <c r="J996" s="43"/>
      <c r="K996" s="43"/>
      <c r="M996" s="43"/>
    </row>
    <row r="997" ht="14.25" customHeight="1">
      <c r="A997" s="43"/>
      <c r="B997" s="43"/>
      <c r="C997" s="44"/>
      <c r="D997" s="44"/>
      <c r="E997" s="44"/>
      <c r="I997" s="43"/>
      <c r="J997" s="43"/>
      <c r="K997" s="43"/>
      <c r="M997" s="43"/>
    </row>
    <row r="998" ht="14.25" customHeight="1">
      <c r="A998" s="43"/>
      <c r="B998" s="43"/>
      <c r="C998" s="44"/>
      <c r="D998" s="44"/>
      <c r="E998" s="44"/>
      <c r="I998" s="43"/>
      <c r="J998" s="43"/>
      <c r="K998" s="43"/>
      <c r="M998" s="43"/>
    </row>
    <row r="999" ht="14.25" customHeight="1">
      <c r="A999" s="43"/>
      <c r="B999" s="43"/>
      <c r="C999" s="44"/>
      <c r="D999" s="44"/>
      <c r="E999" s="44"/>
      <c r="I999" s="43"/>
      <c r="J999" s="43"/>
      <c r="K999" s="43"/>
      <c r="M999" s="43"/>
    </row>
    <row r="1000" ht="14.25" customHeight="1">
      <c r="A1000" s="43"/>
      <c r="B1000" s="43"/>
      <c r="C1000" s="44"/>
      <c r="D1000" s="44"/>
      <c r="E1000" s="44"/>
      <c r="I1000" s="43"/>
      <c r="J1000" s="43"/>
      <c r="K1000" s="43"/>
      <c r="M1000" s="43"/>
    </row>
    <row r="1001" ht="14.25" customHeight="1">
      <c r="A1001" s="43"/>
      <c r="B1001" s="43"/>
      <c r="C1001" s="44"/>
      <c r="D1001" s="44"/>
      <c r="E1001" s="44"/>
      <c r="I1001" s="43"/>
      <c r="J1001" s="43"/>
      <c r="K1001" s="43"/>
      <c r="M1001" s="43"/>
    </row>
    <row r="1002" ht="14.25" customHeight="1">
      <c r="A1002" s="43"/>
      <c r="B1002" s="43"/>
      <c r="C1002" s="44"/>
      <c r="D1002" s="44"/>
      <c r="E1002" s="44"/>
      <c r="I1002" s="43"/>
      <c r="J1002" s="43"/>
      <c r="K1002" s="43"/>
      <c r="M1002" s="43"/>
    </row>
  </sheetData>
  <autoFilter ref="$B$1:$CB$22"/>
  <mergeCells count="48">
    <mergeCell ref="O1:Q1"/>
    <mergeCell ref="R1:T1"/>
    <mergeCell ref="U1:W1"/>
    <mergeCell ref="X1:Z1"/>
    <mergeCell ref="AA1:AC1"/>
    <mergeCell ref="AD1:AF1"/>
    <mergeCell ref="AG1:AI1"/>
    <mergeCell ref="AJ1:AL1"/>
    <mergeCell ref="AM1:AO1"/>
    <mergeCell ref="AP1:AR1"/>
    <mergeCell ref="AS1:AU1"/>
    <mergeCell ref="AV1:AX1"/>
    <mergeCell ref="AY1:BA1"/>
    <mergeCell ref="BB1:BD1"/>
    <mergeCell ref="BE1:BG1"/>
    <mergeCell ref="BH1:BJ1"/>
    <mergeCell ref="BK1:BM1"/>
    <mergeCell ref="BN1:BP1"/>
    <mergeCell ref="BQ1:BS1"/>
    <mergeCell ref="BT1:BV1"/>
    <mergeCell ref="BW1:BY1"/>
    <mergeCell ref="BZ1:CB1"/>
    <mergeCell ref="CC1:CE1"/>
    <mergeCell ref="CF1:CH1"/>
    <mergeCell ref="CI1:CK1"/>
    <mergeCell ref="CL1:CN1"/>
    <mergeCell ref="CO1:CQ1"/>
    <mergeCell ref="CR1:CT1"/>
    <mergeCell ref="CU1:CW1"/>
    <mergeCell ref="CX1:CZ1"/>
    <mergeCell ref="DA1:DC1"/>
    <mergeCell ref="DD1:DF1"/>
    <mergeCell ref="DG1:DI1"/>
    <mergeCell ref="DJ1:DL1"/>
    <mergeCell ref="DM1:DO1"/>
    <mergeCell ref="EK1:EM1"/>
    <mergeCell ref="EN1:EP1"/>
    <mergeCell ref="EQ1:ES1"/>
    <mergeCell ref="ET1:EV1"/>
    <mergeCell ref="EW1:EY1"/>
    <mergeCell ref="EZ1:FB1"/>
    <mergeCell ref="DP1:DR1"/>
    <mergeCell ref="DS1:DU1"/>
    <mergeCell ref="DV1:DX1"/>
    <mergeCell ref="DY1:EA1"/>
    <mergeCell ref="EB1:ED1"/>
    <mergeCell ref="EE1:EG1"/>
    <mergeCell ref="EH1:EJ1"/>
  </mergeCells>
  <dataValidations>
    <dataValidation type="list" allowBlank="1" showErrorMessage="1" sqref="G1:K1">
      <formula1>DNI</formula1>
    </dataValidation>
  </dataValidations>
  <printOptions/>
  <pageMargins bottom="0.7480314960629921" footer="0.0" header="0.0" left="0.31496062992125984" right="0.31496062992125984" top="0.7480314960629921"/>
  <pageSetup paperSize="9" scale="60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8.0"/>
    <col customWidth="1" min="2" max="3" width="10.14"/>
    <col customWidth="1" min="4" max="4" width="10.43"/>
    <col customWidth="1" min="5" max="5" width="40.0"/>
    <col customWidth="1" min="6" max="6" width="10.43"/>
    <col customWidth="1" min="7" max="7" width="16.71"/>
    <col customWidth="1" min="8" max="8" width="14.57"/>
    <col customWidth="1" min="9" max="9" width="15.57"/>
    <col customWidth="1" min="10" max="10" width="10.71"/>
    <col customWidth="1" min="11" max="11" width="27.14"/>
    <col customWidth="1" min="12" max="12" width="17.71"/>
    <col customWidth="1" min="13" max="13" width="42.86"/>
    <col customWidth="1" min="14" max="133" width="3.0"/>
    <col customWidth="1" min="134" max="157" width="13.14"/>
  </cols>
  <sheetData>
    <row r="1" ht="24.75" customHeight="1">
      <c r="A1" s="1" t="s">
        <v>2231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37">
        <v>44921.0</v>
      </c>
      <c r="O1" s="338"/>
      <c r="P1" s="339"/>
      <c r="Q1" s="337">
        <v>44922.0</v>
      </c>
      <c r="R1" s="338"/>
      <c r="S1" s="339"/>
      <c r="T1" s="337">
        <v>44923.0</v>
      </c>
      <c r="U1" s="338"/>
      <c r="V1" s="339"/>
      <c r="W1" s="337">
        <v>44924.0</v>
      </c>
      <c r="X1" s="338"/>
      <c r="Y1" s="339"/>
      <c r="Z1" s="337">
        <v>44925.0</v>
      </c>
      <c r="AA1" s="338"/>
      <c r="AB1" s="339"/>
      <c r="AC1" s="337">
        <v>44926.0</v>
      </c>
      <c r="AD1" s="338"/>
      <c r="AE1" s="339"/>
      <c r="AF1" s="337">
        <v>44927.0</v>
      </c>
      <c r="AG1" s="338"/>
      <c r="AH1" s="339"/>
      <c r="AI1" s="337">
        <v>44928.0</v>
      </c>
      <c r="AJ1" s="338"/>
      <c r="AK1" s="339"/>
      <c r="AL1" s="337">
        <v>44929.0</v>
      </c>
      <c r="AM1" s="338"/>
      <c r="AN1" s="339"/>
      <c r="AO1" s="337">
        <v>44930.0</v>
      </c>
      <c r="AP1" s="338"/>
      <c r="AQ1" s="339"/>
      <c r="AR1" s="337">
        <v>44931.0</v>
      </c>
      <c r="AS1" s="338"/>
      <c r="AT1" s="339"/>
      <c r="AU1" s="337">
        <v>44932.0</v>
      </c>
      <c r="AV1" s="338"/>
      <c r="AW1" s="339"/>
      <c r="AX1" s="337">
        <v>44933.0</v>
      </c>
      <c r="AY1" s="338"/>
      <c r="AZ1" s="339"/>
      <c r="BA1" s="337">
        <v>44934.0</v>
      </c>
      <c r="BB1" s="338"/>
      <c r="BC1" s="339"/>
      <c r="BD1" s="337">
        <v>44935.0</v>
      </c>
      <c r="BE1" s="338"/>
      <c r="BF1" s="339"/>
      <c r="BG1" s="337">
        <v>44936.0</v>
      </c>
      <c r="BH1" s="338"/>
      <c r="BI1" s="339"/>
      <c r="BJ1" s="337">
        <v>44937.0</v>
      </c>
      <c r="BK1" s="338"/>
      <c r="BL1" s="339"/>
      <c r="BM1" s="337">
        <v>44938.0</v>
      </c>
      <c r="BN1" s="338"/>
      <c r="BO1" s="339"/>
      <c r="BP1" s="337">
        <v>44939.0</v>
      </c>
      <c r="BQ1" s="338"/>
      <c r="BR1" s="339"/>
      <c r="BS1" s="337">
        <v>44940.0</v>
      </c>
      <c r="BT1" s="338"/>
      <c r="BU1" s="339"/>
      <c r="BV1" s="337">
        <v>44941.0</v>
      </c>
      <c r="BW1" s="338"/>
      <c r="BX1" s="339"/>
      <c r="BY1" s="337">
        <v>44942.0</v>
      </c>
      <c r="BZ1" s="338"/>
      <c r="CA1" s="339"/>
      <c r="CB1" s="337">
        <v>44943.0</v>
      </c>
      <c r="CC1" s="338"/>
      <c r="CD1" s="339"/>
      <c r="CE1" s="337">
        <v>44944.0</v>
      </c>
      <c r="CF1" s="338"/>
      <c r="CG1" s="339"/>
      <c r="CH1" s="337">
        <v>44945.0</v>
      </c>
      <c r="CI1" s="338"/>
      <c r="CJ1" s="339"/>
      <c r="CK1" s="337">
        <v>44946.0</v>
      </c>
      <c r="CL1" s="338"/>
      <c r="CM1" s="339"/>
      <c r="CN1" s="337">
        <v>44947.0</v>
      </c>
      <c r="CO1" s="338"/>
      <c r="CP1" s="339"/>
      <c r="CQ1" s="337">
        <v>44948.0</v>
      </c>
      <c r="CR1" s="338"/>
      <c r="CS1" s="339"/>
      <c r="CT1" s="337">
        <v>44949.0</v>
      </c>
      <c r="CU1" s="338"/>
      <c r="CV1" s="339"/>
      <c r="CW1" s="337">
        <v>44950.0</v>
      </c>
      <c r="CX1" s="338"/>
      <c r="CY1" s="339"/>
      <c r="CZ1" s="337">
        <v>44951.0</v>
      </c>
      <c r="DA1" s="338"/>
      <c r="DB1" s="339"/>
      <c r="DC1" s="337">
        <v>44952.0</v>
      </c>
      <c r="DD1" s="338"/>
      <c r="DE1" s="339"/>
      <c r="DF1" s="337">
        <v>44953.0</v>
      </c>
      <c r="DG1" s="338"/>
      <c r="DH1" s="339"/>
      <c r="DI1" s="337">
        <v>44954.0</v>
      </c>
      <c r="DJ1" s="338"/>
      <c r="DK1" s="339"/>
      <c r="DL1" s="337">
        <v>44955.0</v>
      </c>
      <c r="DM1" s="338"/>
      <c r="DN1" s="339"/>
      <c r="DO1" s="337">
        <v>44956.0</v>
      </c>
      <c r="DP1" s="338"/>
      <c r="DQ1" s="339"/>
      <c r="DR1" s="337">
        <v>44957.0</v>
      </c>
      <c r="DS1" s="338"/>
      <c r="DT1" s="339"/>
      <c r="DU1" s="337">
        <v>44958.0</v>
      </c>
      <c r="DV1" s="338"/>
      <c r="DW1" s="339"/>
      <c r="DX1" s="337">
        <v>44959.0</v>
      </c>
      <c r="DY1" s="338"/>
      <c r="DZ1" s="339"/>
      <c r="EA1" s="337">
        <v>44960.0</v>
      </c>
      <c r="EB1" s="338"/>
      <c r="EC1" s="339"/>
      <c r="ED1" s="337">
        <v>44961.0</v>
      </c>
      <c r="EE1" s="338"/>
      <c r="EF1" s="339"/>
      <c r="EG1" s="337">
        <v>44962.0</v>
      </c>
      <c r="EH1" s="338"/>
      <c r="EI1" s="339"/>
      <c r="EJ1" s="337">
        <v>44963.0</v>
      </c>
      <c r="EK1" s="338"/>
      <c r="EL1" s="339"/>
      <c r="EM1" s="337">
        <v>44964.0</v>
      </c>
      <c r="EN1" s="338"/>
      <c r="EO1" s="339"/>
      <c r="EP1" s="337">
        <v>44965.0</v>
      </c>
      <c r="EQ1" s="338"/>
      <c r="ER1" s="339"/>
      <c r="ES1" s="337">
        <v>44966.0</v>
      </c>
      <c r="ET1" s="338"/>
      <c r="EU1" s="339"/>
      <c r="EV1" s="337">
        <v>44967.0</v>
      </c>
      <c r="EW1" s="338"/>
      <c r="EX1" s="339"/>
      <c r="EY1" s="337">
        <v>44968.0</v>
      </c>
      <c r="EZ1" s="338"/>
      <c r="FA1" s="339"/>
    </row>
    <row r="2" ht="15.75" customHeight="1">
      <c r="A2" s="10">
        <v>1.0</v>
      </c>
      <c r="B2" s="362" t="s">
        <v>2132</v>
      </c>
      <c r="C2" s="459">
        <v>1.0</v>
      </c>
      <c r="D2" s="460" t="s">
        <v>2133</v>
      </c>
      <c r="E2" s="13" t="str">
        <f t="array" ref="E2">XLOOKUP(F2,'PER-SM '!$E$2:$E$1132,'PER-SM '!$D$2:$D$1132," ",0)</f>
        <v>ALVAREZ RODRIGUEZ LUIS MIGUEL</v>
      </c>
      <c r="F2" s="175">
        <v>7.1252377E7</v>
      </c>
      <c r="G2" s="166">
        <v>9.73756887E8</v>
      </c>
      <c r="H2" s="16" t="str">
        <f t="array" ref="H2">XLOOKUP(F2,'PER-SM '!$E$2:$E$1132,'PER-SM '!$G$2:$G$1132,"",0)</f>
        <v>OP EMP</v>
      </c>
      <c r="I2" s="10" t="str">
        <f t="array" ref="I2">XLOOKUP(F2,'PER-SM '!$E$2:$E$1132,'PER-SM '!$I$2:$I$1132,"",0)</f>
        <v>C</v>
      </c>
      <c r="J2" s="10"/>
      <c r="K2" s="13" t="str">
        <f t="array" ref="K2">XLOOKUP(F2,'PER-SM '!$E$2:$E$1132,'PER-SM '!$B$2:$B$1132,"",0)</f>
        <v>PE - Empleados</v>
      </c>
      <c r="L2" s="10" t="s">
        <v>2232</v>
      </c>
      <c r="M2" s="13" t="str">
        <f t="array" ref="M2">XLOOKUP(F2,'PER-SM '!$E$2:$E$1132,'PER-SM '!$F$2:$F$1132,"",0)</f>
        <v>ASISTENTE DE DESPACHO DE FLOTA</v>
      </c>
      <c r="N2" s="158" t="s">
        <v>16</v>
      </c>
      <c r="O2" s="159" t="s">
        <v>140</v>
      </c>
      <c r="P2" s="160" t="s">
        <v>75</v>
      </c>
      <c r="Q2" s="158" t="s">
        <v>16</v>
      </c>
      <c r="R2" s="159" t="s">
        <v>140</v>
      </c>
      <c r="S2" s="160" t="s">
        <v>75</v>
      </c>
      <c r="T2" s="158" t="s">
        <v>16</v>
      </c>
      <c r="U2" s="159" t="s">
        <v>140</v>
      </c>
      <c r="V2" s="160" t="s">
        <v>75</v>
      </c>
      <c r="W2" s="158" t="s">
        <v>16</v>
      </c>
      <c r="X2" s="159" t="s">
        <v>140</v>
      </c>
      <c r="Y2" s="160" t="s">
        <v>75</v>
      </c>
      <c r="Z2" s="158"/>
      <c r="AA2" s="159"/>
      <c r="AB2" s="160"/>
      <c r="AC2" s="158"/>
      <c r="AD2" s="159"/>
      <c r="AE2" s="160"/>
      <c r="AF2" s="158"/>
      <c r="AG2" s="159"/>
      <c r="AH2" s="160"/>
      <c r="AI2" s="158"/>
      <c r="AJ2" s="159"/>
      <c r="AK2" s="160"/>
      <c r="AL2" s="158"/>
      <c r="AM2" s="159"/>
      <c r="AN2" s="160"/>
      <c r="AO2" s="158"/>
      <c r="AP2" s="159"/>
      <c r="AQ2" s="160"/>
      <c r="AR2" s="158"/>
      <c r="AS2" s="159"/>
      <c r="AT2" s="160"/>
      <c r="AU2" s="158"/>
      <c r="AV2" s="159"/>
      <c r="AW2" s="160"/>
      <c r="AX2" s="158"/>
      <c r="AY2" s="159"/>
      <c r="AZ2" s="160"/>
      <c r="BA2" s="158"/>
      <c r="BB2" s="159"/>
      <c r="BC2" s="160"/>
      <c r="BD2" s="158"/>
      <c r="BE2" s="159"/>
      <c r="BF2" s="160"/>
      <c r="BG2" s="158"/>
      <c r="BH2" s="159"/>
      <c r="BI2" s="160"/>
      <c r="BJ2" s="158"/>
      <c r="BK2" s="159"/>
      <c r="BL2" s="160"/>
      <c r="BM2" s="158"/>
      <c r="BN2" s="159"/>
      <c r="BO2" s="160"/>
      <c r="BP2" s="158"/>
      <c r="BQ2" s="159"/>
      <c r="BR2" s="160"/>
      <c r="BS2" s="158"/>
      <c r="BT2" s="159"/>
      <c r="BU2" s="160"/>
      <c r="BV2" s="158"/>
      <c r="BW2" s="159"/>
      <c r="BX2" s="160"/>
      <c r="BY2" s="158"/>
      <c r="BZ2" s="159"/>
      <c r="CA2" s="160"/>
      <c r="CB2" s="158"/>
      <c r="CC2" s="159"/>
      <c r="CD2" s="160"/>
      <c r="CE2" s="158"/>
      <c r="CF2" s="159"/>
      <c r="CG2" s="160"/>
      <c r="CH2" s="158"/>
      <c r="CI2" s="159"/>
      <c r="CJ2" s="160"/>
      <c r="CK2" s="158"/>
      <c r="CL2" s="159"/>
      <c r="CM2" s="160"/>
      <c r="CN2" s="158"/>
      <c r="CO2" s="159"/>
      <c r="CP2" s="160"/>
      <c r="CQ2" s="158"/>
      <c r="CR2" s="159"/>
      <c r="CS2" s="160"/>
      <c r="CT2" s="158"/>
      <c r="CU2" s="159"/>
      <c r="CV2" s="160"/>
      <c r="CW2" s="158"/>
      <c r="CX2" s="159"/>
      <c r="CY2" s="160"/>
      <c r="CZ2" s="158"/>
      <c r="DA2" s="159"/>
      <c r="DB2" s="160"/>
      <c r="DC2" s="158"/>
      <c r="DD2" s="159"/>
      <c r="DE2" s="160"/>
      <c r="DF2" s="158"/>
      <c r="DG2" s="159"/>
      <c r="DH2" s="160"/>
      <c r="DI2" s="158"/>
      <c r="DJ2" s="159"/>
      <c r="DK2" s="160"/>
      <c r="DL2" s="158"/>
      <c r="DM2" s="159"/>
      <c r="DN2" s="160"/>
      <c r="DO2" s="158"/>
      <c r="DP2" s="159"/>
      <c r="DQ2" s="160"/>
      <c r="DR2" s="158" t="s">
        <v>16</v>
      </c>
      <c r="DS2" s="159" t="s">
        <v>140</v>
      </c>
      <c r="DT2" s="160" t="s">
        <v>75</v>
      </c>
      <c r="DU2" s="158" t="s">
        <v>16</v>
      </c>
      <c r="DV2" s="159" t="s">
        <v>140</v>
      </c>
      <c r="DW2" s="160" t="s">
        <v>75</v>
      </c>
      <c r="DX2" s="158" t="s">
        <v>16</v>
      </c>
      <c r="DY2" s="159" t="s">
        <v>140</v>
      </c>
      <c r="DZ2" s="160" t="s">
        <v>75</v>
      </c>
      <c r="EA2" s="158" t="s">
        <v>16</v>
      </c>
      <c r="EB2" s="159" t="s">
        <v>140</v>
      </c>
      <c r="EC2" s="160" t="s">
        <v>75</v>
      </c>
      <c r="ED2" s="158" t="s">
        <v>16</v>
      </c>
      <c r="EE2" s="159" t="s">
        <v>140</v>
      </c>
      <c r="EF2" s="160" t="s">
        <v>75</v>
      </c>
      <c r="EG2" s="158" t="s">
        <v>16</v>
      </c>
      <c r="EH2" s="159" t="s">
        <v>140</v>
      </c>
      <c r="EI2" s="160" t="s">
        <v>75</v>
      </c>
      <c r="EJ2" s="158" t="s">
        <v>16</v>
      </c>
      <c r="EK2" s="159" t="s">
        <v>140</v>
      </c>
      <c r="EL2" s="160" t="s">
        <v>75</v>
      </c>
      <c r="EM2" s="158" t="s">
        <v>16</v>
      </c>
      <c r="EN2" s="159" t="s">
        <v>140</v>
      </c>
      <c r="EO2" s="160" t="s">
        <v>75</v>
      </c>
      <c r="EP2" s="158" t="s">
        <v>16</v>
      </c>
      <c r="EQ2" s="159" t="s">
        <v>140</v>
      </c>
      <c r="ER2" s="160" t="s">
        <v>75</v>
      </c>
      <c r="ES2" s="461" t="s">
        <v>0</v>
      </c>
      <c r="ET2" s="462" t="s">
        <v>0</v>
      </c>
      <c r="EU2" s="463" t="s">
        <v>0</v>
      </c>
      <c r="EV2" s="461" t="s">
        <v>0</v>
      </c>
      <c r="EW2" s="462" t="s">
        <v>0</v>
      </c>
      <c r="EX2" s="463" t="s">
        <v>0</v>
      </c>
      <c r="EY2" s="461" t="s">
        <v>0</v>
      </c>
      <c r="EZ2" s="462" t="s">
        <v>0</v>
      </c>
      <c r="FA2" s="463" t="s">
        <v>0</v>
      </c>
    </row>
    <row r="3" ht="15.75" customHeight="1">
      <c r="A3" s="10">
        <v>2.0</v>
      </c>
      <c r="B3" s="233"/>
      <c r="C3" s="459">
        <v>1.0</v>
      </c>
      <c r="D3" s="460" t="s">
        <v>2133</v>
      </c>
      <c r="E3" s="13" t="str">
        <f t="array" ref="E3">XLOOKUP(F3,'PER-SM '!$E$2:$E$1132,'PER-SM '!$D$2:$D$1132," ",0)</f>
        <v>CERRON SALVATIERRA EDINSON</v>
      </c>
      <c r="F3" s="189">
        <v>7.0139848E7</v>
      </c>
      <c r="G3" s="166">
        <v>9.86493026E8</v>
      </c>
      <c r="H3" s="16" t="str">
        <f t="array" ref="H3">XLOOKUP(F3,'PER-SM '!$E$2:$E$1132,'PER-SM '!$G$2:$G$1132,"",0)</f>
        <v>OP EMP</v>
      </c>
      <c r="I3" s="10" t="str">
        <f t="array" ref="I3">XLOOKUP(F3,'PER-SM '!$E$2:$E$1132,'PER-SM '!$I$2:$I$1132,"",0)</f>
        <v>14x7</v>
      </c>
      <c r="J3" s="10"/>
      <c r="K3" s="13" t="str">
        <f t="array" ref="K3">XLOOKUP(F3,'PER-SM '!$E$2:$E$1132,'PER-SM '!$B$2:$B$1132,"",0)</f>
        <v>PE - Empleados</v>
      </c>
      <c r="L3" s="10" t="s">
        <v>2232</v>
      </c>
      <c r="M3" s="13" t="str">
        <f t="array" ref="M3">XLOOKUP(F3,'PER-SM '!$E$2:$E$1132,'PER-SM '!$F$2:$F$1132,"",0)</f>
        <v>TECNICO DE SOPORTE Y SISTEMAS ELECTRICOS</v>
      </c>
      <c r="N3" s="158"/>
      <c r="O3" s="159"/>
      <c r="P3" s="160"/>
      <c r="Q3" s="158"/>
      <c r="R3" s="159" t="s">
        <v>140</v>
      </c>
      <c r="S3" s="160" t="s">
        <v>75</v>
      </c>
      <c r="T3" s="158" t="s">
        <v>16</v>
      </c>
      <c r="U3" s="159" t="s">
        <v>140</v>
      </c>
      <c r="V3" s="160" t="s">
        <v>75</v>
      </c>
      <c r="W3" s="158" t="s">
        <v>16</v>
      </c>
      <c r="X3" s="159" t="s">
        <v>140</v>
      </c>
      <c r="Y3" s="160" t="s">
        <v>75</v>
      </c>
      <c r="Z3" s="158" t="s">
        <v>16</v>
      </c>
      <c r="AA3" s="159" t="s">
        <v>140</v>
      </c>
      <c r="AB3" s="160" t="s">
        <v>75</v>
      </c>
      <c r="AC3" s="158" t="s">
        <v>16</v>
      </c>
      <c r="AD3" s="159" t="s">
        <v>140</v>
      </c>
      <c r="AE3" s="160" t="s">
        <v>75</v>
      </c>
      <c r="AF3" s="158" t="s">
        <v>16</v>
      </c>
      <c r="AG3" s="159" t="s">
        <v>140</v>
      </c>
      <c r="AH3" s="160" t="s">
        <v>75</v>
      </c>
      <c r="AI3" s="158" t="s">
        <v>16</v>
      </c>
      <c r="AJ3" s="159" t="s">
        <v>140</v>
      </c>
      <c r="AK3" s="160" t="s">
        <v>75</v>
      </c>
      <c r="AL3" s="158" t="s">
        <v>16</v>
      </c>
      <c r="AM3" s="159" t="s">
        <v>140</v>
      </c>
      <c r="AN3" s="160" t="s">
        <v>75</v>
      </c>
      <c r="AO3" s="158" t="s">
        <v>16</v>
      </c>
      <c r="AP3" s="159" t="s">
        <v>140</v>
      </c>
      <c r="AQ3" s="160" t="s">
        <v>75</v>
      </c>
      <c r="AR3" s="158"/>
      <c r="AS3" s="159"/>
      <c r="AT3" s="160"/>
      <c r="AU3" s="158"/>
      <c r="AV3" s="159"/>
      <c r="AW3" s="160"/>
      <c r="AX3" s="158"/>
      <c r="AY3" s="159"/>
      <c r="AZ3" s="160"/>
      <c r="BA3" s="158"/>
      <c r="BB3" s="159"/>
      <c r="BC3" s="160"/>
      <c r="BD3" s="158"/>
      <c r="BE3" s="159"/>
      <c r="BF3" s="160"/>
      <c r="BG3" s="158"/>
      <c r="BH3" s="159"/>
      <c r="BI3" s="160"/>
      <c r="BJ3" s="158"/>
      <c r="BK3" s="159"/>
      <c r="BL3" s="160"/>
      <c r="BM3" s="158" t="s">
        <v>16</v>
      </c>
      <c r="BN3" s="159" t="s">
        <v>140</v>
      </c>
      <c r="BO3" s="160" t="s">
        <v>75</v>
      </c>
      <c r="BP3" s="158" t="s">
        <v>16</v>
      </c>
      <c r="BQ3" s="159" t="s">
        <v>140</v>
      </c>
      <c r="BR3" s="160" t="s">
        <v>75</v>
      </c>
      <c r="BS3" s="158" t="s">
        <v>16</v>
      </c>
      <c r="BT3" s="159" t="s">
        <v>140</v>
      </c>
      <c r="BU3" s="160" t="s">
        <v>75</v>
      </c>
      <c r="BV3" s="158" t="s">
        <v>16</v>
      </c>
      <c r="BW3" s="159" t="s">
        <v>140</v>
      </c>
      <c r="BX3" s="160" t="s">
        <v>75</v>
      </c>
      <c r="BY3" s="158" t="s">
        <v>16</v>
      </c>
      <c r="BZ3" s="159" t="s">
        <v>140</v>
      </c>
      <c r="CA3" s="160" t="s">
        <v>75</v>
      </c>
      <c r="CB3" s="158" t="s">
        <v>16</v>
      </c>
      <c r="CC3" s="159" t="s">
        <v>140</v>
      </c>
      <c r="CD3" s="160" t="s">
        <v>75</v>
      </c>
      <c r="CE3" s="158" t="s">
        <v>16</v>
      </c>
      <c r="CF3" s="159" t="s">
        <v>140</v>
      </c>
      <c r="CG3" s="160" t="s">
        <v>75</v>
      </c>
      <c r="CH3" s="158" t="s">
        <v>16</v>
      </c>
      <c r="CI3" s="159" t="s">
        <v>140</v>
      </c>
      <c r="CJ3" s="160" t="s">
        <v>75</v>
      </c>
      <c r="CK3" s="158" t="s">
        <v>16</v>
      </c>
      <c r="CL3" s="159" t="s">
        <v>140</v>
      </c>
      <c r="CM3" s="160" t="s">
        <v>75</v>
      </c>
      <c r="CN3" s="158" t="s">
        <v>16</v>
      </c>
      <c r="CO3" s="159" t="s">
        <v>140</v>
      </c>
      <c r="CP3" s="160" t="s">
        <v>75</v>
      </c>
      <c r="CQ3" s="158" t="s">
        <v>16</v>
      </c>
      <c r="CR3" s="159" t="s">
        <v>140</v>
      </c>
      <c r="CS3" s="160" t="s">
        <v>75</v>
      </c>
      <c r="CT3" s="158" t="s">
        <v>16</v>
      </c>
      <c r="CU3" s="159" t="s">
        <v>140</v>
      </c>
      <c r="CV3" s="160" t="s">
        <v>75</v>
      </c>
      <c r="CW3" s="158" t="s">
        <v>16</v>
      </c>
      <c r="CX3" s="159" t="s">
        <v>140</v>
      </c>
      <c r="CY3" s="160" t="s">
        <v>75</v>
      </c>
      <c r="CZ3" s="158" t="s">
        <v>16</v>
      </c>
      <c r="DA3" s="159" t="s">
        <v>140</v>
      </c>
      <c r="DB3" s="160" t="s">
        <v>75</v>
      </c>
      <c r="DC3" s="158"/>
      <c r="DD3" s="159"/>
      <c r="DE3" s="160"/>
      <c r="DF3" s="158"/>
      <c r="DG3" s="159"/>
      <c r="DH3" s="160"/>
      <c r="DI3" s="158"/>
      <c r="DJ3" s="159"/>
      <c r="DK3" s="160"/>
      <c r="DL3" s="158"/>
      <c r="DM3" s="159"/>
      <c r="DN3" s="160"/>
      <c r="DO3" s="158"/>
      <c r="DP3" s="159"/>
      <c r="DQ3" s="160"/>
      <c r="DR3" s="158"/>
      <c r="DS3" s="159"/>
      <c r="DT3" s="160"/>
      <c r="DU3" s="158"/>
      <c r="DV3" s="159"/>
      <c r="DW3" s="160"/>
      <c r="DX3" s="158" t="s">
        <v>16</v>
      </c>
      <c r="DY3" s="159" t="s">
        <v>140</v>
      </c>
      <c r="DZ3" s="160" t="s">
        <v>75</v>
      </c>
      <c r="EA3" s="158" t="s">
        <v>16</v>
      </c>
      <c r="EB3" s="159" t="s">
        <v>140</v>
      </c>
      <c r="EC3" s="160" t="s">
        <v>75</v>
      </c>
      <c r="ED3" s="158" t="s">
        <v>16</v>
      </c>
      <c r="EE3" s="159" t="s">
        <v>140</v>
      </c>
      <c r="EF3" s="160" t="s">
        <v>75</v>
      </c>
      <c r="EG3" s="158" t="s">
        <v>16</v>
      </c>
      <c r="EH3" s="159" t="s">
        <v>140</v>
      </c>
      <c r="EI3" s="160" t="s">
        <v>75</v>
      </c>
      <c r="EJ3" s="158" t="s">
        <v>16</v>
      </c>
      <c r="EK3" s="159" t="s">
        <v>140</v>
      </c>
      <c r="EL3" s="160" t="s">
        <v>75</v>
      </c>
      <c r="EM3" s="158" t="s">
        <v>16</v>
      </c>
      <c r="EN3" s="159" t="s">
        <v>140</v>
      </c>
      <c r="EO3" s="160" t="s">
        <v>75</v>
      </c>
      <c r="EP3" s="158" t="s">
        <v>16</v>
      </c>
      <c r="EQ3" s="159" t="s">
        <v>140</v>
      </c>
      <c r="ER3" s="160" t="s">
        <v>75</v>
      </c>
      <c r="ES3" s="161" t="s">
        <v>16</v>
      </c>
      <c r="ET3" s="162" t="s">
        <v>140</v>
      </c>
      <c r="EU3" s="163" t="s">
        <v>75</v>
      </c>
      <c r="EV3" s="161" t="s">
        <v>16</v>
      </c>
      <c r="EW3" s="162" t="s">
        <v>140</v>
      </c>
      <c r="EX3" s="163" t="s">
        <v>75</v>
      </c>
      <c r="EY3" s="161" t="s">
        <v>16</v>
      </c>
      <c r="EZ3" s="162" t="s">
        <v>140</v>
      </c>
      <c r="FA3" s="163" t="s">
        <v>75</v>
      </c>
    </row>
    <row r="4" ht="15.75" customHeight="1">
      <c r="A4" s="10">
        <v>3.0</v>
      </c>
      <c r="B4" s="362" t="s">
        <v>2136</v>
      </c>
      <c r="C4" s="459">
        <v>1.0</v>
      </c>
      <c r="D4" s="460" t="s">
        <v>14</v>
      </c>
      <c r="E4" s="38" t="str">
        <f t="array" ref="E4">XLOOKUP(F4,'PER-SM '!$E$2:$E$1132,'PER-SM '!$D$2:$D$1132," ",0)</f>
        <v>YAJAHUANCA REVILLA LUZ CLARITA</v>
      </c>
      <c r="F4" s="189">
        <v>7.8373329E7</v>
      </c>
      <c r="G4" s="166">
        <v>9.86493027E8</v>
      </c>
      <c r="H4" s="16" t="str">
        <f t="array" ref="H4">XLOOKUP(F4,'PER-SM '!$E$2:$E$1132,'PER-SM '!$G$2:$G$1132,"",0)</f>
        <v>OP TER</v>
      </c>
      <c r="I4" s="10" t="str">
        <f t="array" ref="I4">XLOOKUP(F4,'PER-SM '!$E$2:$E$1132,'PER-SM '!$I$2:$I$1132,"",0)</f>
        <v/>
      </c>
      <c r="J4" s="10"/>
      <c r="K4" s="13" t="str">
        <f t="array" ref="K4">XLOOKUP(F4,'PER-SM '!$E$2:$E$1132,'PER-SM '!$B$2:$B$1132,"",0)</f>
        <v>SANTA MONICA</v>
      </c>
      <c r="L4" s="10" t="s">
        <v>2232</v>
      </c>
      <c r="M4" s="13" t="str">
        <f t="array" ref="M4">XLOOKUP(F4,'PER-SM '!$E$2:$E$1132,'PER-SM '!$F$2:$F$1132,"",0)</f>
        <v>AUXILIAR HOTELERIA</v>
      </c>
      <c r="N4" s="158"/>
      <c r="O4" s="159"/>
      <c r="P4" s="160"/>
      <c r="Q4" s="158"/>
      <c r="R4" s="159"/>
      <c r="S4" s="160"/>
      <c r="T4" s="158"/>
      <c r="U4" s="159"/>
      <c r="V4" s="160"/>
      <c r="W4" s="158"/>
      <c r="X4" s="159"/>
      <c r="Y4" s="160"/>
      <c r="Z4" s="158"/>
      <c r="AA4" s="159"/>
      <c r="AB4" s="160"/>
      <c r="AC4" s="158"/>
      <c r="AD4" s="159"/>
      <c r="AE4" s="160"/>
      <c r="AF4" s="158"/>
      <c r="AG4" s="159"/>
      <c r="AH4" s="160"/>
      <c r="AI4" s="158"/>
      <c r="AJ4" s="159"/>
      <c r="AK4" s="160"/>
      <c r="AL4" s="158"/>
      <c r="AM4" s="159"/>
      <c r="AN4" s="160"/>
      <c r="AO4" s="158"/>
      <c r="AP4" s="159"/>
      <c r="AQ4" s="160"/>
      <c r="AR4" s="158"/>
      <c r="AS4" s="159"/>
      <c r="AT4" s="160"/>
      <c r="AU4" s="158"/>
      <c r="AV4" s="159"/>
      <c r="AW4" s="160"/>
      <c r="AX4" s="158"/>
      <c r="AY4" s="159"/>
      <c r="AZ4" s="160"/>
      <c r="BA4" s="158"/>
      <c r="BB4" s="159"/>
      <c r="BC4" s="160"/>
      <c r="BD4" s="158"/>
      <c r="BE4" s="159"/>
      <c r="BF4" s="160"/>
      <c r="BG4" s="158"/>
      <c r="BH4" s="159"/>
      <c r="BI4" s="160"/>
      <c r="BJ4" s="158"/>
      <c r="BK4" s="159"/>
      <c r="BL4" s="160"/>
      <c r="BM4" s="158"/>
      <c r="BN4" s="159"/>
      <c r="BO4" s="160"/>
      <c r="BP4" s="158"/>
      <c r="BQ4" s="159"/>
      <c r="BR4" s="160"/>
      <c r="BS4" s="158"/>
      <c r="BT4" s="159"/>
      <c r="BU4" s="160"/>
      <c r="BV4" s="158"/>
      <c r="BW4" s="159"/>
      <c r="BX4" s="160"/>
      <c r="BY4" s="158"/>
      <c r="BZ4" s="159"/>
      <c r="CA4" s="160"/>
      <c r="CB4" s="158"/>
      <c r="CC4" s="159"/>
      <c r="CD4" s="160"/>
      <c r="CE4" s="158" t="s">
        <v>16</v>
      </c>
      <c r="CF4" s="159" t="s">
        <v>140</v>
      </c>
      <c r="CG4" s="160" t="s">
        <v>75</v>
      </c>
      <c r="CH4" s="158" t="s">
        <v>16</v>
      </c>
      <c r="CI4" s="159" t="s">
        <v>140</v>
      </c>
      <c r="CJ4" s="160" t="s">
        <v>75</v>
      </c>
      <c r="CK4" s="158" t="s">
        <v>16</v>
      </c>
      <c r="CL4" s="159" t="s">
        <v>140</v>
      </c>
      <c r="CM4" s="160" t="s">
        <v>75</v>
      </c>
      <c r="CN4" s="158" t="s">
        <v>16</v>
      </c>
      <c r="CO4" s="159" t="s">
        <v>140</v>
      </c>
      <c r="CP4" s="160" t="s">
        <v>75</v>
      </c>
      <c r="CQ4" s="158" t="s">
        <v>16</v>
      </c>
      <c r="CR4" s="159" t="s">
        <v>140</v>
      </c>
      <c r="CS4" s="160" t="s">
        <v>75</v>
      </c>
      <c r="CT4" s="158" t="s">
        <v>16</v>
      </c>
      <c r="CU4" s="159" t="s">
        <v>140</v>
      </c>
      <c r="CV4" s="160" t="s">
        <v>75</v>
      </c>
      <c r="CW4" s="158" t="s">
        <v>16</v>
      </c>
      <c r="CX4" s="159" t="s">
        <v>140</v>
      </c>
      <c r="CY4" s="160" t="s">
        <v>75</v>
      </c>
      <c r="CZ4" s="158" t="s">
        <v>16</v>
      </c>
      <c r="DA4" s="159" t="s">
        <v>140</v>
      </c>
      <c r="DB4" s="160" t="s">
        <v>75</v>
      </c>
      <c r="DC4" s="158" t="s">
        <v>16</v>
      </c>
      <c r="DD4" s="159" t="s">
        <v>140</v>
      </c>
      <c r="DE4" s="160" t="s">
        <v>75</v>
      </c>
      <c r="DF4" s="158" t="s">
        <v>16</v>
      </c>
      <c r="DG4" s="159" t="s">
        <v>140</v>
      </c>
      <c r="DH4" s="160" t="s">
        <v>75</v>
      </c>
      <c r="DI4" s="158" t="s">
        <v>16</v>
      </c>
      <c r="DJ4" s="159" t="s">
        <v>140</v>
      </c>
      <c r="DK4" s="160" t="s">
        <v>75</v>
      </c>
      <c r="DL4" s="158" t="s">
        <v>16</v>
      </c>
      <c r="DM4" s="159" t="s">
        <v>140</v>
      </c>
      <c r="DN4" s="160" t="s">
        <v>75</v>
      </c>
      <c r="DO4" s="158" t="s">
        <v>16</v>
      </c>
      <c r="DP4" s="159" t="s">
        <v>140</v>
      </c>
      <c r="DQ4" s="160" t="s">
        <v>75</v>
      </c>
      <c r="DR4" s="158"/>
      <c r="DS4" s="159"/>
      <c r="DT4" s="160"/>
      <c r="DU4" s="158"/>
      <c r="DV4" s="159"/>
      <c r="DW4" s="160"/>
      <c r="DX4" s="158"/>
      <c r="DY4" s="159"/>
      <c r="DZ4" s="160"/>
      <c r="EA4" s="158"/>
      <c r="EB4" s="159"/>
      <c r="EC4" s="160"/>
      <c r="ED4" s="158"/>
      <c r="EE4" s="159"/>
      <c r="EF4" s="160"/>
      <c r="EG4" s="158"/>
      <c r="EH4" s="159"/>
      <c r="EI4" s="160"/>
      <c r="EJ4" s="158"/>
      <c r="EK4" s="159"/>
      <c r="EL4" s="160"/>
      <c r="EM4" s="158"/>
      <c r="EN4" s="159"/>
      <c r="EO4" s="160"/>
      <c r="EP4" s="158"/>
      <c r="EQ4" s="159"/>
      <c r="ER4" s="160"/>
      <c r="ES4" s="158"/>
      <c r="ET4" s="162" t="s">
        <v>0</v>
      </c>
      <c r="EU4" s="163" t="s">
        <v>0</v>
      </c>
      <c r="EV4" s="158"/>
      <c r="EW4" s="162" t="s">
        <v>0</v>
      </c>
      <c r="EX4" s="163" t="s">
        <v>0</v>
      </c>
      <c r="EY4" s="158"/>
      <c r="EZ4" s="162" t="s">
        <v>0</v>
      </c>
      <c r="FA4" s="163" t="s">
        <v>0</v>
      </c>
    </row>
    <row r="5" ht="15.75" customHeight="1">
      <c r="A5" s="10">
        <v>4.0</v>
      </c>
      <c r="B5" s="400"/>
      <c r="C5" s="459"/>
      <c r="D5" s="460" t="s">
        <v>14</v>
      </c>
      <c r="E5" s="38" t="str">
        <f t="array" ref="E5">XLOOKUP(F5,'PER-SM '!$E$2:$E$1132,'PER-SM '!$D$2:$D$1132," ",0)</f>
        <v>MONTEZA MALAVER GUSTAVO MERCEDES</v>
      </c>
      <c r="F5" s="189">
        <v>4.2443112E7</v>
      </c>
      <c r="G5" s="166"/>
      <c r="H5" s="16" t="str">
        <f t="array" ref="H5">XLOOKUP(F5,'PER-SM '!$E$2:$E$1132,'PER-SM '!$G$2:$G$1132,"",0)</f>
        <v>OP TER</v>
      </c>
      <c r="I5" s="10" t="str">
        <f t="array" ref="I5">XLOOKUP(F5,'PER-SM '!$E$2:$E$1132,'PER-SM '!$I$2:$I$1132,"",0)</f>
        <v/>
      </c>
      <c r="J5" s="10"/>
      <c r="K5" s="13" t="str">
        <f t="array" ref="K5">XLOOKUP(F5,'PER-SM '!$E$2:$E$1132,'PER-SM '!$B$2:$B$1132,"",0)</f>
        <v>SANTA MONICA</v>
      </c>
      <c r="L5" s="10" t="s">
        <v>2232</v>
      </c>
      <c r="M5" s="13" t="str">
        <f t="array" ref="M5">XLOOKUP(F5,'PER-SM '!$E$2:$E$1132,'PER-SM '!$F$2:$F$1132,"",0)</f>
        <v>AUXILIAR HOTELERIA</v>
      </c>
      <c r="N5" s="158" t="s">
        <v>16</v>
      </c>
      <c r="O5" s="159" t="s">
        <v>140</v>
      </c>
      <c r="P5" s="160" t="s">
        <v>75</v>
      </c>
      <c r="Q5" s="158" t="s">
        <v>16</v>
      </c>
      <c r="R5" s="159" t="s">
        <v>140</v>
      </c>
      <c r="S5" s="160" t="s">
        <v>75</v>
      </c>
      <c r="T5" s="158" t="s">
        <v>16</v>
      </c>
      <c r="U5" s="159" t="s">
        <v>140</v>
      </c>
      <c r="V5" s="160" t="s">
        <v>75</v>
      </c>
      <c r="W5" s="158" t="s">
        <v>16</v>
      </c>
      <c r="X5" s="159" t="s">
        <v>140</v>
      </c>
      <c r="Y5" s="160" t="s">
        <v>75</v>
      </c>
      <c r="Z5" s="158" t="s">
        <v>16</v>
      </c>
      <c r="AA5" s="159" t="s">
        <v>140</v>
      </c>
      <c r="AB5" s="160" t="s">
        <v>75</v>
      </c>
      <c r="AC5" s="158" t="s">
        <v>16</v>
      </c>
      <c r="AD5" s="159" t="s">
        <v>140</v>
      </c>
      <c r="AE5" s="160" t="s">
        <v>75</v>
      </c>
      <c r="AF5" s="158" t="s">
        <v>16</v>
      </c>
      <c r="AG5" s="159" t="s">
        <v>140</v>
      </c>
      <c r="AH5" s="160" t="s">
        <v>75</v>
      </c>
      <c r="AI5" s="158" t="s">
        <v>16</v>
      </c>
      <c r="AJ5" s="159" t="s">
        <v>140</v>
      </c>
      <c r="AK5" s="160" t="s">
        <v>75</v>
      </c>
      <c r="AL5" s="158" t="s">
        <v>16</v>
      </c>
      <c r="AM5" s="159" t="s">
        <v>140</v>
      </c>
      <c r="AN5" s="160" t="s">
        <v>75</v>
      </c>
      <c r="AO5" s="158" t="s">
        <v>16</v>
      </c>
      <c r="AP5" s="159" t="s">
        <v>140</v>
      </c>
      <c r="AQ5" s="160" t="s">
        <v>75</v>
      </c>
      <c r="AR5" s="158" t="s">
        <v>16</v>
      </c>
      <c r="AS5" s="159" t="s">
        <v>140</v>
      </c>
      <c r="AT5" s="160" t="s">
        <v>75</v>
      </c>
      <c r="AU5" s="158" t="s">
        <v>16</v>
      </c>
      <c r="AV5" s="159" t="s">
        <v>140</v>
      </c>
      <c r="AW5" s="160" t="s">
        <v>75</v>
      </c>
      <c r="AX5" s="158" t="s">
        <v>16</v>
      </c>
      <c r="AY5" s="159" t="s">
        <v>140</v>
      </c>
      <c r="AZ5" s="160" t="s">
        <v>75</v>
      </c>
      <c r="BA5" s="158" t="s">
        <v>16</v>
      </c>
      <c r="BB5" s="159" t="s">
        <v>140</v>
      </c>
      <c r="BC5" s="160" t="s">
        <v>75</v>
      </c>
      <c r="BD5" s="158" t="s">
        <v>16</v>
      </c>
      <c r="BE5" s="159" t="s">
        <v>140</v>
      </c>
      <c r="BF5" s="160" t="s">
        <v>75</v>
      </c>
      <c r="BG5" s="158" t="s">
        <v>16</v>
      </c>
      <c r="BH5" s="159" t="s">
        <v>140</v>
      </c>
      <c r="BI5" s="160" t="s">
        <v>75</v>
      </c>
      <c r="BJ5" s="158" t="s">
        <v>16</v>
      </c>
      <c r="BK5" s="159" t="s">
        <v>140</v>
      </c>
      <c r="BL5" s="160" t="s">
        <v>75</v>
      </c>
      <c r="BM5" s="158" t="s">
        <v>16</v>
      </c>
      <c r="BN5" s="159" t="s">
        <v>140</v>
      </c>
      <c r="BO5" s="160" t="s">
        <v>75</v>
      </c>
      <c r="BP5" s="158" t="s">
        <v>16</v>
      </c>
      <c r="BQ5" s="159" t="s">
        <v>140</v>
      </c>
      <c r="BR5" s="160" t="s">
        <v>75</v>
      </c>
      <c r="BS5" s="158" t="s">
        <v>16</v>
      </c>
      <c r="BT5" s="159" t="s">
        <v>140</v>
      </c>
      <c r="BU5" s="160" t="s">
        <v>75</v>
      </c>
      <c r="BV5" s="158" t="s">
        <v>16</v>
      </c>
      <c r="BW5" s="159" t="s">
        <v>140</v>
      </c>
      <c r="BX5" s="160" t="s">
        <v>75</v>
      </c>
      <c r="BY5" s="158" t="s">
        <v>16</v>
      </c>
      <c r="BZ5" s="159" t="s">
        <v>140</v>
      </c>
      <c r="CA5" s="160" t="s">
        <v>75</v>
      </c>
      <c r="CB5" s="158" t="s">
        <v>16</v>
      </c>
      <c r="CC5" s="159" t="s">
        <v>140</v>
      </c>
      <c r="CD5" s="160" t="s">
        <v>75</v>
      </c>
      <c r="CE5" s="158"/>
      <c r="CF5" s="159"/>
      <c r="CG5" s="160"/>
      <c r="CH5" s="158"/>
      <c r="CI5" s="159"/>
      <c r="CJ5" s="160"/>
      <c r="CK5" s="158"/>
      <c r="CL5" s="159"/>
      <c r="CM5" s="160"/>
      <c r="CN5" s="158"/>
      <c r="CO5" s="159"/>
      <c r="CP5" s="160"/>
      <c r="CQ5" s="158"/>
      <c r="CR5" s="159"/>
      <c r="CS5" s="160"/>
      <c r="CT5" s="158"/>
      <c r="CU5" s="159"/>
      <c r="CV5" s="160"/>
      <c r="CW5" s="158"/>
      <c r="CX5" s="159"/>
      <c r="CY5" s="160"/>
      <c r="CZ5" s="158"/>
      <c r="DA5" s="159"/>
      <c r="DB5" s="160"/>
      <c r="DC5" s="158"/>
      <c r="DD5" s="159"/>
      <c r="DE5" s="160"/>
      <c r="DF5" s="158"/>
      <c r="DG5" s="159"/>
      <c r="DH5" s="160"/>
      <c r="DI5" s="158"/>
      <c r="DJ5" s="159"/>
      <c r="DK5" s="160"/>
      <c r="DL5" s="158"/>
      <c r="DM5" s="159"/>
      <c r="DN5" s="160"/>
      <c r="DO5" s="158"/>
      <c r="DP5" s="159"/>
      <c r="DQ5" s="160"/>
      <c r="DR5" s="158" t="s">
        <v>16</v>
      </c>
      <c r="DS5" s="159" t="s">
        <v>140</v>
      </c>
      <c r="DT5" s="160" t="s">
        <v>75</v>
      </c>
      <c r="DU5" s="158" t="s">
        <v>16</v>
      </c>
      <c r="DV5" s="159" t="s">
        <v>140</v>
      </c>
      <c r="DW5" s="160" t="s">
        <v>75</v>
      </c>
      <c r="DX5" s="158" t="s">
        <v>16</v>
      </c>
      <c r="DY5" s="159" t="s">
        <v>140</v>
      </c>
      <c r="DZ5" s="160" t="s">
        <v>75</v>
      </c>
      <c r="EA5" s="158" t="s">
        <v>16</v>
      </c>
      <c r="EB5" s="159" t="s">
        <v>140</v>
      </c>
      <c r="EC5" s="160" t="s">
        <v>75</v>
      </c>
      <c r="ED5" s="158" t="s">
        <v>16</v>
      </c>
      <c r="EE5" s="159" t="s">
        <v>140</v>
      </c>
      <c r="EF5" s="160" t="s">
        <v>75</v>
      </c>
      <c r="EG5" s="158" t="s">
        <v>16</v>
      </c>
      <c r="EH5" s="159" t="s">
        <v>140</v>
      </c>
      <c r="EI5" s="160" t="s">
        <v>75</v>
      </c>
      <c r="EJ5" s="158" t="s">
        <v>16</v>
      </c>
      <c r="EK5" s="159" t="s">
        <v>140</v>
      </c>
      <c r="EL5" s="160" t="s">
        <v>75</v>
      </c>
      <c r="EM5" s="158" t="s">
        <v>16</v>
      </c>
      <c r="EN5" s="159" t="s">
        <v>140</v>
      </c>
      <c r="EO5" s="160" t="s">
        <v>75</v>
      </c>
      <c r="EP5" s="158" t="s">
        <v>16</v>
      </c>
      <c r="EQ5" s="159" t="s">
        <v>140</v>
      </c>
      <c r="ER5" s="160" t="s">
        <v>75</v>
      </c>
      <c r="ES5" s="161" t="s">
        <v>16</v>
      </c>
      <c r="ET5" s="162" t="s">
        <v>140</v>
      </c>
      <c r="EU5" s="163" t="s">
        <v>75</v>
      </c>
      <c r="EV5" s="161" t="s">
        <v>16</v>
      </c>
      <c r="EW5" s="162" t="s">
        <v>140</v>
      </c>
      <c r="EX5" s="163" t="s">
        <v>75</v>
      </c>
      <c r="EY5" s="161" t="s">
        <v>16</v>
      </c>
      <c r="EZ5" s="162" t="s">
        <v>140</v>
      </c>
      <c r="FA5" s="163" t="s">
        <v>75</v>
      </c>
    </row>
    <row r="6" ht="15.75" customHeight="1">
      <c r="A6" s="10">
        <v>5.0</v>
      </c>
      <c r="B6" s="403" t="s">
        <v>2209</v>
      </c>
      <c r="C6" s="459">
        <v>1.0</v>
      </c>
      <c r="D6" s="460" t="s">
        <v>2133</v>
      </c>
      <c r="E6" s="13" t="str">
        <f t="array" ref="E6">XLOOKUP(F6,'PER-SM '!$E$2:$E$1132,'PER-SM '!$D$2:$D$1132," ",0)</f>
        <v>ATAMARI LA TORRE ALEX HERNAN</v>
      </c>
      <c r="F6" s="189">
        <v>7.3644171E7</v>
      </c>
      <c r="G6" s="166">
        <v>9.44145615E8</v>
      </c>
      <c r="H6" s="16" t="str">
        <f t="array" ref="H6">XLOOKUP(F6,'PER-SM '!$E$2:$E$1132,'PER-SM '!$G$2:$G$1132,"",0)</f>
        <v>EQ EMP</v>
      </c>
      <c r="I6" s="10" t="str">
        <f t="array" ref="I6">XLOOKUP(F6,'PER-SM '!$E$2:$E$1132,'PER-SM '!$I$2:$I$1132,"",0)</f>
        <v>14x7</v>
      </c>
      <c r="J6" s="10"/>
      <c r="K6" s="13" t="str">
        <f t="array" ref="K6">XLOOKUP(F6,'PER-SM '!$E$2:$E$1132,'PER-SM '!$B$2:$B$1132,"",0)</f>
        <v>PE - Empleados</v>
      </c>
      <c r="L6" s="10" t="s">
        <v>2232</v>
      </c>
      <c r="M6" s="13" t="str">
        <f t="array" ref="M6">XLOOKUP(F6,'PER-SM '!$E$2:$E$1132,'PER-SM '!$F$2:$F$1132,"",0)</f>
        <v>INGENIERO ASISTENTE DE EQUIPOS</v>
      </c>
      <c r="N6" s="158" t="s">
        <v>16</v>
      </c>
      <c r="O6" s="159" t="s">
        <v>140</v>
      </c>
      <c r="P6" s="160" t="s">
        <v>75</v>
      </c>
      <c r="Q6" s="158" t="s">
        <v>16</v>
      </c>
      <c r="R6" s="159" t="s">
        <v>140</v>
      </c>
      <c r="S6" s="160" t="s">
        <v>75</v>
      </c>
      <c r="T6" s="158" t="s">
        <v>16</v>
      </c>
      <c r="U6" s="159" t="s">
        <v>140</v>
      </c>
      <c r="V6" s="160" t="s">
        <v>75</v>
      </c>
      <c r="W6" s="158"/>
      <c r="X6" s="159"/>
      <c r="Y6" s="160"/>
      <c r="Z6" s="158"/>
      <c r="AA6" s="159"/>
      <c r="AB6" s="160"/>
      <c r="AC6" s="158"/>
      <c r="AD6" s="159"/>
      <c r="AE6" s="160"/>
      <c r="AF6" s="158"/>
      <c r="AG6" s="159"/>
      <c r="AH6" s="160"/>
      <c r="AI6" s="158"/>
      <c r="AJ6" s="159"/>
      <c r="AK6" s="160"/>
      <c r="AL6" s="158"/>
      <c r="AM6" s="159"/>
      <c r="AN6" s="160"/>
      <c r="AO6" s="158"/>
      <c r="AP6" s="159"/>
      <c r="AQ6" s="160"/>
      <c r="AR6" s="158" t="s">
        <v>16</v>
      </c>
      <c r="AS6" s="159" t="s">
        <v>140</v>
      </c>
      <c r="AT6" s="160" t="s">
        <v>75</v>
      </c>
      <c r="AU6" s="158" t="s">
        <v>16</v>
      </c>
      <c r="AV6" s="159" t="s">
        <v>140</v>
      </c>
      <c r="AW6" s="160" t="s">
        <v>75</v>
      </c>
      <c r="AX6" s="158" t="s">
        <v>16</v>
      </c>
      <c r="AY6" s="159" t="s">
        <v>140</v>
      </c>
      <c r="AZ6" s="160" t="s">
        <v>75</v>
      </c>
      <c r="BA6" s="158" t="s">
        <v>16</v>
      </c>
      <c r="BB6" s="159" t="s">
        <v>140</v>
      </c>
      <c r="BC6" s="160" t="s">
        <v>75</v>
      </c>
      <c r="BD6" s="158" t="s">
        <v>16</v>
      </c>
      <c r="BE6" s="159" t="s">
        <v>140</v>
      </c>
      <c r="BF6" s="160" t="s">
        <v>75</v>
      </c>
      <c r="BG6" s="158" t="s">
        <v>16</v>
      </c>
      <c r="BH6" s="159" t="s">
        <v>140</v>
      </c>
      <c r="BI6" s="160" t="s">
        <v>75</v>
      </c>
      <c r="BJ6" s="158" t="s">
        <v>16</v>
      </c>
      <c r="BK6" s="159" t="s">
        <v>140</v>
      </c>
      <c r="BL6" s="160" t="s">
        <v>75</v>
      </c>
      <c r="BM6" s="158" t="s">
        <v>16</v>
      </c>
      <c r="BN6" s="159" t="s">
        <v>140</v>
      </c>
      <c r="BO6" s="160" t="s">
        <v>75</v>
      </c>
      <c r="BP6" s="158" t="s">
        <v>16</v>
      </c>
      <c r="BQ6" s="159" t="s">
        <v>140</v>
      </c>
      <c r="BR6" s="160" t="s">
        <v>75</v>
      </c>
      <c r="BS6" s="158" t="s">
        <v>16</v>
      </c>
      <c r="BT6" s="159" t="s">
        <v>140</v>
      </c>
      <c r="BU6" s="160" t="s">
        <v>75</v>
      </c>
      <c r="BV6" s="158" t="s">
        <v>16</v>
      </c>
      <c r="BW6" s="159" t="s">
        <v>140</v>
      </c>
      <c r="BX6" s="160" t="s">
        <v>75</v>
      </c>
      <c r="BY6" s="158" t="s">
        <v>16</v>
      </c>
      <c r="BZ6" s="159" t="s">
        <v>140</v>
      </c>
      <c r="CA6" s="160" t="s">
        <v>75</v>
      </c>
      <c r="CB6" s="158" t="s">
        <v>16</v>
      </c>
      <c r="CC6" s="159" t="s">
        <v>140</v>
      </c>
      <c r="CD6" s="160" t="s">
        <v>75</v>
      </c>
      <c r="CE6" s="158" t="s">
        <v>16</v>
      </c>
      <c r="CF6" s="159" t="s">
        <v>140</v>
      </c>
      <c r="CG6" s="160" t="s">
        <v>75</v>
      </c>
      <c r="CH6" s="158"/>
      <c r="CI6" s="159"/>
      <c r="CJ6" s="160"/>
      <c r="CK6" s="158"/>
      <c r="CL6" s="159"/>
      <c r="CM6" s="160"/>
      <c r="CN6" s="158"/>
      <c r="CO6" s="159"/>
      <c r="CP6" s="160"/>
      <c r="CQ6" s="158"/>
      <c r="CR6" s="159"/>
      <c r="CS6" s="160"/>
      <c r="CT6" s="158"/>
      <c r="CU6" s="159"/>
      <c r="CV6" s="160"/>
      <c r="CW6" s="158"/>
      <c r="CX6" s="159"/>
      <c r="CY6" s="160"/>
      <c r="CZ6" s="158"/>
      <c r="DA6" s="159"/>
      <c r="DB6" s="160"/>
      <c r="DC6" s="158"/>
      <c r="DD6" s="159"/>
      <c r="DE6" s="160"/>
      <c r="DF6" s="158"/>
      <c r="DG6" s="159"/>
      <c r="DH6" s="160"/>
      <c r="DI6" s="158"/>
      <c r="DJ6" s="159"/>
      <c r="DK6" s="160"/>
      <c r="DL6" s="158"/>
      <c r="DM6" s="159"/>
      <c r="DN6" s="160"/>
      <c r="DO6" s="158"/>
      <c r="DP6" s="159"/>
      <c r="DQ6" s="160"/>
      <c r="DR6" s="158"/>
      <c r="DS6" s="159"/>
      <c r="DT6" s="160"/>
      <c r="DU6" s="158" t="s">
        <v>16</v>
      </c>
      <c r="DV6" s="159" t="s">
        <v>140</v>
      </c>
      <c r="DW6" s="160" t="s">
        <v>75</v>
      </c>
      <c r="DX6" s="158" t="s">
        <v>16</v>
      </c>
      <c r="DY6" s="159" t="s">
        <v>140</v>
      </c>
      <c r="DZ6" s="160" t="s">
        <v>75</v>
      </c>
      <c r="EA6" s="158" t="s">
        <v>16</v>
      </c>
      <c r="EB6" s="159" t="s">
        <v>140</v>
      </c>
      <c r="EC6" s="160" t="s">
        <v>75</v>
      </c>
      <c r="ED6" s="158" t="s">
        <v>16</v>
      </c>
      <c r="EE6" s="159" t="s">
        <v>140</v>
      </c>
      <c r="EF6" s="160" t="s">
        <v>75</v>
      </c>
      <c r="EG6" s="158" t="s">
        <v>16</v>
      </c>
      <c r="EH6" s="159" t="s">
        <v>140</v>
      </c>
      <c r="EI6" s="160" t="s">
        <v>75</v>
      </c>
      <c r="EJ6" s="158" t="s">
        <v>16</v>
      </c>
      <c r="EK6" s="159" t="s">
        <v>140</v>
      </c>
      <c r="EL6" s="160" t="s">
        <v>75</v>
      </c>
      <c r="EM6" s="158" t="s">
        <v>16</v>
      </c>
      <c r="EN6" s="159" t="s">
        <v>140</v>
      </c>
      <c r="EO6" s="160" t="s">
        <v>75</v>
      </c>
      <c r="EP6" s="158" t="s">
        <v>16</v>
      </c>
      <c r="EQ6" s="159" t="s">
        <v>140</v>
      </c>
      <c r="ER6" s="160" t="s">
        <v>75</v>
      </c>
      <c r="ES6" s="161" t="s">
        <v>0</v>
      </c>
      <c r="ET6" s="162" t="s">
        <v>0</v>
      </c>
      <c r="EU6" s="163" t="s">
        <v>0</v>
      </c>
      <c r="EV6" s="161" t="s">
        <v>0</v>
      </c>
      <c r="EW6" s="162" t="s">
        <v>0</v>
      </c>
      <c r="EX6" s="163" t="s">
        <v>0</v>
      </c>
      <c r="EY6" s="161" t="s">
        <v>0</v>
      </c>
      <c r="EZ6" s="162" t="s">
        <v>0</v>
      </c>
      <c r="FA6" s="163" t="s">
        <v>0</v>
      </c>
    </row>
    <row r="7" ht="15.75" customHeight="1">
      <c r="A7" s="10">
        <v>6.0</v>
      </c>
      <c r="B7" s="464"/>
      <c r="C7" s="459">
        <v>1.0</v>
      </c>
      <c r="D7" s="460" t="s">
        <v>2133</v>
      </c>
      <c r="E7" s="13" t="str">
        <f t="array" ref="E7">XLOOKUP(F7,'PER-SM '!$E$2:$E$1132,'PER-SM '!$D$2:$D$1132," ",0)</f>
        <v>MOSCAYZA MATEO DIEGO EDGARDO</v>
      </c>
      <c r="F7" s="189">
        <v>7.227893E7</v>
      </c>
      <c r="G7" s="166">
        <v>9.23359911E8</v>
      </c>
      <c r="H7" s="16" t="str">
        <f t="array" ref="H7">XLOOKUP(F7,'PER-SM '!$E$2:$E$1132,'PER-SM '!$G$2:$G$1132,"",0)</f>
        <v>EQ EMP</v>
      </c>
      <c r="I7" s="10" t="str">
        <f t="array" ref="I7">XLOOKUP(F7,'PER-SM '!$E$2:$E$1132,'PER-SM '!$I$2:$I$1132,"",0)</f>
        <v>14x7</v>
      </c>
      <c r="J7" s="10"/>
      <c r="K7" s="13" t="str">
        <f t="array" ref="K7">XLOOKUP(F7,'PER-SM '!$E$2:$E$1132,'PER-SM '!$B$2:$B$1132,"",0)</f>
        <v>PE - Empleados</v>
      </c>
      <c r="L7" s="10" t="s">
        <v>2232</v>
      </c>
      <c r="M7" s="13" t="str">
        <f t="array" ref="M7">XLOOKUP(F7,'PER-SM '!$E$2:$E$1132,'PER-SM '!$F$2:$F$1132,"",0)</f>
        <v>INGENIERO ASISTENTE DE EQUIPOS</v>
      </c>
      <c r="N7" s="158"/>
      <c r="O7" s="159"/>
      <c r="P7" s="160"/>
      <c r="Q7" s="158"/>
      <c r="R7" s="159"/>
      <c r="S7" s="160"/>
      <c r="T7" s="158"/>
      <c r="U7" s="159"/>
      <c r="V7" s="160"/>
      <c r="W7" s="158" t="s">
        <v>16</v>
      </c>
      <c r="X7" s="159" t="s">
        <v>140</v>
      </c>
      <c r="Y7" s="160" t="s">
        <v>75</v>
      </c>
      <c r="Z7" s="158" t="s">
        <v>16</v>
      </c>
      <c r="AA7" s="159" t="s">
        <v>140</v>
      </c>
      <c r="AB7" s="160" t="s">
        <v>75</v>
      </c>
      <c r="AC7" s="158" t="s">
        <v>16</v>
      </c>
      <c r="AD7" s="159" t="s">
        <v>140</v>
      </c>
      <c r="AE7" s="160" t="s">
        <v>75</v>
      </c>
      <c r="AF7" s="158" t="s">
        <v>16</v>
      </c>
      <c r="AG7" s="159" t="s">
        <v>140</v>
      </c>
      <c r="AH7" s="160" t="s">
        <v>75</v>
      </c>
      <c r="AI7" s="158" t="s">
        <v>16</v>
      </c>
      <c r="AJ7" s="159" t="s">
        <v>140</v>
      </c>
      <c r="AK7" s="160" t="s">
        <v>75</v>
      </c>
      <c r="AL7" s="158" t="s">
        <v>16</v>
      </c>
      <c r="AM7" s="159" t="s">
        <v>140</v>
      </c>
      <c r="AN7" s="160" t="s">
        <v>75</v>
      </c>
      <c r="AO7" s="158" t="s">
        <v>16</v>
      </c>
      <c r="AP7" s="159" t="s">
        <v>140</v>
      </c>
      <c r="AQ7" s="160" t="s">
        <v>75</v>
      </c>
      <c r="AR7" s="158" t="s">
        <v>16</v>
      </c>
      <c r="AS7" s="159" t="s">
        <v>140</v>
      </c>
      <c r="AT7" s="160" t="s">
        <v>75</v>
      </c>
      <c r="AU7" s="158" t="s">
        <v>16</v>
      </c>
      <c r="AV7" s="159" t="s">
        <v>140</v>
      </c>
      <c r="AW7" s="160" t="s">
        <v>75</v>
      </c>
      <c r="AX7" s="158" t="s">
        <v>16</v>
      </c>
      <c r="AY7" s="159" t="s">
        <v>140</v>
      </c>
      <c r="AZ7" s="160" t="s">
        <v>75</v>
      </c>
      <c r="BA7" s="158" t="s">
        <v>16</v>
      </c>
      <c r="BB7" s="159" t="s">
        <v>140</v>
      </c>
      <c r="BC7" s="160" t="s">
        <v>75</v>
      </c>
      <c r="BD7" s="158" t="s">
        <v>16</v>
      </c>
      <c r="BE7" s="159" t="s">
        <v>140</v>
      </c>
      <c r="BF7" s="160" t="s">
        <v>75</v>
      </c>
      <c r="BG7" s="158" t="s">
        <v>16</v>
      </c>
      <c r="BH7" s="159" t="s">
        <v>140</v>
      </c>
      <c r="BI7" s="160" t="s">
        <v>75</v>
      </c>
      <c r="BJ7" s="158" t="s">
        <v>16</v>
      </c>
      <c r="BK7" s="159" t="s">
        <v>140</v>
      </c>
      <c r="BL7" s="160" t="s">
        <v>75</v>
      </c>
      <c r="BM7" s="158"/>
      <c r="BN7" s="159"/>
      <c r="BO7" s="160"/>
      <c r="BP7" s="158"/>
      <c r="BQ7" s="159"/>
      <c r="BR7" s="160"/>
      <c r="BS7" s="158"/>
      <c r="BT7" s="159"/>
      <c r="BU7" s="160"/>
      <c r="BV7" s="158"/>
      <c r="BW7" s="159"/>
      <c r="BX7" s="160"/>
      <c r="BY7" s="158"/>
      <c r="BZ7" s="159"/>
      <c r="CA7" s="160"/>
      <c r="CB7" s="158"/>
      <c r="CC7" s="159"/>
      <c r="CD7" s="160"/>
      <c r="CE7" s="158"/>
      <c r="CF7" s="159"/>
      <c r="CG7" s="160"/>
      <c r="CH7" s="158" t="s">
        <v>16</v>
      </c>
      <c r="CI7" s="159" t="s">
        <v>140</v>
      </c>
      <c r="CJ7" s="160" t="s">
        <v>75</v>
      </c>
      <c r="CK7" s="158" t="s">
        <v>16</v>
      </c>
      <c r="CL7" s="159" t="s">
        <v>140</v>
      </c>
      <c r="CM7" s="160" t="s">
        <v>75</v>
      </c>
      <c r="CN7" s="158" t="s">
        <v>16</v>
      </c>
      <c r="CO7" s="159" t="s">
        <v>140</v>
      </c>
      <c r="CP7" s="160" t="s">
        <v>75</v>
      </c>
      <c r="CQ7" s="158" t="s">
        <v>16</v>
      </c>
      <c r="CR7" s="159" t="s">
        <v>140</v>
      </c>
      <c r="CS7" s="160" t="s">
        <v>75</v>
      </c>
      <c r="CT7" s="158" t="s">
        <v>16</v>
      </c>
      <c r="CU7" s="159" t="s">
        <v>140</v>
      </c>
      <c r="CV7" s="160" t="s">
        <v>75</v>
      </c>
      <c r="CW7" s="158" t="s">
        <v>16</v>
      </c>
      <c r="CX7" s="159" t="s">
        <v>140</v>
      </c>
      <c r="CY7" s="160" t="s">
        <v>75</v>
      </c>
      <c r="CZ7" s="158" t="s">
        <v>16</v>
      </c>
      <c r="DA7" s="159" t="s">
        <v>140</v>
      </c>
      <c r="DB7" s="160" t="s">
        <v>75</v>
      </c>
      <c r="DC7" s="158" t="s">
        <v>16</v>
      </c>
      <c r="DD7" s="159" t="s">
        <v>140</v>
      </c>
      <c r="DE7" s="160" t="s">
        <v>75</v>
      </c>
      <c r="DF7" s="158" t="s">
        <v>16</v>
      </c>
      <c r="DG7" s="159" t="s">
        <v>140</v>
      </c>
      <c r="DH7" s="160" t="s">
        <v>75</v>
      </c>
      <c r="DI7" s="158" t="s">
        <v>16</v>
      </c>
      <c r="DJ7" s="159" t="s">
        <v>140</v>
      </c>
      <c r="DK7" s="160" t="s">
        <v>75</v>
      </c>
      <c r="DL7" s="158" t="s">
        <v>16</v>
      </c>
      <c r="DM7" s="159" t="s">
        <v>140</v>
      </c>
      <c r="DN7" s="160" t="s">
        <v>75</v>
      </c>
      <c r="DO7" s="158" t="s">
        <v>16</v>
      </c>
      <c r="DP7" s="159" t="s">
        <v>140</v>
      </c>
      <c r="DQ7" s="160" t="s">
        <v>75</v>
      </c>
      <c r="DR7" s="158" t="s">
        <v>16</v>
      </c>
      <c r="DS7" s="159" t="s">
        <v>140</v>
      </c>
      <c r="DT7" s="160" t="s">
        <v>75</v>
      </c>
      <c r="DU7" s="158" t="s">
        <v>16</v>
      </c>
      <c r="DV7" s="159" t="s">
        <v>140</v>
      </c>
      <c r="DW7" s="160" t="s">
        <v>75</v>
      </c>
      <c r="DX7" s="158" t="s">
        <v>0</v>
      </c>
      <c r="DY7" s="159" t="s">
        <v>0</v>
      </c>
      <c r="DZ7" s="160" t="s">
        <v>0</v>
      </c>
      <c r="EA7" s="158" t="s">
        <v>0</v>
      </c>
      <c r="EB7" s="159" t="s">
        <v>0</v>
      </c>
      <c r="EC7" s="160" t="s">
        <v>0</v>
      </c>
      <c r="ED7" s="158" t="s">
        <v>0</v>
      </c>
      <c r="EE7" s="159" t="s">
        <v>0</v>
      </c>
      <c r="EF7" s="160" t="s">
        <v>0</v>
      </c>
      <c r="EG7" s="158" t="s">
        <v>0</v>
      </c>
      <c r="EH7" s="159" t="s">
        <v>0</v>
      </c>
      <c r="EI7" s="160" t="s">
        <v>0</v>
      </c>
      <c r="EJ7" s="158" t="s">
        <v>0</v>
      </c>
      <c r="EK7" s="159" t="s">
        <v>0</v>
      </c>
      <c r="EL7" s="160" t="s">
        <v>0</v>
      </c>
      <c r="EM7" s="158" t="s">
        <v>0</v>
      </c>
      <c r="EN7" s="159" t="s">
        <v>0</v>
      </c>
      <c r="EO7" s="160" t="s">
        <v>0</v>
      </c>
      <c r="EP7" s="158" t="s">
        <v>0</v>
      </c>
      <c r="EQ7" s="159" t="s">
        <v>0</v>
      </c>
      <c r="ER7" s="160" t="s">
        <v>0</v>
      </c>
      <c r="ES7" s="161" t="s">
        <v>16</v>
      </c>
      <c r="ET7" s="162" t="s">
        <v>140</v>
      </c>
      <c r="EU7" s="163" t="s">
        <v>75</v>
      </c>
      <c r="EV7" s="161" t="s">
        <v>16</v>
      </c>
      <c r="EW7" s="162" t="s">
        <v>140</v>
      </c>
      <c r="EX7" s="163" t="s">
        <v>75</v>
      </c>
      <c r="EY7" s="161" t="s">
        <v>16</v>
      </c>
      <c r="EZ7" s="162" t="s">
        <v>140</v>
      </c>
      <c r="FA7" s="163" t="s">
        <v>75</v>
      </c>
    </row>
    <row r="8" ht="15.75" customHeight="1">
      <c r="A8" s="10">
        <v>7.0</v>
      </c>
      <c r="B8" s="403" t="s">
        <v>2137</v>
      </c>
      <c r="C8" s="459">
        <v>1.0</v>
      </c>
      <c r="D8" s="460" t="s">
        <v>2133</v>
      </c>
      <c r="E8" s="173" t="str">
        <f t="array" ref="E8">XLOOKUP(F8,'PER-SM '!$E$2:$E$1132,'PER-SM '!$D$2:$D$1132," ",0)</f>
        <v>PEÑA GARCIA CIRO</v>
      </c>
      <c r="F8" s="465">
        <v>7.0158188E7</v>
      </c>
      <c r="G8" s="166"/>
      <c r="H8" s="16" t="str">
        <f t="array" ref="H8">XLOOKUP(F8,'PER-SM '!$E$2:$E$1132,'PER-SM '!$G$2:$G$1132,"",0)</f>
        <v>OP TER</v>
      </c>
      <c r="I8" s="10" t="str">
        <f t="array" ref="I8">XLOOKUP(F8,'PER-SM '!$E$2:$E$1132,'PER-SM '!$I$2:$I$1132,"",0)</f>
        <v/>
      </c>
      <c r="J8" s="10"/>
      <c r="K8" s="13" t="str">
        <f t="array" ref="K8">XLOOKUP(F8,'PER-SM '!$E$2:$E$1132,'PER-SM '!$B$2:$B$1132,"",0)</f>
        <v>COMIN S.A.C.</v>
      </c>
      <c r="L8" s="10" t="s">
        <v>2232</v>
      </c>
      <c r="M8" s="13" t="str">
        <f t="array" ref="M8">XLOOKUP(F8,'PER-SM '!$E$2:$E$1132,'PER-SM '!$F$2:$F$1132,"",0)</f>
        <v>AYUDANTE MECANICO</v>
      </c>
      <c r="N8" s="158" t="s">
        <v>16</v>
      </c>
      <c r="O8" s="159" t="s">
        <v>140</v>
      </c>
      <c r="P8" s="160" t="s">
        <v>75</v>
      </c>
      <c r="Q8" s="158" t="s">
        <v>16</v>
      </c>
      <c r="R8" s="159" t="s">
        <v>140</v>
      </c>
      <c r="S8" s="160" t="s">
        <v>75</v>
      </c>
      <c r="T8" s="158" t="s">
        <v>16</v>
      </c>
      <c r="U8" s="159" t="s">
        <v>140</v>
      </c>
      <c r="V8" s="160" t="s">
        <v>75</v>
      </c>
      <c r="W8" s="158" t="s">
        <v>16</v>
      </c>
      <c r="X8" s="159" t="s">
        <v>140</v>
      </c>
      <c r="Y8" s="160" t="s">
        <v>75</v>
      </c>
      <c r="Z8" s="158" t="s">
        <v>16</v>
      </c>
      <c r="AA8" s="159" t="s">
        <v>140</v>
      </c>
      <c r="AB8" s="160" t="s">
        <v>75</v>
      </c>
      <c r="AC8" s="158" t="s">
        <v>16</v>
      </c>
      <c r="AD8" s="159" t="s">
        <v>140</v>
      </c>
      <c r="AE8" s="160" t="s">
        <v>75</v>
      </c>
      <c r="AF8" s="158" t="s">
        <v>16</v>
      </c>
      <c r="AG8" s="159" t="s">
        <v>140</v>
      </c>
      <c r="AH8" s="160" t="s">
        <v>75</v>
      </c>
      <c r="AI8" s="158" t="s">
        <v>16</v>
      </c>
      <c r="AJ8" s="159" t="s">
        <v>140</v>
      </c>
      <c r="AK8" s="160" t="s">
        <v>75</v>
      </c>
      <c r="AL8" s="158" t="s">
        <v>16</v>
      </c>
      <c r="AM8" s="159" t="s">
        <v>140</v>
      </c>
      <c r="AN8" s="160" t="s">
        <v>75</v>
      </c>
      <c r="AO8" s="158"/>
      <c r="AP8" s="159"/>
      <c r="AQ8" s="160"/>
      <c r="AR8" s="158"/>
      <c r="AS8" s="159"/>
      <c r="AT8" s="160"/>
      <c r="AU8" s="158"/>
      <c r="AV8" s="159"/>
      <c r="AW8" s="160"/>
      <c r="AX8" s="158"/>
      <c r="AY8" s="159"/>
      <c r="AZ8" s="160"/>
      <c r="BA8" s="158"/>
      <c r="BB8" s="159"/>
      <c r="BC8" s="160"/>
      <c r="BD8" s="158"/>
      <c r="BE8" s="159"/>
      <c r="BF8" s="160"/>
      <c r="BG8" s="158"/>
      <c r="BH8" s="159"/>
      <c r="BI8" s="160"/>
      <c r="BJ8" s="158"/>
      <c r="BK8" s="159"/>
      <c r="BL8" s="160" t="s">
        <v>75</v>
      </c>
      <c r="BM8" s="158" t="s">
        <v>16</v>
      </c>
      <c r="BN8" s="159" t="s">
        <v>140</v>
      </c>
      <c r="BO8" s="160" t="s">
        <v>75</v>
      </c>
      <c r="BP8" s="158" t="s">
        <v>16</v>
      </c>
      <c r="BQ8" s="159" t="s">
        <v>140</v>
      </c>
      <c r="BR8" s="160" t="s">
        <v>75</v>
      </c>
      <c r="BS8" s="158" t="s">
        <v>16</v>
      </c>
      <c r="BT8" s="159" t="s">
        <v>140</v>
      </c>
      <c r="BU8" s="160" t="s">
        <v>75</v>
      </c>
      <c r="BV8" s="158" t="s">
        <v>16</v>
      </c>
      <c r="BW8" s="159" t="s">
        <v>140</v>
      </c>
      <c r="BX8" s="160" t="s">
        <v>75</v>
      </c>
      <c r="BY8" s="158" t="s">
        <v>16</v>
      </c>
      <c r="BZ8" s="159" t="s">
        <v>140</v>
      </c>
      <c r="CA8" s="160" t="s">
        <v>75</v>
      </c>
      <c r="CB8" s="158" t="s">
        <v>16</v>
      </c>
      <c r="CC8" s="159" t="s">
        <v>140</v>
      </c>
      <c r="CD8" s="160" t="s">
        <v>75</v>
      </c>
      <c r="CE8" s="158" t="s">
        <v>16</v>
      </c>
      <c r="CF8" s="159" t="s">
        <v>140</v>
      </c>
      <c r="CG8" s="160" t="s">
        <v>75</v>
      </c>
      <c r="CH8" s="158" t="s">
        <v>16</v>
      </c>
      <c r="CI8" s="159" t="s">
        <v>140</v>
      </c>
      <c r="CJ8" s="160" t="s">
        <v>75</v>
      </c>
      <c r="CK8" s="158" t="s">
        <v>16</v>
      </c>
      <c r="CL8" s="159" t="s">
        <v>140</v>
      </c>
      <c r="CM8" s="160" t="s">
        <v>75</v>
      </c>
      <c r="CN8" s="158" t="s">
        <v>16</v>
      </c>
      <c r="CO8" s="159" t="s">
        <v>140</v>
      </c>
      <c r="CP8" s="160" t="s">
        <v>75</v>
      </c>
      <c r="CQ8" s="158" t="s">
        <v>16</v>
      </c>
      <c r="CR8" s="159" t="s">
        <v>140</v>
      </c>
      <c r="CS8" s="160" t="s">
        <v>75</v>
      </c>
      <c r="CT8" s="158" t="s">
        <v>16</v>
      </c>
      <c r="CU8" s="159" t="s">
        <v>140</v>
      </c>
      <c r="CV8" s="160" t="s">
        <v>75</v>
      </c>
      <c r="CW8" s="158" t="s">
        <v>16</v>
      </c>
      <c r="CX8" s="159" t="s">
        <v>140</v>
      </c>
      <c r="CY8" s="160" t="s">
        <v>75</v>
      </c>
      <c r="CZ8" s="158" t="s">
        <v>16</v>
      </c>
      <c r="DA8" s="159" t="s">
        <v>140</v>
      </c>
      <c r="DB8" s="160" t="s">
        <v>75</v>
      </c>
      <c r="DC8" s="158"/>
      <c r="DD8" s="159"/>
      <c r="DE8" s="160"/>
      <c r="DF8" s="158"/>
      <c r="DG8" s="159"/>
      <c r="DH8" s="160"/>
      <c r="DI8" s="158"/>
      <c r="DJ8" s="159"/>
      <c r="DK8" s="160"/>
      <c r="DL8" s="158"/>
      <c r="DM8" s="159"/>
      <c r="DN8" s="160"/>
      <c r="DO8" s="158"/>
      <c r="DP8" s="159"/>
      <c r="DQ8" s="160"/>
      <c r="DR8" s="158"/>
      <c r="DS8" s="159"/>
      <c r="DT8" s="160"/>
      <c r="DU8" s="158"/>
      <c r="DV8" s="159"/>
      <c r="DW8" s="160"/>
      <c r="DX8" s="158" t="s">
        <v>16</v>
      </c>
      <c r="DY8" s="159" t="s">
        <v>140</v>
      </c>
      <c r="DZ8" s="160" t="s">
        <v>75</v>
      </c>
      <c r="EA8" s="158" t="s">
        <v>16</v>
      </c>
      <c r="EB8" s="159" t="s">
        <v>140</v>
      </c>
      <c r="EC8" s="160" t="s">
        <v>75</v>
      </c>
      <c r="ED8" s="158" t="s">
        <v>16</v>
      </c>
      <c r="EE8" s="159" t="s">
        <v>140</v>
      </c>
      <c r="EF8" s="160" t="s">
        <v>75</v>
      </c>
      <c r="EG8" s="158" t="s">
        <v>16</v>
      </c>
      <c r="EH8" s="159" t="s">
        <v>140</v>
      </c>
      <c r="EI8" s="160" t="s">
        <v>75</v>
      </c>
      <c r="EJ8" s="158" t="s">
        <v>16</v>
      </c>
      <c r="EK8" s="159" t="s">
        <v>140</v>
      </c>
      <c r="EL8" s="160" t="s">
        <v>75</v>
      </c>
      <c r="EM8" s="158" t="s">
        <v>16</v>
      </c>
      <c r="EN8" s="159" t="s">
        <v>140</v>
      </c>
      <c r="EO8" s="160" t="s">
        <v>75</v>
      </c>
      <c r="EP8" s="158" t="s">
        <v>16</v>
      </c>
      <c r="EQ8" s="159" t="s">
        <v>140</v>
      </c>
      <c r="ER8" s="160" t="s">
        <v>75</v>
      </c>
      <c r="ES8" s="161" t="s">
        <v>16</v>
      </c>
      <c r="ET8" s="162" t="s">
        <v>140</v>
      </c>
      <c r="EU8" s="163" t="s">
        <v>75</v>
      </c>
      <c r="EV8" s="161" t="s">
        <v>16</v>
      </c>
      <c r="EW8" s="162" t="s">
        <v>140</v>
      </c>
      <c r="EX8" s="163" t="s">
        <v>75</v>
      </c>
      <c r="EY8" s="161" t="s">
        <v>16</v>
      </c>
      <c r="EZ8" s="162" t="s">
        <v>140</v>
      </c>
      <c r="FA8" s="163" t="s">
        <v>75</v>
      </c>
    </row>
    <row r="9" ht="15.75" customHeight="1">
      <c r="A9" s="10">
        <v>8.0</v>
      </c>
      <c r="B9" s="466"/>
      <c r="C9" s="459">
        <v>1.0</v>
      </c>
      <c r="D9" s="460" t="s">
        <v>2133</v>
      </c>
      <c r="E9" s="173" t="str">
        <f t="array" ref="E9">XLOOKUP(F9,'PER-SM '!$E$2:$E$1132,'PER-SM '!$D$2:$D$1132," ",0)</f>
        <v>LUNA HUALLPATAIPE ELMER</v>
      </c>
      <c r="F9" s="465">
        <v>7.014644E7</v>
      </c>
      <c r="G9" s="166"/>
      <c r="H9" s="10" t="str">
        <f t="array" ref="H9">XLOOKUP(F9,'PER-SM '!$E$2:$E$1132,'PER-SM '!$G$2:$G$1132,"",0)</f>
        <v>OP OBR</v>
      </c>
      <c r="I9" s="10"/>
      <c r="J9" s="10"/>
      <c r="K9" s="13" t="str">
        <f t="array" ref="K9">XLOOKUP(F9,'PER-SM '!$E$2:$E$1132,'PER-SM '!$B$2:$B$1132,"",0)</f>
        <v>COMIN S.A.C.</v>
      </c>
      <c r="L9" s="10" t="s">
        <v>2232</v>
      </c>
      <c r="M9" s="31" t="str">
        <f t="array" ref="M9">XLOOKUP(F9,'PER-SM '!$E$2:$E$1132,'PER-SM '!$F$2:$F$1132,"",0)</f>
        <v>TECNICO MECANICO</v>
      </c>
      <c r="N9" s="158"/>
      <c r="O9" s="159"/>
      <c r="P9" s="160"/>
      <c r="Q9" s="158"/>
      <c r="R9" s="159"/>
      <c r="S9" s="160"/>
      <c r="T9" s="158"/>
      <c r="U9" s="159"/>
      <c r="V9" s="160"/>
      <c r="W9" s="158"/>
      <c r="X9" s="159"/>
      <c r="Y9" s="160"/>
      <c r="Z9" s="158"/>
      <c r="AA9" s="159"/>
      <c r="AB9" s="160"/>
      <c r="AC9" s="158"/>
      <c r="AD9" s="159"/>
      <c r="AE9" s="160"/>
      <c r="AF9" s="158"/>
      <c r="AG9" s="159"/>
      <c r="AH9" s="160"/>
      <c r="AI9" s="158"/>
      <c r="AJ9" s="159"/>
      <c r="AK9" s="160"/>
      <c r="AL9" s="158"/>
      <c r="AM9" s="159"/>
      <c r="AN9" s="160"/>
      <c r="AO9" s="158"/>
      <c r="AP9" s="159"/>
      <c r="AQ9" s="160"/>
      <c r="AR9" s="158"/>
      <c r="AS9" s="159"/>
      <c r="AT9" s="160"/>
      <c r="AU9" s="158"/>
      <c r="AV9" s="159"/>
      <c r="AW9" s="160"/>
      <c r="AX9" s="158"/>
      <c r="AY9" s="159"/>
      <c r="AZ9" s="160"/>
      <c r="BA9" s="158"/>
      <c r="BB9" s="159"/>
      <c r="BC9" s="160"/>
      <c r="BD9" s="158"/>
      <c r="BE9" s="159"/>
      <c r="BF9" s="160"/>
      <c r="BG9" s="158"/>
      <c r="BH9" s="159"/>
      <c r="BI9" s="160"/>
      <c r="BJ9" s="158"/>
      <c r="BK9" s="159"/>
      <c r="BL9" s="160"/>
      <c r="BM9" s="158"/>
      <c r="BN9" s="159"/>
      <c r="BO9" s="160"/>
      <c r="BP9" s="158"/>
      <c r="BQ9" s="159"/>
      <c r="BR9" s="160"/>
      <c r="BS9" s="158"/>
      <c r="BT9" s="159"/>
      <c r="BU9" s="160"/>
      <c r="BV9" s="158"/>
      <c r="BW9" s="159"/>
      <c r="BX9" s="160"/>
      <c r="BY9" s="158"/>
      <c r="BZ9" s="159"/>
      <c r="CA9" s="160"/>
      <c r="CB9" s="158"/>
      <c r="CC9" s="159"/>
      <c r="CD9" s="160"/>
      <c r="CE9" s="158"/>
      <c r="CF9" s="159"/>
      <c r="CG9" s="160"/>
      <c r="CH9" s="158"/>
      <c r="CI9" s="159"/>
      <c r="CJ9" s="160"/>
      <c r="CK9" s="158"/>
      <c r="CL9" s="159"/>
      <c r="CM9" s="160"/>
      <c r="CN9" s="158"/>
      <c r="CO9" s="159"/>
      <c r="CP9" s="160"/>
      <c r="CQ9" s="158"/>
      <c r="CR9" s="159"/>
      <c r="CS9" s="160"/>
      <c r="CT9" s="158"/>
      <c r="CU9" s="159"/>
      <c r="CV9" s="160"/>
      <c r="CW9" s="158"/>
      <c r="CX9" s="159"/>
      <c r="CY9" s="160"/>
      <c r="CZ9" s="158"/>
      <c r="DA9" s="159"/>
      <c r="DB9" s="160"/>
      <c r="DC9" s="158"/>
      <c r="DD9" s="159"/>
      <c r="DE9" s="160"/>
      <c r="DF9" s="158"/>
      <c r="DG9" s="159"/>
      <c r="DH9" s="160"/>
      <c r="DI9" s="158"/>
      <c r="DJ9" s="159"/>
      <c r="DK9" s="160"/>
      <c r="DL9" s="158"/>
      <c r="DM9" s="159"/>
      <c r="DN9" s="160"/>
      <c r="DO9" s="158"/>
      <c r="DP9" s="159"/>
      <c r="DQ9" s="160"/>
      <c r="DR9" s="158"/>
      <c r="DS9" s="159"/>
      <c r="DT9" s="160"/>
      <c r="DU9" s="158"/>
      <c r="DV9" s="159"/>
      <c r="DW9" s="160"/>
      <c r="DX9" s="158"/>
      <c r="DY9" s="159"/>
      <c r="DZ9" s="160"/>
      <c r="EA9" s="158" t="s">
        <v>16</v>
      </c>
      <c r="EB9" s="159" t="s">
        <v>140</v>
      </c>
      <c r="EC9" s="160" t="s">
        <v>75</v>
      </c>
      <c r="ED9" s="158" t="s">
        <v>16</v>
      </c>
      <c r="EE9" s="159" t="s">
        <v>140</v>
      </c>
      <c r="EF9" s="160" t="s">
        <v>75</v>
      </c>
      <c r="EG9" s="158" t="s">
        <v>16</v>
      </c>
      <c r="EH9" s="159" t="s">
        <v>140</v>
      </c>
      <c r="EI9" s="160" t="s">
        <v>75</v>
      </c>
      <c r="EJ9" s="158" t="s">
        <v>16</v>
      </c>
      <c r="EK9" s="159" t="s">
        <v>140</v>
      </c>
      <c r="EL9" s="160" t="s">
        <v>75</v>
      </c>
      <c r="EM9" s="158" t="s">
        <v>16</v>
      </c>
      <c r="EN9" s="159" t="s">
        <v>140</v>
      </c>
      <c r="EO9" s="160" t="s">
        <v>75</v>
      </c>
      <c r="EP9" s="158" t="s">
        <v>16</v>
      </c>
      <c r="EQ9" s="159" t="s">
        <v>140</v>
      </c>
      <c r="ER9" s="160" t="s">
        <v>75</v>
      </c>
      <c r="ES9" s="161" t="s">
        <v>16</v>
      </c>
      <c r="ET9" s="162" t="s">
        <v>140</v>
      </c>
      <c r="EU9" s="163" t="s">
        <v>75</v>
      </c>
      <c r="EV9" s="161" t="s">
        <v>16</v>
      </c>
      <c r="EW9" s="162" t="s">
        <v>140</v>
      </c>
      <c r="EX9" s="163" t="s">
        <v>75</v>
      </c>
      <c r="EY9" s="161" t="s">
        <v>16</v>
      </c>
      <c r="EZ9" s="162" t="s">
        <v>140</v>
      </c>
      <c r="FA9" s="163" t="s">
        <v>75</v>
      </c>
    </row>
    <row r="10" ht="15.75" customHeight="1">
      <c r="A10" s="10">
        <v>10.0</v>
      </c>
      <c r="B10" s="362" t="s">
        <v>2150</v>
      </c>
      <c r="C10" s="459">
        <v>1.0</v>
      </c>
      <c r="D10" s="460" t="s">
        <v>2133</v>
      </c>
      <c r="E10" s="13" t="str">
        <f t="array" ref="E10">XLOOKUP(F10,'PER-SM '!$E$2:$E$1132,'PER-SM '!$D$2:$D$1132," ",0)</f>
        <v>RUIZ QUEREVALU JORGE LUIS</v>
      </c>
      <c r="F10" s="189">
        <v>4.320859E7</v>
      </c>
      <c r="G10" s="189">
        <v>9.8162525E7</v>
      </c>
      <c r="H10" s="16" t="str">
        <f t="array" ref="H10">XLOOKUP(F10,'PER-SM '!$E$2:$E$1132,'PER-SM '!$G$2:$G$1132,"",0)</f>
        <v>OP EMP</v>
      </c>
      <c r="I10" s="10" t="str">
        <f t="array" ref="I10">XLOOKUP(F10,'PER-SM '!$E$2:$E$1132,'PER-SM '!$I$2:$I$1132,"",0)</f>
        <v>14x7</v>
      </c>
      <c r="J10" s="10"/>
      <c r="K10" s="13" t="str">
        <f t="array" ref="K10">XLOOKUP(F10,'PER-SM '!$E$2:$E$1132,'PER-SM '!$B$2:$B$1132,"",0)</f>
        <v>PE - Empleados</v>
      </c>
      <c r="L10" s="10" t="s">
        <v>2232</v>
      </c>
      <c r="M10" s="13" t="str">
        <f t="array" ref="M10">XLOOKUP(F10,'PER-SM '!$E$2:$E$1132,'PER-SM '!$F$2:$F$1132,"",0)</f>
        <v>TOPOGRAFO</v>
      </c>
      <c r="N10" s="158"/>
      <c r="O10" s="159"/>
      <c r="P10" s="160"/>
      <c r="Q10" s="158"/>
      <c r="R10" s="159"/>
      <c r="S10" s="160"/>
      <c r="T10" s="158"/>
      <c r="U10" s="159"/>
      <c r="V10" s="160"/>
      <c r="W10" s="158" t="s">
        <v>16</v>
      </c>
      <c r="X10" s="159" t="s">
        <v>140</v>
      </c>
      <c r="Y10" s="160" t="s">
        <v>75</v>
      </c>
      <c r="Z10" s="158" t="s">
        <v>16</v>
      </c>
      <c r="AA10" s="159" t="s">
        <v>140</v>
      </c>
      <c r="AB10" s="160" t="s">
        <v>75</v>
      </c>
      <c r="AC10" s="158" t="s">
        <v>16</v>
      </c>
      <c r="AD10" s="159" t="s">
        <v>140</v>
      </c>
      <c r="AE10" s="160" t="s">
        <v>75</v>
      </c>
      <c r="AF10" s="158" t="s">
        <v>16</v>
      </c>
      <c r="AG10" s="159" t="s">
        <v>140</v>
      </c>
      <c r="AH10" s="160" t="s">
        <v>75</v>
      </c>
      <c r="AI10" s="158" t="s">
        <v>16</v>
      </c>
      <c r="AJ10" s="159" t="s">
        <v>140</v>
      </c>
      <c r="AK10" s="160" t="s">
        <v>75</v>
      </c>
      <c r="AL10" s="158" t="s">
        <v>16</v>
      </c>
      <c r="AM10" s="159" t="s">
        <v>140</v>
      </c>
      <c r="AN10" s="160" t="s">
        <v>75</v>
      </c>
      <c r="AO10" s="158" t="s">
        <v>16</v>
      </c>
      <c r="AP10" s="159" t="s">
        <v>140</v>
      </c>
      <c r="AQ10" s="160" t="s">
        <v>75</v>
      </c>
      <c r="AR10" s="158" t="s">
        <v>16</v>
      </c>
      <c r="AS10" s="159" t="s">
        <v>140</v>
      </c>
      <c r="AT10" s="160" t="s">
        <v>75</v>
      </c>
      <c r="AU10" s="158" t="s">
        <v>16</v>
      </c>
      <c r="AV10" s="159" t="s">
        <v>140</v>
      </c>
      <c r="AW10" s="160" t="s">
        <v>75</v>
      </c>
      <c r="AX10" s="158" t="s">
        <v>16</v>
      </c>
      <c r="AY10" s="159" t="s">
        <v>140</v>
      </c>
      <c r="AZ10" s="160" t="s">
        <v>75</v>
      </c>
      <c r="BA10" s="158" t="s">
        <v>16</v>
      </c>
      <c r="BB10" s="159" t="s">
        <v>140</v>
      </c>
      <c r="BC10" s="160" t="s">
        <v>75</v>
      </c>
      <c r="BD10" s="158" t="s">
        <v>16</v>
      </c>
      <c r="BE10" s="159" t="s">
        <v>140</v>
      </c>
      <c r="BF10" s="160" t="s">
        <v>75</v>
      </c>
      <c r="BG10" s="158" t="s">
        <v>16</v>
      </c>
      <c r="BH10" s="159" t="s">
        <v>140</v>
      </c>
      <c r="BI10" s="160" t="s">
        <v>75</v>
      </c>
      <c r="BJ10" s="158" t="s">
        <v>16</v>
      </c>
      <c r="BK10" s="159" t="s">
        <v>140</v>
      </c>
      <c r="BL10" s="160" t="s">
        <v>75</v>
      </c>
      <c r="BM10" s="158"/>
      <c r="BN10" s="159"/>
      <c r="BO10" s="160"/>
      <c r="BP10" s="158"/>
      <c r="BQ10" s="159"/>
      <c r="BR10" s="160"/>
      <c r="BS10" s="158"/>
      <c r="BT10" s="159"/>
      <c r="BU10" s="160"/>
      <c r="BV10" s="158"/>
      <c r="BW10" s="159"/>
      <c r="BX10" s="160"/>
      <c r="BY10" s="158"/>
      <c r="BZ10" s="159"/>
      <c r="CA10" s="160"/>
      <c r="CB10" s="158"/>
      <c r="CC10" s="159"/>
      <c r="CD10" s="160"/>
      <c r="CE10" s="158"/>
      <c r="CF10" s="159"/>
      <c r="CG10" s="160"/>
      <c r="CH10" s="158" t="s">
        <v>16</v>
      </c>
      <c r="CI10" s="159" t="s">
        <v>140</v>
      </c>
      <c r="CJ10" s="160" t="s">
        <v>75</v>
      </c>
      <c r="CK10" s="158" t="s">
        <v>16</v>
      </c>
      <c r="CL10" s="159" t="s">
        <v>140</v>
      </c>
      <c r="CM10" s="160" t="s">
        <v>75</v>
      </c>
      <c r="CN10" s="158" t="s">
        <v>16</v>
      </c>
      <c r="CO10" s="159" t="s">
        <v>140</v>
      </c>
      <c r="CP10" s="160" t="s">
        <v>75</v>
      </c>
      <c r="CQ10" s="158" t="s">
        <v>16</v>
      </c>
      <c r="CR10" s="159" t="s">
        <v>140</v>
      </c>
      <c r="CS10" s="160" t="s">
        <v>75</v>
      </c>
      <c r="CT10" s="158" t="s">
        <v>16</v>
      </c>
      <c r="CU10" s="159" t="s">
        <v>140</v>
      </c>
      <c r="CV10" s="160" t="s">
        <v>75</v>
      </c>
      <c r="CW10" s="158" t="s">
        <v>16</v>
      </c>
      <c r="CX10" s="159" t="s">
        <v>140</v>
      </c>
      <c r="CY10" s="160" t="s">
        <v>75</v>
      </c>
      <c r="CZ10" s="158" t="s">
        <v>16</v>
      </c>
      <c r="DA10" s="159" t="s">
        <v>140</v>
      </c>
      <c r="DB10" s="160" t="s">
        <v>75</v>
      </c>
      <c r="DC10" s="158" t="s">
        <v>16</v>
      </c>
      <c r="DD10" s="159" t="s">
        <v>140</v>
      </c>
      <c r="DE10" s="160" t="s">
        <v>75</v>
      </c>
      <c r="DF10" s="158" t="s">
        <v>16</v>
      </c>
      <c r="DG10" s="159" t="s">
        <v>140</v>
      </c>
      <c r="DH10" s="160" t="s">
        <v>75</v>
      </c>
      <c r="DI10" s="158" t="s">
        <v>16</v>
      </c>
      <c r="DJ10" s="159" t="s">
        <v>140</v>
      </c>
      <c r="DK10" s="160" t="s">
        <v>75</v>
      </c>
      <c r="DL10" s="158" t="s">
        <v>16</v>
      </c>
      <c r="DM10" s="159" t="s">
        <v>140</v>
      </c>
      <c r="DN10" s="160" t="s">
        <v>75</v>
      </c>
      <c r="DO10" s="158" t="s">
        <v>16</v>
      </c>
      <c r="DP10" s="159" t="s">
        <v>140</v>
      </c>
      <c r="DQ10" s="160" t="s">
        <v>75</v>
      </c>
      <c r="DR10" s="158" t="s">
        <v>16</v>
      </c>
      <c r="DS10" s="159" t="s">
        <v>140</v>
      </c>
      <c r="DT10" s="160" t="s">
        <v>75</v>
      </c>
      <c r="DU10" s="158" t="s">
        <v>16</v>
      </c>
      <c r="DV10" s="159" t="s">
        <v>140</v>
      </c>
      <c r="DW10" s="160" t="s">
        <v>75</v>
      </c>
      <c r="DX10" s="158" t="s">
        <v>0</v>
      </c>
      <c r="DY10" s="159" t="s">
        <v>0</v>
      </c>
      <c r="DZ10" s="160" t="s">
        <v>0</v>
      </c>
      <c r="EA10" s="158" t="s">
        <v>0</v>
      </c>
      <c r="EB10" s="159" t="s">
        <v>0</v>
      </c>
      <c r="EC10" s="160" t="s">
        <v>0</v>
      </c>
      <c r="ED10" s="158" t="s">
        <v>0</v>
      </c>
      <c r="EE10" s="159" t="s">
        <v>0</v>
      </c>
      <c r="EF10" s="160" t="s">
        <v>0</v>
      </c>
      <c r="EG10" s="158" t="s">
        <v>0</v>
      </c>
      <c r="EH10" s="159" t="s">
        <v>0</v>
      </c>
      <c r="EI10" s="160" t="s">
        <v>0</v>
      </c>
      <c r="EJ10" s="158" t="s">
        <v>0</v>
      </c>
      <c r="EK10" s="159" t="s">
        <v>0</v>
      </c>
      <c r="EL10" s="160" t="s">
        <v>0</v>
      </c>
      <c r="EM10" s="158" t="s">
        <v>0</v>
      </c>
      <c r="EN10" s="159" t="s">
        <v>0</v>
      </c>
      <c r="EO10" s="160" t="s">
        <v>0</v>
      </c>
      <c r="EP10" s="158" t="s">
        <v>0</v>
      </c>
      <c r="EQ10" s="159" t="s">
        <v>0</v>
      </c>
      <c r="ER10" s="160" t="s">
        <v>0</v>
      </c>
      <c r="ES10" s="161" t="s">
        <v>16</v>
      </c>
      <c r="ET10" s="162" t="s">
        <v>140</v>
      </c>
      <c r="EU10" s="163" t="s">
        <v>75</v>
      </c>
      <c r="EV10" s="161" t="s">
        <v>16</v>
      </c>
      <c r="EW10" s="162" t="s">
        <v>140</v>
      </c>
      <c r="EX10" s="163" t="s">
        <v>75</v>
      </c>
      <c r="EY10" s="161" t="s">
        <v>16</v>
      </c>
      <c r="EZ10" s="162" t="s">
        <v>140</v>
      </c>
      <c r="FA10" s="163" t="s">
        <v>75</v>
      </c>
    </row>
    <row r="11" ht="15.75" customHeight="1">
      <c r="A11" s="10">
        <v>11.0</v>
      </c>
      <c r="B11" s="400"/>
      <c r="C11" s="459">
        <v>1.0</v>
      </c>
      <c r="D11" s="460" t="s">
        <v>2133</v>
      </c>
      <c r="E11" s="13" t="str">
        <f t="array" ref="E11">XLOOKUP(F11,'PER-SM '!$E$2:$E$1132,'PER-SM '!$D$2:$D$1132," ",0)</f>
        <v>CASTILLO RAMIREZ ISAAC</v>
      </c>
      <c r="F11" s="175">
        <v>4.0683148E7</v>
      </c>
      <c r="G11" s="189">
        <v>9.52520945E8</v>
      </c>
      <c r="H11" s="16" t="str">
        <f t="array" ref="H11">XLOOKUP(F11,'PER-SM '!$E$2:$E$1132,'PER-SM '!$G$2:$G$1132,"",0)</f>
        <v>OP EMP</v>
      </c>
      <c r="I11" s="10" t="str">
        <f t="array" ref="I11">XLOOKUP(F11,'PER-SM '!$E$2:$E$1132,'PER-SM '!$I$2:$I$1132,"",0)</f>
        <v>14x7</v>
      </c>
      <c r="J11" s="10"/>
      <c r="K11" s="13" t="str">
        <f t="array" ref="K11">XLOOKUP(F11,'PER-SM '!$E$2:$E$1132,'PER-SM '!$B$2:$B$1132,"",0)</f>
        <v>PE - Empleados</v>
      </c>
      <c r="L11" s="10" t="s">
        <v>2232</v>
      </c>
      <c r="M11" s="13" t="str">
        <f t="array" ref="M11">XLOOKUP(F11,'PER-SM '!$E$2:$E$1132,'PER-SM '!$F$2:$F$1132,"",0)</f>
        <v>ASISTENTE DE ALMACEN I</v>
      </c>
      <c r="N11" s="158" t="s">
        <v>16</v>
      </c>
      <c r="O11" s="159" t="s">
        <v>140</v>
      </c>
      <c r="P11" s="160" t="s">
        <v>75</v>
      </c>
      <c r="Q11" s="158" t="s">
        <v>16</v>
      </c>
      <c r="R11" s="159" t="s">
        <v>140</v>
      </c>
      <c r="S11" s="160" t="s">
        <v>75</v>
      </c>
      <c r="T11" s="158" t="s">
        <v>16</v>
      </c>
      <c r="U11" s="159" t="s">
        <v>140</v>
      </c>
      <c r="V11" s="160" t="s">
        <v>75</v>
      </c>
      <c r="W11" s="158" t="s">
        <v>16</v>
      </c>
      <c r="X11" s="159" t="s">
        <v>140</v>
      </c>
      <c r="Y11" s="160" t="s">
        <v>75</v>
      </c>
      <c r="Z11" s="158"/>
      <c r="AA11" s="159"/>
      <c r="AB11" s="160"/>
      <c r="AC11" s="158"/>
      <c r="AD11" s="159"/>
      <c r="AE11" s="160"/>
      <c r="AF11" s="158"/>
      <c r="AG11" s="159"/>
      <c r="AH11" s="160"/>
      <c r="AI11" s="158"/>
      <c r="AJ11" s="159"/>
      <c r="AK11" s="160"/>
      <c r="AL11" s="158"/>
      <c r="AM11" s="159"/>
      <c r="AN11" s="160"/>
      <c r="AO11" s="158"/>
      <c r="AP11" s="159"/>
      <c r="AQ11" s="160"/>
      <c r="AR11" s="158"/>
      <c r="AS11" s="159"/>
      <c r="AT11" s="160"/>
      <c r="AU11" s="158"/>
      <c r="AV11" s="159"/>
      <c r="AW11" s="160"/>
      <c r="AX11" s="158"/>
      <c r="AY11" s="159"/>
      <c r="AZ11" s="160"/>
      <c r="BA11" s="158"/>
      <c r="BB11" s="159"/>
      <c r="BC11" s="160"/>
      <c r="BD11" s="158"/>
      <c r="BE11" s="159"/>
      <c r="BF11" s="160"/>
      <c r="BG11" s="158"/>
      <c r="BH11" s="159"/>
      <c r="BI11" s="160" t="s">
        <v>75</v>
      </c>
      <c r="BJ11" s="158" t="s">
        <v>16</v>
      </c>
      <c r="BK11" s="159" t="s">
        <v>140</v>
      </c>
      <c r="BL11" s="160" t="s">
        <v>75</v>
      </c>
      <c r="BM11" s="158" t="s">
        <v>16</v>
      </c>
      <c r="BN11" s="159" t="s">
        <v>140</v>
      </c>
      <c r="BO11" s="160" t="s">
        <v>75</v>
      </c>
      <c r="BP11" s="158" t="s">
        <v>16</v>
      </c>
      <c r="BQ11" s="159" t="s">
        <v>140</v>
      </c>
      <c r="BR11" s="160" t="s">
        <v>75</v>
      </c>
      <c r="BS11" s="158" t="s">
        <v>16</v>
      </c>
      <c r="BT11" s="159" t="s">
        <v>140</v>
      </c>
      <c r="BU11" s="160" t="s">
        <v>75</v>
      </c>
      <c r="BV11" s="158" t="s">
        <v>16</v>
      </c>
      <c r="BW11" s="159" t="s">
        <v>140</v>
      </c>
      <c r="BX11" s="160" t="s">
        <v>75</v>
      </c>
      <c r="BY11" s="158" t="s">
        <v>16</v>
      </c>
      <c r="BZ11" s="159" t="s">
        <v>140</v>
      </c>
      <c r="CA11" s="160" t="s">
        <v>75</v>
      </c>
      <c r="CB11" s="158" t="s">
        <v>16</v>
      </c>
      <c r="CC11" s="159" t="s">
        <v>140</v>
      </c>
      <c r="CD11" s="160" t="s">
        <v>75</v>
      </c>
      <c r="CE11" s="158" t="s">
        <v>16</v>
      </c>
      <c r="CF11" s="159" t="s">
        <v>140</v>
      </c>
      <c r="CG11" s="160" t="s">
        <v>75</v>
      </c>
      <c r="CH11" s="158" t="s">
        <v>16</v>
      </c>
      <c r="CI11" s="159" t="s">
        <v>140</v>
      </c>
      <c r="CJ11" s="160" t="s">
        <v>75</v>
      </c>
      <c r="CK11" s="158" t="s">
        <v>16</v>
      </c>
      <c r="CL11" s="159" t="s">
        <v>140</v>
      </c>
      <c r="CM11" s="160" t="s">
        <v>75</v>
      </c>
      <c r="CN11" s="158" t="s">
        <v>16</v>
      </c>
      <c r="CO11" s="159" t="s">
        <v>140</v>
      </c>
      <c r="CP11" s="160" t="s">
        <v>75</v>
      </c>
      <c r="CQ11" s="158" t="s">
        <v>16</v>
      </c>
      <c r="CR11" s="159" t="s">
        <v>140</v>
      </c>
      <c r="CS11" s="160" t="s">
        <v>75</v>
      </c>
      <c r="CT11" s="158" t="s">
        <v>16</v>
      </c>
      <c r="CU11" s="159" t="s">
        <v>140</v>
      </c>
      <c r="CV11" s="160" t="s">
        <v>75</v>
      </c>
      <c r="CW11" s="158" t="s">
        <v>16</v>
      </c>
      <c r="CX11" s="159" t="s">
        <v>140</v>
      </c>
      <c r="CY11" s="160" t="s">
        <v>75</v>
      </c>
      <c r="CZ11" s="158" t="s">
        <v>16</v>
      </c>
      <c r="DA11" s="159" t="s">
        <v>140</v>
      </c>
      <c r="DB11" s="160" t="s">
        <v>75</v>
      </c>
      <c r="DC11" s="158" t="s">
        <v>16</v>
      </c>
      <c r="DD11" s="159" t="s">
        <v>140</v>
      </c>
      <c r="DE11" s="160" t="s">
        <v>75</v>
      </c>
      <c r="DF11" s="158" t="s">
        <v>16</v>
      </c>
      <c r="DG11" s="159" t="s">
        <v>140</v>
      </c>
      <c r="DH11" s="160" t="s">
        <v>75</v>
      </c>
      <c r="DI11" s="158" t="s">
        <v>16</v>
      </c>
      <c r="DJ11" s="159" t="s">
        <v>140</v>
      </c>
      <c r="DK11" s="160" t="s">
        <v>75</v>
      </c>
      <c r="DL11" s="158" t="s">
        <v>16</v>
      </c>
      <c r="DM11" s="159" t="s">
        <v>140</v>
      </c>
      <c r="DN11" s="160" t="s">
        <v>75</v>
      </c>
      <c r="DO11" s="158" t="s">
        <v>16</v>
      </c>
      <c r="DP11" s="159" t="s">
        <v>140</v>
      </c>
      <c r="DQ11" s="160" t="s">
        <v>75</v>
      </c>
      <c r="DR11" s="158"/>
      <c r="DS11" s="159"/>
      <c r="DT11" s="160"/>
      <c r="DU11" s="158"/>
      <c r="DV11" s="159"/>
      <c r="DW11" s="160"/>
      <c r="DX11" s="158"/>
      <c r="DY11" s="159"/>
      <c r="DZ11" s="160"/>
      <c r="EA11" s="158" t="s">
        <v>16</v>
      </c>
      <c r="EB11" s="159" t="s">
        <v>140</v>
      </c>
      <c r="EC11" s="160" t="s">
        <v>75</v>
      </c>
      <c r="ED11" s="158" t="s">
        <v>16</v>
      </c>
      <c r="EE11" s="159" t="s">
        <v>140</v>
      </c>
      <c r="EF11" s="160" t="s">
        <v>75</v>
      </c>
      <c r="EG11" s="158" t="s">
        <v>16</v>
      </c>
      <c r="EH11" s="159" t="s">
        <v>140</v>
      </c>
      <c r="EI11" s="160" t="s">
        <v>75</v>
      </c>
      <c r="EJ11" s="158" t="s">
        <v>16</v>
      </c>
      <c r="EK11" s="159" t="s">
        <v>140</v>
      </c>
      <c r="EL11" s="160" t="s">
        <v>75</v>
      </c>
      <c r="EM11" s="158" t="s">
        <v>16</v>
      </c>
      <c r="EN11" s="159" t="s">
        <v>140</v>
      </c>
      <c r="EO11" s="160" t="s">
        <v>75</v>
      </c>
      <c r="EP11" s="158" t="s">
        <v>16</v>
      </c>
      <c r="EQ11" s="159" t="s">
        <v>140</v>
      </c>
      <c r="ER11" s="160" t="s">
        <v>75</v>
      </c>
      <c r="ES11" s="161" t="s">
        <v>16</v>
      </c>
      <c r="ET11" s="162" t="s">
        <v>140</v>
      </c>
      <c r="EU11" s="163" t="s">
        <v>75</v>
      </c>
      <c r="EV11" s="161" t="s">
        <v>16</v>
      </c>
      <c r="EW11" s="162" t="s">
        <v>140</v>
      </c>
      <c r="EX11" s="163" t="s">
        <v>75</v>
      </c>
      <c r="EY11" s="161" t="s">
        <v>16</v>
      </c>
      <c r="EZ11" s="162" t="s">
        <v>140</v>
      </c>
      <c r="FA11" s="163" t="s">
        <v>75</v>
      </c>
    </row>
    <row r="12" ht="15.75" customHeight="1">
      <c r="A12" s="10">
        <v>12.0</v>
      </c>
      <c r="B12" s="362" t="s">
        <v>2151</v>
      </c>
      <c r="C12" s="459">
        <v>1.0</v>
      </c>
      <c r="D12" s="460" t="s">
        <v>2133</v>
      </c>
      <c r="E12" s="13" t="str">
        <f t="array" ref="E12">XLOOKUP(F12,'PER-SM '!$E$2:$E$1132,'PER-SM '!$D$2:$D$1132," ",0)</f>
        <v>RAMOS MALDONADO JUAN MANUEL</v>
      </c>
      <c r="F12" s="189">
        <v>4.6909088E7</v>
      </c>
      <c r="G12" s="166">
        <v>9.9153131E8</v>
      </c>
      <c r="H12" s="16" t="str">
        <f t="array" ref="H12">XLOOKUP(F12,'PER-SM '!$E$2:$E$1132,'PER-SM '!$G$2:$G$1132,"",0)</f>
        <v>EQ EMP</v>
      </c>
      <c r="I12" s="10" t="str">
        <f t="array" ref="I12">XLOOKUP(F12,'PER-SM '!$E$2:$E$1132,'PER-SM '!$I$2:$I$1132,"",0)</f>
        <v>14x7</v>
      </c>
      <c r="J12" s="10"/>
      <c r="K12" s="13" t="str">
        <f t="array" ref="K12">XLOOKUP(F12,'PER-SM '!$E$2:$E$1132,'PER-SM '!$B$2:$B$1132,"",0)</f>
        <v>PE - Empleados</v>
      </c>
      <c r="L12" s="10" t="s">
        <v>2232</v>
      </c>
      <c r="M12" s="13" t="str">
        <f t="array" ref="M12">XLOOKUP(F12,'PER-SM '!$E$2:$E$1132,'PER-SM '!$F$2:$F$1132,"",0)</f>
        <v>SUPERVISOR DE MANTENIMIENTO PREDICTIVO</v>
      </c>
      <c r="N12" s="158" t="s">
        <v>16</v>
      </c>
      <c r="O12" s="159" t="s">
        <v>140</v>
      </c>
      <c r="P12" s="160" t="s">
        <v>75</v>
      </c>
      <c r="Q12" s="158" t="s">
        <v>16</v>
      </c>
      <c r="R12" s="159" t="s">
        <v>140</v>
      </c>
      <c r="S12" s="160" t="s">
        <v>75</v>
      </c>
      <c r="T12" s="158" t="s">
        <v>16</v>
      </c>
      <c r="U12" s="159" t="s">
        <v>140</v>
      </c>
      <c r="V12" s="160" t="s">
        <v>75</v>
      </c>
      <c r="W12" s="158" t="s">
        <v>16</v>
      </c>
      <c r="X12" s="159" t="s">
        <v>140</v>
      </c>
      <c r="Y12" s="160" t="s">
        <v>75</v>
      </c>
      <c r="Z12" s="158" t="s">
        <v>16</v>
      </c>
      <c r="AA12" s="159" t="s">
        <v>140</v>
      </c>
      <c r="AB12" s="160" t="s">
        <v>75</v>
      </c>
      <c r="AC12" s="158" t="s">
        <v>16</v>
      </c>
      <c r="AD12" s="159" t="s">
        <v>140</v>
      </c>
      <c r="AE12" s="160" t="s">
        <v>75</v>
      </c>
      <c r="AF12" s="158" t="s">
        <v>16</v>
      </c>
      <c r="AG12" s="159" t="s">
        <v>140</v>
      </c>
      <c r="AH12" s="160" t="s">
        <v>75</v>
      </c>
      <c r="AI12" s="158" t="s">
        <v>16</v>
      </c>
      <c r="AJ12" s="159" t="s">
        <v>140</v>
      </c>
      <c r="AK12" s="160" t="s">
        <v>75</v>
      </c>
      <c r="AL12" s="158" t="s">
        <v>16</v>
      </c>
      <c r="AM12" s="159" t="s">
        <v>140</v>
      </c>
      <c r="AN12" s="160" t="s">
        <v>75</v>
      </c>
      <c r="AO12" s="158" t="s">
        <v>16</v>
      </c>
      <c r="AP12" s="159" t="s">
        <v>140</v>
      </c>
      <c r="AQ12" s="160" t="s">
        <v>75</v>
      </c>
      <c r="AR12" s="158"/>
      <c r="AS12" s="159"/>
      <c r="AT12" s="160"/>
      <c r="AU12" s="158"/>
      <c r="AV12" s="159"/>
      <c r="AW12" s="160"/>
      <c r="AX12" s="158"/>
      <c r="AY12" s="159"/>
      <c r="AZ12" s="160"/>
      <c r="BA12" s="158"/>
      <c r="BB12" s="159"/>
      <c r="BC12" s="160"/>
      <c r="BD12" s="158"/>
      <c r="BE12" s="159"/>
      <c r="BF12" s="160"/>
      <c r="BG12" s="158"/>
      <c r="BH12" s="159"/>
      <c r="BI12" s="160"/>
      <c r="BJ12" s="158"/>
      <c r="BK12" s="159"/>
      <c r="BL12" s="160"/>
      <c r="BM12" s="158" t="s">
        <v>16</v>
      </c>
      <c r="BN12" s="159" t="s">
        <v>140</v>
      </c>
      <c r="BO12" s="160" t="s">
        <v>75</v>
      </c>
      <c r="BP12" s="158" t="s">
        <v>16</v>
      </c>
      <c r="BQ12" s="159" t="s">
        <v>140</v>
      </c>
      <c r="BR12" s="160" t="s">
        <v>75</v>
      </c>
      <c r="BS12" s="158" t="s">
        <v>16</v>
      </c>
      <c r="BT12" s="159" t="s">
        <v>140</v>
      </c>
      <c r="BU12" s="160" t="s">
        <v>75</v>
      </c>
      <c r="BV12" s="158" t="s">
        <v>16</v>
      </c>
      <c r="BW12" s="159" t="s">
        <v>140</v>
      </c>
      <c r="BX12" s="160" t="s">
        <v>75</v>
      </c>
      <c r="BY12" s="158" t="s">
        <v>16</v>
      </c>
      <c r="BZ12" s="159" t="s">
        <v>140</v>
      </c>
      <c r="CA12" s="160" t="s">
        <v>75</v>
      </c>
      <c r="CB12" s="158" t="s">
        <v>16</v>
      </c>
      <c r="CC12" s="159" t="s">
        <v>140</v>
      </c>
      <c r="CD12" s="160" t="s">
        <v>75</v>
      </c>
      <c r="CE12" s="158" t="s">
        <v>16</v>
      </c>
      <c r="CF12" s="159" t="s">
        <v>140</v>
      </c>
      <c r="CG12" s="160" t="s">
        <v>75</v>
      </c>
      <c r="CH12" s="158" t="s">
        <v>16</v>
      </c>
      <c r="CI12" s="159" t="s">
        <v>140</v>
      </c>
      <c r="CJ12" s="160" t="s">
        <v>75</v>
      </c>
      <c r="CK12" s="158" t="s">
        <v>16</v>
      </c>
      <c r="CL12" s="159" t="s">
        <v>140</v>
      </c>
      <c r="CM12" s="160" t="s">
        <v>75</v>
      </c>
      <c r="CN12" s="158" t="s">
        <v>16</v>
      </c>
      <c r="CO12" s="159" t="s">
        <v>140</v>
      </c>
      <c r="CP12" s="160" t="s">
        <v>75</v>
      </c>
      <c r="CQ12" s="158" t="s">
        <v>16</v>
      </c>
      <c r="CR12" s="159" t="s">
        <v>140</v>
      </c>
      <c r="CS12" s="160" t="s">
        <v>75</v>
      </c>
      <c r="CT12" s="158" t="s">
        <v>16</v>
      </c>
      <c r="CU12" s="159" t="s">
        <v>140</v>
      </c>
      <c r="CV12" s="160" t="s">
        <v>75</v>
      </c>
      <c r="CW12" s="158" t="s">
        <v>16</v>
      </c>
      <c r="CX12" s="159" t="s">
        <v>140</v>
      </c>
      <c r="CY12" s="160" t="s">
        <v>75</v>
      </c>
      <c r="CZ12" s="158" t="s">
        <v>16</v>
      </c>
      <c r="DA12" s="159" t="s">
        <v>140</v>
      </c>
      <c r="DB12" s="160" t="s">
        <v>75</v>
      </c>
      <c r="DC12" s="158"/>
      <c r="DD12" s="159"/>
      <c r="DE12" s="160"/>
      <c r="DF12" s="158"/>
      <c r="DG12" s="159"/>
      <c r="DH12" s="160"/>
      <c r="DI12" s="158"/>
      <c r="DJ12" s="159"/>
      <c r="DK12" s="160"/>
      <c r="DL12" s="158"/>
      <c r="DM12" s="159"/>
      <c r="DN12" s="160"/>
      <c r="DO12" s="158"/>
      <c r="DP12" s="159"/>
      <c r="DQ12" s="160"/>
      <c r="DR12" s="158"/>
      <c r="DS12" s="159"/>
      <c r="DT12" s="160"/>
      <c r="DU12" s="158"/>
      <c r="DV12" s="159"/>
      <c r="DW12" s="160"/>
      <c r="DX12" s="158" t="s">
        <v>16</v>
      </c>
      <c r="DY12" s="159" t="s">
        <v>140</v>
      </c>
      <c r="DZ12" s="160" t="s">
        <v>75</v>
      </c>
      <c r="EA12" s="158" t="s">
        <v>16</v>
      </c>
      <c r="EB12" s="159" t="s">
        <v>140</v>
      </c>
      <c r="EC12" s="160" t="s">
        <v>75</v>
      </c>
      <c r="ED12" s="158" t="s">
        <v>16</v>
      </c>
      <c r="EE12" s="159" t="s">
        <v>140</v>
      </c>
      <c r="EF12" s="160" t="s">
        <v>75</v>
      </c>
      <c r="EG12" s="158" t="s">
        <v>16</v>
      </c>
      <c r="EH12" s="159" t="s">
        <v>140</v>
      </c>
      <c r="EI12" s="160" t="s">
        <v>75</v>
      </c>
      <c r="EJ12" s="158" t="s">
        <v>16</v>
      </c>
      <c r="EK12" s="159" t="s">
        <v>140</v>
      </c>
      <c r="EL12" s="160" t="s">
        <v>75</v>
      </c>
      <c r="EM12" s="158" t="s">
        <v>16</v>
      </c>
      <c r="EN12" s="159" t="s">
        <v>140</v>
      </c>
      <c r="EO12" s="160" t="s">
        <v>75</v>
      </c>
      <c r="EP12" s="158" t="s">
        <v>16</v>
      </c>
      <c r="EQ12" s="159" t="s">
        <v>140</v>
      </c>
      <c r="ER12" s="160" t="s">
        <v>75</v>
      </c>
      <c r="ES12" s="161" t="s">
        <v>16</v>
      </c>
      <c r="ET12" s="162" t="s">
        <v>140</v>
      </c>
      <c r="EU12" s="163" t="s">
        <v>75</v>
      </c>
      <c r="EV12" s="161" t="s">
        <v>16</v>
      </c>
      <c r="EW12" s="162" t="s">
        <v>140</v>
      </c>
      <c r="EX12" s="163" t="s">
        <v>75</v>
      </c>
      <c r="EY12" s="161" t="s">
        <v>16</v>
      </c>
      <c r="EZ12" s="162" t="s">
        <v>140</v>
      </c>
      <c r="FA12" s="163" t="s">
        <v>75</v>
      </c>
    </row>
    <row r="13" ht="15.75" customHeight="1">
      <c r="A13" s="10">
        <v>13.0</v>
      </c>
      <c r="B13" s="400"/>
      <c r="C13" s="459">
        <v>1.0</v>
      </c>
      <c r="D13" s="460" t="s">
        <v>2133</v>
      </c>
      <c r="E13" s="13" t="str">
        <f t="array" ref="E13">XLOOKUP(F13,'PER-SM '!$E$2:$E$1132,'PER-SM '!$D$2:$D$1132," ",0)</f>
        <v>CASTILLO VALDIVIA JUAN </v>
      </c>
      <c r="F13" s="189">
        <v>4.1426308E7</v>
      </c>
      <c r="G13" s="189"/>
      <c r="H13" s="10" t="str">
        <f t="array" ref="H13">XLOOKUP(F13,'PER-SM '!$E$2:$E$1132,'PER-SM '!$G$2:$G$1132,"",0)</f>
        <v>OP EMP</v>
      </c>
      <c r="I13" s="10" t="str">
        <f t="array" ref="I13">XLOOKUP(F13,'PER-SM '!$E$2:$E$1132,'PER-SM '!$I$2:$I$1132,"",0)</f>
        <v>A</v>
      </c>
      <c r="J13" s="10"/>
      <c r="K13" s="13" t="str">
        <f t="array" ref="K13">XLOOKUP(F13,'PER-SM '!$E$2:$E$1132,'PER-SM '!$B$2:$B$1132,"",0)</f>
        <v>PE EMPLEADO</v>
      </c>
      <c r="L13" s="10" t="s">
        <v>2232</v>
      </c>
      <c r="M13" s="31" t="str">
        <f t="array" ref="M13">XLOOKUP(F13,'PER-SM '!$E$2:$E$1132,'PER-SM '!$F$2:$F$1132,"",0)</f>
        <v>SUPERVISOR DE MANTENIMIENTO </v>
      </c>
      <c r="N13" s="158"/>
      <c r="O13" s="159"/>
      <c r="P13" s="160"/>
      <c r="Q13" s="158"/>
      <c r="R13" s="159"/>
      <c r="S13" s="160"/>
      <c r="T13" s="158"/>
      <c r="U13" s="159"/>
      <c r="V13" s="160"/>
      <c r="W13" s="158"/>
      <c r="X13" s="159"/>
      <c r="Y13" s="160"/>
      <c r="Z13" s="158"/>
      <c r="AA13" s="159"/>
      <c r="AB13" s="160"/>
      <c r="AC13" s="158"/>
      <c r="AD13" s="159"/>
      <c r="AE13" s="160"/>
      <c r="AF13" s="158"/>
      <c r="AG13" s="159"/>
      <c r="AH13" s="160"/>
      <c r="AI13" s="158"/>
      <c r="AJ13" s="159"/>
      <c r="AK13" s="160"/>
      <c r="AL13" s="158"/>
      <c r="AM13" s="159"/>
      <c r="AN13" s="160"/>
      <c r="AO13" s="158"/>
      <c r="AP13" s="159"/>
      <c r="AQ13" s="160"/>
      <c r="AR13" s="158"/>
      <c r="AS13" s="159"/>
      <c r="AT13" s="160"/>
      <c r="AU13" s="158"/>
      <c r="AV13" s="159"/>
      <c r="AW13" s="160"/>
      <c r="AX13" s="158"/>
      <c r="AY13" s="159"/>
      <c r="AZ13" s="160"/>
      <c r="BA13" s="158"/>
      <c r="BB13" s="159"/>
      <c r="BC13" s="160"/>
      <c r="BD13" s="158"/>
      <c r="BE13" s="159"/>
      <c r="BF13" s="160"/>
      <c r="BG13" s="158"/>
      <c r="BH13" s="159"/>
      <c r="BI13" s="160"/>
      <c r="BJ13" s="158"/>
      <c r="BK13" s="159"/>
      <c r="BL13" s="160"/>
      <c r="BM13" s="158"/>
      <c r="BN13" s="159"/>
      <c r="BO13" s="160"/>
      <c r="BP13" s="158"/>
      <c r="BQ13" s="159"/>
      <c r="BR13" s="160"/>
      <c r="BS13" s="158"/>
      <c r="BT13" s="159"/>
      <c r="BU13" s="160"/>
      <c r="BV13" s="158"/>
      <c r="BW13" s="159"/>
      <c r="BX13" s="160"/>
      <c r="BY13" s="158"/>
      <c r="BZ13" s="159"/>
      <c r="CA13" s="160"/>
      <c r="CB13" s="158"/>
      <c r="CC13" s="159"/>
      <c r="CD13" s="160"/>
      <c r="CE13" s="158"/>
      <c r="CF13" s="159"/>
      <c r="CG13" s="160"/>
      <c r="CH13" s="158"/>
      <c r="CI13" s="159"/>
      <c r="CJ13" s="160"/>
      <c r="CK13" s="158"/>
      <c r="CL13" s="159"/>
      <c r="CM13" s="160"/>
      <c r="CN13" s="158"/>
      <c r="CO13" s="159"/>
      <c r="CP13" s="160"/>
      <c r="CQ13" s="158"/>
      <c r="CR13" s="159"/>
      <c r="CS13" s="160"/>
      <c r="CT13" s="158"/>
      <c r="CU13" s="159"/>
      <c r="CV13" s="160"/>
      <c r="CW13" s="158"/>
      <c r="CX13" s="159"/>
      <c r="CY13" s="160"/>
      <c r="CZ13" s="158" t="s">
        <v>16</v>
      </c>
      <c r="DA13" s="159" t="s">
        <v>140</v>
      </c>
      <c r="DB13" s="160" t="s">
        <v>75</v>
      </c>
      <c r="DC13" s="158" t="s">
        <v>16</v>
      </c>
      <c r="DD13" s="159" t="s">
        <v>140</v>
      </c>
      <c r="DE13" s="160" t="s">
        <v>75</v>
      </c>
      <c r="DF13" s="158" t="s">
        <v>16</v>
      </c>
      <c r="DG13" s="159" t="s">
        <v>140</v>
      </c>
      <c r="DH13" s="160" t="s">
        <v>75</v>
      </c>
      <c r="DI13" s="158" t="s">
        <v>16</v>
      </c>
      <c r="DJ13" s="159" t="s">
        <v>140</v>
      </c>
      <c r="DK13" s="160" t="s">
        <v>75</v>
      </c>
      <c r="DL13" s="158" t="s">
        <v>16</v>
      </c>
      <c r="DM13" s="159" t="s">
        <v>140</v>
      </c>
      <c r="DN13" s="160" t="s">
        <v>75</v>
      </c>
      <c r="DO13" s="158" t="s">
        <v>16</v>
      </c>
      <c r="DP13" s="159" t="s">
        <v>140</v>
      </c>
      <c r="DQ13" s="160" t="s">
        <v>75</v>
      </c>
      <c r="DR13" s="158" t="s">
        <v>16</v>
      </c>
      <c r="DS13" s="159" t="s">
        <v>140</v>
      </c>
      <c r="DT13" s="160" t="s">
        <v>75</v>
      </c>
      <c r="DU13" s="158" t="s">
        <v>16</v>
      </c>
      <c r="DV13" s="159" t="s">
        <v>140</v>
      </c>
      <c r="DW13" s="160" t="s">
        <v>75</v>
      </c>
      <c r="DX13" s="158" t="s">
        <v>16</v>
      </c>
      <c r="DY13" s="159" t="s">
        <v>140</v>
      </c>
      <c r="DZ13" s="160" t="s">
        <v>75</v>
      </c>
      <c r="EA13" s="158" t="s">
        <v>16</v>
      </c>
      <c r="EB13" s="159" t="s">
        <v>140</v>
      </c>
      <c r="EC13" s="160" t="s">
        <v>75</v>
      </c>
      <c r="ED13" s="158" t="s">
        <v>16</v>
      </c>
      <c r="EE13" s="159" t="s">
        <v>140</v>
      </c>
      <c r="EF13" s="160" t="s">
        <v>75</v>
      </c>
      <c r="EG13" s="158" t="s">
        <v>16</v>
      </c>
      <c r="EH13" s="159" t="s">
        <v>140</v>
      </c>
      <c r="EI13" s="160" t="s">
        <v>75</v>
      </c>
      <c r="EJ13" s="158" t="s">
        <v>16</v>
      </c>
      <c r="EK13" s="159" t="s">
        <v>140</v>
      </c>
      <c r="EL13" s="160" t="s">
        <v>75</v>
      </c>
      <c r="EM13" s="158" t="s">
        <v>16</v>
      </c>
      <c r="EN13" s="159" t="s">
        <v>140</v>
      </c>
      <c r="EO13" s="160" t="s">
        <v>75</v>
      </c>
      <c r="EP13" s="158" t="s">
        <v>16</v>
      </c>
      <c r="EQ13" s="159" t="s">
        <v>140</v>
      </c>
      <c r="ER13" s="160" t="s">
        <v>75</v>
      </c>
      <c r="ES13" s="161" t="s">
        <v>16</v>
      </c>
      <c r="ET13" s="162" t="s">
        <v>140</v>
      </c>
      <c r="EU13" s="163" t="s">
        <v>75</v>
      </c>
      <c r="EV13" s="161"/>
      <c r="EW13" s="162"/>
      <c r="EX13" s="163"/>
      <c r="EY13" s="161"/>
      <c r="EZ13" s="162"/>
      <c r="FA13" s="163"/>
    </row>
    <row r="14" ht="15.75" customHeight="1">
      <c r="A14" s="10">
        <v>14.0</v>
      </c>
      <c r="B14" s="363" t="s">
        <v>2162</v>
      </c>
      <c r="C14" s="459">
        <v>1.0</v>
      </c>
      <c r="D14" s="460" t="s">
        <v>2133</v>
      </c>
      <c r="E14" s="173" t="str">
        <f t="array" ref="E14">XLOOKUP(F14,'PER-SM '!$E$2:$E$1132,'PER-SM '!$D$2:$D$1132," ",0)</f>
        <v>VELASQUEZ QUINTO NELION</v>
      </c>
      <c r="F14" s="465">
        <v>7.0484961E7</v>
      </c>
      <c r="G14" s="166"/>
      <c r="H14" s="16" t="str">
        <f t="array" ref="H14">XLOOKUP(F14,'PER-SM '!$E$2:$E$1132,'PER-SM '!$G$2:$G$1132,"",0)</f>
        <v>OP TER</v>
      </c>
      <c r="I14" s="10"/>
      <c r="J14" s="10"/>
      <c r="K14" s="13" t="str">
        <f t="array" ref="K14">XLOOKUP(F14,'PER-SM '!$E$2:$E$1132,'PER-SM '!$B$2:$B$1132,"",0)</f>
        <v>COMIN S.A.C.</v>
      </c>
      <c r="L14" s="10" t="s">
        <v>2232</v>
      </c>
      <c r="M14" s="13" t="str">
        <f t="array" ref="M14">XLOOKUP(F14,'PER-SM '!$E$2:$E$1132,'PER-SM '!$F$2:$F$1132,"",0)</f>
        <v>TECNICO SOLDADOR</v>
      </c>
      <c r="N14" s="158"/>
      <c r="O14" s="159"/>
      <c r="P14" s="160"/>
      <c r="Q14" s="158"/>
      <c r="R14" s="159"/>
      <c r="S14" s="160"/>
      <c r="T14" s="158"/>
      <c r="U14" s="159"/>
      <c r="V14" s="160"/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8"/>
      <c r="AJ14" s="159"/>
      <c r="AK14" s="160"/>
      <c r="AL14" s="158"/>
      <c r="AM14" s="159"/>
      <c r="AN14" s="160"/>
      <c r="AO14" s="158"/>
      <c r="AP14" s="159"/>
      <c r="AQ14" s="160"/>
      <c r="AR14" s="158"/>
      <c r="AS14" s="159"/>
      <c r="AT14" s="160"/>
      <c r="AU14" s="158"/>
      <c r="AV14" s="159"/>
      <c r="AW14" s="160"/>
      <c r="AX14" s="158"/>
      <c r="AY14" s="159"/>
      <c r="AZ14" s="160"/>
      <c r="BA14" s="158"/>
      <c r="BB14" s="159"/>
      <c r="BC14" s="160"/>
      <c r="BD14" s="158"/>
      <c r="BE14" s="159"/>
      <c r="BF14" s="160"/>
      <c r="BG14" s="158"/>
      <c r="BH14" s="159"/>
      <c r="BI14" s="160"/>
      <c r="BJ14" s="158"/>
      <c r="BK14" s="159"/>
      <c r="BL14" s="160"/>
      <c r="BM14" s="158"/>
      <c r="BN14" s="159"/>
      <c r="BO14" s="160"/>
      <c r="BP14" s="158"/>
      <c r="BQ14" s="159"/>
      <c r="BR14" s="160"/>
      <c r="BS14" s="158"/>
      <c r="BT14" s="159"/>
      <c r="BU14" s="160"/>
      <c r="BV14" s="158"/>
      <c r="BW14" s="159"/>
      <c r="BX14" s="160"/>
      <c r="BY14" s="158"/>
      <c r="BZ14" s="159"/>
      <c r="CA14" s="160"/>
      <c r="CB14" s="158"/>
      <c r="CC14" s="159"/>
      <c r="CD14" s="160"/>
      <c r="CE14" s="158"/>
      <c r="CF14" s="159"/>
      <c r="CG14" s="160"/>
      <c r="CH14" s="158"/>
      <c r="CI14" s="159"/>
      <c r="CJ14" s="160"/>
      <c r="CK14" s="158"/>
      <c r="CL14" s="159"/>
      <c r="CM14" s="160"/>
      <c r="CN14" s="158"/>
      <c r="CO14" s="159"/>
      <c r="CP14" s="160"/>
      <c r="CQ14" s="158"/>
      <c r="CR14" s="159"/>
      <c r="CS14" s="160"/>
      <c r="CT14" s="158"/>
      <c r="CU14" s="159"/>
      <c r="CV14" s="160"/>
      <c r="CW14" s="158"/>
      <c r="CX14" s="159"/>
      <c r="CY14" s="160"/>
      <c r="CZ14" s="158"/>
      <c r="DA14" s="159"/>
      <c r="DB14" s="160"/>
      <c r="DC14" s="158"/>
      <c r="DD14" s="159"/>
      <c r="DE14" s="160"/>
      <c r="DF14" s="158"/>
      <c r="DG14" s="159"/>
      <c r="DH14" s="160"/>
      <c r="DI14" s="158" t="s">
        <v>16</v>
      </c>
      <c r="DJ14" s="159" t="s">
        <v>140</v>
      </c>
      <c r="DK14" s="160" t="s">
        <v>75</v>
      </c>
      <c r="DL14" s="158" t="s">
        <v>16</v>
      </c>
      <c r="DM14" s="159" t="s">
        <v>140</v>
      </c>
      <c r="DN14" s="160" t="s">
        <v>75</v>
      </c>
      <c r="DO14" s="158" t="s">
        <v>16</v>
      </c>
      <c r="DP14" s="159" t="s">
        <v>140</v>
      </c>
      <c r="DQ14" s="160" t="s">
        <v>75</v>
      </c>
      <c r="DR14" s="158" t="s">
        <v>16</v>
      </c>
      <c r="DS14" s="159" t="s">
        <v>140</v>
      </c>
      <c r="DT14" s="160" t="s">
        <v>75</v>
      </c>
      <c r="DU14" s="158" t="s">
        <v>16</v>
      </c>
      <c r="DV14" s="159" t="s">
        <v>140</v>
      </c>
      <c r="DW14" s="160" t="s">
        <v>75</v>
      </c>
      <c r="DX14" s="158" t="s">
        <v>0</v>
      </c>
      <c r="DY14" s="159" t="s">
        <v>0</v>
      </c>
      <c r="DZ14" s="160" t="s">
        <v>0</v>
      </c>
      <c r="EA14" s="158" t="s">
        <v>0</v>
      </c>
      <c r="EB14" s="159" t="s">
        <v>0</v>
      </c>
      <c r="EC14" s="160" t="s">
        <v>0</v>
      </c>
      <c r="ED14" s="158" t="s">
        <v>0</v>
      </c>
      <c r="EE14" s="159" t="s">
        <v>0</v>
      </c>
      <c r="EF14" s="160" t="s">
        <v>0</v>
      </c>
      <c r="EG14" s="158" t="s">
        <v>0</v>
      </c>
      <c r="EH14" s="159" t="s">
        <v>0</v>
      </c>
      <c r="EI14" s="160" t="s">
        <v>0</v>
      </c>
      <c r="EJ14" s="158" t="s">
        <v>0</v>
      </c>
      <c r="EK14" s="159" t="s">
        <v>0</v>
      </c>
      <c r="EL14" s="160" t="s">
        <v>0</v>
      </c>
      <c r="EM14" s="158" t="s">
        <v>0</v>
      </c>
      <c r="EN14" s="159" t="s">
        <v>0</v>
      </c>
      <c r="EO14" s="160" t="s">
        <v>0</v>
      </c>
      <c r="EP14" s="158" t="s">
        <v>0</v>
      </c>
      <c r="EQ14" s="159" t="s">
        <v>0</v>
      </c>
      <c r="ER14" s="160" t="s">
        <v>0</v>
      </c>
      <c r="ES14" s="158" t="s">
        <v>0</v>
      </c>
      <c r="ET14" s="159" t="s">
        <v>0</v>
      </c>
      <c r="EU14" s="160" t="s">
        <v>0</v>
      </c>
      <c r="EV14" s="158" t="s">
        <v>0</v>
      </c>
      <c r="EW14" s="159" t="s">
        <v>0</v>
      </c>
      <c r="EX14" s="160" t="s">
        <v>0</v>
      </c>
      <c r="EY14" s="158" t="s">
        <v>0</v>
      </c>
      <c r="EZ14" s="159" t="s">
        <v>0</v>
      </c>
      <c r="FA14" s="160" t="s">
        <v>0</v>
      </c>
    </row>
    <row r="15" ht="15.75" customHeight="1">
      <c r="A15" s="10">
        <v>15.0</v>
      </c>
      <c r="B15" s="363"/>
      <c r="C15" s="459"/>
      <c r="D15" s="460" t="s">
        <v>2133</v>
      </c>
      <c r="E15" s="173" t="str">
        <f t="array" ref="E15">XLOOKUP(F15,'PER-SM '!$E$2:$E$1132,'PER-SM '!$D$2:$D$1132," ",0)</f>
        <v>ROJAS YAURI PERCY</v>
      </c>
      <c r="F15" s="465">
        <v>4.4273287E7</v>
      </c>
      <c r="G15" s="166"/>
      <c r="H15" s="10"/>
      <c r="I15" s="10"/>
      <c r="J15" s="10"/>
      <c r="K15" s="13" t="str">
        <f t="array" ref="K15">XLOOKUP(F15,'PER-SM '!$E$2:$E$1132,'PER-SM '!$B$2:$B$1132,"",0)</f>
        <v>COMIN S.A.C.</v>
      </c>
      <c r="L15" s="10"/>
      <c r="M15" s="13"/>
      <c r="N15" s="158"/>
      <c r="O15" s="159"/>
      <c r="P15" s="160"/>
      <c r="Q15" s="158"/>
      <c r="R15" s="159"/>
      <c r="S15" s="160"/>
      <c r="T15" s="158"/>
      <c r="U15" s="159"/>
      <c r="V15" s="160"/>
      <c r="W15" s="158"/>
      <c r="X15" s="159"/>
      <c r="Y15" s="160"/>
      <c r="Z15" s="158"/>
      <c r="AA15" s="159"/>
      <c r="AB15" s="160"/>
      <c r="AC15" s="158"/>
      <c r="AD15" s="159"/>
      <c r="AE15" s="160"/>
      <c r="AF15" s="158"/>
      <c r="AG15" s="159"/>
      <c r="AH15" s="160"/>
      <c r="AI15" s="158"/>
      <c r="AJ15" s="159"/>
      <c r="AK15" s="160"/>
      <c r="AL15" s="158"/>
      <c r="AM15" s="159"/>
      <c r="AN15" s="160"/>
      <c r="AO15" s="158"/>
      <c r="AP15" s="159"/>
      <c r="AQ15" s="160"/>
      <c r="AR15" s="158"/>
      <c r="AS15" s="159"/>
      <c r="AT15" s="160"/>
      <c r="AU15" s="158"/>
      <c r="AV15" s="159"/>
      <c r="AW15" s="160"/>
      <c r="AX15" s="158"/>
      <c r="AY15" s="159"/>
      <c r="AZ15" s="160"/>
      <c r="BA15" s="158"/>
      <c r="BB15" s="159"/>
      <c r="BC15" s="160"/>
      <c r="BD15" s="158"/>
      <c r="BE15" s="159"/>
      <c r="BF15" s="160"/>
      <c r="BG15" s="158"/>
      <c r="BH15" s="159"/>
      <c r="BI15" s="160"/>
      <c r="BJ15" s="158"/>
      <c r="BK15" s="159"/>
      <c r="BL15" s="160"/>
      <c r="BM15" s="158"/>
      <c r="BN15" s="159"/>
      <c r="BO15" s="160"/>
      <c r="BP15" s="158"/>
      <c r="BQ15" s="159"/>
      <c r="BR15" s="160"/>
      <c r="BS15" s="158"/>
      <c r="BT15" s="159"/>
      <c r="BU15" s="160"/>
      <c r="BV15" s="158"/>
      <c r="BW15" s="159"/>
      <c r="BX15" s="160"/>
      <c r="BY15" s="158"/>
      <c r="BZ15" s="159"/>
      <c r="CA15" s="160"/>
      <c r="CB15" s="158"/>
      <c r="CC15" s="159"/>
      <c r="CD15" s="160"/>
      <c r="CE15" s="158"/>
      <c r="CF15" s="159"/>
      <c r="CG15" s="160"/>
      <c r="CH15" s="158"/>
      <c r="CI15" s="159"/>
      <c r="CJ15" s="160"/>
      <c r="CK15" s="158"/>
      <c r="CL15" s="159"/>
      <c r="CM15" s="160"/>
      <c r="CN15" s="158"/>
      <c r="CO15" s="159"/>
      <c r="CP15" s="160"/>
      <c r="CQ15" s="158"/>
      <c r="CR15" s="159"/>
      <c r="CS15" s="160"/>
      <c r="CT15" s="158"/>
      <c r="CU15" s="159"/>
      <c r="CV15" s="160"/>
      <c r="CW15" s="158"/>
      <c r="CX15" s="159"/>
      <c r="CY15" s="160"/>
      <c r="CZ15" s="158"/>
      <c r="DA15" s="159"/>
      <c r="DB15" s="160"/>
      <c r="DC15" s="158"/>
      <c r="DD15" s="159"/>
      <c r="DE15" s="160"/>
      <c r="DF15" s="158"/>
      <c r="DG15" s="159"/>
      <c r="DH15" s="160"/>
      <c r="DI15" s="158" t="s">
        <v>16</v>
      </c>
      <c r="DJ15" s="159" t="s">
        <v>140</v>
      </c>
      <c r="DK15" s="160" t="s">
        <v>75</v>
      </c>
      <c r="DL15" s="158" t="s">
        <v>16</v>
      </c>
      <c r="DM15" s="159" t="s">
        <v>140</v>
      </c>
      <c r="DN15" s="160" t="s">
        <v>75</v>
      </c>
      <c r="DO15" s="158" t="s">
        <v>16</v>
      </c>
      <c r="DP15" s="159" t="s">
        <v>140</v>
      </c>
      <c r="DQ15" s="160" t="s">
        <v>75</v>
      </c>
      <c r="DR15" s="158" t="s">
        <v>16</v>
      </c>
      <c r="DS15" s="159" t="s">
        <v>140</v>
      </c>
      <c r="DT15" s="160" t="s">
        <v>75</v>
      </c>
      <c r="DU15" s="158" t="s">
        <v>16</v>
      </c>
      <c r="DV15" s="159" t="s">
        <v>140</v>
      </c>
      <c r="DW15" s="160" t="s">
        <v>75</v>
      </c>
      <c r="DX15" s="158" t="s">
        <v>0</v>
      </c>
      <c r="DY15" s="159" t="s">
        <v>0</v>
      </c>
      <c r="DZ15" s="160" t="s">
        <v>0</v>
      </c>
      <c r="EA15" s="158" t="s">
        <v>0</v>
      </c>
      <c r="EB15" s="159" t="s">
        <v>0</v>
      </c>
      <c r="EC15" s="160" t="s">
        <v>0</v>
      </c>
      <c r="ED15" s="158" t="s">
        <v>0</v>
      </c>
      <c r="EE15" s="159" t="s">
        <v>0</v>
      </c>
      <c r="EF15" s="160" t="s">
        <v>0</v>
      </c>
      <c r="EG15" s="158" t="s">
        <v>0</v>
      </c>
      <c r="EH15" s="159" t="s">
        <v>0</v>
      </c>
      <c r="EI15" s="160" t="s">
        <v>0</v>
      </c>
      <c r="EJ15" s="158" t="s">
        <v>0</v>
      </c>
      <c r="EK15" s="159" t="s">
        <v>0</v>
      </c>
      <c r="EL15" s="160" t="s">
        <v>0</v>
      </c>
      <c r="EM15" s="158" t="s">
        <v>0</v>
      </c>
      <c r="EN15" s="159" t="s">
        <v>0</v>
      </c>
      <c r="EO15" s="160" t="s">
        <v>0</v>
      </c>
      <c r="EP15" s="158" t="s">
        <v>0</v>
      </c>
      <c r="EQ15" s="159" t="s">
        <v>0</v>
      </c>
      <c r="ER15" s="160" t="s">
        <v>0</v>
      </c>
      <c r="ES15" s="161" t="s">
        <v>16</v>
      </c>
      <c r="ET15" s="162" t="s">
        <v>140</v>
      </c>
      <c r="EU15" s="163" t="s">
        <v>75</v>
      </c>
      <c r="EV15" s="161" t="s">
        <v>16</v>
      </c>
      <c r="EW15" s="162" t="s">
        <v>140</v>
      </c>
      <c r="EX15" s="163" t="s">
        <v>75</v>
      </c>
      <c r="EY15" s="161" t="s">
        <v>16</v>
      </c>
      <c r="EZ15" s="162" t="s">
        <v>140</v>
      </c>
      <c r="FA15" s="163" t="s">
        <v>75</v>
      </c>
    </row>
    <row r="16" ht="15.75" customHeight="1">
      <c r="A16" s="10">
        <v>16.0</v>
      </c>
      <c r="B16" s="400"/>
      <c r="C16" s="459">
        <v>1.0</v>
      </c>
      <c r="D16" s="460" t="s">
        <v>2133</v>
      </c>
      <c r="E16" s="173" t="str">
        <f t="array" ref="E16">XLOOKUP(F16,'PER-SM '!$E$2:$E$1132,'PER-SM '!$D$2:$D$1132," ",0)</f>
        <v>SERRANO DIAZ MANUEL</v>
      </c>
      <c r="F16" s="465">
        <v>4.2081793E7</v>
      </c>
      <c r="G16" s="166">
        <v>9.93073324E8</v>
      </c>
      <c r="H16" s="16" t="str">
        <f t="array" ref="H16">XLOOKUP(F16,'PER-SM '!$E$2:$E$1132,'PER-SM '!$G$2:$G$1132,"",0)</f>
        <v>OP TER</v>
      </c>
      <c r="I16" s="10" t="str">
        <f t="array" ref="I16">XLOOKUP(F16,'PER-SM '!$E$2:$E$1132,'PER-SM '!$I$2:$I$1132,"",0)</f>
        <v/>
      </c>
      <c r="J16" s="10"/>
      <c r="K16" s="13" t="str">
        <f t="array" ref="K16">XLOOKUP(F16,'PER-SM '!$E$2:$E$1132,'PER-SM '!$B$2:$B$1132,"",0)</f>
        <v>COMIN S.A.C.</v>
      </c>
      <c r="L16" s="10" t="s">
        <v>2232</v>
      </c>
      <c r="M16" s="13" t="str">
        <f t="array" ref="M16">XLOOKUP(F16,'PER-SM '!$E$2:$E$1132,'PER-SM '!$F$2:$F$1132,"",0)</f>
        <v>TECNICO MECANICO</v>
      </c>
      <c r="N16" s="158" t="s">
        <v>16</v>
      </c>
      <c r="O16" s="159" t="s">
        <v>140</v>
      </c>
      <c r="P16" s="160" t="s">
        <v>75</v>
      </c>
      <c r="Q16" s="158" t="s">
        <v>16</v>
      </c>
      <c r="R16" s="159" t="s">
        <v>140</v>
      </c>
      <c r="S16" s="160" t="s">
        <v>75</v>
      </c>
      <c r="T16" s="158" t="s">
        <v>16</v>
      </c>
      <c r="U16" s="159" t="s">
        <v>140</v>
      </c>
      <c r="V16" s="160" t="s">
        <v>75</v>
      </c>
      <c r="W16" s="158" t="s">
        <v>16</v>
      </c>
      <c r="X16" s="159" t="s">
        <v>140</v>
      </c>
      <c r="Y16" s="160" t="s">
        <v>75</v>
      </c>
      <c r="Z16" s="158" t="s">
        <v>16</v>
      </c>
      <c r="AA16" s="159" t="s">
        <v>140</v>
      </c>
      <c r="AB16" s="160" t="s">
        <v>75</v>
      </c>
      <c r="AC16" s="158" t="s">
        <v>16</v>
      </c>
      <c r="AD16" s="159" t="s">
        <v>140</v>
      </c>
      <c r="AE16" s="160" t="s">
        <v>75</v>
      </c>
      <c r="AF16" s="158" t="s">
        <v>16</v>
      </c>
      <c r="AG16" s="159" t="s">
        <v>140</v>
      </c>
      <c r="AH16" s="160" t="s">
        <v>75</v>
      </c>
      <c r="AI16" s="158" t="s">
        <v>16</v>
      </c>
      <c r="AJ16" s="159" t="s">
        <v>140</v>
      </c>
      <c r="AK16" s="160" t="s">
        <v>75</v>
      </c>
      <c r="AL16" s="158" t="s">
        <v>16</v>
      </c>
      <c r="AM16" s="159" t="s">
        <v>140</v>
      </c>
      <c r="AN16" s="160" t="s">
        <v>75</v>
      </c>
      <c r="AO16" s="158" t="s">
        <v>16</v>
      </c>
      <c r="AP16" s="159" t="s">
        <v>140</v>
      </c>
      <c r="AQ16" s="160" t="s">
        <v>75</v>
      </c>
      <c r="AR16" s="158" t="s">
        <v>16</v>
      </c>
      <c r="AS16" s="159" t="s">
        <v>140</v>
      </c>
      <c r="AT16" s="160" t="s">
        <v>75</v>
      </c>
      <c r="AU16" s="158" t="s">
        <v>16</v>
      </c>
      <c r="AV16" s="159" t="s">
        <v>140</v>
      </c>
      <c r="AW16" s="160" t="s">
        <v>75</v>
      </c>
      <c r="AX16" s="158" t="s">
        <v>16</v>
      </c>
      <c r="AY16" s="159" t="s">
        <v>140</v>
      </c>
      <c r="AZ16" s="160" t="s">
        <v>75</v>
      </c>
      <c r="BA16" s="158"/>
      <c r="BB16" s="159"/>
      <c r="BC16" s="160"/>
      <c r="BD16" s="158"/>
      <c r="BE16" s="159"/>
      <c r="BF16" s="160"/>
      <c r="BG16" s="158"/>
      <c r="BH16" s="159"/>
      <c r="BI16" s="160"/>
      <c r="BJ16" s="158"/>
      <c r="BK16" s="159"/>
      <c r="BL16" s="160"/>
      <c r="BM16" s="158"/>
      <c r="BN16" s="159"/>
      <c r="BO16" s="160"/>
      <c r="BP16" s="158"/>
      <c r="BQ16" s="159"/>
      <c r="BR16" s="160"/>
      <c r="BS16" s="158"/>
      <c r="BT16" s="159"/>
      <c r="BU16" s="160"/>
      <c r="BV16" s="158"/>
      <c r="BW16" s="159"/>
      <c r="BX16" s="160"/>
      <c r="BY16" s="158"/>
      <c r="BZ16" s="159"/>
      <c r="CA16" s="160"/>
      <c r="CB16" s="158"/>
      <c r="CC16" s="159"/>
      <c r="CD16" s="160"/>
      <c r="CE16" s="158" t="s">
        <v>16</v>
      </c>
      <c r="CF16" s="159" t="s">
        <v>140</v>
      </c>
      <c r="CG16" s="160" t="s">
        <v>75</v>
      </c>
      <c r="CH16" s="158" t="s">
        <v>16</v>
      </c>
      <c r="CI16" s="159" t="s">
        <v>140</v>
      </c>
      <c r="CJ16" s="160" t="s">
        <v>75</v>
      </c>
      <c r="CK16" s="158" t="s">
        <v>16</v>
      </c>
      <c r="CL16" s="159" t="s">
        <v>140</v>
      </c>
      <c r="CM16" s="160" t="s">
        <v>75</v>
      </c>
      <c r="CN16" s="158" t="s">
        <v>16</v>
      </c>
      <c r="CO16" s="159" t="s">
        <v>140</v>
      </c>
      <c r="CP16" s="160" t="s">
        <v>75</v>
      </c>
      <c r="CQ16" s="158" t="s">
        <v>16</v>
      </c>
      <c r="CR16" s="159" t="s">
        <v>140</v>
      </c>
      <c r="CS16" s="160" t="s">
        <v>75</v>
      </c>
      <c r="CT16" s="158" t="s">
        <v>16</v>
      </c>
      <c r="CU16" s="159" t="s">
        <v>140</v>
      </c>
      <c r="CV16" s="160" t="s">
        <v>75</v>
      </c>
      <c r="CW16" s="158" t="s">
        <v>16</v>
      </c>
      <c r="CX16" s="159" t="s">
        <v>140</v>
      </c>
      <c r="CY16" s="160" t="s">
        <v>75</v>
      </c>
      <c r="CZ16" s="158" t="s">
        <v>16</v>
      </c>
      <c r="DA16" s="159" t="s">
        <v>140</v>
      </c>
      <c r="DB16" s="160" t="s">
        <v>75</v>
      </c>
      <c r="DC16" s="158"/>
      <c r="DD16" s="159"/>
      <c r="DE16" s="160"/>
      <c r="DF16" s="158"/>
      <c r="DG16" s="159"/>
      <c r="DH16" s="160"/>
      <c r="DI16" s="158" t="s">
        <v>16</v>
      </c>
      <c r="DJ16" s="159" t="s">
        <v>140</v>
      </c>
      <c r="DK16" s="160" t="s">
        <v>75</v>
      </c>
      <c r="DL16" s="158" t="s">
        <v>16</v>
      </c>
      <c r="DM16" s="159" t="s">
        <v>140</v>
      </c>
      <c r="DN16" s="160" t="s">
        <v>75</v>
      </c>
      <c r="DO16" s="158" t="s">
        <v>16</v>
      </c>
      <c r="DP16" s="159" t="s">
        <v>140</v>
      </c>
      <c r="DQ16" s="160" t="s">
        <v>75</v>
      </c>
      <c r="DR16" s="158" t="s">
        <v>16</v>
      </c>
      <c r="DS16" s="159" t="s">
        <v>140</v>
      </c>
      <c r="DT16" s="160" t="s">
        <v>75</v>
      </c>
      <c r="DU16" s="158" t="s">
        <v>16</v>
      </c>
      <c r="DV16" s="159" t="s">
        <v>140</v>
      </c>
      <c r="DW16" s="160" t="s">
        <v>75</v>
      </c>
      <c r="DX16" s="158" t="s">
        <v>16</v>
      </c>
      <c r="DY16" s="159" t="s">
        <v>140</v>
      </c>
      <c r="DZ16" s="160" t="s">
        <v>75</v>
      </c>
      <c r="EA16" s="158" t="s">
        <v>16</v>
      </c>
      <c r="EB16" s="159" t="s">
        <v>140</v>
      </c>
      <c r="EC16" s="160" t="s">
        <v>75</v>
      </c>
      <c r="ED16" s="158" t="s">
        <v>16</v>
      </c>
      <c r="EE16" s="159" t="s">
        <v>140</v>
      </c>
      <c r="EF16" s="160" t="s">
        <v>75</v>
      </c>
      <c r="EG16" s="158" t="s">
        <v>16</v>
      </c>
      <c r="EH16" s="159" t="s">
        <v>140</v>
      </c>
      <c r="EI16" s="160" t="s">
        <v>75</v>
      </c>
      <c r="EJ16" s="158" t="s">
        <v>16</v>
      </c>
      <c r="EK16" s="159" t="s">
        <v>140</v>
      </c>
      <c r="EL16" s="160" t="s">
        <v>75</v>
      </c>
      <c r="EM16" s="158" t="s">
        <v>16</v>
      </c>
      <c r="EN16" s="159" t="s">
        <v>140</v>
      </c>
      <c r="EO16" s="160" t="s">
        <v>75</v>
      </c>
      <c r="EP16" s="158" t="s">
        <v>16</v>
      </c>
      <c r="EQ16" s="159" t="s">
        <v>140</v>
      </c>
      <c r="ER16" s="160" t="s">
        <v>75</v>
      </c>
      <c r="ES16" s="161" t="s">
        <v>0</v>
      </c>
      <c r="ET16" s="162" t="s">
        <v>0</v>
      </c>
      <c r="EU16" s="163" t="s">
        <v>0</v>
      </c>
      <c r="EV16" s="161" t="s">
        <v>0</v>
      </c>
      <c r="EW16" s="162" t="s">
        <v>0</v>
      </c>
      <c r="EX16" s="163" t="s">
        <v>0</v>
      </c>
      <c r="EY16" s="161" t="s">
        <v>0</v>
      </c>
      <c r="EZ16" s="162" t="s">
        <v>0</v>
      </c>
      <c r="FA16" s="163" t="s">
        <v>0</v>
      </c>
    </row>
    <row r="17" ht="15.75" customHeight="1">
      <c r="A17" s="10">
        <v>17.0</v>
      </c>
      <c r="B17" s="467" t="s">
        <v>2152</v>
      </c>
      <c r="C17" s="459">
        <v>1.0</v>
      </c>
      <c r="D17" s="460" t="s">
        <v>2133</v>
      </c>
      <c r="E17" s="13" t="str">
        <f t="array" ref="E17">XLOOKUP(F17,'PER-SM '!$E$2:$E$1132,'PER-SM '!$D$2:$D$1132," ",0)</f>
        <v>MATTA PANTOJA CARLOS ALBERTO</v>
      </c>
      <c r="F17" s="166">
        <v>4.0006758E7</v>
      </c>
      <c r="G17" s="166"/>
      <c r="H17" s="16" t="str">
        <f t="array" ref="H17">XLOOKUP(F17,'PER-SM '!$E$2:$E$1132,'PER-SM '!$G$2:$G$1132,"",0)</f>
        <v>OP EMP</v>
      </c>
      <c r="I17" s="10" t="str">
        <f t="array" ref="I17">XLOOKUP(F17,'PER-SM '!$E$2:$E$1132,'PER-SM '!$I$2:$I$1132,"",0)</f>
        <v>14x7</v>
      </c>
      <c r="J17" s="10"/>
      <c r="K17" s="13" t="str">
        <f t="array" ref="K17">XLOOKUP(F17,'PER-SM '!$E$2:$E$1132,'PER-SM '!$B$2:$B$1132,"",0)</f>
        <v>PE - Empleados</v>
      </c>
      <c r="L17" s="10" t="s">
        <v>2232</v>
      </c>
      <c r="M17" s="13" t="str">
        <f t="array" ref="M17">XLOOKUP(F17,'PER-SM '!$E$2:$E$1132,'PER-SM '!$F$2:$F$1132,"",0)</f>
        <v>TECNICO DE SOPORTE Y SISTEMAS ELECTRICOS</v>
      </c>
      <c r="N17" s="158"/>
      <c r="O17" s="159"/>
      <c r="P17" s="160"/>
      <c r="Q17" s="158"/>
      <c r="R17" s="159"/>
      <c r="S17" s="160"/>
      <c r="T17" s="158"/>
      <c r="U17" s="159"/>
      <c r="V17" s="160"/>
      <c r="W17" s="158" t="s">
        <v>16</v>
      </c>
      <c r="X17" s="159" t="s">
        <v>140</v>
      </c>
      <c r="Y17" s="160" t="s">
        <v>75</v>
      </c>
      <c r="Z17" s="158" t="s">
        <v>16</v>
      </c>
      <c r="AA17" s="159" t="s">
        <v>140</v>
      </c>
      <c r="AB17" s="160" t="s">
        <v>75</v>
      </c>
      <c r="AC17" s="158" t="s">
        <v>16</v>
      </c>
      <c r="AD17" s="159" t="s">
        <v>140</v>
      </c>
      <c r="AE17" s="160" t="s">
        <v>75</v>
      </c>
      <c r="AF17" s="158" t="s">
        <v>16</v>
      </c>
      <c r="AG17" s="159" t="s">
        <v>140</v>
      </c>
      <c r="AH17" s="160" t="s">
        <v>75</v>
      </c>
      <c r="AI17" s="158" t="s">
        <v>16</v>
      </c>
      <c r="AJ17" s="159" t="s">
        <v>140</v>
      </c>
      <c r="AK17" s="160" t="s">
        <v>75</v>
      </c>
      <c r="AL17" s="158" t="s">
        <v>16</v>
      </c>
      <c r="AM17" s="159" t="s">
        <v>140</v>
      </c>
      <c r="AN17" s="160" t="s">
        <v>75</v>
      </c>
      <c r="AO17" s="158" t="s">
        <v>16</v>
      </c>
      <c r="AP17" s="159" t="s">
        <v>140</v>
      </c>
      <c r="AQ17" s="160" t="s">
        <v>75</v>
      </c>
      <c r="AR17" s="158" t="s">
        <v>16</v>
      </c>
      <c r="AS17" s="159" t="s">
        <v>140</v>
      </c>
      <c r="AT17" s="160" t="s">
        <v>75</v>
      </c>
      <c r="AU17" s="158" t="s">
        <v>16</v>
      </c>
      <c r="AV17" s="159" t="s">
        <v>140</v>
      </c>
      <c r="AW17" s="160" t="s">
        <v>75</v>
      </c>
      <c r="AX17" s="158" t="s">
        <v>16</v>
      </c>
      <c r="AY17" s="159" t="s">
        <v>140</v>
      </c>
      <c r="AZ17" s="160" t="s">
        <v>75</v>
      </c>
      <c r="BA17" s="158" t="s">
        <v>16</v>
      </c>
      <c r="BB17" s="159" t="s">
        <v>140</v>
      </c>
      <c r="BC17" s="160" t="s">
        <v>75</v>
      </c>
      <c r="BD17" s="158" t="s">
        <v>16</v>
      </c>
      <c r="BE17" s="159" t="s">
        <v>140</v>
      </c>
      <c r="BF17" s="160" t="s">
        <v>75</v>
      </c>
      <c r="BG17" s="158" t="s">
        <v>16</v>
      </c>
      <c r="BH17" s="159" t="s">
        <v>140</v>
      </c>
      <c r="BI17" s="160" t="s">
        <v>75</v>
      </c>
      <c r="BJ17" s="158" t="s">
        <v>16</v>
      </c>
      <c r="BK17" s="159" t="s">
        <v>140</v>
      </c>
      <c r="BL17" s="160" t="s">
        <v>75</v>
      </c>
      <c r="BM17" s="158"/>
      <c r="BN17" s="159"/>
      <c r="BO17" s="160"/>
      <c r="BP17" s="158"/>
      <c r="BQ17" s="159"/>
      <c r="BR17" s="160"/>
      <c r="BS17" s="158"/>
      <c r="BT17" s="159"/>
      <c r="BU17" s="160"/>
      <c r="BV17" s="158"/>
      <c r="BW17" s="159"/>
      <c r="BX17" s="160"/>
      <c r="BY17" s="158"/>
      <c r="BZ17" s="159"/>
      <c r="CA17" s="160"/>
      <c r="CB17" s="158"/>
      <c r="CC17" s="159"/>
      <c r="CD17" s="160"/>
      <c r="CE17" s="158"/>
      <c r="CF17" s="159"/>
      <c r="CG17" s="160"/>
      <c r="CH17" s="158" t="s">
        <v>16</v>
      </c>
      <c r="CI17" s="159" t="s">
        <v>140</v>
      </c>
      <c r="CJ17" s="160" t="s">
        <v>75</v>
      </c>
      <c r="CK17" s="158" t="s">
        <v>16</v>
      </c>
      <c r="CL17" s="159" t="s">
        <v>140</v>
      </c>
      <c r="CM17" s="160" t="s">
        <v>75</v>
      </c>
      <c r="CN17" s="158" t="s">
        <v>16</v>
      </c>
      <c r="CO17" s="159" t="s">
        <v>140</v>
      </c>
      <c r="CP17" s="160" t="s">
        <v>75</v>
      </c>
      <c r="CQ17" s="158" t="s">
        <v>16</v>
      </c>
      <c r="CR17" s="159" t="s">
        <v>140</v>
      </c>
      <c r="CS17" s="160" t="s">
        <v>75</v>
      </c>
      <c r="CT17" s="158" t="s">
        <v>16</v>
      </c>
      <c r="CU17" s="159" t="s">
        <v>140</v>
      </c>
      <c r="CV17" s="160" t="s">
        <v>75</v>
      </c>
      <c r="CW17" s="158" t="s">
        <v>16</v>
      </c>
      <c r="CX17" s="159" t="s">
        <v>140</v>
      </c>
      <c r="CY17" s="160" t="s">
        <v>75</v>
      </c>
      <c r="CZ17" s="158" t="s">
        <v>16</v>
      </c>
      <c r="DA17" s="159" t="s">
        <v>140</v>
      </c>
      <c r="DB17" s="160" t="s">
        <v>75</v>
      </c>
      <c r="DC17" s="158" t="s">
        <v>16</v>
      </c>
      <c r="DD17" s="159" t="s">
        <v>140</v>
      </c>
      <c r="DE17" s="160" t="s">
        <v>75</v>
      </c>
      <c r="DF17" s="158" t="s">
        <v>16</v>
      </c>
      <c r="DG17" s="159" t="s">
        <v>140</v>
      </c>
      <c r="DH17" s="160" t="s">
        <v>75</v>
      </c>
      <c r="DI17" s="158" t="s">
        <v>16</v>
      </c>
      <c r="DJ17" s="159" t="s">
        <v>140</v>
      </c>
      <c r="DK17" s="160" t="s">
        <v>75</v>
      </c>
      <c r="DL17" s="158" t="s">
        <v>16</v>
      </c>
      <c r="DM17" s="159" t="s">
        <v>140</v>
      </c>
      <c r="DN17" s="160" t="s">
        <v>75</v>
      </c>
      <c r="DO17" s="158" t="s">
        <v>16</v>
      </c>
      <c r="DP17" s="159" t="s">
        <v>140</v>
      </c>
      <c r="DQ17" s="160" t="s">
        <v>75</v>
      </c>
      <c r="DR17" s="158" t="s">
        <v>16</v>
      </c>
      <c r="DS17" s="159" t="s">
        <v>140</v>
      </c>
      <c r="DT17" s="160" t="s">
        <v>75</v>
      </c>
      <c r="DU17" s="158" t="s">
        <v>16</v>
      </c>
      <c r="DV17" s="159" t="s">
        <v>140</v>
      </c>
      <c r="DW17" s="160" t="s">
        <v>75</v>
      </c>
      <c r="DX17" s="158" t="s">
        <v>0</v>
      </c>
      <c r="DY17" s="159" t="s">
        <v>0</v>
      </c>
      <c r="DZ17" s="160" t="s">
        <v>0</v>
      </c>
      <c r="EA17" s="158" t="s">
        <v>0</v>
      </c>
      <c r="EB17" s="159" t="s">
        <v>0</v>
      </c>
      <c r="EC17" s="160" t="s">
        <v>0</v>
      </c>
      <c r="ED17" s="158" t="s">
        <v>0</v>
      </c>
      <c r="EE17" s="159" t="s">
        <v>0</v>
      </c>
      <c r="EF17" s="160" t="s">
        <v>0</v>
      </c>
      <c r="EG17" s="158" t="s">
        <v>0</v>
      </c>
      <c r="EH17" s="159" t="s">
        <v>0</v>
      </c>
      <c r="EI17" s="160" t="s">
        <v>0</v>
      </c>
      <c r="EJ17" s="158" t="s">
        <v>0</v>
      </c>
      <c r="EK17" s="159" t="s">
        <v>0</v>
      </c>
      <c r="EL17" s="160" t="s">
        <v>0</v>
      </c>
      <c r="EM17" s="158" t="s">
        <v>0</v>
      </c>
      <c r="EN17" s="159" t="s">
        <v>0</v>
      </c>
      <c r="EO17" s="160" t="s">
        <v>0</v>
      </c>
      <c r="EP17" s="158" t="s">
        <v>0</v>
      </c>
      <c r="EQ17" s="159" t="s">
        <v>0</v>
      </c>
      <c r="ER17" s="160" t="s">
        <v>0</v>
      </c>
      <c r="ES17" s="161" t="s">
        <v>16</v>
      </c>
      <c r="ET17" s="162" t="s">
        <v>140</v>
      </c>
      <c r="EU17" s="163" t="s">
        <v>75</v>
      </c>
      <c r="EV17" s="161" t="s">
        <v>16</v>
      </c>
      <c r="EW17" s="162" t="s">
        <v>140</v>
      </c>
      <c r="EX17" s="163" t="s">
        <v>75</v>
      </c>
      <c r="EY17" s="161" t="s">
        <v>16</v>
      </c>
      <c r="EZ17" s="162" t="s">
        <v>140</v>
      </c>
      <c r="FA17" s="163" t="s">
        <v>75</v>
      </c>
    </row>
    <row r="18" ht="15.75" customHeight="1">
      <c r="A18" s="10">
        <v>18.0</v>
      </c>
      <c r="B18" s="468"/>
      <c r="C18" s="459">
        <v>1.0</v>
      </c>
      <c r="D18" s="460" t="s">
        <v>2133</v>
      </c>
      <c r="E18" s="13" t="str">
        <f t="array" ref="E18">XLOOKUP(F18,'PER-SM '!$E$2:$E$1132,'PER-SM '!$D$2:$D$1132," ",0)</f>
        <v>NUÑEZ RIOS FERNANDO ANDRE</v>
      </c>
      <c r="F18" s="469">
        <v>7.2191573E7</v>
      </c>
      <c r="G18" s="166"/>
      <c r="H18" s="16" t="str">
        <f t="array" ref="H18">XLOOKUP(F18,'PER-SM '!$E$2:$E$1132,'PER-SM '!$G$2:$G$1132,"",0)</f>
        <v>OP EMP</v>
      </c>
      <c r="I18" s="10" t="str">
        <f t="array" ref="I18">XLOOKUP(F18,'PER-SM '!$E$2:$E$1132,'PER-SM '!$I$2:$I$1132,"",0)</f>
        <v>14x7</v>
      </c>
      <c r="J18" s="10"/>
      <c r="K18" s="13" t="str">
        <f t="array" ref="K18">XLOOKUP(F18,'PER-SM '!$E$2:$E$1132,'PER-SM '!$B$2:$B$1132,"",0)</f>
        <v>PE - Empleados</v>
      </c>
      <c r="L18" s="10" t="s">
        <v>2232</v>
      </c>
      <c r="M18" s="13" t="str">
        <f t="array" ref="M18">XLOOKUP(F18,'PER-SM '!$E$2:$E$1132,'PER-SM '!$F$2:$F$1132,"",0)</f>
        <v>ASISTENTE DE PERFORACION Y VOLADURA</v>
      </c>
      <c r="N18" s="158"/>
      <c r="O18" s="159"/>
      <c r="P18" s="160"/>
      <c r="Q18" s="158"/>
      <c r="R18" s="159"/>
      <c r="S18" s="160"/>
      <c r="T18" s="158"/>
      <c r="U18" s="159"/>
      <c r="V18" s="160"/>
      <c r="W18" s="158" t="s">
        <v>16</v>
      </c>
      <c r="X18" s="159" t="s">
        <v>140</v>
      </c>
      <c r="Y18" s="160" t="s">
        <v>75</v>
      </c>
      <c r="Z18" s="158" t="s">
        <v>16</v>
      </c>
      <c r="AA18" s="159" t="s">
        <v>140</v>
      </c>
      <c r="AB18" s="160" t="s">
        <v>75</v>
      </c>
      <c r="AC18" s="158" t="s">
        <v>16</v>
      </c>
      <c r="AD18" s="159" t="s">
        <v>140</v>
      </c>
      <c r="AE18" s="160" t="s">
        <v>75</v>
      </c>
      <c r="AF18" s="158" t="s">
        <v>16</v>
      </c>
      <c r="AG18" s="159" t="s">
        <v>140</v>
      </c>
      <c r="AH18" s="160" t="s">
        <v>75</v>
      </c>
      <c r="AI18" s="158" t="s">
        <v>16</v>
      </c>
      <c r="AJ18" s="159" t="s">
        <v>140</v>
      </c>
      <c r="AK18" s="160" t="s">
        <v>75</v>
      </c>
      <c r="AL18" s="158" t="s">
        <v>16</v>
      </c>
      <c r="AM18" s="159" t="s">
        <v>140</v>
      </c>
      <c r="AN18" s="160" t="s">
        <v>75</v>
      </c>
      <c r="AO18" s="158"/>
      <c r="AP18" s="159"/>
      <c r="AQ18" s="160"/>
      <c r="AR18" s="158"/>
      <c r="AS18" s="159"/>
      <c r="AT18" s="160"/>
      <c r="AU18" s="158"/>
      <c r="AV18" s="159"/>
      <c r="AW18" s="160"/>
      <c r="AX18" s="158"/>
      <c r="AY18" s="159"/>
      <c r="AZ18" s="160"/>
      <c r="BA18" s="158"/>
      <c r="BB18" s="159"/>
      <c r="BC18" s="160"/>
      <c r="BD18" s="158"/>
      <c r="BE18" s="159"/>
      <c r="BF18" s="160"/>
      <c r="BG18" s="158"/>
      <c r="BH18" s="159"/>
      <c r="BI18" s="160"/>
      <c r="BJ18" s="158"/>
      <c r="BK18" s="159"/>
      <c r="BL18" s="160"/>
      <c r="BM18" s="158"/>
      <c r="BN18" s="159"/>
      <c r="BO18" s="160"/>
      <c r="BP18" s="158"/>
      <c r="BQ18" s="159"/>
      <c r="BR18" s="160"/>
      <c r="BS18" s="158"/>
      <c r="BT18" s="159"/>
      <c r="BU18" s="160"/>
      <c r="BV18" s="158" t="s">
        <v>16</v>
      </c>
      <c r="BW18" s="159" t="s">
        <v>140</v>
      </c>
      <c r="BX18" s="160" t="s">
        <v>75</v>
      </c>
      <c r="BY18" s="158" t="s">
        <v>16</v>
      </c>
      <c r="BZ18" s="159" t="s">
        <v>140</v>
      </c>
      <c r="CA18" s="160" t="s">
        <v>75</v>
      </c>
      <c r="CB18" s="158" t="s">
        <v>16</v>
      </c>
      <c r="CC18" s="159" t="s">
        <v>140</v>
      </c>
      <c r="CD18" s="160" t="s">
        <v>75</v>
      </c>
      <c r="CE18" s="158" t="s">
        <v>16</v>
      </c>
      <c r="CF18" s="159" t="s">
        <v>140</v>
      </c>
      <c r="CG18" s="160" t="s">
        <v>75</v>
      </c>
      <c r="CH18" s="158" t="s">
        <v>16</v>
      </c>
      <c r="CI18" s="159" t="s">
        <v>140</v>
      </c>
      <c r="CJ18" s="160" t="s">
        <v>75</v>
      </c>
      <c r="CK18" s="158" t="s">
        <v>16</v>
      </c>
      <c r="CL18" s="159" t="s">
        <v>140</v>
      </c>
      <c r="CM18" s="160" t="s">
        <v>75</v>
      </c>
      <c r="CN18" s="158" t="s">
        <v>16</v>
      </c>
      <c r="CO18" s="159" t="s">
        <v>140</v>
      </c>
      <c r="CP18" s="160" t="s">
        <v>75</v>
      </c>
      <c r="CQ18" s="158" t="s">
        <v>16</v>
      </c>
      <c r="CR18" s="159" t="s">
        <v>140</v>
      </c>
      <c r="CS18" s="160" t="s">
        <v>75</v>
      </c>
      <c r="CT18" s="158" t="s">
        <v>16</v>
      </c>
      <c r="CU18" s="159" t="s">
        <v>140</v>
      </c>
      <c r="CV18" s="160" t="s">
        <v>75</v>
      </c>
      <c r="CW18" s="158" t="s">
        <v>16</v>
      </c>
      <c r="CX18" s="159" t="s">
        <v>140</v>
      </c>
      <c r="CY18" s="160" t="s">
        <v>75</v>
      </c>
      <c r="CZ18" s="158" t="s">
        <v>16</v>
      </c>
      <c r="DA18" s="159" t="s">
        <v>140</v>
      </c>
      <c r="DB18" s="160" t="s">
        <v>75</v>
      </c>
      <c r="DC18" s="158" t="s">
        <v>16</v>
      </c>
      <c r="DD18" s="159" t="s">
        <v>140</v>
      </c>
      <c r="DE18" s="160" t="s">
        <v>75</v>
      </c>
      <c r="DF18" s="158" t="s">
        <v>16</v>
      </c>
      <c r="DG18" s="159" t="s">
        <v>140</v>
      </c>
      <c r="DH18" s="160" t="s">
        <v>75</v>
      </c>
      <c r="DI18" s="158" t="s">
        <v>16</v>
      </c>
      <c r="DJ18" s="159" t="s">
        <v>140</v>
      </c>
      <c r="DK18" s="160" t="s">
        <v>75</v>
      </c>
      <c r="DL18" s="158" t="s">
        <v>16</v>
      </c>
      <c r="DM18" s="159" t="s">
        <v>140</v>
      </c>
      <c r="DN18" s="160" t="s">
        <v>75</v>
      </c>
      <c r="DO18" s="158" t="s">
        <v>16</v>
      </c>
      <c r="DP18" s="159" t="s">
        <v>140</v>
      </c>
      <c r="DQ18" s="160" t="s">
        <v>75</v>
      </c>
      <c r="DR18" s="158" t="s">
        <v>16</v>
      </c>
      <c r="DS18" s="159" t="s">
        <v>140</v>
      </c>
      <c r="DT18" s="160" t="s">
        <v>75</v>
      </c>
      <c r="DU18" s="158" t="s">
        <v>16</v>
      </c>
      <c r="DV18" s="159" t="s">
        <v>140</v>
      </c>
      <c r="DW18" s="160" t="s">
        <v>75</v>
      </c>
      <c r="DX18" s="158" t="s">
        <v>16</v>
      </c>
      <c r="DY18" s="159" t="s">
        <v>140</v>
      </c>
      <c r="DZ18" s="160" t="s">
        <v>75</v>
      </c>
      <c r="EA18" s="158" t="s">
        <v>16</v>
      </c>
      <c r="EB18" s="159" t="s">
        <v>140</v>
      </c>
      <c r="EC18" s="160" t="s">
        <v>75</v>
      </c>
      <c r="ED18" s="158" t="s">
        <v>16</v>
      </c>
      <c r="EE18" s="159" t="s">
        <v>140</v>
      </c>
      <c r="EF18" s="160" t="s">
        <v>75</v>
      </c>
      <c r="EG18" s="158" t="s">
        <v>16</v>
      </c>
      <c r="EH18" s="159" t="s">
        <v>140</v>
      </c>
      <c r="EI18" s="160" t="s">
        <v>75</v>
      </c>
      <c r="EJ18" s="158" t="s">
        <v>16</v>
      </c>
      <c r="EK18" s="159" t="s">
        <v>140</v>
      </c>
      <c r="EL18" s="160" t="s">
        <v>75</v>
      </c>
      <c r="EM18" s="158" t="s">
        <v>16</v>
      </c>
      <c r="EN18" s="159" t="s">
        <v>140</v>
      </c>
      <c r="EO18" s="160" t="s">
        <v>75</v>
      </c>
      <c r="EP18" s="158" t="s">
        <v>16</v>
      </c>
      <c r="EQ18" s="159" t="s">
        <v>140</v>
      </c>
      <c r="ER18" s="160" t="s">
        <v>75</v>
      </c>
      <c r="ES18" s="161" t="s">
        <v>16</v>
      </c>
      <c r="ET18" s="162" t="s">
        <v>140</v>
      </c>
      <c r="EU18" s="163" t="s">
        <v>75</v>
      </c>
      <c r="EV18" s="161" t="s">
        <v>16</v>
      </c>
      <c r="EW18" s="162" t="s">
        <v>140</v>
      </c>
      <c r="EX18" s="163" t="s">
        <v>75</v>
      </c>
      <c r="EY18" s="161" t="s">
        <v>16</v>
      </c>
      <c r="EZ18" s="162" t="s">
        <v>140</v>
      </c>
      <c r="FA18" s="163" t="s">
        <v>75</v>
      </c>
    </row>
    <row r="19" ht="15.75" customHeight="1">
      <c r="A19" s="10">
        <v>19.0</v>
      </c>
      <c r="B19" s="362" t="s">
        <v>2153</v>
      </c>
      <c r="C19" s="459">
        <v>1.0</v>
      </c>
      <c r="D19" s="460" t="s">
        <v>2133</v>
      </c>
      <c r="E19" s="173" t="str">
        <f t="array" ref="E19">XLOOKUP(F19,'PER-SM '!$E$2:$E$1132,'PER-SM '!$D$2:$D$1132," ",0)</f>
        <v>BURGA FLORES WILLIAM</v>
      </c>
      <c r="F19" s="228">
        <v>4.0491413E7</v>
      </c>
      <c r="G19" s="189"/>
      <c r="H19" s="10" t="str">
        <f t="array" ref="H19">XLOOKUP(F19,'PER-SM '!$E$2:$E$1132,'PER-SM '!$G$2:$G$1132,"",0)</f>
        <v>OP OBR</v>
      </c>
      <c r="I19" s="10"/>
      <c r="J19" s="10"/>
      <c r="K19" s="13" t="str">
        <f t="array" ref="K19">XLOOKUP(F19,'PER-SM '!$E$2:$E$1132,'PER-SM '!$B$2:$B$1132,"",0)</f>
        <v>COMIN S.A.C.</v>
      </c>
      <c r="L19" s="10" t="s">
        <v>2232</v>
      </c>
      <c r="M19" s="31" t="str">
        <f t="array" ref="M19">XLOOKUP(F19,'PER-SM '!$E$2:$E$1132,'PER-SM '!$F$2:$F$1132,"",0)</f>
        <v>SUPERVISOR EQUIPOS</v>
      </c>
      <c r="N19" s="158"/>
      <c r="O19" s="159"/>
      <c r="P19" s="160"/>
      <c r="Q19" s="158"/>
      <c r="R19" s="159"/>
      <c r="S19" s="160"/>
      <c r="T19" s="158"/>
      <c r="U19" s="159"/>
      <c r="V19" s="160"/>
      <c r="W19" s="158"/>
      <c r="X19" s="159"/>
      <c r="Y19" s="160"/>
      <c r="Z19" s="158"/>
      <c r="AA19" s="159"/>
      <c r="AB19" s="160"/>
      <c r="AC19" s="158"/>
      <c r="AD19" s="159"/>
      <c r="AE19" s="160"/>
      <c r="AF19" s="158"/>
      <c r="AG19" s="159"/>
      <c r="AH19" s="160"/>
      <c r="AI19" s="158"/>
      <c r="AJ19" s="159"/>
      <c r="AK19" s="160"/>
      <c r="AL19" s="158"/>
      <c r="AM19" s="159"/>
      <c r="AN19" s="160"/>
      <c r="AO19" s="158"/>
      <c r="AP19" s="159"/>
      <c r="AQ19" s="160"/>
      <c r="AR19" s="158"/>
      <c r="AS19" s="159"/>
      <c r="AT19" s="160"/>
      <c r="AU19" s="158"/>
      <c r="AV19" s="159"/>
      <c r="AW19" s="160"/>
      <c r="AX19" s="158"/>
      <c r="AY19" s="159"/>
      <c r="AZ19" s="160"/>
      <c r="BA19" s="158"/>
      <c r="BB19" s="159"/>
      <c r="BC19" s="160"/>
      <c r="BD19" s="158"/>
      <c r="BE19" s="159"/>
      <c r="BF19" s="160"/>
      <c r="BG19" s="158"/>
      <c r="BH19" s="159"/>
      <c r="BI19" s="160"/>
      <c r="BJ19" s="158"/>
      <c r="BK19" s="159"/>
      <c r="BL19" s="160"/>
      <c r="BM19" s="158"/>
      <c r="BN19" s="159"/>
      <c r="BO19" s="160"/>
      <c r="BP19" s="158"/>
      <c r="BQ19" s="159"/>
      <c r="BR19" s="160"/>
      <c r="BS19" s="158"/>
      <c r="BT19" s="159"/>
      <c r="BU19" s="160"/>
      <c r="BV19" s="158"/>
      <c r="BW19" s="159"/>
      <c r="BX19" s="160"/>
      <c r="BY19" s="158"/>
      <c r="BZ19" s="159"/>
      <c r="CA19" s="160"/>
      <c r="CB19" s="158"/>
      <c r="CC19" s="159"/>
      <c r="CD19" s="160"/>
      <c r="CE19" s="158"/>
      <c r="CF19" s="159"/>
      <c r="CG19" s="160"/>
      <c r="CH19" s="158"/>
      <c r="CI19" s="159"/>
      <c r="CJ19" s="160"/>
      <c r="CK19" s="158"/>
      <c r="CL19" s="159"/>
      <c r="CM19" s="160"/>
      <c r="CN19" s="158"/>
      <c r="CO19" s="159"/>
      <c r="CP19" s="160"/>
      <c r="CQ19" s="158"/>
      <c r="CR19" s="159"/>
      <c r="CS19" s="160"/>
      <c r="CT19" s="158"/>
      <c r="CU19" s="159"/>
      <c r="CV19" s="160"/>
      <c r="CW19" s="158"/>
      <c r="CX19" s="159"/>
      <c r="CY19" s="160"/>
      <c r="CZ19" s="158"/>
      <c r="DA19" s="159"/>
      <c r="DB19" s="160"/>
      <c r="DC19" s="158"/>
      <c r="DD19" s="159"/>
      <c r="DE19" s="160"/>
      <c r="DF19" s="158"/>
      <c r="DG19" s="159"/>
      <c r="DH19" s="160"/>
      <c r="DI19" s="158" t="s">
        <v>16</v>
      </c>
      <c r="DJ19" s="159" t="s">
        <v>140</v>
      </c>
      <c r="DK19" s="160" t="s">
        <v>75</v>
      </c>
      <c r="DL19" s="158" t="s">
        <v>16</v>
      </c>
      <c r="DM19" s="159" t="s">
        <v>140</v>
      </c>
      <c r="DN19" s="160" t="s">
        <v>75</v>
      </c>
      <c r="DO19" s="158" t="s">
        <v>16</v>
      </c>
      <c r="DP19" s="159" t="s">
        <v>140</v>
      </c>
      <c r="DQ19" s="160" t="s">
        <v>75</v>
      </c>
      <c r="DR19" s="158" t="s">
        <v>16</v>
      </c>
      <c r="DS19" s="159" t="s">
        <v>140</v>
      </c>
      <c r="DT19" s="160" t="s">
        <v>75</v>
      </c>
      <c r="DU19" s="158" t="s">
        <v>16</v>
      </c>
      <c r="DV19" s="159" t="s">
        <v>140</v>
      </c>
      <c r="DW19" s="160" t="s">
        <v>75</v>
      </c>
      <c r="DX19" s="158" t="s">
        <v>0</v>
      </c>
      <c r="DY19" s="159" t="s">
        <v>0</v>
      </c>
      <c r="DZ19" s="160" t="s">
        <v>0</v>
      </c>
      <c r="EA19" s="158" t="s">
        <v>0</v>
      </c>
      <c r="EB19" s="159" t="s">
        <v>0</v>
      </c>
      <c r="EC19" s="160" t="s">
        <v>0</v>
      </c>
      <c r="ED19" s="158" t="s">
        <v>0</v>
      </c>
      <c r="EE19" s="159" t="s">
        <v>0</v>
      </c>
      <c r="EF19" s="160" t="s">
        <v>0</v>
      </c>
      <c r="EG19" s="158" t="s">
        <v>0</v>
      </c>
      <c r="EH19" s="159" t="s">
        <v>0</v>
      </c>
      <c r="EI19" s="160" t="s">
        <v>0</v>
      </c>
      <c r="EJ19" s="158" t="s">
        <v>0</v>
      </c>
      <c r="EK19" s="159" t="s">
        <v>0</v>
      </c>
      <c r="EL19" s="160" t="s">
        <v>0</v>
      </c>
      <c r="EM19" s="158" t="s">
        <v>0</v>
      </c>
      <c r="EN19" s="159" t="s">
        <v>0</v>
      </c>
      <c r="EO19" s="160" t="s">
        <v>0</v>
      </c>
      <c r="EP19" s="158" t="s">
        <v>0</v>
      </c>
      <c r="EQ19" s="159" t="s">
        <v>0</v>
      </c>
      <c r="ER19" s="160" t="s">
        <v>0</v>
      </c>
      <c r="ES19" s="161" t="s">
        <v>16</v>
      </c>
      <c r="ET19" s="162" t="s">
        <v>140</v>
      </c>
      <c r="EU19" s="163" t="s">
        <v>75</v>
      </c>
      <c r="EV19" s="161" t="s">
        <v>16</v>
      </c>
      <c r="EW19" s="162" t="s">
        <v>140</v>
      </c>
      <c r="EX19" s="163" t="s">
        <v>75</v>
      </c>
      <c r="EY19" s="161" t="s">
        <v>16</v>
      </c>
      <c r="EZ19" s="162" t="s">
        <v>140</v>
      </c>
      <c r="FA19" s="163" t="s">
        <v>75</v>
      </c>
    </row>
    <row r="20" ht="15.75" customHeight="1">
      <c r="A20" s="10">
        <v>20.0</v>
      </c>
      <c r="B20" s="363"/>
      <c r="C20" s="459"/>
      <c r="D20" s="460" t="s">
        <v>2133</v>
      </c>
      <c r="E20" s="173" t="str">
        <f t="array" ref="E20">XLOOKUP(F20,'PER-SM '!$E$2:$E$1132,'PER-SM '!$D$2:$D$1132," ",0)</f>
        <v>DELGADO ESCOBEDO JOSHEP</v>
      </c>
      <c r="F20" s="228">
        <v>4.4744819E7</v>
      </c>
      <c r="G20" s="189"/>
      <c r="H20" s="16" t="str">
        <f t="array" ref="H20">XLOOKUP(F20,'PER-SM '!$E$2:$E$1132,'PER-SM '!$G$2:$G$1132,"",0)</f>
        <v>OP TER</v>
      </c>
      <c r="I20" s="10"/>
      <c r="J20" s="10"/>
      <c r="K20" s="13" t="str">
        <f t="array" ref="K20">XLOOKUP(F20,'PER-SM '!$E$2:$E$1132,'PER-SM '!$B$2:$B$1132,"",0)</f>
        <v>COMIN S.A.C.</v>
      </c>
      <c r="L20" s="10" t="s">
        <v>2232</v>
      </c>
      <c r="M20" s="13" t="str">
        <f t="array" ref="M20">XLOOKUP(F20,'PER-SM '!$E$2:$E$1132,'PER-SM '!$F$2:$F$1132,"",0)</f>
        <v>JEFE DE EQUIPOS</v>
      </c>
      <c r="N20" s="158"/>
      <c r="O20" s="159"/>
      <c r="P20" s="160"/>
      <c r="Q20" s="158"/>
      <c r="R20" s="159"/>
      <c r="S20" s="160"/>
      <c r="T20" s="158"/>
      <c r="U20" s="159"/>
      <c r="V20" s="160"/>
      <c r="W20" s="158"/>
      <c r="X20" s="159"/>
      <c r="Y20" s="160"/>
      <c r="Z20" s="158"/>
      <c r="AA20" s="159"/>
      <c r="AB20" s="160"/>
      <c r="AC20" s="158"/>
      <c r="AD20" s="159"/>
      <c r="AE20" s="160"/>
      <c r="AF20" s="158"/>
      <c r="AG20" s="159"/>
      <c r="AH20" s="160"/>
      <c r="AI20" s="158"/>
      <c r="AJ20" s="159"/>
      <c r="AK20" s="160"/>
      <c r="AL20" s="158"/>
      <c r="AM20" s="159"/>
      <c r="AN20" s="160"/>
      <c r="AO20" s="158"/>
      <c r="AP20" s="159"/>
      <c r="AQ20" s="160"/>
      <c r="AR20" s="158"/>
      <c r="AS20" s="159"/>
      <c r="AT20" s="160"/>
      <c r="AU20" s="158"/>
      <c r="AV20" s="159"/>
      <c r="AW20" s="160"/>
      <c r="AX20" s="158"/>
      <c r="AY20" s="159"/>
      <c r="AZ20" s="160"/>
      <c r="BA20" s="158"/>
      <c r="BB20" s="159"/>
      <c r="BC20" s="160"/>
      <c r="BD20" s="158"/>
      <c r="BE20" s="159"/>
      <c r="BF20" s="160"/>
      <c r="BG20" s="158"/>
      <c r="BH20" s="159"/>
      <c r="BI20" s="160"/>
      <c r="BJ20" s="158"/>
      <c r="BK20" s="159"/>
      <c r="BL20" s="160"/>
      <c r="BM20" s="158"/>
      <c r="BN20" s="159"/>
      <c r="BO20" s="160"/>
      <c r="BP20" s="158"/>
      <c r="BQ20" s="159"/>
      <c r="BR20" s="160"/>
      <c r="BS20" s="158"/>
      <c r="BT20" s="159"/>
      <c r="BU20" s="160"/>
      <c r="BV20" s="158"/>
      <c r="BW20" s="159"/>
      <c r="BX20" s="160"/>
      <c r="BY20" s="158"/>
      <c r="BZ20" s="159"/>
      <c r="CA20" s="160"/>
      <c r="CB20" s="158"/>
      <c r="CC20" s="159"/>
      <c r="CD20" s="160"/>
      <c r="CE20" s="158"/>
      <c r="CF20" s="159"/>
      <c r="CG20" s="160"/>
      <c r="CH20" s="158"/>
      <c r="CI20" s="159"/>
      <c r="CJ20" s="160"/>
      <c r="CK20" s="158"/>
      <c r="CL20" s="159"/>
      <c r="CM20" s="160"/>
      <c r="CN20" s="158"/>
      <c r="CO20" s="159"/>
      <c r="CP20" s="160"/>
      <c r="CQ20" s="158"/>
      <c r="CR20" s="159"/>
      <c r="CS20" s="160"/>
      <c r="CT20" s="158"/>
      <c r="CU20" s="159"/>
      <c r="CV20" s="160"/>
      <c r="CW20" s="158"/>
      <c r="CX20" s="159"/>
      <c r="CY20" s="160"/>
      <c r="CZ20" s="158"/>
      <c r="DA20" s="159"/>
      <c r="DB20" s="160"/>
      <c r="DC20" s="158"/>
      <c r="DD20" s="159"/>
      <c r="DE20" s="160"/>
      <c r="DF20" s="158"/>
      <c r="DG20" s="159"/>
      <c r="DH20" s="160"/>
      <c r="DI20" s="158"/>
      <c r="DJ20" s="159"/>
      <c r="DK20" s="160"/>
      <c r="DL20" s="158"/>
      <c r="DM20" s="159"/>
      <c r="DN20" s="160"/>
      <c r="DO20" s="158"/>
      <c r="DP20" s="159"/>
      <c r="DQ20" s="160"/>
      <c r="DR20" s="158"/>
      <c r="DS20" s="159"/>
      <c r="DT20" s="160"/>
      <c r="DU20" s="158"/>
      <c r="DV20" s="159"/>
      <c r="DW20" s="160"/>
      <c r="DX20" s="158" t="s">
        <v>16</v>
      </c>
      <c r="DY20" s="159" t="s">
        <v>140</v>
      </c>
      <c r="DZ20" s="160" t="s">
        <v>75</v>
      </c>
      <c r="EA20" s="158" t="s">
        <v>16</v>
      </c>
      <c r="EB20" s="159" t="s">
        <v>140</v>
      </c>
      <c r="EC20" s="160" t="s">
        <v>75</v>
      </c>
      <c r="ED20" s="158" t="s">
        <v>16</v>
      </c>
      <c r="EE20" s="159" t="s">
        <v>140</v>
      </c>
      <c r="EF20" s="160" t="s">
        <v>75</v>
      </c>
      <c r="EG20" s="158" t="s">
        <v>16</v>
      </c>
      <c r="EH20" s="159" t="s">
        <v>140</v>
      </c>
      <c r="EI20" s="160" t="s">
        <v>75</v>
      </c>
      <c r="EJ20" s="158" t="s">
        <v>16</v>
      </c>
      <c r="EK20" s="159" t="s">
        <v>140</v>
      </c>
      <c r="EL20" s="160" t="s">
        <v>75</v>
      </c>
      <c r="EM20" s="158" t="s">
        <v>16</v>
      </c>
      <c r="EN20" s="159" t="s">
        <v>140</v>
      </c>
      <c r="EO20" s="160" t="s">
        <v>75</v>
      </c>
      <c r="EP20" s="158" t="s">
        <v>16</v>
      </c>
      <c r="EQ20" s="159" t="s">
        <v>140</v>
      </c>
      <c r="ER20" s="160" t="s">
        <v>75</v>
      </c>
      <c r="ES20" s="161" t="s">
        <v>16</v>
      </c>
      <c r="ET20" s="162" t="s">
        <v>140</v>
      </c>
      <c r="EU20" s="163" t="s">
        <v>75</v>
      </c>
      <c r="EV20" s="161" t="s">
        <v>16</v>
      </c>
      <c r="EW20" s="162" t="s">
        <v>140</v>
      </c>
      <c r="EX20" s="163" t="s">
        <v>75</v>
      </c>
      <c r="EY20" s="161" t="s">
        <v>16</v>
      </c>
      <c r="EZ20" s="162" t="s">
        <v>140</v>
      </c>
      <c r="FA20" s="163" t="s">
        <v>75</v>
      </c>
    </row>
    <row r="21" ht="15.75" customHeight="1">
      <c r="A21" s="10">
        <v>21.0</v>
      </c>
      <c r="B21" s="400"/>
      <c r="C21" s="459">
        <v>1.0</v>
      </c>
      <c r="D21" s="460" t="s">
        <v>2133</v>
      </c>
      <c r="E21" s="173" t="str">
        <f t="array" ref="E21">XLOOKUP(F21,'PER-SM '!$E$2:$E$1132,'PER-SM '!$D$2:$D$1132," ",0)</f>
        <v>ROMAN CASTRO MANUEL ARISTIDES</v>
      </c>
      <c r="F21" s="470">
        <v>4.2090664E7</v>
      </c>
      <c r="G21" s="189"/>
      <c r="H21" s="16" t="str">
        <f t="array" ref="H21">XLOOKUP(F21,'PER-SM '!$E$2:$E$1132,'PER-SM '!$G$2:$G$1132,"",0)</f>
        <v>OP TER</v>
      </c>
      <c r="I21" s="10"/>
      <c r="J21" s="10"/>
      <c r="K21" s="13" t="str">
        <f t="array" ref="K21">XLOOKUP(F21,'PER-SM '!$E$2:$E$1132,'PER-SM '!$B$2:$B$1132,"",0)</f>
        <v>COMIN S.A.C.</v>
      </c>
      <c r="L21" s="10" t="s">
        <v>2232</v>
      </c>
      <c r="M21" s="13" t="str">
        <f t="array" ref="M21">XLOOKUP(F21,'PER-SM '!$E$2:$E$1132,'PER-SM '!$F$2:$F$1132,"",0)</f>
        <v>SUPERVISOR DE EQUIPOS</v>
      </c>
      <c r="N21" s="158"/>
      <c r="O21" s="159"/>
      <c r="P21" s="160"/>
      <c r="Q21" s="158"/>
      <c r="R21" s="159"/>
      <c r="S21" s="160"/>
      <c r="T21" s="158"/>
      <c r="U21" s="159"/>
      <c r="V21" s="160"/>
      <c r="W21" s="158"/>
      <c r="X21" s="159"/>
      <c r="Y21" s="160"/>
      <c r="Z21" s="158"/>
      <c r="AA21" s="159"/>
      <c r="AB21" s="160"/>
      <c r="AC21" s="158"/>
      <c r="AD21" s="159"/>
      <c r="AE21" s="160"/>
      <c r="AF21" s="158"/>
      <c r="AG21" s="159"/>
      <c r="AH21" s="160"/>
      <c r="AI21" s="158"/>
      <c r="AJ21" s="159"/>
      <c r="AK21" s="160"/>
      <c r="AL21" s="158"/>
      <c r="AM21" s="159"/>
      <c r="AN21" s="160"/>
      <c r="AO21" s="158"/>
      <c r="AP21" s="159"/>
      <c r="AQ21" s="160"/>
      <c r="AR21" s="158"/>
      <c r="AS21" s="159"/>
      <c r="AT21" s="160"/>
      <c r="AU21" s="158"/>
      <c r="AV21" s="159"/>
      <c r="AW21" s="160"/>
      <c r="AX21" s="158"/>
      <c r="AY21" s="159"/>
      <c r="AZ21" s="160"/>
      <c r="BA21" s="158"/>
      <c r="BB21" s="159"/>
      <c r="BC21" s="160"/>
      <c r="BD21" s="158"/>
      <c r="BE21" s="159"/>
      <c r="BF21" s="160"/>
      <c r="BG21" s="158"/>
      <c r="BH21" s="159"/>
      <c r="BI21" s="160"/>
      <c r="BJ21" s="158"/>
      <c r="BK21" s="159"/>
      <c r="BL21" s="160"/>
      <c r="BM21" s="158"/>
      <c r="BN21" s="159"/>
      <c r="BO21" s="160"/>
      <c r="BP21" s="158"/>
      <c r="BQ21" s="159"/>
      <c r="BR21" s="160"/>
      <c r="BS21" s="158"/>
      <c r="BT21" s="159"/>
      <c r="BU21" s="160"/>
      <c r="BV21" s="158"/>
      <c r="BW21" s="159"/>
      <c r="BX21" s="160"/>
      <c r="BY21" s="158"/>
      <c r="BZ21" s="159"/>
      <c r="CA21" s="160"/>
      <c r="CB21" s="158"/>
      <c r="CC21" s="159"/>
      <c r="CD21" s="160"/>
      <c r="CE21" s="158"/>
      <c r="CF21" s="159"/>
      <c r="CG21" s="160"/>
      <c r="CH21" s="158"/>
      <c r="CI21" s="159"/>
      <c r="CJ21" s="160"/>
      <c r="CK21" s="158"/>
      <c r="CL21" s="159"/>
      <c r="CM21" s="160"/>
      <c r="CN21" s="158"/>
      <c r="CO21" s="159"/>
      <c r="CP21" s="160"/>
      <c r="CQ21" s="158"/>
      <c r="CR21" s="159"/>
      <c r="CS21" s="160"/>
      <c r="CT21" s="158"/>
      <c r="CU21" s="159"/>
      <c r="CV21" s="160"/>
      <c r="CW21" s="158"/>
      <c r="CX21" s="159"/>
      <c r="CY21" s="160"/>
      <c r="CZ21" s="158"/>
      <c r="DA21" s="159"/>
      <c r="DB21" s="160"/>
      <c r="DC21" s="158"/>
      <c r="DD21" s="159"/>
      <c r="DE21" s="160"/>
      <c r="DF21" s="158"/>
      <c r="DG21" s="159"/>
      <c r="DH21" s="160"/>
      <c r="DI21" s="158" t="s">
        <v>16</v>
      </c>
      <c r="DJ21" s="159" t="s">
        <v>140</v>
      </c>
      <c r="DK21" s="160" t="s">
        <v>75</v>
      </c>
      <c r="DL21" s="158" t="s">
        <v>16</v>
      </c>
      <c r="DM21" s="159" t="s">
        <v>140</v>
      </c>
      <c r="DN21" s="160" t="s">
        <v>75</v>
      </c>
      <c r="DO21" s="158" t="s">
        <v>16</v>
      </c>
      <c r="DP21" s="159" t="s">
        <v>140</v>
      </c>
      <c r="DQ21" s="160" t="s">
        <v>75</v>
      </c>
      <c r="DR21" s="158" t="s">
        <v>16</v>
      </c>
      <c r="DS21" s="159" t="s">
        <v>140</v>
      </c>
      <c r="DT21" s="160" t="s">
        <v>75</v>
      </c>
      <c r="DU21" s="158" t="s">
        <v>16</v>
      </c>
      <c r="DV21" s="159" t="s">
        <v>140</v>
      </c>
      <c r="DW21" s="160" t="s">
        <v>75</v>
      </c>
      <c r="DX21" s="158" t="s">
        <v>0</v>
      </c>
      <c r="DY21" s="159" t="s">
        <v>0</v>
      </c>
      <c r="DZ21" s="160" t="s">
        <v>0</v>
      </c>
      <c r="EA21" s="158" t="s">
        <v>0</v>
      </c>
      <c r="EB21" s="159" t="s">
        <v>0</v>
      </c>
      <c r="EC21" s="160" t="s">
        <v>0</v>
      </c>
      <c r="ED21" s="158" t="s">
        <v>0</v>
      </c>
      <c r="EE21" s="159" t="s">
        <v>0</v>
      </c>
      <c r="EF21" s="160" t="s">
        <v>0</v>
      </c>
      <c r="EG21" s="158" t="s">
        <v>0</v>
      </c>
      <c r="EH21" s="159" t="s">
        <v>0</v>
      </c>
      <c r="EI21" s="160" t="s">
        <v>0</v>
      </c>
      <c r="EJ21" s="158" t="s">
        <v>0</v>
      </c>
      <c r="EK21" s="159" t="s">
        <v>0</v>
      </c>
      <c r="EL21" s="160" t="s">
        <v>0</v>
      </c>
      <c r="EM21" s="158" t="s">
        <v>0</v>
      </c>
      <c r="EN21" s="159" t="s">
        <v>0</v>
      </c>
      <c r="EO21" s="160" t="s">
        <v>0</v>
      </c>
      <c r="EP21" s="158" t="s">
        <v>0</v>
      </c>
      <c r="EQ21" s="159" t="s">
        <v>0</v>
      </c>
      <c r="ER21" s="160" t="s">
        <v>0</v>
      </c>
      <c r="ES21" s="158" t="s">
        <v>0</v>
      </c>
      <c r="ET21" s="159" t="s">
        <v>0</v>
      </c>
      <c r="EU21" s="160" t="s">
        <v>0</v>
      </c>
      <c r="EV21" s="158" t="s">
        <v>0</v>
      </c>
      <c r="EW21" s="159" t="s">
        <v>0</v>
      </c>
      <c r="EX21" s="160" t="s">
        <v>0</v>
      </c>
      <c r="EY21" s="158" t="s">
        <v>0</v>
      </c>
      <c r="EZ21" s="159" t="s">
        <v>0</v>
      </c>
      <c r="FA21" s="160" t="s">
        <v>0</v>
      </c>
    </row>
    <row r="22" ht="15.75" customHeight="1">
      <c r="A22" s="10">
        <v>22.0</v>
      </c>
      <c r="B22" s="362" t="s">
        <v>2154</v>
      </c>
      <c r="C22" s="459">
        <v>1.0</v>
      </c>
      <c r="D22" s="460" t="s">
        <v>2133</v>
      </c>
      <c r="E22" s="13" t="str">
        <f t="array" ref="E22">XLOOKUP(F22,'PER-SM '!$E$2:$E$1132,'PER-SM '!$D$2:$D$1132," ",0)</f>
        <v>NINA MAMANI HENRY</v>
      </c>
      <c r="F22" s="189">
        <v>4.1425874E7</v>
      </c>
      <c r="G22" s="166">
        <v>9.81111334E8</v>
      </c>
      <c r="H22" s="16" t="str">
        <f t="array" ref="H22">XLOOKUP(F22,'PER-SM '!$E$2:$E$1132,'PER-SM '!$G$2:$G$1132,"",0)</f>
        <v>EQ EMP</v>
      </c>
      <c r="I22" s="10" t="str">
        <f t="array" ref="I22">XLOOKUP(F22,'PER-SM '!$E$2:$E$1132,'PER-SM '!$I$2:$I$1132,"",0)</f>
        <v>14x7</v>
      </c>
      <c r="J22" s="10"/>
      <c r="K22" s="13" t="str">
        <f t="array" ref="K22">XLOOKUP(F22,'PER-SM '!$E$2:$E$1132,'PER-SM '!$B$2:$B$1132,"",0)</f>
        <v>PE - Empleados</v>
      </c>
      <c r="L22" s="10" t="s">
        <v>2232</v>
      </c>
      <c r="M22" s="13" t="str">
        <f t="array" ref="M22">XLOOKUP(F22,'PER-SM '!$E$2:$E$1132,'PER-SM '!$F$2:$F$1132,"",0)</f>
        <v>SUPERVISOR DE MANTENIMIENTO</v>
      </c>
      <c r="N22" s="450"/>
      <c r="O22" s="451"/>
      <c r="P22" s="471"/>
      <c r="Q22" s="450"/>
      <c r="R22" s="451"/>
      <c r="S22" s="471"/>
      <c r="T22" s="450"/>
      <c r="U22" s="451"/>
      <c r="V22" s="471"/>
      <c r="W22" s="450" t="s">
        <v>16</v>
      </c>
      <c r="X22" s="451" t="s">
        <v>140</v>
      </c>
      <c r="Y22" s="471" t="s">
        <v>75</v>
      </c>
      <c r="Z22" s="450" t="s">
        <v>16</v>
      </c>
      <c r="AA22" s="451" t="s">
        <v>140</v>
      </c>
      <c r="AB22" s="471" t="s">
        <v>75</v>
      </c>
      <c r="AC22" s="450" t="s">
        <v>16</v>
      </c>
      <c r="AD22" s="451" t="s">
        <v>140</v>
      </c>
      <c r="AE22" s="471" t="s">
        <v>75</v>
      </c>
      <c r="AF22" s="450" t="s">
        <v>16</v>
      </c>
      <c r="AG22" s="451" t="s">
        <v>140</v>
      </c>
      <c r="AH22" s="471" t="s">
        <v>75</v>
      </c>
      <c r="AI22" s="450" t="s">
        <v>16</v>
      </c>
      <c r="AJ22" s="451" t="s">
        <v>140</v>
      </c>
      <c r="AK22" s="471" t="s">
        <v>75</v>
      </c>
      <c r="AL22" s="450" t="s">
        <v>16</v>
      </c>
      <c r="AM22" s="451" t="s">
        <v>140</v>
      </c>
      <c r="AN22" s="471" t="s">
        <v>75</v>
      </c>
      <c r="AO22" s="450" t="s">
        <v>16</v>
      </c>
      <c r="AP22" s="451" t="s">
        <v>140</v>
      </c>
      <c r="AQ22" s="471" t="s">
        <v>75</v>
      </c>
      <c r="AR22" s="450" t="s">
        <v>16</v>
      </c>
      <c r="AS22" s="451" t="s">
        <v>140</v>
      </c>
      <c r="AT22" s="471" t="s">
        <v>75</v>
      </c>
      <c r="AU22" s="450" t="s">
        <v>16</v>
      </c>
      <c r="AV22" s="451" t="s">
        <v>140</v>
      </c>
      <c r="AW22" s="471" t="s">
        <v>75</v>
      </c>
      <c r="AX22" s="450" t="s">
        <v>16</v>
      </c>
      <c r="AY22" s="451" t="s">
        <v>140</v>
      </c>
      <c r="AZ22" s="471" t="s">
        <v>75</v>
      </c>
      <c r="BA22" s="450" t="s">
        <v>16</v>
      </c>
      <c r="BB22" s="451" t="s">
        <v>140</v>
      </c>
      <c r="BC22" s="471" t="s">
        <v>75</v>
      </c>
      <c r="BD22" s="450" t="s">
        <v>16</v>
      </c>
      <c r="BE22" s="451" t="s">
        <v>140</v>
      </c>
      <c r="BF22" s="471" t="s">
        <v>75</v>
      </c>
      <c r="BG22" s="450" t="s">
        <v>16</v>
      </c>
      <c r="BH22" s="451" t="s">
        <v>140</v>
      </c>
      <c r="BI22" s="471" t="s">
        <v>75</v>
      </c>
      <c r="BJ22" s="450" t="s">
        <v>16</v>
      </c>
      <c r="BK22" s="451" t="s">
        <v>140</v>
      </c>
      <c r="BL22" s="471" t="s">
        <v>75</v>
      </c>
      <c r="BM22" s="450"/>
      <c r="BN22" s="451"/>
      <c r="BO22" s="471"/>
      <c r="BP22" s="450"/>
      <c r="BQ22" s="451"/>
      <c r="BR22" s="471"/>
      <c r="BS22" s="450"/>
      <c r="BT22" s="451"/>
      <c r="BU22" s="471"/>
      <c r="BV22" s="450"/>
      <c r="BW22" s="451"/>
      <c r="BX22" s="471"/>
      <c r="BY22" s="450"/>
      <c r="BZ22" s="451"/>
      <c r="CA22" s="471"/>
      <c r="CB22" s="450"/>
      <c r="CC22" s="451"/>
      <c r="CD22" s="471"/>
      <c r="CE22" s="450"/>
      <c r="CF22" s="451"/>
      <c r="CG22" s="471"/>
      <c r="CH22" s="158" t="s">
        <v>16</v>
      </c>
      <c r="CI22" s="159" t="s">
        <v>140</v>
      </c>
      <c r="CJ22" s="160" t="s">
        <v>75</v>
      </c>
      <c r="CK22" s="158" t="s">
        <v>16</v>
      </c>
      <c r="CL22" s="159" t="s">
        <v>140</v>
      </c>
      <c r="CM22" s="160" t="s">
        <v>75</v>
      </c>
      <c r="CN22" s="158" t="s">
        <v>16</v>
      </c>
      <c r="CO22" s="159" t="s">
        <v>140</v>
      </c>
      <c r="CP22" s="160" t="s">
        <v>75</v>
      </c>
      <c r="CQ22" s="158" t="s">
        <v>16</v>
      </c>
      <c r="CR22" s="159" t="s">
        <v>140</v>
      </c>
      <c r="CS22" s="160" t="s">
        <v>75</v>
      </c>
      <c r="CT22" s="158" t="s">
        <v>16</v>
      </c>
      <c r="CU22" s="159" t="s">
        <v>140</v>
      </c>
      <c r="CV22" s="160" t="s">
        <v>75</v>
      </c>
      <c r="CW22" s="158" t="s">
        <v>16</v>
      </c>
      <c r="CX22" s="159" t="s">
        <v>140</v>
      </c>
      <c r="CY22" s="160" t="s">
        <v>75</v>
      </c>
      <c r="CZ22" s="158" t="s">
        <v>16</v>
      </c>
      <c r="DA22" s="159" t="s">
        <v>140</v>
      </c>
      <c r="DB22" s="160" t="s">
        <v>75</v>
      </c>
      <c r="DC22" s="158" t="s">
        <v>16</v>
      </c>
      <c r="DD22" s="159" t="s">
        <v>140</v>
      </c>
      <c r="DE22" s="160" t="s">
        <v>75</v>
      </c>
      <c r="DF22" s="158" t="s">
        <v>16</v>
      </c>
      <c r="DG22" s="159" t="s">
        <v>140</v>
      </c>
      <c r="DH22" s="160" t="s">
        <v>75</v>
      </c>
      <c r="DI22" s="158" t="s">
        <v>16</v>
      </c>
      <c r="DJ22" s="159" t="s">
        <v>140</v>
      </c>
      <c r="DK22" s="160" t="s">
        <v>75</v>
      </c>
      <c r="DL22" s="158" t="s">
        <v>16</v>
      </c>
      <c r="DM22" s="159" t="s">
        <v>140</v>
      </c>
      <c r="DN22" s="160" t="s">
        <v>75</v>
      </c>
      <c r="DO22" s="158" t="s">
        <v>16</v>
      </c>
      <c r="DP22" s="159" t="s">
        <v>140</v>
      </c>
      <c r="DQ22" s="160" t="s">
        <v>75</v>
      </c>
      <c r="DR22" s="158" t="s">
        <v>16</v>
      </c>
      <c r="DS22" s="159" t="s">
        <v>140</v>
      </c>
      <c r="DT22" s="160" t="s">
        <v>75</v>
      </c>
      <c r="DU22" s="158" t="s">
        <v>16</v>
      </c>
      <c r="DV22" s="159" t="s">
        <v>140</v>
      </c>
      <c r="DW22" s="160" t="s">
        <v>75</v>
      </c>
      <c r="DX22" s="158" t="s">
        <v>0</v>
      </c>
      <c r="DY22" s="159" t="s">
        <v>0</v>
      </c>
      <c r="DZ22" s="160" t="s">
        <v>0</v>
      </c>
      <c r="EA22" s="158" t="s">
        <v>0</v>
      </c>
      <c r="EB22" s="159" t="s">
        <v>0</v>
      </c>
      <c r="EC22" s="160" t="s">
        <v>0</v>
      </c>
      <c r="ED22" s="158" t="s">
        <v>0</v>
      </c>
      <c r="EE22" s="159" t="s">
        <v>0</v>
      </c>
      <c r="EF22" s="160" t="s">
        <v>0</v>
      </c>
      <c r="EG22" s="158" t="s">
        <v>0</v>
      </c>
      <c r="EH22" s="159" t="s">
        <v>0</v>
      </c>
      <c r="EI22" s="160" t="s">
        <v>0</v>
      </c>
      <c r="EJ22" s="158" t="s">
        <v>0</v>
      </c>
      <c r="EK22" s="159" t="s">
        <v>0</v>
      </c>
      <c r="EL22" s="160" t="s">
        <v>0</v>
      </c>
      <c r="EM22" s="158" t="s">
        <v>0</v>
      </c>
      <c r="EN22" s="159" t="s">
        <v>0</v>
      </c>
      <c r="EO22" s="160" t="s">
        <v>0</v>
      </c>
      <c r="EP22" s="158" t="s">
        <v>0</v>
      </c>
      <c r="EQ22" s="159" t="s">
        <v>0</v>
      </c>
      <c r="ER22" s="160" t="s">
        <v>0</v>
      </c>
      <c r="ES22" s="158" t="s">
        <v>0</v>
      </c>
      <c r="ET22" s="159" t="s">
        <v>0</v>
      </c>
      <c r="EU22" s="160" t="s">
        <v>0</v>
      </c>
      <c r="EV22" s="158" t="s">
        <v>0</v>
      </c>
      <c r="EW22" s="159" t="s">
        <v>0</v>
      </c>
      <c r="EX22" s="160" t="s">
        <v>0</v>
      </c>
      <c r="EY22" s="158" t="s">
        <v>0</v>
      </c>
      <c r="EZ22" s="159" t="s">
        <v>0</v>
      </c>
      <c r="FA22" s="160" t="s">
        <v>0</v>
      </c>
    </row>
    <row r="23" ht="15.75" customHeight="1">
      <c r="A23" s="10">
        <v>23.0</v>
      </c>
      <c r="B23" s="400"/>
      <c r="C23" s="459">
        <v>1.0</v>
      </c>
      <c r="D23" s="460" t="s">
        <v>2133</v>
      </c>
      <c r="E23" s="13" t="str">
        <f t="array" ref="E23">XLOOKUP(F23,'PER-SM '!$E$2:$E$1132,'PER-SM '!$D$2:$D$1132," ",0)</f>
        <v>CHOQUE PEREYRA ALFREDO</v>
      </c>
      <c r="F23" s="189">
        <v>7.3080657E7</v>
      </c>
      <c r="G23" s="166">
        <v>9.44173879E8</v>
      </c>
      <c r="H23" s="16" t="str">
        <f t="array" ref="H23">XLOOKUP(F23,'PER-SM '!$E$2:$E$1132,'PER-SM '!$G$2:$G$1132,"",0)</f>
        <v>EQ EMP</v>
      </c>
      <c r="I23" s="10" t="str">
        <f t="array" ref="I23">XLOOKUP(F23,'PER-SM '!$E$2:$E$1132,'PER-SM '!$I$2:$I$1132,"",0)</f>
        <v>14x7</v>
      </c>
      <c r="J23" s="10"/>
      <c r="K23" s="13" t="str">
        <f t="array" ref="K23">XLOOKUP(F23,'PER-SM '!$E$2:$E$1132,'PER-SM '!$B$2:$B$1132,"",0)</f>
        <v>PE - Empleados</v>
      </c>
      <c r="L23" s="10" t="s">
        <v>2232</v>
      </c>
      <c r="M23" s="13" t="str">
        <f t="array" ref="M23">XLOOKUP(F23,'PER-SM '!$E$2:$E$1132,'PER-SM '!$F$2:$F$1132,"",0)</f>
        <v>INGENIERO ASISTENTE DE EQUIPOS</v>
      </c>
      <c r="N23" s="158" t="s">
        <v>16</v>
      </c>
      <c r="O23" s="159" t="s">
        <v>140</v>
      </c>
      <c r="P23" s="160" t="s">
        <v>75</v>
      </c>
      <c r="Q23" s="158" t="s">
        <v>16</v>
      </c>
      <c r="R23" s="159" t="s">
        <v>140</v>
      </c>
      <c r="S23" s="160" t="s">
        <v>75</v>
      </c>
      <c r="T23" s="158" t="s">
        <v>16</v>
      </c>
      <c r="U23" s="159" t="s">
        <v>140</v>
      </c>
      <c r="V23" s="160" t="s">
        <v>75</v>
      </c>
      <c r="W23" s="158" t="s">
        <v>16</v>
      </c>
      <c r="X23" s="159" t="s">
        <v>140</v>
      </c>
      <c r="Y23" s="160" t="s">
        <v>75</v>
      </c>
      <c r="Z23" s="158" t="s">
        <v>16</v>
      </c>
      <c r="AA23" s="159" t="s">
        <v>140</v>
      </c>
      <c r="AB23" s="160" t="s">
        <v>75</v>
      </c>
      <c r="AC23" s="158" t="s">
        <v>16</v>
      </c>
      <c r="AD23" s="159" t="s">
        <v>140</v>
      </c>
      <c r="AE23" s="160" t="s">
        <v>75</v>
      </c>
      <c r="AF23" s="158" t="s">
        <v>16</v>
      </c>
      <c r="AG23" s="159" t="s">
        <v>140</v>
      </c>
      <c r="AH23" s="160" t="s">
        <v>75</v>
      </c>
      <c r="AI23" s="158" t="s">
        <v>16</v>
      </c>
      <c r="AJ23" s="159" t="s">
        <v>140</v>
      </c>
      <c r="AK23" s="160" t="s">
        <v>75</v>
      </c>
      <c r="AL23" s="158" t="s">
        <v>16</v>
      </c>
      <c r="AM23" s="159" t="s">
        <v>140</v>
      </c>
      <c r="AN23" s="160" t="s">
        <v>75</v>
      </c>
      <c r="AO23" s="158"/>
      <c r="AP23" s="159"/>
      <c r="AQ23" s="160"/>
      <c r="AR23" s="158"/>
      <c r="AS23" s="159"/>
      <c r="AT23" s="160"/>
      <c r="AU23" s="158"/>
      <c r="AV23" s="159"/>
      <c r="AW23" s="160"/>
      <c r="AX23" s="158"/>
      <c r="AY23" s="159"/>
      <c r="AZ23" s="160"/>
      <c r="BA23" s="158"/>
      <c r="BB23" s="159"/>
      <c r="BC23" s="160"/>
      <c r="BD23" s="158"/>
      <c r="BE23" s="159"/>
      <c r="BF23" s="160"/>
      <c r="BG23" s="158"/>
      <c r="BH23" s="159"/>
      <c r="BI23" s="160"/>
      <c r="BJ23" s="158"/>
      <c r="BK23" s="159"/>
      <c r="BL23" s="160" t="s">
        <v>75</v>
      </c>
      <c r="BM23" s="158" t="s">
        <v>16</v>
      </c>
      <c r="BN23" s="159" t="s">
        <v>140</v>
      </c>
      <c r="BO23" s="160" t="s">
        <v>75</v>
      </c>
      <c r="BP23" s="158" t="s">
        <v>16</v>
      </c>
      <c r="BQ23" s="159" t="s">
        <v>140</v>
      </c>
      <c r="BR23" s="160" t="s">
        <v>75</v>
      </c>
      <c r="BS23" s="158" t="s">
        <v>16</v>
      </c>
      <c r="BT23" s="159" t="s">
        <v>140</v>
      </c>
      <c r="BU23" s="160" t="s">
        <v>75</v>
      </c>
      <c r="BV23" s="158" t="s">
        <v>16</v>
      </c>
      <c r="BW23" s="159" t="s">
        <v>140</v>
      </c>
      <c r="BX23" s="160" t="s">
        <v>75</v>
      </c>
      <c r="BY23" s="158" t="s">
        <v>16</v>
      </c>
      <c r="BZ23" s="159" t="s">
        <v>140</v>
      </c>
      <c r="CA23" s="160" t="s">
        <v>75</v>
      </c>
      <c r="CB23" s="158" t="s">
        <v>16</v>
      </c>
      <c r="CC23" s="159" t="s">
        <v>140</v>
      </c>
      <c r="CD23" s="160" t="s">
        <v>75</v>
      </c>
      <c r="CE23" s="158" t="s">
        <v>16</v>
      </c>
      <c r="CF23" s="159" t="s">
        <v>140</v>
      </c>
      <c r="CG23" s="160" t="s">
        <v>75</v>
      </c>
      <c r="CH23" s="158" t="s">
        <v>16</v>
      </c>
      <c r="CI23" s="159" t="s">
        <v>140</v>
      </c>
      <c r="CJ23" s="160" t="s">
        <v>75</v>
      </c>
      <c r="CK23" s="158" t="s">
        <v>16</v>
      </c>
      <c r="CL23" s="159" t="s">
        <v>140</v>
      </c>
      <c r="CM23" s="160" t="s">
        <v>75</v>
      </c>
      <c r="CN23" s="158" t="s">
        <v>16</v>
      </c>
      <c r="CO23" s="159" t="s">
        <v>140</v>
      </c>
      <c r="CP23" s="160" t="s">
        <v>75</v>
      </c>
      <c r="CQ23" s="158" t="s">
        <v>16</v>
      </c>
      <c r="CR23" s="159" t="s">
        <v>140</v>
      </c>
      <c r="CS23" s="160" t="s">
        <v>75</v>
      </c>
      <c r="CT23" s="158" t="s">
        <v>16</v>
      </c>
      <c r="CU23" s="159" t="s">
        <v>140</v>
      </c>
      <c r="CV23" s="160" t="s">
        <v>75</v>
      </c>
      <c r="CW23" s="158" t="s">
        <v>16</v>
      </c>
      <c r="CX23" s="159" t="s">
        <v>140</v>
      </c>
      <c r="CY23" s="160" t="s">
        <v>75</v>
      </c>
      <c r="CZ23" s="158" t="s">
        <v>16</v>
      </c>
      <c r="DA23" s="159" t="s">
        <v>140</v>
      </c>
      <c r="DB23" s="160" t="s">
        <v>75</v>
      </c>
      <c r="DC23" s="158"/>
      <c r="DD23" s="159"/>
      <c r="DE23" s="160"/>
      <c r="DF23" s="158"/>
      <c r="DG23" s="159"/>
      <c r="DH23" s="160"/>
      <c r="DI23" s="158"/>
      <c r="DJ23" s="159"/>
      <c r="DK23" s="160"/>
      <c r="DL23" s="158"/>
      <c r="DM23" s="159"/>
      <c r="DN23" s="160"/>
      <c r="DO23" s="158"/>
      <c r="DP23" s="159"/>
      <c r="DQ23" s="160"/>
      <c r="DR23" s="158"/>
      <c r="DS23" s="159"/>
      <c r="DT23" s="160"/>
      <c r="DU23" s="158"/>
      <c r="DV23" s="159"/>
      <c r="DW23" s="160"/>
      <c r="DX23" s="158"/>
      <c r="DY23" s="159"/>
      <c r="DZ23" s="160"/>
      <c r="EA23" s="158"/>
      <c r="EB23" s="159"/>
      <c r="EC23" s="160"/>
      <c r="ED23" s="158"/>
      <c r="EE23" s="159"/>
      <c r="EF23" s="160"/>
      <c r="EG23" s="158"/>
      <c r="EH23" s="159"/>
      <c r="EI23" s="160"/>
      <c r="EJ23" s="158"/>
      <c r="EK23" s="159"/>
      <c r="EL23" s="160"/>
      <c r="EM23" s="158"/>
      <c r="EN23" s="159"/>
      <c r="EO23" s="160"/>
      <c r="EP23" s="158"/>
      <c r="EQ23" s="159"/>
      <c r="ER23" s="160"/>
      <c r="ES23" s="161" t="s">
        <v>16</v>
      </c>
      <c r="ET23" s="162" t="s">
        <v>140</v>
      </c>
      <c r="EU23" s="163" t="s">
        <v>75</v>
      </c>
      <c r="EV23" s="161" t="s">
        <v>16</v>
      </c>
      <c r="EW23" s="162" t="s">
        <v>140</v>
      </c>
      <c r="EX23" s="163" t="s">
        <v>75</v>
      </c>
      <c r="EY23" s="161" t="s">
        <v>16</v>
      </c>
      <c r="EZ23" s="162" t="s">
        <v>140</v>
      </c>
      <c r="FA23" s="163" t="s">
        <v>75</v>
      </c>
    </row>
    <row r="24" ht="15.75" customHeight="1">
      <c r="A24" s="10">
        <v>24.0</v>
      </c>
      <c r="B24" s="467" t="s">
        <v>2155</v>
      </c>
      <c r="C24" s="459">
        <v>1.0</v>
      </c>
      <c r="D24" s="460" t="s">
        <v>2133</v>
      </c>
      <c r="E24" s="173" t="str">
        <f t="array" ref="E24">XLOOKUP(F24,'PER-SM '!$E$2:$E$1132,'PER-SM '!$D$2:$D$1132," ",0)</f>
        <v>TORRES CHAYÑA JOSELUIS</v>
      </c>
      <c r="F24" s="470">
        <v>7.1659853E7</v>
      </c>
      <c r="G24" s="166"/>
      <c r="H24" s="16" t="str">
        <f t="array" ref="H24">XLOOKUP(F24,'PER-SM '!$E$2:$E$1132,'PER-SM '!$G$2:$G$1132,"",0)</f>
        <v>OP TER</v>
      </c>
      <c r="I24" s="10" t="str">
        <f t="array" ref="I24">XLOOKUP(F24,'PER-SM '!$E$2:$E$1132,'PER-SM '!$I$2:$I$1132,"",0)</f>
        <v/>
      </c>
      <c r="J24" s="10"/>
      <c r="K24" s="13" t="str">
        <f t="array" ref="K24">XLOOKUP(F24,'PER-SM '!$E$2:$E$1132,'PER-SM '!$B$2:$B$1132,"",0)</f>
        <v>COMIN S.A.C.</v>
      </c>
      <c r="L24" s="10" t="s">
        <v>2232</v>
      </c>
      <c r="M24" s="13" t="str">
        <f t="array" ref="M24">XLOOKUP(F24,'PER-SM '!$E$2:$E$1132,'PER-SM '!$F$2:$F$1132,"",0)</f>
        <v>AYUDANTE MECANICO</v>
      </c>
      <c r="N24" s="158"/>
      <c r="O24" s="159"/>
      <c r="P24" s="160"/>
      <c r="Q24" s="158"/>
      <c r="R24" s="159"/>
      <c r="S24" s="160"/>
      <c r="T24" s="158"/>
      <c r="U24" s="159"/>
      <c r="V24" s="160"/>
      <c r="W24" s="158"/>
      <c r="X24" s="159"/>
      <c r="Y24" s="160"/>
      <c r="Z24" s="158"/>
      <c r="AA24" s="159"/>
      <c r="AB24" s="160"/>
      <c r="AC24" s="158"/>
      <c r="AD24" s="159"/>
      <c r="AE24" s="160"/>
      <c r="AF24" s="158"/>
      <c r="AG24" s="159"/>
      <c r="AH24" s="160"/>
      <c r="AI24" s="158"/>
      <c r="AJ24" s="159"/>
      <c r="AK24" s="160"/>
      <c r="AL24" s="158"/>
      <c r="AM24" s="159"/>
      <c r="AN24" s="160"/>
      <c r="AO24" s="158"/>
      <c r="AP24" s="159"/>
      <c r="AQ24" s="160"/>
      <c r="AR24" s="158"/>
      <c r="AS24" s="159"/>
      <c r="AT24" s="160"/>
      <c r="AU24" s="158"/>
      <c r="AV24" s="159"/>
      <c r="AW24" s="160"/>
      <c r="AX24" s="158"/>
      <c r="AY24" s="159"/>
      <c r="AZ24" s="160"/>
      <c r="BA24" s="158"/>
      <c r="BB24" s="159"/>
      <c r="BC24" s="160"/>
      <c r="BD24" s="158"/>
      <c r="BE24" s="159"/>
      <c r="BF24" s="160"/>
      <c r="BG24" s="158"/>
      <c r="BH24" s="159"/>
      <c r="BI24" s="160"/>
      <c r="BJ24" s="158"/>
      <c r="BK24" s="159"/>
      <c r="BL24" s="160"/>
      <c r="BM24" s="158"/>
      <c r="BN24" s="159"/>
      <c r="BO24" s="160"/>
      <c r="BP24" s="158"/>
      <c r="BQ24" s="159"/>
      <c r="BR24" s="160"/>
      <c r="BS24" s="158"/>
      <c r="BT24" s="159"/>
      <c r="BU24" s="160"/>
      <c r="BV24" s="158"/>
      <c r="BW24" s="159"/>
      <c r="BX24" s="160"/>
      <c r="BY24" s="158"/>
      <c r="BZ24" s="159"/>
      <c r="CA24" s="160"/>
      <c r="CB24" s="158"/>
      <c r="CC24" s="159"/>
      <c r="CD24" s="160"/>
      <c r="CE24" s="158"/>
      <c r="CF24" s="159"/>
      <c r="CG24" s="160"/>
      <c r="CH24" s="158"/>
      <c r="CI24" s="159"/>
      <c r="CJ24" s="160"/>
      <c r="CK24" s="158"/>
      <c r="CL24" s="159"/>
      <c r="CM24" s="160"/>
      <c r="CN24" s="158"/>
      <c r="CO24" s="159"/>
      <c r="CP24" s="160"/>
      <c r="CQ24" s="158"/>
      <c r="CR24" s="159"/>
      <c r="CS24" s="160"/>
      <c r="CT24" s="158"/>
      <c r="CU24" s="159"/>
      <c r="CV24" s="160"/>
      <c r="CW24" s="158"/>
      <c r="CX24" s="159"/>
      <c r="CY24" s="160"/>
      <c r="CZ24" s="158"/>
      <c r="DA24" s="159"/>
      <c r="DB24" s="160"/>
      <c r="DC24" s="158"/>
      <c r="DD24" s="159"/>
      <c r="DE24" s="160"/>
      <c r="DF24" s="158"/>
      <c r="DG24" s="159"/>
      <c r="DH24" s="160"/>
      <c r="DI24" s="158" t="s">
        <v>16</v>
      </c>
      <c r="DJ24" s="159" t="s">
        <v>140</v>
      </c>
      <c r="DK24" s="160" t="s">
        <v>75</v>
      </c>
      <c r="DL24" s="158" t="s">
        <v>16</v>
      </c>
      <c r="DM24" s="159" t="s">
        <v>140</v>
      </c>
      <c r="DN24" s="160" t="s">
        <v>75</v>
      </c>
      <c r="DO24" s="158"/>
      <c r="DP24" s="159"/>
      <c r="DQ24" s="160"/>
      <c r="DR24" s="158"/>
      <c r="DS24" s="159"/>
      <c r="DT24" s="160"/>
      <c r="DU24" s="158"/>
      <c r="DV24" s="159"/>
      <c r="DW24" s="160"/>
      <c r="DX24" s="158"/>
      <c r="DY24" s="159"/>
      <c r="DZ24" s="160"/>
      <c r="EA24" s="158"/>
      <c r="EB24" s="159"/>
      <c r="EC24" s="160"/>
      <c r="ED24" s="158"/>
      <c r="EE24" s="159"/>
      <c r="EF24" s="160"/>
      <c r="EG24" s="158"/>
      <c r="EH24" s="159"/>
      <c r="EI24" s="160"/>
      <c r="EJ24" s="158"/>
      <c r="EK24" s="159"/>
      <c r="EL24" s="160"/>
      <c r="EM24" s="158"/>
      <c r="EN24" s="159"/>
      <c r="EO24" s="160"/>
      <c r="EP24" s="158"/>
      <c r="EQ24" s="159"/>
      <c r="ER24" s="160"/>
      <c r="ES24" s="161" t="s">
        <v>0</v>
      </c>
      <c r="ET24" s="162" t="s">
        <v>0</v>
      </c>
      <c r="EU24" s="163" t="s">
        <v>0</v>
      </c>
      <c r="EV24" s="161" t="s">
        <v>0</v>
      </c>
      <c r="EW24" s="162" t="s">
        <v>0</v>
      </c>
      <c r="EX24" s="163" t="s">
        <v>0</v>
      </c>
      <c r="EY24" s="161" t="s">
        <v>0</v>
      </c>
      <c r="EZ24" s="162" t="s">
        <v>0</v>
      </c>
      <c r="FA24" s="163" t="s">
        <v>0</v>
      </c>
    </row>
    <row r="25" ht="15.75" customHeight="1">
      <c r="A25" s="10">
        <v>25.0</v>
      </c>
      <c r="B25" s="472"/>
      <c r="C25" s="459"/>
      <c r="D25" s="460" t="s">
        <v>2133</v>
      </c>
      <c r="E25" s="173" t="str">
        <f t="array" ref="E25">XLOOKUP(F25,'PER-SM '!$E$2:$E$1132,'PER-SM '!$D$2:$D$1132," ",0)</f>
        <v>COTRINA HUAMAN JULIO </v>
      </c>
      <c r="F25" s="470">
        <v>4.2326524E7</v>
      </c>
      <c r="G25" s="166"/>
      <c r="H25" s="10"/>
      <c r="I25" s="10"/>
      <c r="J25" s="10"/>
      <c r="K25" s="13" t="str">
        <f t="array" ref="K25">XLOOKUP(F25,'PER-SM '!$E$2:$E$1132,'PER-SM '!$B$2:$B$1132,"",0)</f>
        <v>COMIN S.A.C.</v>
      </c>
      <c r="L25" s="10"/>
      <c r="M25" s="13"/>
      <c r="N25" s="158"/>
      <c r="O25" s="159"/>
      <c r="P25" s="160"/>
      <c r="Q25" s="158"/>
      <c r="R25" s="159"/>
      <c r="S25" s="160"/>
      <c r="T25" s="158"/>
      <c r="U25" s="159"/>
      <c r="V25" s="160"/>
      <c r="W25" s="158"/>
      <c r="X25" s="159"/>
      <c r="Y25" s="160"/>
      <c r="Z25" s="158"/>
      <c r="AA25" s="159"/>
      <c r="AB25" s="160"/>
      <c r="AC25" s="158"/>
      <c r="AD25" s="159"/>
      <c r="AE25" s="160"/>
      <c r="AF25" s="158"/>
      <c r="AG25" s="159"/>
      <c r="AH25" s="160"/>
      <c r="AI25" s="158"/>
      <c r="AJ25" s="159"/>
      <c r="AK25" s="160"/>
      <c r="AL25" s="158"/>
      <c r="AM25" s="159"/>
      <c r="AN25" s="160"/>
      <c r="AO25" s="158"/>
      <c r="AP25" s="159"/>
      <c r="AQ25" s="160"/>
      <c r="AR25" s="158"/>
      <c r="AS25" s="159"/>
      <c r="AT25" s="160"/>
      <c r="AU25" s="158"/>
      <c r="AV25" s="159"/>
      <c r="AW25" s="160"/>
      <c r="AX25" s="158"/>
      <c r="AY25" s="159"/>
      <c r="AZ25" s="160"/>
      <c r="BA25" s="158"/>
      <c r="BB25" s="159"/>
      <c r="BC25" s="160"/>
      <c r="BD25" s="158"/>
      <c r="BE25" s="159"/>
      <c r="BF25" s="160"/>
      <c r="BG25" s="158"/>
      <c r="BH25" s="159"/>
      <c r="BI25" s="160"/>
      <c r="BJ25" s="158"/>
      <c r="BK25" s="159"/>
      <c r="BL25" s="160"/>
      <c r="BM25" s="158"/>
      <c r="BN25" s="159"/>
      <c r="BO25" s="160"/>
      <c r="BP25" s="158"/>
      <c r="BQ25" s="159"/>
      <c r="BR25" s="160"/>
      <c r="BS25" s="158"/>
      <c r="BT25" s="159"/>
      <c r="BU25" s="160"/>
      <c r="BV25" s="158"/>
      <c r="BW25" s="159"/>
      <c r="BX25" s="160"/>
      <c r="BY25" s="158"/>
      <c r="BZ25" s="159"/>
      <c r="CA25" s="160"/>
      <c r="CB25" s="158"/>
      <c r="CC25" s="159"/>
      <c r="CD25" s="160"/>
      <c r="CE25" s="158"/>
      <c r="CF25" s="159"/>
      <c r="CG25" s="160"/>
      <c r="CH25" s="158"/>
      <c r="CI25" s="159"/>
      <c r="CJ25" s="160"/>
      <c r="CK25" s="158"/>
      <c r="CL25" s="159"/>
      <c r="CM25" s="160"/>
      <c r="CN25" s="158"/>
      <c r="CO25" s="159"/>
      <c r="CP25" s="160"/>
      <c r="CQ25" s="158"/>
      <c r="CR25" s="159"/>
      <c r="CS25" s="160"/>
      <c r="CT25" s="158"/>
      <c r="CU25" s="159"/>
      <c r="CV25" s="160"/>
      <c r="CW25" s="158"/>
      <c r="CX25" s="159"/>
      <c r="CY25" s="160"/>
      <c r="CZ25" s="158"/>
      <c r="DA25" s="159"/>
      <c r="DB25" s="160"/>
      <c r="DC25" s="158"/>
      <c r="DD25" s="159"/>
      <c r="DE25" s="160"/>
      <c r="DF25" s="158"/>
      <c r="DG25" s="159"/>
      <c r="DH25" s="160"/>
      <c r="DI25" s="158"/>
      <c r="DJ25" s="159"/>
      <c r="DK25" s="160"/>
      <c r="DL25" s="158"/>
      <c r="DM25" s="159"/>
      <c r="DN25" s="160"/>
      <c r="DO25" s="158"/>
      <c r="DP25" s="159"/>
      <c r="DQ25" s="160"/>
      <c r="DR25" s="158"/>
      <c r="DS25" s="159"/>
      <c r="DT25" s="160"/>
      <c r="DU25" s="158"/>
      <c r="DV25" s="159"/>
      <c r="DW25" s="160"/>
      <c r="DX25" s="158" t="s">
        <v>16</v>
      </c>
      <c r="DY25" s="159" t="s">
        <v>140</v>
      </c>
      <c r="DZ25" s="160" t="s">
        <v>75</v>
      </c>
      <c r="EA25" s="158" t="s">
        <v>16</v>
      </c>
      <c r="EB25" s="159" t="s">
        <v>140</v>
      </c>
      <c r="EC25" s="160" t="s">
        <v>75</v>
      </c>
      <c r="ED25" s="158" t="s">
        <v>16</v>
      </c>
      <c r="EE25" s="159" t="s">
        <v>140</v>
      </c>
      <c r="EF25" s="160" t="s">
        <v>75</v>
      </c>
      <c r="EG25" s="158" t="s">
        <v>16</v>
      </c>
      <c r="EH25" s="159" t="s">
        <v>140</v>
      </c>
      <c r="EI25" s="160" t="s">
        <v>75</v>
      </c>
      <c r="EJ25" s="158" t="s">
        <v>16</v>
      </c>
      <c r="EK25" s="159" t="s">
        <v>140</v>
      </c>
      <c r="EL25" s="160" t="s">
        <v>75</v>
      </c>
      <c r="EM25" s="158" t="s">
        <v>16</v>
      </c>
      <c r="EN25" s="159" t="s">
        <v>140</v>
      </c>
      <c r="EO25" s="160" t="s">
        <v>75</v>
      </c>
      <c r="EP25" s="158" t="s">
        <v>16</v>
      </c>
      <c r="EQ25" s="159" t="s">
        <v>140</v>
      </c>
      <c r="ER25" s="160" t="s">
        <v>75</v>
      </c>
      <c r="ES25" s="161" t="s">
        <v>16</v>
      </c>
      <c r="ET25" s="162" t="s">
        <v>140</v>
      </c>
      <c r="EU25" s="163" t="s">
        <v>75</v>
      </c>
      <c r="EV25" s="161" t="s">
        <v>16</v>
      </c>
      <c r="EW25" s="162" t="s">
        <v>140</v>
      </c>
      <c r="EX25" s="163" t="s">
        <v>75</v>
      </c>
      <c r="EY25" s="161" t="s">
        <v>16</v>
      </c>
      <c r="EZ25" s="162" t="s">
        <v>140</v>
      </c>
      <c r="FA25" s="163" t="s">
        <v>75</v>
      </c>
    </row>
    <row r="26" ht="15.75" customHeight="1">
      <c r="A26" s="10">
        <v>26.0</v>
      </c>
      <c r="B26" s="468"/>
      <c r="C26" s="459">
        <v>1.0</v>
      </c>
      <c r="D26" s="460" t="s">
        <v>2133</v>
      </c>
      <c r="E26" s="173" t="str">
        <f t="array" ref="E26">XLOOKUP(F26,'PER-SM '!$E$2:$E$1132,'PER-SM '!$D$2:$D$1132," ",0)</f>
        <v>GUEVARA CAMACHO ANTERO</v>
      </c>
      <c r="F26" s="465">
        <v>4.3683115E7</v>
      </c>
      <c r="G26" s="166"/>
      <c r="H26" s="16" t="str">
        <f t="array" ref="H26">XLOOKUP(F26,'PER-SM '!$E$2:$E$1132,'PER-SM '!$G$2:$G$1132,"",0)</f>
        <v>OP TER</v>
      </c>
      <c r="I26" s="10" t="str">
        <f t="array" ref="I26">XLOOKUP(F26,'PER-SM '!$E$2:$E$1132,'PER-SM '!$I$2:$I$1132,"",0)</f>
        <v/>
      </c>
      <c r="J26" s="10"/>
      <c r="K26" s="13" t="str">
        <f t="array" ref="K26">XLOOKUP(F26,'PER-SM '!$E$2:$E$1132,'PER-SM '!$B$2:$B$1132,"",0)</f>
        <v>COMIN S.A.C.</v>
      </c>
      <c r="L26" s="10" t="s">
        <v>2232</v>
      </c>
      <c r="M26" s="13" t="str">
        <f t="array" ref="M26">XLOOKUP(F26,'PER-SM '!$E$2:$E$1132,'PER-SM '!$F$2:$F$1132,"",0)</f>
        <v>MECANICO SOLDADOR</v>
      </c>
      <c r="N26" s="158"/>
      <c r="O26" s="159"/>
      <c r="P26" s="160"/>
      <c r="Q26" s="158"/>
      <c r="R26" s="159"/>
      <c r="S26" s="160"/>
      <c r="T26" s="158"/>
      <c r="U26" s="159"/>
      <c r="V26" s="160"/>
      <c r="W26" s="158"/>
      <c r="X26" s="159"/>
      <c r="Y26" s="160"/>
      <c r="Z26" s="158"/>
      <c r="AA26" s="159"/>
      <c r="AB26" s="160"/>
      <c r="AC26" s="158"/>
      <c r="AD26" s="159"/>
      <c r="AE26" s="160"/>
      <c r="AF26" s="158"/>
      <c r="AG26" s="159"/>
      <c r="AH26" s="160"/>
      <c r="AI26" s="158"/>
      <c r="AJ26" s="159"/>
      <c r="AK26" s="160"/>
      <c r="AL26" s="158"/>
      <c r="AM26" s="159"/>
      <c r="AN26" s="160"/>
      <c r="AO26" s="158"/>
      <c r="AP26" s="159"/>
      <c r="AQ26" s="160"/>
      <c r="AR26" s="158"/>
      <c r="AS26" s="159"/>
      <c r="AT26" s="160"/>
      <c r="AU26" s="158"/>
      <c r="AV26" s="159"/>
      <c r="AW26" s="160"/>
      <c r="AX26" s="158"/>
      <c r="AY26" s="159"/>
      <c r="AZ26" s="160"/>
      <c r="BA26" s="158"/>
      <c r="BB26" s="159"/>
      <c r="BC26" s="160"/>
      <c r="BD26" s="158"/>
      <c r="BE26" s="159"/>
      <c r="BF26" s="160"/>
      <c r="BG26" s="158"/>
      <c r="BH26" s="159"/>
      <c r="BI26" s="160"/>
      <c r="BJ26" s="158"/>
      <c r="BK26" s="159"/>
      <c r="BL26" s="160"/>
      <c r="BM26" s="158"/>
      <c r="BN26" s="159"/>
      <c r="BO26" s="160"/>
      <c r="BP26" s="158"/>
      <c r="BQ26" s="159"/>
      <c r="BR26" s="160"/>
      <c r="BS26" s="158"/>
      <c r="BT26" s="159"/>
      <c r="BU26" s="160"/>
      <c r="BV26" s="158"/>
      <c r="BW26" s="159"/>
      <c r="BX26" s="160"/>
      <c r="BY26" s="158"/>
      <c r="BZ26" s="159"/>
      <c r="CA26" s="160"/>
      <c r="CB26" s="158"/>
      <c r="CC26" s="159"/>
      <c r="CD26" s="160"/>
      <c r="CE26" s="158"/>
      <c r="CF26" s="159"/>
      <c r="CG26" s="160"/>
      <c r="CH26" s="158"/>
      <c r="CI26" s="159"/>
      <c r="CJ26" s="160"/>
      <c r="CK26" s="158"/>
      <c r="CL26" s="159"/>
      <c r="CM26" s="160"/>
      <c r="CN26" s="158"/>
      <c r="CO26" s="159"/>
      <c r="CP26" s="160"/>
      <c r="CQ26" s="158"/>
      <c r="CR26" s="159"/>
      <c r="CS26" s="160"/>
      <c r="CT26" s="158"/>
      <c r="CU26" s="159"/>
      <c r="CV26" s="160"/>
      <c r="CW26" s="158"/>
      <c r="CX26" s="159"/>
      <c r="CY26" s="160"/>
      <c r="CZ26" s="158"/>
      <c r="DA26" s="159"/>
      <c r="DB26" s="160"/>
      <c r="DC26" s="158"/>
      <c r="DD26" s="159"/>
      <c r="DE26" s="160"/>
      <c r="DF26" s="158"/>
      <c r="DG26" s="159"/>
      <c r="DH26" s="160"/>
      <c r="DI26" s="158" t="s">
        <v>16</v>
      </c>
      <c r="DJ26" s="159" t="s">
        <v>140</v>
      </c>
      <c r="DK26" s="160" t="s">
        <v>75</v>
      </c>
      <c r="DL26" s="158" t="s">
        <v>16</v>
      </c>
      <c r="DM26" s="159" t="s">
        <v>140</v>
      </c>
      <c r="DN26" s="160" t="s">
        <v>75</v>
      </c>
      <c r="DO26" s="158" t="s">
        <v>16</v>
      </c>
      <c r="DP26" s="159" t="s">
        <v>140</v>
      </c>
      <c r="DQ26" s="160" t="s">
        <v>75</v>
      </c>
      <c r="DR26" s="158" t="s">
        <v>16</v>
      </c>
      <c r="DS26" s="159" t="s">
        <v>140</v>
      </c>
      <c r="DT26" s="160" t="s">
        <v>75</v>
      </c>
      <c r="DU26" s="158" t="s">
        <v>16</v>
      </c>
      <c r="DV26" s="159" t="s">
        <v>140</v>
      </c>
      <c r="DW26" s="160" t="s">
        <v>75</v>
      </c>
      <c r="DX26" s="158" t="s">
        <v>16</v>
      </c>
      <c r="DY26" s="159" t="s">
        <v>140</v>
      </c>
      <c r="DZ26" s="160" t="s">
        <v>75</v>
      </c>
      <c r="EA26" s="158" t="s">
        <v>16</v>
      </c>
      <c r="EB26" s="159" t="s">
        <v>140</v>
      </c>
      <c r="EC26" s="160" t="s">
        <v>75</v>
      </c>
      <c r="ED26" s="158" t="s">
        <v>16</v>
      </c>
      <c r="EE26" s="159" t="s">
        <v>140</v>
      </c>
      <c r="EF26" s="160" t="s">
        <v>75</v>
      </c>
      <c r="EG26" s="158" t="s">
        <v>16</v>
      </c>
      <c r="EH26" s="159" t="s">
        <v>140</v>
      </c>
      <c r="EI26" s="160" t="s">
        <v>75</v>
      </c>
      <c r="EJ26" s="158" t="s">
        <v>16</v>
      </c>
      <c r="EK26" s="159" t="s">
        <v>140</v>
      </c>
      <c r="EL26" s="160" t="s">
        <v>75</v>
      </c>
      <c r="EM26" s="158" t="s">
        <v>16</v>
      </c>
      <c r="EN26" s="159" t="s">
        <v>140</v>
      </c>
      <c r="EO26" s="160" t="s">
        <v>75</v>
      </c>
      <c r="EP26" s="158" t="s">
        <v>16</v>
      </c>
      <c r="EQ26" s="159" t="s">
        <v>140</v>
      </c>
      <c r="ER26" s="160" t="s">
        <v>75</v>
      </c>
      <c r="ES26" s="161" t="s">
        <v>0</v>
      </c>
      <c r="ET26" s="162" t="s">
        <v>0</v>
      </c>
      <c r="EU26" s="163" t="s">
        <v>0</v>
      </c>
      <c r="EV26" s="161" t="s">
        <v>0</v>
      </c>
      <c r="EW26" s="162" t="s">
        <v>0</v>
      </c>
      <c r="EX26" s="163" t="s">
        <v>0</v>
      </c>
      <c r="EY26" s="161" t="s">
        <v>0</v>
      </c>
      <c r="EZ26" s="162" t="s">
        <v>0</v>
      </c>
      <c r="FA26" s="163" t="s">
        <v>0</v>
      </c>
    </row>
    <row r="27" ht="15.75" customHeight="1">
      <c r="A27" s="10">
        <v>27.0</v>
      </c>
      <c r="B27" s="403" t="s">
        <v>2156</v>
      </c>
      <c r="C27" s="459">
        <v>1.0</v>
      </c>
      <c r="D27" s="460" t="s">
        <v>2133</v>
      </c>
      <c r="E27" s="13" t="str">
        <f t="array" ref="E27">XLOOKUP(F27,'PER-SM '!$E$2:$E$1132,'PER-SM '!$D$2:$D$1132," ",0)</f>
        <v>ALARCON APAZA ERICK ADRIAN</v>
      </c>
      <c r="F27" s="175">
        <v>4.6201804E7</v>
      </c>
      <c r="G27" s="166">
        <v>9.20720291E8</v>
      </c>
      <c r="H27" s="16" t="str">
        <f t="array" ref="H27">XLOOKUP(F27,'PER-SM '!$E$2:$E$1132,'PER-SM '!$G$2:$G$1132,"",0)</f>
        <v>EQ EMP</v>
      </c>
      <c r="I27" s="10" t="str">
        <f t="array" ref="I27">XLOOKUP(F27,'PER-SM '!$E$2:$E$1132,'PER-SM '!$I$2:$I$1132,"",0)</f>
        <v>14x7</v>
      </c>
      <c r="J27" s="10"/>
      <c r="K27" s="13" t="str">
        <f t="array" ref="K27">XLOOKUP(F27,'PER-SM '!$E$2:$E$1132,'PER-SM '!$B$2:$B$1132,"",0)</f>
        <v>PE - Empleados</v>
      </c>
      <c r="L27" s="10" t="s">
        <v>2232</v>
      </c>
      <c r="M27" s="13" t="str">
        <f t="array" ref="M27">XLOOKUP(F27,'PER-SM '!$E$2:$E$1132,'PER-SM '!$F$2:$F$1132,"",0)</f>
        <v>INSTRUCTOR TECNICO DE LA E.E.</v>
      </c>
      <c r="N27" s="158"/>
      <c r="O27" s="159"/>
      <c r="P27" s="160"/>
      <c r="Q27" s="158"/>
      <c r="R27" s="159"/>
      <c r="S27" s="160"/>
      <c r="T27" s="158"/>
      <c r="U27" s="159"/>
      <c r="V27" s="160"/>
      <c r="W27" s="158"/>
      <c r="X27" s="159"/>
      <c r="Y27" s="160"/>
      <c r="Z27" s="158"/>
      <c r="AA27" s="159"/>
      <c r="AB27" s="160"/>
      <c r="AC27" s="158"/>
      <c r="AD27" s="159"/>
      <c r="AE27" s="160"/>
      <c r="AF27" s="158"/>
      <c r="AG27" s="159"/>
      <c r="AH27" s="160"/>
      <c r="AI27" s="158"/>
      <c r="AJ27" s="159"/>
      <c r="AK27" s="160"/>
      <c r="AL27" s="158"/>
      <c r="AM27" s="159"/>
      <c r="AN27" s="160"/>
      <c r="AO27" s="158"/>
      <c r="AP27" s="159"/>
      <c r="AQ27" s="160"/>
      <c r="AR27" s="158"/>
      <c r="AS27" s="159"/>
      <c r="AT27" s="160"/>
      <c r="AU27" s="158"/>
      <c r="AV27" s="159"/>
      <c r="AW27" s="160"/>
      <c r="AX27" s="158"/>
      <c r="AY27" s="159"/>
      <c r="AZ27" s="160"/>
      <c r="BA27" s="158"/>
      <c r="BB27" s="159"/>
      <c r="BC27" s="160"/>
      <c r="BD27" s="158"/>
      <c r="BE27" s="159"/>
      <c r="BF27" s="160"/>
      <c r="BG27" s="158"/>
      <c r="BH27" s="159"/>
      <c r="BI27" s="160"/>
      <c r="BJ27" s="158" t="s">
        <v>16</v>
      </c>
      <c r="BK27" s="159" t="s">
        <v>140</v>
      </c>
      <c r="BL27" s="160" t="s">
        <v>75</v>
      </c>
      <c r="BM27" s="158" t="s">
        <v>16</v>
      </c>
      <c r="BN27" s="159" t="s">
        <v>140</v>
      </c>
      <c r="BO27" s="160" t="s">
        <v>75</v>
      </c>
      <c r="BP27" s="158" t="s">
        <v>16</v>
      </c>
      <c r="BQ27" s="159" t="s">
        <v>140</v>
      </c>
      <c r="BR27" s="160" t="s">
        <v>75</v>
      </c>
      <c r="BS27" s="158" t="s">
        <v>16</v>
      </c>
      <c r="BT27" s="159" t="s">
        <v>140</v>
      </c>
      <c r="BU27" s="160" t="s">
        <v>75</v>
      </c>
      <c r="BV27" s="158" t="s">
        <v>16</v>
      </c>
      <c r="BW27" s="159" t="s">
        <v>140</v>
      </c>
      <c r="BX27" s="160" t="s">
        <v>75</v>
      </c>
      <c r="BY27" s="158" t="s">
        <v>16</v>
      </c>
      <c r="BZ27" s="159" t="s">
        <v>140</v>
      </c>
      <c r="CA27" s="160" t="s">
        <v>75</v>
      </c>
      <c r="CB27" s="158" t="s">
        <v>16</v>
      </c>
      <c r="CC27" s="159" t="s">
        <v>140</v>
      </c>
      <c r="CD27" s="160" t="s">
        <v>75</v>
      </c>
      <c r="CE27" s="158" t="s">
        <v>16</v>
      </c>
      <c r="CF27" s="159" t="s">
        <v>140</v>
      </c>
      <c r="CG27" s="160" t="s">
        <v>75</v>
      </c>
      <c r="CH27" s="158" t="s">
        <v>16</v>
      </c>
      <c r="CI27" s="159" t="s">
        <v>140</v>
      </c>
      <c r="CJ27" s="160" t="s">
        <v>75</v>
      </c>
      <c r="CK27" s="158" t="s">
        <v>16</v>
      </c>
      <c r="CL27" s="159" t="s">
        <v>140</v>
      </c>
      <c r="CM27" s="160" t="s">
        <v>75</v>
      </c>
      <c r="CN27" s="158" t="s">
        <v>16</v>
      </c>
      <c r="CO27" s="159" t="s">
        <v>140</v>
      </c>
      <c r="CP27" s="160" t="s">
        <v>75</v>
      </c>
      <c r="CQ27" s="158" t="s">
        <v>16</v>
      </c>
      <c r="CR27" s="159" t="s">
        <v>140</v>
      </c>
      <c r="CS27" s="160" t="s">
        <v>75</v>
      </c>
      <c r="CT27" s="158" t="s">
        <v>16</v>
      </c>
      <c r="CU27" s="159" t="s">
        <v>140</v>
      </c>
      <c r="CV27" s="160" t="s">
        <v>75</v>
      </c>
      <c r="CW27" s="158"/>
      <c r="CX27" s="159"/>
      <c r="CY27" s="160"/>
      <c r="CZ27" s="158"/>
      <c r="DA27" s="159"/>
      <c r="DB27" s="160"/>
      <c r="DC27" s="158"/>
      <c r="DD27" s="159"/>
      <c r="DE27" s="160"/>
      <c r="DF27" s="158"/>
      <c r="DG27" s="159"/>
      <c r="DH27" s="160"/>
      <c r="DI27" s="158"/>
      <c r="DJ27" s="159"/>
      <c r="DK27" s="160"/>
      <c r="DL27" s="158"/>
      <c r="DM27" s="159"/>
      <c r="DN27" s="160"/>
      <c r="DO27" s="158"/>
      <c r="DP27" s="159"/>
      <c r="DQ27" s="160"/>
      <c r="DR27" s="158" t="s">
        <v>16</v>
      </c>
      <c r="DS27" s="159" t="s">
        <v>140</v>
      </c>
      <c r="DT27" s="160" t="s">
        <v>75</v>
      </c>
      <c r="DU27" s="158" t="s">
        <v>16</v>
      </c>
      <c r="DV27" s="159" t="s">
        <v>140</v>
      </c>
      <c r="DW27" s="160" t="s">
        <v>75</v>
      </c>
      <c r="DX27" s="158" t="s">
        <v>16</v>
      </c>
      <c r="DY27" s="159" t="s">
        <v>140</v>
      </c>
      <c r="DZ27" s="160" t="s">
        <v>75</v>
      </c>
      <c r="EA27" s="158" t="s">
        <v>16</v>
      </c>
      <c r="EB27" s="159" t="s">
        <v>140</v>
      </c>
      <c r="EC27" s="160" t="s">
        <v>75</v>
      </c>
      <c r="ED27" s="161" t="s">
        <v>16</v>
      </c>
      <c r="EE27" s="162" t="s">
        <v>140</v>
      </c>
      <c r="EF27" s="163" t="s">
        <v>75</v>
      </c>
      <c r="EG27" s="161" t="s">
        <v>16</v>
      </c>
      <c r="EH27" s="162" t="s">
        <v>140</v>
      </c>
      <c r="EI27" s="163" t="s">
        <v>75</v>
      </c>
      <c r="EJ27" s="161" t="s">
        <v>16</v>
      </c>
      <c r="EK27" s="162" t="s">
        <v>140</v>
      </c>
      <c r="EL27" s="163" t="s">
        <v>75</v>
      </c>
      <c r="EM27" s="161" t="s">
        <v>16</v>
      </c>
      <c r="EN27" s="162" t="s">
        <v>140</v>
      </c>
      <c r="EO27" s="163" t="s">
        <v>75</v>
      </c>
      <c r="EP27" s="161" t="s">
        <v>16</v>
      </c>
      <c r="EQ27" s="162" t="s">
        <v>140</v>
      </c>
      <c r="ER27" s="163" t="s">
        <v>75</v>
      </c>
      <c r="ES27" s="161" t="s">
        <v>16</v>
      </c>
      <c r="ET27" s="162" t="s">
        <v>140</v>
      </c>
      <c r="EU27" s="163" t="s">
        <v>75</v>
      </c>
      <c r="EV27" s="161"/>
      <c r="EW27" s="162"/>
      <c r="EX27" s="163"/>
      <c r="EY27" s="161"/>
      <c r="EZ27" s="162"/>
      <c r="FA27" s="163"/>
    </row>
    <row r="28" ht="15.75" customHeight="1">
      <c r="A28" s="10">
        <v>28.0</v>
      </c>
      <c r="B28" s="464"/>
      <c r="C28" s="473">
        <v>1.0</v>
      </c>
      <c r="D28" s="474" t="s">
        <v>2133</v>
      </c>
      <c r="E28" s="13" t="str">
        <f t="array" ref="E28">XLOOKUP(F28,'PER-SM '!$E$2:$E$1132,'PER-SM '!$D$2:$D$1132," ",0)</f>
        <v>HUARANGA YANTAS BRAYAN ULISES</v>
      </c>
      <c r="F28" s="175">
        <v>7.0194339E7</v>
      </c>
      <c r="G28" s="166">
        <v>9.93390979E8</v>
      </c>
      <c r="H28" s="16" t="str">
        <f t="array" ref="H28">XLOOKUP(F28,'PER-SM '!$E$2:$E$1132,'PER-SM '!$G$2:$G$1132,"",0)</f>
        <v>OP EMP</v>
      </c>
      <c r="I28" s="10" t="str">
        <f t="array" ref="I28">XLOOKUP(F28,'PER-SM '!$E$2:$E$1132,'PER-SM '!$I$2:$I$1132,"",0)</f>
        <v>B</v>
      </c>
      <c r="J28" s="10"/>
      <c r="K28" s="13" t="str">
        <f t="array" ref="K28">XLOOKUP(F28,'PER-SM '!$E$2:$E$1132,'PER-SM '!$B$2:$B$1132,"",0)</f>
        <v>PE - Empleados</v>
      </c>
      <c r="L28" s="10" t="s">
        <v>2232</v>
      </c>
      <c r="M28" s="13" t="str">
        <f t="array" ref="M28">XLOOKUP(F28,'PER-SM '!$E$2:$E$1132,'PER-SM '!$F$2:$F$1132,"",0)</f>
        <v>ASISTENTE DE PLANEAMIENTO DE OPERACIONES</v>
      </c>
      <c r="N28" s="158" t="s">
        <v>16</v>
      </c>
      <c r="O28" s="159" t="s">
        <v>140</v>
      </c>
      <c r="P28" s="160" t="s">
        <v>75</v>
      </c>
      <c r="Q28" s="158" t="s">
        <v>16</v>
      </c>
      <c r="R28" s="159" t="s">
        <v>140</v>
      </c>
      <c r="S28" s="160" t="s">
        <v>75</v>
      </c>
      <c r="T28" s="158" t="s">
        <v>16</v>
      </c>
      <c r="U28" s="159" t="s">
        <v>140</v>
      </c>
      <c r="V28" s="160" t="s">
        <v>75</v>
      </c>
      <c r="W28" s="158" t="s">
        <v>16</v>
      </c>
      <c r="X28" s="159" t="s">
        <v>140</v>
      </c>
      <c r="Y28" s="160" t="s">
        <v>75</v>
      </c>
      <c r="Z28" s="158"/>
      <c r="AA28" s="159"/>
      <c r="AB28" s="160"/>
      <c r="AC28" s="158"/>
      <c r="AD28" s="159"/>
      <c r="AE28" s="160"/>
      <c r="AF28" s="158"/>
      <c r="AG28" s="159"/>
      <c r="AH28" s="160"/>
      <c r="AI28" s="158"/>
      <c r="AJ28" s="159"/>
      <c r="AK28" s="160"/>
      <c r="AL28" s="158"/>
      <c r="AM28" s="159"/>
      <c r="AN28" s="160"/>
      <c r="AO28" s="158"/>
      <c r="AP28" s="159"/>
      <c r="AQ28" s="160"/>
      <c r="AR28" s="158" t="s">
        <v>16</v>
      </c>
      <c r="AS28" s="159" t="s">
        <v>140</v>
      </c>
      <c r="AT28" s="160" t="s">
        <v>75</v>
      </c>
      <c r="AU28" s="158" t="s">
        <v>16</v>
      </c>
      <c r="AV28" s="159" t="s">
        <v>140</v>
      </c>
      <c r="AW28" s="160" t="s">
        <v>75</v>
      </c>
      <c r="AX28" s="158" t="s">
        <v>16</v>
      </c>
      <c r="AY28" s="159" t="s">
        <v>140</v>
      </c>
      <c r="AZ28" s="160" t="s">
        <v>75</v>
      </c>
      <c r="BA28" s="158" t="s">
        <v>16</v>
      </c>
      <c r="BB28" s="159" t="s">
        <v>140</v>
      </c>
      <c r="BC28" s="160" t="s">
        <v>75</v>
      </c>
      <c r="BD28" s="158" t="s">
        <v>16</v>
      </c>
      <c r="BE28" s="159" t="s">
        <v>140</v>
      </c>
      <c r="BF28" s="160" t="s">
        <v>75</v>
      </c>
      <c r="BG28" s="158" t="s">
        <v>16</v>
      </c>
      <c r="BH28" s="159" t="s">
        <v>140</v>
      </c>
      <c r="BI28" s="160" t="s">
        <v>75</v>
      </c>
      <c r="BJ28" s="158" t="s">
        <v>16</v>
      </c>
      <c r="BK28" s="159" t="s">
        <v>140</v>
      </c>
      <c r="BL28" s="160" t="s">
        <v>75</v>
      </c>
      <c r="BM28" s="158" t="s">
        <v>16</v>
      </c>
      <c r="BN28" s="159" t="s">
        <v>140</v>
      </c>
      <c r="BO28" s="160" t="s">
        <v>75</v>
      </c>
      <c r="BP28" s="158" t="s">
        <v>16</v>
      </c>
      <c r="BQ28" s="159" t="s">
        <v>140</v>
      </c>
      <c r="BR28" s="160" t="s">
        <v>75</v>
      </c>
      <c r="BS28" s="158" t="s">
        <v>16</v>
      </c>
      <c r="BT28" s="159" t="s">
        <v>140</v>
      </c>
      <c r="BU28" s="160" t="s">
        <v>75</v>
      </c>
      <c r="BV28" s="158" t="s">
        <v>16</v>
      </c>
      <c r="BW28" s="159" t="s">
        <v>140</v>
      </c>
      <c r="BX28" s="160" t="s">
        <v>75</v>
      </c>
      <c r="BY28" s="158" t="s">
        <v>16</v>
      </c>
      <c r="BZ28" s="159" t="s">
        <v>140</v>
      </c>
      <c r="CA28" s="160" t="s">
        <v>75</v>
      </c>
      <c r="CB28" s="158" t="s">
        <v>16</v>
      </c>
      <c r="CC28" s="159" t="s">
        <v>140</v>
      </c>
      <c r="CD28" s="160" t="s">
        <v>75</v>
      </c>
      <c r="CE28" s="158" t="s">
        <v>16</v>
      </c>
      <c r="CF28" s="159" t="s">
        <v>140</v>
      </c>
      <c r="CG28" s="160" t="s">
        <v>75</v>
      </c>
      <c r="CH28" s="158"/>
      <c r="CI28" s="159"/>
      <c r="CJ28" s="160"/>
      <c r="CK28" s="158"/>
      <c r="CL28" s="159"/>
      <c r="CM28" s="160"/>
      <c r="CN28" s="158"/>
      <c r="CO28" s="159"/>
      <c r="CP28" s="160"/>
      <c r="CQ28" s="158"/>
      <c r="CR28" s="159"/>
      <c r="CS28" s="160"/>
      <c r="CT28" s="158"/>
      <c r="CU28" s="159"/>
      <c r="CV28" s="160"/>
      <c r="CW28" s="158"/>
      <c r="CX28" s="159"/>
      <c r="CY28" s="160"/>
      <c r="CZ28" s="158"/>
      <c r="DA28" s="159"/>
      <c r="DB28" s="160"/>
      <c r="DC28" s="158"/>
      <c r="DD28" s="159"/>
      <c r="DE28" s="160"/>
      <c r="DF28" s="158"/>
      <c r="DG28" s="159"/>
      <c r="DH28" s="160"/>
      <c r="DI28" s="158"/>
      <c r="DJ28" s="159"/>
      <c r="DK28" s="160"/>
      <c r="DL28" s="158"/>
      <c r="DM28" s="159"/>
      <c r="DN28" s="160"/>
      <c r="DO28" s="158"/>
      <c r="DP28" s="159"/>
      <c r="DQ28" s="160"/>
      <c r="DR28" s="158" t="s">
        <v>16</v>
      </c>
      <c r="DS28" s="159" t="s">
        <v>140</v>
      </c>
      <c r="DT28" s="160" t="s">
        <v>75</v>
      </c>
      <c r="DU28" s="158" t="s">
        <v>16</v>
      </c>
      <c r="DV28" s="159" t="s">
        <v>140</v>
      </c>
      <c r="DW28" s="160" t="s">
        <v>75</v>
      </c>
      <c r="DX28" s="158" t="s">
        <v>16</v>
      </c>
      <c r="DY28" s="159" t="s">
        <v>140</v>
      </c>
      <c r="DZ28" s="160" t="s">
        <v>75</v>
      </c>
      <c r="EA28" s="158" t="s">
        <v>16</v>
      </c>
      <c r="EB28" s="159" t="s">
        <v>140</v>
      </c>
      <c r="EC28" s="160" t="s">
        <v>75</v>
      </c>
      <c r="ED28" s="161" t="s">
        <v>16</v>
      </c>
      <c r="EE28" s="162" t="s">
        <v>140</v>
      </c>
      <c r="EF28" s="163" t="s">
        <v>75</v>
      </c>
      <c r="EG28" s="161" t="s">
        <v>16</v>
      </c>
      <c r="EH28" s="162" t="s">
        <v>140</v>
      </c>
      <c r="EI28" s="163" t="s">
        <v>75</v>
      </c>
      <c r="EJ28" s="161" t="s">
        <v>16</v>
      </c>
      <c r="EK28" s="162" t="s">
        <v>140</v>
      </c>
      <c r="EL28" s="163" t="s">
        <v>75</v>
      </c>
      <c r="EM28" s="161" t="s">
        <v>16</v>
      </c>
      <c r="EN28" s="162" t="s">
        <v>140</v>
      </c>
      <c r="EO28" s="163" t="s">
        <v>75</v>
      </c>
      <c r="EP28" s="161" t="s">
        <v>16</v>
      </c>
      <c r="EQ28" s="162" t="s">
        <v>140</v>
      </c>
      <c r="ER28" s="163" t="s">
        <v>75</v>
      </c>
      <c r="ES28" s="161" t="s">
        <v>0</v>
      </c>
      <c r="ET28" s="162" t="s">
        <v>0</v>
      </c>
      <c r="EU28" s="163" t="s">
        <v>0</v>
      </c>
      <c r="EV28" s="161" t="s">
        <v>0</v>
      </c>
      <c r="EW28" s="162" t="s">
        <v>0</v>
      </c>
      <c r="EX28" s="163" t="s">
        <v>0</v>
      </c>
      <c r="EY28" s="161" t="s">
        <v>0</v>
      </c>
      <c r="EZ28" s="162" t="s">
        <v>0</v>
      </c>
      <c r="FA28" s="163" t="s">
        <v>0</v>
      </c>
    </row>
    <row r="29" ht="15.75" customHeight="1">
      <c r="A29" s="10">
        <v>29.0</v>
      </c>
      <c r="B29" s="475" t="s">
        <v>2233</v>
      </c>
      <c r="C29" s="459">
        <v>1.0</v>
      </c>
      <c r="D29" s="460" t="s">
        <v>2133</v>
      </c>
      <c r="E29" s="13" t="str">
        <f t="array" ref="E29">XLOOKUP(F29,'PER-SM '!$E$2:$E$1132,'PER-SM '!$D$2:$D$1132," ",0)</f>
        <v>DE LA CRUZ HERRERA JESUS ROBERTO</v>
      </c>
      <c r="F29" s="189">
        <v>7.1943082E7</v>
      </c>
      <c r="G29" s="189">
        <v>9.71379594E8</v>
      </c>
      <c r="H29" s="16" t="str">
        <f t="array" ref="H29">XLOOKUP(F29,'PER-SM '!$E$2:$E$1132,'PER-SM '!$G$2:$G$1132,"",0)</f>
        <v>EQ EMP</v>
      </c>
      <c r="I29" s="10" t="str">
        <f t="array" ref="I29">XLOOKUP(F29,'PER-SM '!$E$2:$E$1132,'PER-SM '!$I$2:$I$1132,"",0)</f>
        <v/>
      </c>
      <c r="J29" s="10"/>
      <c r="K29" s="13" t="str">
        <f t="array" ref="K29">XLOOKUP(F29,'PER-SM '!$E$2:$E$1132,'PER-SM '!$B$2:$B$1132,"",0)</f>
        <v>PE - Empleados</v>
      </c>
      <c r="L29" s="10" t="s">
        <v>2232</v>
      </c>
      <c r="M29" s="13" t="str">
        <f t="array" ref="M29">XLOOKUP(F29,'PER-SM '!$E$2:$E$1132,'PER-SM '!$F$2:$F$1132,"",0)</f>
        <v>INGENIERO ASISTENTE DE EQUIPOS</v>
      </c>
      <c r="N29" s="158"/>
      <c r="O29" s="159" t="s">
        <v>140</v>
      </c>
      <c r="P29" s="160" t="s">
        <v>75</v>
      </c>
      <c r="Q29" s="158"/>
      <c r="R29" s="159" t="s">
        <v>140</v>
      </c>
      <c r="S29" s="160" t="s">
        <v>75</v>
      </c>
      <c r="T29" s="158" t="s">
        <v>16</v>
      </c>
      <c r="U29" s="159" t="s">
        <v>140</v>
      </c>
      <c r="V29" s="160" t="s">
        <v>75</v>
      </c>
      <c r="W29" s="158" t="s">
        <v>16</v>
      </c>
      <c r="X29" s="159" t="s">
        <v>140</v>
      </c>
      <c r="Y29" s="160" t="s">
        <v>75</v>
      </c>
      <c r="Z29" s="158" t="s">
        <v>16</v>
      </c>
      <c r="AA29" s="159" t="s">
        <v>140</v>
      </c>
      <c r="AB29" s="160" t="s">
        <v>75</v>
      </c>
      <c r="AC29" s="158" t="s">
        <v>16</v>
      </c>
      <c r="AD29" s="159" t="s">
        <v>140</v>
      </c>
      <c r="AE29" s="160" t="s">
        <v>75</v>
      </c>
      <c r="AF29" s="158" t="s">
        <v>16</v>
      </c>
      <c r="AG29" s="159" t="s">
        <v>140</v>
      </c>
      <c r="AH29" s="160" t="s">
        <v>75</v>
      </c>
      <c r="AI29" s="158" t="s">
        <v>16</v>
      </c>
      <c r="AJ29" s="159" t="s">
        <v>140</v>
      </c>
      <c r="AK29" s="160" t="s">
        <v>75</v>
      </c>
      <c r="AL29" s="158" t="s">
        <v>16</v>
      </c>
      <c r="AM29" s="159" t="s">
        <v>140</v>
      </c>
      <c r="AN29" s="160" t="s">
        <v>75</v>
      </c>
      <c r="AO29" s="158" t="s">
        <v>16</v>
      </c>
      <c r="AP29" s="159" t="s">
        <v>140</v>
      </c>
      <c r="AQ29" s="160" t="s">
        <v>75</v>
      </c>
      <c r="AR29" s="158"/>
      <c r="AS29" s="159"/>
      <c r="AT29" s="160"/>
      <c r="AU29" s="158"/>
      <c r="AV29" s="159"/>
      <c r="AW29" s="160"/>
      <c r="AX29" s="158"/>
      <c r="AY29" s="159"/>
      <c r="AZ29" s="160"/>
      <c r="BA29" s="158"/>
      <c r="BB29" s="159"/>
      <c r="BC29" s="160"/>
      <c r="BD29" s="158"/>
      <c r="BE29" s="159"/>
      <c r="BF29" s="160"/>
      <c r="BG29" s="158"/>
      <c r="BH29" s="159"/>
      <c r="BI29" s="160"/>
      <c r="BJ29" s="158"/>
      <c r="BK29" s="159"/>
      <c r="BL29" s="160"/>
      <c r="BM29" s="158" t="s">
        <v>16</v>
      </c>
      <c r="BN29" s="159" t="s">
        <v>140</v>
      </c>
      <c r="BO29" s="160" t="s">
        <v>75</v>
      </c>
      <c r="BP29" s="158" t="s">
        <v>16</v>
      </c>
      <c r="BQ29" s="159" t="s">
        <v>140</v>
      </c>
      <c r="BR29" s="160" t="s">
        <v>75</v>
      </c>
      <c r="BS29" s="158" t="s">
        <v>16</v>
      </c>
      <c r="BT29" s="159" t="s">
        <v>140</v>
      </c>
      <c r="BU29" s="160" t="s">
        <v>75</v>
      </c>
      <c r="BV29" s="158" t="s">
        <v>16</v>
      </c>
      <c r="BW29" s="159" t="s">
        <v>140</v>
      </c>
      <c r="BX29" s="160" t="s">
        <v>75</v>
      </c>
      <c r="BY29" s="158" t="s">
        <v>16</v>
      </c>
      <c r="BZ29" s="159" t="s">
        <v>140</v>
      </c>
      <c r="CA29" s="160" t="s">
        <v>75</v>
      </c>
      <c r="CB29" s="158" t="s">
        <v>16</v>
      </c>
      <c r="CC29" s="159" t="s">
        <v>140</v>
      </c>
      <c r="CD29" s="160" t="s">
        <v>75</v>
      </c>
      <c r="CE29" s="158" t="s">
        <v>16</v>
      </c>
      <c r="CF29" s="159" t="s">
        <v>140</v>
      </c>
      <c r="CG29" s="160" t="s">
        <v>75</v>
      </c>
      <c r="CH29" s="158" t="s">
        <v>16</v>
      </c>
      <c r="CI29" s="159" t="s">
        <v>140</v>
      </c>
      <c r="CJ29" s="160" t="s">
        <v>75</v>
      </c>
      <c r="CK29" s="158" t="s">
        <v>16</v>
      </c>
      <c r="CL29" s="159" t="s">
        <v>140</v>
      </c>
      <c r="CM29" s="160" t="s">
        <v>75</v>
      </c>
      <c r="CN29" s="158" t="s">
        <v>16</v>
      </c>
      <c r="CO29" s="159" t="s">
        <v>140</v>
      </c>
      <c r="CP29" s="160" t="s">
        <v>75</v>
      </c>
      <c r="CQ29" s="158" t="s">
        <v>16</v>
      </c>
      <c r="CR29" s="159" t="s">
        <v>140</v>
      </c>
      <c r="CS29" s="160" t="s">
        <v>75</v>
      </c>
      <c r="CT29" s="158" t="s">
        <v>16</v>
      </c>
      <c r="CU29" s="159" t="s">
        <v>140</v>
      </c>
      <c r="CV29" s="160" t="s">
        <v>75</v>
      </c>
      <c r="CW29" s="158" t="s">
        <v>16</v>
      </c>
      <c r="CX29" s="159" t="s">
        <v>140</v>
      </c>
      <c r="CY29" s="160" t="s">
        <v>75</v>
      </c>
      <c r="CZ29" s="158" t="s">
        <v>16</v>
      </c>
      <c r="DA29" s="159" t="s">
        <v>140</v>
      </c>
      <c r="DB29" s="160" t="s">
        <v>75</v>
      </c>
      <c r="DC29" s="158" t="s">
        <v>16</v>
      </c>
      <c r="DD29" s="159" t="s">
        <v>140</v>
      </c>
      <c r="DE29" s="160" t="s">
        <v>75</v>
      </c>
      <c r="DF29" s="158" t="s">
        <v>16</v>
      </c>
      <c r="DG29" s="159" t="s">
        <v>140</v>
      </c>
      <c r="DH29" s="160" t="s">
        <v>75</v>
      </c>
      <c r="DI29" s="158" t="s">
        <v>16</v>
      </c>
      <c r="DJ29" s="159" t="s">
        <v>140</v>
      </c>
      <c r="DK29" s="160" t="s">
        <v>75</v>
      </c>
      <c r="DL29" s="158" t="s">
        <v>16</v>
      </c>
      <c r="DM29" s="159" t="s">
        <v>140</v>
      </c>
      <c r="DN29" s="160" t="s">
        <v>75</v>
      </c>
      <c r="DO29" s="158" t="s">
        <v>16</v>
      </c>
      <c r="DP29" s="159" t="s">
        <v>140</v>
      </c>
      <c r="DQ29" s="160" t="s">
        <v>75</v>
      </c>
      <c r="DR29" s="158"/>
      <c r="DS29" s="159"/>
      <c r="DT29" s="160"/>
      <c r="DU29" s="158"/>
      <c r="DV29" s="159"/>
      <c r="DW29" s="160"/>
      <c r="DX29" s="158"/>
      <c r="DY29" s="159"/>
      <c r="DZ29" s="160"/>
      <c r="EA29" s="158" t="s">
        <v>16</v>
      </c>
      <c r="EB29" s="159" t="s">
        <v>140</v>
      </c>
      <c r="EC29" s="160" t="s">
        <v>75</v>
      </c>
      <c r="ED29" s="158" t="s">
        <v>16</v>
      </c>
      <c r="EE29" s="159" t="s">
        <v>140</v>
      </c>
      <c r="EF29" s="160" t="s">
        <v>75</v>
      </c>
      <c r="EG29" s="158" t="s">
        <v>16</v>
      </c>
      <c r="EH29" s="159" t="s">
        <v>140</v>
      </c>
      <c r="EI29" s="160" t="s">
        <v>75</v>
      </c>
      <c r="EJ29" s="158" t="s">
        <v>16</v>
      </c>
      <c r="EK29" s="159" t="s">
        <v>140</v>
      </c>
      <c r="EL29" s="160" t="s">
        <v>75</v>
      </c>
      <c r="EM29" s="158" t="s">
        <v>16</v>
      </c>
      <c r="EN29" s="159" t="s">
        <v>140</v>
      </c>
      <c r="EO29" s="160" t="s">
        <v>75</v>
      </c>
      <c r="EP29" s="158" t="s">
        <v>16</v>
      </c>
      <c r="EQ29" s="159" t="s">
        <v>140</v>
      </c>
      <c r="ER29" s="160" t="s">
        <v>75</v>
      </c>
      <c r="ES29" s="161" t="s">
        <v>16</v>
      </c>
      <c r="ET29" s="162" t="s">
        <v>140</v>
      </c>
      <c r="EU29" s="163" t="s">
        <v>75</v>
      </c>
      <c r="EV29" s="161" t="s">
        <v>16</v>
      </c>
      <c r="EW29" s="162" t="s">
        <v>140</v>
      </c>
      <c r="EX29" s="163" t="s">
        <v>75</v>
      </c>
      <c r="EY29" s="161" t="s">
        <v>16</v>
      </c>
      <c r="EZ29" s="162" t="s">
        <v>140</v>
      </c>
      <c r="FA29" s="163" t="s">
        <v>75</v>
      </c>
    </row>
    <row r="30" ht="15.75" customHeight="1">
      <c r="A30" s="10">
        <v>30.0</v>
      </c>
      <c r="B30" s="476" t="s">
        <v>2233</v>
      </c>
      <c r="C30" s="477"/>
      <c r="D30" s="478" t="s">
        <v>2133</v>
      </c>
      <c r="E30" s="13" t="str">
        <f t="array" ref="E30">XLOOKUP(F30,'PER-SM '!$E$2:$E$1132,'PER-SM '!$D$2:$D$1132," ",0)</f>
        <v>RICALDI ICOCHEA JUAN ALBERTO</v>
      </c>
      <c r="F30" s="175">
        <v>1.0012689E7</v>
      </c>
      <c r="G30" s="166">
        <v>9.14943774E8</v>
      </c>
      <c r="H30" s="16" t="str">
        <f t="array" ref="H30">XLOOKUP(F30,'PER-SM '!$E$2:$E$1132,'PER-SM '!$G$2:$G$1132,"",0)</f>
        <v>EQ EMP</v>
      </c>
      <c r="I30" s="10" t="str">
        <f t="array" ref="I30">XLOOKUP(F30,'PER-SM '!$E$2:$E$1132,'PER-SM '!$I$2:$I$1132,"",0)</f>
        <v>C</v>
      </c>
      <c r="J30" s="10"/>
      <c r="K30" s="13" t="str">
        <f t="array" ref="K30">XLOOKUP(F30,'PER-SM '!$E$2:$E$1132,'PER-SM '!$B$2:$B$1132,"",0)</f>
        <v>PE - Empleados</v>
      </c>
      <c r="L30" s="10" t="s">
        <v>2232</v>
      </c>
      <c r="M30" s="13" t="str">
        <f t="array" ref="M30">XLOOKUP(F30,'PER-SM '!$E$2:$E$1132,'PER-SM '!$F$2:$F$1132,"",0)</f>
        <v>SUPERVISOR DE PLANEAMIENTO DE EQUIPOS II</v>
      </c>
      <c r="N30" s="158" t="s">
        <v>16</v>
      </c>
      <c r="O30" s="159" t="s">
        <v>140</v>
      </c>
      <c r="P30" s="160" t="s">
        <v>75</v>
      </c>
      <c r="Q30" s="158" t="s">
        <v>16</v>
      </c>
      <c r="R30" s="159" t="s">
        <v>140</v>
      </c>
      <c r="S30" s="160" t="s">
        <v>75</v>
      </c>
      <c r="T30" s="158" t="s">
        <v>16</v>
      </c>
      <c r="U30" s="159" t="s">
        <v>140</v>
      </c>
      <c r="V30" s="160" t="s">
        <v>75</v>
      </c>
      <c r="W30" s="158"/>
      <c r="X30" s="159"/>
      <c r="Y30" s="160"/>
      <c r="Z30" s="158"/>
      <c r="AA30" s="159"/>
      <c r="AB30" s="160"/>
      <c r="AC30" s="158"/>
      <c r="AD30" s="159"/>
      <c r="AE30" s="160"/>
      <c r="AF30" s="158"/>
      <c r="AG30" s="159"/>
      <c r="AH30" s="160"/>
      <c r="AI30" s="158"/>
      <c r="AJ30" s="159"/>
      <c r="AK30" s="160"/>
      <c r="AL30" s="158"/>
      <c r="AM30" s="159"/>
      <c r="AN30" s="160"/>
      <c r="AO30" s="158"/>
      <c r="AP30" s="159"/>
      <c r="AQ30" s="160"/>
      <c r="AR30" s="158" t="s">
        <v>16</v>
      </c>
      <c r="AS30" s="159" t="s">
        <v>140</v>
      </c>
      <c r="AT30" s="160" t="s">
        <v>75</v>
      </c>
      <c r="AU30" s="158" t="s">
        <v>16</v>
      </c>
      <c r="AV30" s="159" t="s">
        <v>140</v>
      </c>
      <c r="AW30" s="160" t="s">
        <v>75</v>
      </c>
      <c r="AX30" s="158" t="s">
        <v>16</v>
      </c>
      <c r="AY30" s="159" t="s">
        <v>140</v>
      </c>
      <c r="AZ30" s="160" t="s">
        <v>75</v>
      </c>
      <c r="BA30" s="158" t="s">
        <v>16</v>
      </c>
      <c r="BB30" s="159" t="s">
        <v>140</v>
      </c>
      <c r="BC30" s="160" t="s">
        <v>75</v>
      </c>
      <c r="BD30" s="158" t="s">
        <v>16</v>
      </c>
      <c r="BE30" s="159" t="s">
        <v>140</v>
      </c>
      <c r="BF30" s="160" t="s">
        <v>75</v>
      </c>
      <c r="BG30" s="158" t="s">
        <v>16</v>
      </c>
      <c r="BH30" s="159" t="s">
        <v>140</v>
      </c>
      <c r="BI30" s="160" t="s">
        <v>75</v>
      </c>
      <c r="BJ30" s="158" t="s">
        <v>16</v>
      </c>
      <c r="BK30" s="159" t="s">
        <v>140</v>
      </c>
      <c r="BL30" s="160" t="s">
        <v>75</v>
      </c>
      <c r="BM30" s="158" t="s">
        <v>16</v>
      </c>
      <c r="BN30" s="159" t="s">
        <v>140</v>
      </c>
      <c r="BO30" s="160" t="s">
        <v>75</v>
      </c>
      <c r="BP30" s="158" t="s">
        <v>16</v>
      </c>
      <c r="BQ30" s="159" t="s">
        <v>140</v>
      </c>
      <c r="BR30" s="160" t="s">
        <v>75</v>
      </c>
      <c r="BS30" s="158" t="s">
        <v>16</v>
      </c>
      <c r="BT30" s="159" t="s">
        <v>140</v>
      </c>
      <c r="BU30" s="160" t="s">
        <v>75</v>
      </c>
      <c r="BV30" s="158" t="s">
        <v>16</v>
      </c>
      <c r="BW30" s="159" t="s">
        <v>140</v>
      </c>
      <c r="BX30" s="160" t="s">
        <v>75</v>
      </c>
      <c r="BY30" s="158" t="s">
        <v>16</v>
      </c>
      <c r="BZ30" s="159" t="s">
        <v>140</v>
      </c>
      <c r="CA30" s="160" t="s">
        <v>75</v>
      </c>
      <c r="CB30" s="158" t="s">
        <v>16</v>
      </c>
      <c r="CC30" s="159" t="s">
        <v>140</v>
      </c>
      <c r="CD30" s="160" t="s">
        <v>75</v>
      </c>
      <c r="CE30" s="158" t="s">
        <v>16</v>
      </c>
      <c r="CF30" s="159" t="s">
        <v>140</v>
      </c>
      <c r="CG30" s="160" t="s">
        <v>75</v>
      </c>
      <c r="CH30" s="158"/>
      <c r="CI30" s="159"/>
      <c r="CJ30" s="160"/>
      <c r="CK30" s="158"/>
      <c r="CL30" s="159"/>
      <c r="CM30" s="160"/>
      <c r="CN30" s="158"/>
      <c r="CO30" s="159"/>
      <c r="CP30" s="160"/>
      <c r="CQ30" s="158"/>
      <c r="CR30" s="159"/>
      <c r="CS30" s="160"/>
      <c r="CT30" s="158"/>
      <c r="CU30" s="159"/>
      <c r="CV30" s="160"/>
      <c r="CW30" s="158"/>
      <c r="CX30" s="159"/>
      <c r="CY30" s="160"/>
      <c r="CZ30" s="158"/>
      <c r="DA30" s="159"/>
      <c r="DB30" s="160"/>
      <c r="DC30" s="158" t="s">
        <v>16</v>
      </c>
      <c r="DD30" s="159" t="s">
        <v>140</v>
      </c>
      <c r="DE30" s="160" t="s">
        <v>75</v>
      </c>
      <c r="DF30" s="158" t="s">
        <v>16</v>
      </c>
      <c r="DG30" s="159" t="s">
        <v>140</v>
      </c>
      <c r="DH30" s="160" t="s">
        <v>75</v>
      </c>
      <c r="DI30" s="158" t="s">
        <v>16</v>
      </c>
      <c r="DJ30" s="159" t="s">
        <v>140</v>
      </c>
      <c r="DK30" s="160" t="s">
        <v>75</v>
      </c>
      <c r="DL30" s="158" t="s">
        <v>16</v>
      </c>
      <c r="DM30" s="159" t="s">
        <v>140</v>
      </c>
      <c r="DN30" s="160" t="s">
        <v>75</v>
      </c>
      <c r="DO30" s="158" t="s">
        <v>16</v>
      </c>
      <c r="DP30" s="159" t="s">
        <v>140</v>
      </c>
      <c r="DQ30" s="160" t="s">
        <v>75</v>
      </c>
      <c r="DR30" s="158" t="s">
        <v>16</v>
      </c>
      <c r="DS30" s="159" t="s">
        <v>140</v>
      </c>
      <c r="DT30" s="160" t="s">
        <v>75</v>
      </c>
      <c r="DU30" s="158" t="s">
        <v>16</v>
      </c>
      <c r="DV30" s="159" t="s">
        <v>140</v>
      </c>
      <c r="DW30" s="160" t="s">
        <v>75</v>
      </c>
      <c r="DX30" s="158" t="s">
        <v>16</v>
      </c>
      <c r="DY30" s="159" t="s">
        <v>140</v>
      </c>
      <c r="DZ30" s="160" t="s">
        <v>75</v>
      </c>
      <c r="EA30" s="158" t="s">
        <v>16</v>
      </c>
      <c r="EB30" s="159" t="s">
        <v>140</v>
      </c>
      <c r="EC30" s="160" t="s">
        <v>75</v>
      </c>
      <c r="ED30" s="158" t="s">
        <v>16</v>
      </c>
      <c r="EE30" s="159" t="s">
        <v>140</v>
      </c>
      <c r="EF30" s="160" t="s">
        <v>75</v>
      </c>
      <c r="EG30" s="158" t="s">
        <v>16</v>
      </c>
      <c r="EH30" s="159" t="s">
        <v>140</v>
      </c>
      <c r="EI30" s="160" t="s">
        <v>75</v>
      </c>
      <c r="EJ30" s="158" t="s">
        <v>16</v>
      </c>
      <c r="EK30" s="159" t="s">
        <v>140</v>
      </c>
      <c r="EL30" s="160" t="s">
        <v>75</v>
      </c>
      <c r="EM30" s="158" t="s">
        <v>16</v>
      </c>
      <c r="EN30" s="159" t="s">
        <v>140</v>
      </c>
      <c r="EO30" s="160" t="s">
        <v>75</v>
      </c>
      <c r="EP30" s="158" t="s">
        <v>16</v>
      </c>
      <c r="EQ30" s="159" t="s">
        <v>140</v>
      </c>
      <c r="ER30" s="160" t="s">
        <v>75</v>
      </c>
      <c r="ES30" s="161" t="s">
        <v>0</v>
      </c>
      <c r="ET30" s="162" t="s">
        <v>0</v>
      </c>
      <c r="EU30" s="163" t="s">
        <v>0</v>
      </c>
      <c r="EV30" s="161" t="s">
        <v>0</v>
      </c>
      <c r="EW30" s="162" t="s">
        <v>0</v>
      </c>
      <c r="EX30" s="163" t="s">
        <v>0</v>
      </c>
      <c r="EY30" s="161" t="s">
        <v>0</v>
      </c>
      <c r="EZ30" s="162" t="s">
        <v>0</v>
      </c>
      <c r="FA30" s="163" t="s">
        <v>0</v>
      </c>
    </row>
    <row r="31" ht="15.75" customHeight="1">
      <c r="A31" s="10">
        <v>31.0</v>
      </c>
      <c r="B31" s="479" t="s">
        <v>2234</v>
      </c>
      <c r="C31" s="480"/>
      <c r="D31" s="481" t="s">
        <v>2133</v>
      </c>
      <c r="E31" s="13" t="str">
        <f t="array" ref="E31">XLOOKUP(F31,'PER-SM '!$E$2:$E$1132,'PER-SM '!$D$2:$D$1132," ",0)</f>
        <v>VILLARROEL CHIPANA JOAN JOEL</v>
      </c>
      <c r="F31" s="189">
        <v>7.0360077E7</v>
      </c>
      <c r="G31" s="189">
        <v>9.6640107E8</v>
      </c>
      <c r="H31" s="16" t="str">
        <f t="array" ref="H31">XLOOKUP(F31,'PER-SM '!$E$2:$E$1132,'PER-SM '!$G$2:$G$1132,"",0)</f>
        <v>EQ EMP</v>
      </c>
      <c r="I31" s="10" t="str">
        <f t="array" ref="I31">XLOOKUP(F31,'PER-SM '!$E$2:$E$1132,'PER-SM '!$I$2:$I$1132,"",0)</f>
        <v>A</v>
      </c>
      <c r="J31" s="10"/>
      <c r="K31" s="13" t="str">
        <f t="array" ref="K31">XLOOKUP(F31,'PER-SM '!$E$2:$E$1132,'PER-SM '!$B$2:$B$1132,"",0)</f>
        <v>PE - Empleados</v>
      </c>
      <c r="L31" s="10" t="s">
        <v>2232</v>
      </c>
      <c r="M31" s="13" t="str">
        <f t="array" ref="M31">XLOOKUP(F31,'PER-SM '!$E$2:$E$1132,'PER-SM '!$F$2:$F$1132,"",0)</f>
        <v>INGENIERO ASISTENTE DE EQUIPOS</v>
      </c>
      <c r="N31" s="158" t="s">
        <v>16</v>
      </c>
      <c r="O31" s="159" t="s">
        <v>140</v>
      </c>
      <c r="P31" s="160" t="s">
        <v>75</v>
      </c>
      <c r="Q31" s="158" t="s">
        <v>16</v>
      </c>
      <c r="R31" s="159" t="s">
        <v>140</v>
      </c>
      <c r="S31" s="160" t="s">
        <v>75</v>
      </c>
      <c r="T31" s="158" t="s">
        <v>16</v>
      </c>
      <c r="U31" s="159" t="s">
        <v>140</v>
      </c>
      <c r="V31" s="160" t="s">
        <v>75</v>
      </c>
      <c r="W31" s="158"/>
      <c r="X31" s="159"/>
      <c r="Y31" s="160"/>
      <c r="Z31" s="158"/>
      <c r="AA31" s="159"/>
      <c r="AB31" s="160"/>
      <c r="AC31" s="158"/>
      <c r="AD31" s="159"/>
      <c r="AE31" s="160"/>
      <c r="AF31" s="158"/>
      <c r="AG31" s="159"/>
      <c r="AH31" s="160"/>
      <c r="AI31" s="158"/>
      <c r="AJ31" s="159"/>
      <c r="AK31" s="160"/>
      <c r="AL31" s="158"/>
      <c r="AM31" s="159"/>
      <c r="AN31" s="160"/>
      <c r="AO31" s="158"/>
      <c r="AP31" s="159"/>
      <c r="AQ31" s="160"/>
      <c r="AR31" s="158" t="s">
        <v>16</v>
      </c>
      <c r="AS31" s="159" t="s">
        <v>140</v>
      </c>
      <c r="AT31" s="160" t="s">
        <v>75</v>
      </c>
      <c r="AU31" s="158" t="s">
        <v>16</v>
      </c>
      <c r="AV31" s="159" t="s">
        <v>140</v>
      </c>
      <c r="AW31" s="160" t="s">
        <v>75</v>
      </c>
      <c r="AX31" s="158" t="s">
        <v>16</v>
      </c>
      <c r="AY31" s="159" t="s">
        <v>140</v>
      </c>
      <c r="AZ31" s="160" t="s">
        <v>75</v>
      </c>
      <c r="BA31" s="158" t="s">
        <v>16</v>
      </c>
      <c r="BB31" s="159" t="s">
        <v>140</v>
      </c>
      <c r="BC31" s="160" t="s">
        <v>75</v>
      </c>
      <c r="BD31" s="158" t="s">
        <v>16</v>
      </c>
      <c r="BE31" s="159" t="s">
        <v>140</v>
      </c>
      <c r="BF31" s="160" t="s">
        <v>75</v>
      </c>
      <c r="BG31" s="158" t="s">
        <v>16</v>
      </c>
      <c r="BH31" s="159" t="s">
        <v>140</v>
      </c>
      <c r="BI31" s="160" t="s">
        <v>75</v>
      </c>
      <c r="BJ31" s="158" t="s">
        <v>16</v>
      </c>
      <c r="BK31" s="159" t="s">
        <v>140</v>
      </c>
      <c r="BL31" s="160" t="s">
        <v>75</v>
      </c>
      <c r="BM31" s="158" t="s">
        <v>16</v>
      </c>
      <c r="BN31" s="159" t="s">
        <v>140</v>
      </c>
      <c r="BO31" s="160" t="s">
        <v>75</v>
      </c>
      <c r="BP31" s="158" t="s">
        <v>16</v>
      </c>
      <c r="BQ31" s="159" t="s">
        <v>140</v>
      </c>
      <c r="BR31" s="160" t="s">
        <v>75</v>
      </c>
      <c r="BS31" s="158" t="s">
        <v>16</v>
      </c>
      <c r="BT31" s="159" t="s">
        <v>140</v>
      </c>
      <c r="BU31" s="160" t="s">
        <v>75</v>
      </c>
      <c r="BV31" s="158" t="s">
        <v>16</v>
      </c>
      <c r="BW31" s="159" t="s">
        <v>140</v>
      </c>
      <c r="BX31" s="160" t="s">
        <v>75</v>
      </c>
      <c r="BY31" s="158" t="s">
        <v>16</v>
      </c>
      <c r="BZ31" s="159" t="s">
        <v>140</v>
      </c>
      <c r="CA31" s="160" t="s">
        <v>75</v>
      </c>
      <c r="CB31" s="158" t="s">
        <v>16</v>
      </c>
      <c r="CC31" s="159" t="s">
        <v>140</v>
      </c>
      <c r="CD31" s="160" t="s">
        <v>75</v>
      </c>
      <c r="CE31" s="158" t="s">
        <v>16</v>
      </c>
      <c r="CF31" s="159" t="s">
        <v>140</v>
      </c>
      <c r="CG31" s="160" t="s">
        <v>75</v>
      </c>
      <c r="CH31" s="158"/>
      <c r="CI31" s="159"/>
      <c r="CJ31" s="160"/>
      <c r="CK31" s="158"/>
      <c r="CL31" s="159"/>
      <c r="CM31" s="160"/>
      <c r="CN31" s="158"/>
      <c r="CO31" s="159"/>
      <c r="CP31" s="160"/>
      <c r="CQ31" s="158"/>
      <c r="CR31" s="159"/>
      <c r="CS31" s="160"/>
      <c r="CT31" s="158"/>
      <c r="CU31" s="159"/>
      <c r="CV31" s="160"/>
      <c r="CW31" s="158"/>
      <c r="CX31" s="159"/>
      <c r="CY31" s="160"/>
      <c r="CZ31" s="158"/>
      <c r="DA31" s="159"/>
      <c r="DB31" s="160"/>
      <c r="DC31" s="158"/>
      <c r="DD31" s="159"/>
      <c r="DE31" s="160"/>
      <c r="DF31" s="158" t="s">
        <v>16</v>
      </c>
      <c r="DG31" s="159" t="s">
        <v>140</v>
      </c>
      <c r="DH31" s="160" t="s">
        <v>75</v>
      </c>
      <c r="DI31" s="158" t="s">
        <v>16</v>
      </c>
      <c r="DJ31" s="159" t="s">
        <v>140</v>
      </c>
      <c r="DK31" s="160" t="s">
        <v>75</v>
      </c>
      <c r="DL31" s="158" t="s">
        <v>16</v>
      </c>
      <c r="DM31" s="159" t="s">
        <v>140</v>
      </c>
      <c r="DN31" s="160" t="s">
        <v>75</v>
      </c>
      <c r="DO31" s="158" t="s">
        <v>16</v>
      </c>
      <c r="DP31" s="159" t="s">
        <v>140</v>
      </c>
      <c r="DQ31" s="160" t="s">
        <v>75</v>
      </c>
      <c r="DR31" s="158" t="s">
        <v>16</v>
      </c>
      <c r="DS31" s="159" t="s">
        <v>140</v>
      </c>
      <c r="DT31" s="160" t="s">
        <v>75</v>
      </c>
      <c r="DU31" s="158" t="s">
        <v>16</v>
      </c>
      <c r="DV31" s="159" t="s">
        <v>140</v>
      </c>
      <c r="DW31" s="160" t="s">
        <v>75</v>
      </c>
      <c r="DX31" s="158" t="s">
        <v>16</v>
      </c>
      <c r="DY31" s="159" t="s">
        <v>140</v>
      </c>
      <c r="DZ31" s="160" t="s">
        <v>75</v>
      </c>
      <c r="EA31" s="158" t="s">
        <v>16</v>
      </c>
      <c r="EB31" s="159" t="s">
        <v>140</v>
      </c>
      <c r="EC31" s="160" t="s">
        <v>75</v>
      </c>
      <c r="ED31" s="158" t="s">
        <v>16</v>
      </c>
      <c r="EE31" s="159" t="s">
        <v>140</v>
      </c>
      <c r="EF31" s="160" t="s">
        <v>75</v>
      </c>
      <c r="EG31" s="158" t="s">
        <v>16</v>
      </c>
      <c r="EH31" s="159" t="s">
        <v>140</v>
      </c>
      <c r="EI31" s="160" t="s">
        <v>75</v>
      </c>
      <c r="EJ31" s="158" t="s">
        <v>16</v>
      </c>
      <c r="EK31" s="159" t="s">
        <v>140</v>
      </c>
      <c r="EL31" s="160" t="s">
        <v>75</v>
      </c>
      <c r="EM31" s="158" t="s">
        <v>16</v>
      </c>
      <c r="EN31" s="159" t="s">
        <v>140</v>
      </c>
      <c r="EO31" s="160" t="s">
        <v>75</v>
      </c>
      <c r="EP31" s="158" t="s">
        <v>16</v>
      </c>
      <c r="EQ31" s="159" t="s">
        <v>140</v>
      </c>
      <c r="ER31" s="160" t="s">
        <v>75</v>
      </c>
      <c r="ES31" s="161" t="s">
        <v>0</v>
      </c>
      <c r="ET31" s="162" t="s">
        <v>0</v>
      </c>
      <c r="EU31" s="163" t="s">
        <v>0</v>
      </c>
      <c r="EV31" s="161" t="s">
        <v>0</v>
      </c>
      <c r="EW31" s="162" t="s">
        <v>0</v>
      </c>
      <c r="EX31" s="163" t="s">
        <v>0</v>
      </c>
      <c r="EY31" s="161" t="s">
        <v>0</v>
      </c>
      <c r="EZ31" s="162" t="s">
        <v>0</v>
      </c>
      <c r="FA31" s="163" t="s">
        <v>0</v>
      </c>
    </row>
    <row r="32" ht="15.75" customHeight="1">
      <c r="A32" s="10">
        <v>32.0</v>
      </c>
      <c r="B32" s="475" t="s">
        <v>2234</v>
      </c>
      <c r="C32" s="459">
        <v>1.0</v>
      </c>
      <c r="D32" s="460" t="s">
        <v>2133</v>
      </c>
      <c r="E32" s="13" t="str">
        <f t="array" ref="E32">XLOOKUP(F32,'PER-SM '!$E$2:$E$1132,'PER-SM '!$D$2:$D$1132," ",0)</f>
        <v>ELIAS VELASQUEZ KENDALL YAJAIRO</v>
      </c>
      <c r="F32" s="189">
        <v>7.3415827E7</v>
      </c>
      <c r="G32" s="166">
        <v>9.42321025E8</v>
      </c>
      <c r="H32" s="16" t="str">
        <f t="array" ref="H32">XLOOKUP(F32,'PER-SM '!$E$2:$E$1132,'PER-SM '!$G$2:$G$1132,"",0)</f>
        <v>EQ OBR</v>
      </c>
      <c r="I32" s="10" t="str">
        <f t="array" ref="I32">XLOOKUP(F32,'PER-SM '!$E$2:$E$1132,'PER-SM '!$I$2:$I$1132,"",0)</f>
        <v>B</v>
      </c>
      <c r="J32" s="10"/>
      <c r="K32" s="13" t="str">
        <f t="array" ref="K32">XLOOKUP(F32,'PER-SM '!$E$2:$E$1132,'PER-SM '!$B$2:$B$1132,"",0)</f>
        <v>PE - Obr Reg Común</v>
      </c>
      <c r="L32" s="10" t="s">
        <v>2232</v>
      </c>
      <c r="M32" s="13" t="str">
        <f t="array" ref="M32">XLOOKUP(F32,'PER-SM '!$E$2:$E$1132,'PER-SM '!$F$2:$F$1132,"",0)</f>
        <v>AUXILIAR DE EQUIPOS</v>
      </c>
      <c r="N32" s="158"/>
      <c r="O32" s="159"/>
      <c r="P32" s="160"/>
      <c r="Q32" s="158"/>
      <c r="R32" s="159"/>
      <c r="S32" s="160"/>
      <c r="T32" s="158"/>
      <c r="U32" s="159"/>
      <c r="V32" s="160"/>
      <c r="W32" s="158" t="s">
        <v>16</v>
      </c>
      <c r="X32" s="159" t="s">
        <v>140</v>
      </c>
      <c r="Y32" s="160" t="s">
        <v>75</v>
      </c>
      <c r="Z32" s="158" t="s">
        <v>16</v>
      </c>
      <c r="AA32" s="159" t="s">
        <v>140</v>
      </c>
      <c r="AB32" s="160" t="s">
        <v>75</v>
      </c>
      <c r="AC32" s="158" t="s">
        <v>16</v>
      </c>
      <c r="AD32" s="159" t="s">
        <v>140</v>
      </c>
      <c r="AE32" s="160" t="s">
        <v>75</v>
      </c>
      <c r="AF32" s="158" t="s">
        <v>16</v>
      </c>
      <c r="AG32" s="159" t="s">
        <v>140</v>
      </c>
      <c r="AH32" s="160" t="s">
        <v>75</v>
      </c>
      <c r="AI32" s="158" t="s">
        <v>16</v>
      </c>
      <c r="AJ32" s="159" t="s">
        <v>140</v>
      </c>
      <c r="AK32" s="160" t="s">
        <v>75</v>
      </c>
      <c r="AL32" s="158" t="s">
        <v>16</v>
      </c>
      <c r="AM32" s="159" t="s">
        <v>140</v>
      </c>
      <c r="AN32" s="160" t="s">
        <v>75</v>
      </c>
      <c r="AO32" s="158" t="s">
        <v>16</v>
      </c>
      <c r="AP32" s="159" t="s">
        <v>140</v>
      </c>
      <c r="AQ32" s="160" t="s">
        <v>75</v>
      </c>
      <c r="AR32" s="158" t="s">
        <v>16</v>
      </c>
      <c r="AS32" s="159" t="s">
        <v>140</v>
      </c>
      <c r="AT32" s="160" t="s">
        <v>75</v>
      </c>
      <c r="AU32" s="158" t="s">
        <v>16</v>
      </c>
      <c r="AV32" s="159" t="s">
        <v>140</v>
      </c>
      <c r="AW32" s="160" t="s">
        <v>75</v>
      </c>
      <c r="AX32" s="158" t="s">
        <v>16</v>
      </c>
      <c r="AY32" s="159" t="s">
        <v>140</v>
      </c>
      <c r="AZ32" s="160" t="s">
        <v>75</v>
      </c>
      <c r="BA32" s="158" t="s">
        <v>16</v>
      </c>
      <c r="BB32" s="159" t="s">
        <v>140</v>
      </c>
      <c r="BC32" s="160" t="s">
        <v>75</v>
      </c>
      <c r="BD32" s="158" t="s">
        <v>16</v>
      </c>
      <c r="BE32" s="159" t="s">
        <v>140</v>
      </c>
      <c r="BF32" s="160" t="s">
        <v>75</v>
      </c>
      <c r="BG32" s="158" t="s">
        <v>16</v>
      </c>
      <c r="BH32" s="159" t="s">
        <v>140</v>
      </c>
      <c r="BI32" s="160" t="s">
        <v>75</v>
      </c>
      <c r="BJ32" s="158" t="s">
        <v>16</v>
      </c>
      <c r="BK32" s="159" t="s">
        <v>140</v>
      </c>
      <c r="BL32" s="160" t="s">
        <v>75</v>
      </c>
      <c r="BM32" s="158"/>
      <c r="BN32" s="159"/>
      <c r="BO32" s="160"/>
      <c r="BP32" s="158"/>
      <c r="BQ32" s="159"/>
      <c r="BR32" s="160"/>
      <c r="BS32" s="158"/>
      <c r="BT32" s="159"/>
      <c r="BU32" s="160"/>
      <c r="BV32" s="158"/>
      <c r="BW32" s="159"/>
      <c r="BX32" s="160"/>
      <c r="BY32" s="158"/>
      <c r="BZ32" s="159"/>
      <c r="CA32" s="160"/>
      <c r="CB32" s="158"/>
      <c r="CC32" s="159"/>
      <c r="CD32" s="160"/>
      <c r="CE32" s="158"/>
      <c r="CF32" s="159"/>
      <c r="CG32" s="160"/>
      <c r="CH32" s="158" t="s">
        <v>16</v>
      </c>
      <c r="CI32" s="159" t="s">
        <v>140</v>
      </c>
      <c r="CJ32" s="160" t="s">
        <v>75</v>
      </c>
      <c r="CK32" s="158" t="s">
        <v>16</v>
      </c>
      <c r="CL32" s="159" t="s">
        <v>140</v>
      </c>
      <c r="CM32" s="160" t="s">
        <v>75</v>
      </c>
      <c r="CN32" s="158" t="s">
        <v>16</v>
      </c>
      <c r="CO32" s="159" t="s">
        <v>140</v>
      </c>
      <c r="CP32" s="160" t="s">
        <v>75</v>
      </c>
      <c r="CQ32" s="158" t="s">
        <v>16</v>
      </c>
      <c r="CR32" s="159" t="s">
        <v>140</v>
      </c>
      <c r="CS32" s="160" t="s">
        <v>75</v>
      </c>
      <c r="CT32" s="158" t="s">
        <v>16</v>
      </c>
      <c r="CU32" s="159" t="s">
        <v>140</v>
      </c>
      <c r="CV32" s="160" t="s">
        <v>75</v>
      </c>
      <c r="CW32" s="158" t="s">
        <v>16</v>
      </c>
      <c r="CX32" s="159" t="s">
        <v>140</v>
      </c>
      <c r="CY32" s="160" t="s">
        <v>75</v>
      </c>
      <c r="CZ32" s="158" t="s">
        <v>16</v>
      </c>
      <c r="DA32" s="159" t="s">
        <v>140</v>
      </c>
      <c r="DB32" s="160" t="s">
        <v>75</v>
      </c>
      <c r="DC32" s="158" t="s">
        <v>16</v>
      </c>
      <c r="DD32" s="159" t="s">
        <v>140</v>
      </c>
      <c r="DE32" s="160" t="s">
        <v>75</v>
      </c>
      <c r="DF32" s="158" t="s">
        <v>16</v>
      </c>
      <c r="DG32" s="159" t="s">
        <v>140</v>
      </c>
      <c r="DH32" s="160" t="s">
        <v>75</v>
      </c>
      <c r="DI32" s="158" t="s">
        <v>16</v>
      </c>
      <c r="DJ32" s="159" t="s">
        <v>140</v>
      </c>
      <c r="DK32" s="160" t="s">
        <v>75</v>
      </c>
      <c r="DL32" s="158" t="s">
        <v>16</v>
      </c>
      <c r="DM32" s="159" t="s">
        <v>140</v>
      </c>
      <c r="DN32" s="160" t="s">
        <v>75</v>
      </c>
      <c r="DO32" s="158" t="s">
        <v>16</v>
      </c>
      <c r="DP32" s="159" t="s">
        <v>140</v>
      </c>
      <c r="DQ32" s="160" t="s">
        <v>75</v>
      </c>
      <c r="DR32" s="158" t="s">
        <v>16</v>
      </c>
      <c r="DS32" s="159" t="s">
        <v>140</v>
      </c>
      <c r="DT32" s="160" t="s">
        <v>75</v>
      </c>
      <c r="DU32" s="158" t="s">
        <v>16</v>
      </c>
      <c r="DV32" s="159" t="s">
        <v>140</v>
      </c>
      <c r="DW32" s="160" t="s">
        <v>75</v>
      </c>
      <c r="DX32" s="158" t="s">
        <v>0</v>
      </c>
      <c r="DY32" s="159" t="s">
        <v>0</v>
      </c>
      <c r="DZ32" s="160" t="s">
        <v>0</v>
      </c>
      <c r="EA32" s="158" t="s">
        <v>0</v>
      </c>
      <c r="EB32" s="159" t="s">
        <v>0</v>
      </c>
      <c r="EC32" s="160" t="s">
        <v>0</v>
      </c>
      <c r="ED32" s="158" t="s">
        <v>0</v>
      </c>
      <c r="EE32" s="159" t="s">
        <v>0</v>
      </c>
      <c r="EF32" s="160" t="s">
        <v>0</v>
      </c>
      <c r="EG32" s="158" t="s">
        <v>0</v>
      </c>
      <c r="EH32" s="159" t="s">
        <v>0</v>
      </c>
      <c r="EI32" s="160" t="s">
        <v>0</v>
      </c>
      <c r="EJ32" s="158" t="s">
        <v>0</v>
      </c>
      <c r="EK32" s="159" t="s">
        <v>0</v>
      </c>
      <c r="EL32" s="160" t="s">
        <v>0</v>
      </c>
      <c r="EM32" s="158" t="s">
        <v>0</v>
      </c>
      <c r="EN32" s="159" t="s">
        <v>0</v>
      </c>
      <c r="EO32" s="160" t="s">
        <v>0</v>
      </c>
      <c r="EP32" s="158" t="s">
        <v>0</v>
      </c>
      <c r="EQ32" s="159" t="s">
        <v>0</v>
      </c>
      <c r="ER32" s="160" t="s">
        <v>0</v>
      </c>
      <c r="ES32" s="161" t="s">
        <v>16</v>
      </c>
      <c r="ET32" s="162" t="s">
        <v>140</v>
      </c>
      <c r="EU32" s="163" t="s">
        <v>75</v>
      </c>
      <c r="EV32" s="161" t="s">
        <v>16</v>
      </c>
      <c r="EW32" s="162" t="s">
        <v>140</v>
      </c>
      <c r="EX32" s="163" t="s">
        <v>75</v>
      </c>
      <c r="EY32" s="161" t="s">
        <v>16</v>
      </c>
      <c r="EZ32" s="162" t="s">
        <v>140</v>
      </c>
      <c r="FA32" s="163" t="s">
        <v>75</v>
      </c>
    </row>
    <row r="33" ht="15.75" customHeight="1">
      <c r="A33" s="10">
        <v>33.0</v>
      </c>
      <c r="B33" s="475" t="s">
        <v>2159</v>
      </c>
      <c r="C33" s="459">
        <v>1.0</v>
      </c>
      <c r="D33" s="460" t="s">
        <v>2133</v>
      </c>
      <c r="E33" s="13" t="str">
        <f t="array" ref="E33">XLOOKUP(F33,'PER-SM '!$E$2:$E$1132,'PER-SM '!$D$2:$D$1132," ",0)</f>
        <v>HUAMAN ESPINOZA LUIS ENRIQUE</v>
      </c>
      <c r="F33" s="189">
        <v>4.6588835E7</v>
      </c>
      <c r="G33" s="189"/>
      <c r="H33" s="16" t="str">
        <f t="array" ref="H33">XLOOKUP(F33,'PER-SM '!$E$2:$E$1132,'PER-SM '!$G$2:$G$1132,"",0)</f>
        <v>OP OBR</v>
      </c>
      <c r="I33" s="10" t="str">
        <f t="array" ref="I33">XLOOKUP(F33,'PER-SM '!$E$2:$E$1132,'PER-SM '!$I$2:$I$1132,"",0)</f>
        <v/>
      </c>
      <c r="J33" s="10"/>
      <c r="K33" s="13" t="str">
        <f t="array" ref="K33">XLOOKUP(F33,'PER-SM '!$E$2:$E$1132,'PER-SM '!$B$2:$B$1132,"",0)</f>
        <v>PE - Empleados</v>
      </c>
      <c r="L33" s="10" t="s">
        <v>2232</v>
      </c>
      <c r="M33" s="13" t="str">
        <f t="array" ref="M33">XLOOKUP(F33,'PER-SM '!$E$2:$E$1132,'PER-SM '!$F$2:$F$1132,"",0)</f>
        <v>ASISTENTE DE DESPACHO DE FLOTA</v>
      </c>
      <c r="N33" s="158"/>
      <c r="O33" s="159"/>
      <c r="P33" s="160"/>
      <c r="Q33" s="158"/>
      <c r="R33" s="159"/>
      <c r="S33" s="160"/>
      <c r="T33" s="158"/>
      <c r="U33" s="159"/>
      <c r="V33" s="160"/>
      <c r="W33" s="158"/>
      <c r="X33" s="159"/>
      <c r="Y33" s="160"/>
      <c r="Z33" s="158"/>
      <c r="AA33" s="159"/>
      <c r="AB33" s="160"/>
      <c r="AC33" s="158" t="s">
        <v>16</v>
      </c>
      <c r="AD33" s="159" t="s">
        <v>140</v>
      </c>
      <c r="AE33" s="160" t="s">
        <v>75</v>
      </c>
      <c r="AF33" s="158" t="s">
        <v>16</v>
      </c>
      <c r="AG33" s="159" t="s">
        <v>140</v>
      </c>
      <c r="AH33" s="160" t="s">
        <v>75</v>
      </c>
      <c r="AI33" s="158" t="s">
        <v>16</v>
      </c>
      <c r="AJ33" s="159" t="s">
        <v>140</v>
      </c>
      <c r="AK33" s="160" t="s">
        <v>75</v>
      </c>
      <c r="AL33" s="158" t="s">
        <v>16</v>
      </c>
      <c r="AM33" s="159" t="s">
        <v>140</v>
      </c>
      <c r="AN33" s="160" t="s">
        <v>75</v>
      </c>
      <c r="AO33" s="158" t="s">
        <v>16</v>
      </c>
      <c r="AP33" s="159" t="s">
        <v>140</v>
      </c>
      <c r="AQ33" s="160" t="s">
        <v>75</v>
      </c>
      <c r="AR33" s="158" t="s">
        <v>16</v>
      </c>
      <c r="AS33" s="159" t="s">
        <v>140</v>
      </c>
      <c r="AT33" s="160" t="s">
        <v>75</v>
      </c>
      <c r="AU33" s="158" t="s">
        <v>16</v>
      </c>
      <c r="AV33" s="159" t="s">
        <v>140</v>
      </c>
      <c r="AW33" s="160" t="s">
        <v>75</v>
      </c>
      <c r="AX33" s="158" t="s">
        <v>16</v>
      </c>
      <c r="AY33" s="159" t="s">
        <v>140</v>
      </c>
      <c r="AZ33" s="160" t="s">
        <v>75</v>
      </c>
      <c r="BA33" s="158" t="s">
        <v>16</v>
      </c>
      <c r="BB33" s="159" t="s">
        <v>140</v>
      </c>
      <c r="BC33" s="160" t="s">
        <v>75</v>
      </c>
      <c r="BD33" s="158" t="s">
        <v>16</v>
      </c>
      <c r="BE33" s="159" t="s">
        <v>140</v>
      </c>
      <c r="BF33" s="160" t="s">
        <v>75</v>
      </c>
      <c r="BG33" s="158" t="s">
        <v>16</v>
      </c>
      <c r="BH33" s="159" t="s">
        <v>140</v>
      </c>
      <c r="BI33" s="160" t="s">
        <v>75</v>
      </c>
      <c r="BJ33" s="158" t="s">
        <v>16</v>
      </c>
      <c r="BK33" s="159" t="s">
        <v>140</v>
      </c>
      <c r="BL33" s="160" t="s">
        <v>75</v>
      </c>
      <c r="BM33" s="158"/>
      <c r="BN33" s="159"/>
      <c r="BO33" s="160"/>
      <c r="BP33" s="158"/>
      <c r="BQ33" s="159"/>
      <c r="BR33" s="160"/>
      <c r="BS33" s="158"/>
      <c r="BT33" s="159"/>
      <c r="BU33" s="160"/>
      <c r="BV33" s="158"/>
      <c r="BW33" s="159"/>
      <c r="BX33" s="160"/>
      <c r="BY33" s="158"/>
      <c r="BZ33" s="159"/>
      <c r="CA33" s="160"/>
      <c r="CB33" s="158"/>
      <c r="CC33" s="159"/>
      <c r="CD33" s="160"/>
      <c r="CE33" s="158"/>
      <c r="CF33" s="159"/>
      <c r="CG33" s="160"/>
      <c r="CH33" s="158" t="s">
        <v>16</v>
      </c>
      <c r="CI33" s="159" t="s">
        <v>140</v>
      </c>
      <c r="CJ33" s="160" t="s">
        <v>75</v>
      </c>
      <c r="CK33" s="158" t="s">
        <v>16</v>
      </c>
      <c r="CL33" s="159" t="s">
        <v>140</v>
      </c>
      <c r="CM33" s="160" t="s">
        <v>75</v>
      </c>
      <c r="CN33" s="158" t="s">
        <v>16</v>
      </c>
      <c r="CO33" s="159" t="s">
        <v>140</v>
      </c>
      <c r="CP33" s="160" t="s">
        <v>75</v>
      </c>
      <c r="CQ33" s="158" t="s">
        <v>16</v>
      </c>
      <c r="CR33" s="159" t="s">
        <v>140</v>
      </c>
      <c r="CS33" s="160" t="s">
        <v>75</v>
      </c>
      <c r="CT33" s="158" t="s">
        <v>16</v>
      </c>
      <c r="CU33" s="159" t="s">
        <v>140</v>
      </c>
      <c r="CV33" s="160" t="s">
        <v>75</v>
      </c>
      <c r="CW33" s="158" t="s">
        <v>16</v>
      </c>
      <c r="CX33" s="159" t="s">
        <v>140</v>
      </c>
      <c r="CY33" s="160" t="s">
        <v>75</v>
      </c>
      <c r="CZ33" s="158" t="s">
        <v>16</v>
      </c>
      <c r="DA33" s="159" t="s">
        <v>140</v>
      </c>
      <c r="DB33" s="160" t="s">
        <v>75</v>
      </c>
      <c r="DC33" s="158" t="s">
        <v>16</v>
      </c>
      <c r="DD33" s="159" t="s">
        <v>140</v>
      </c>
      <c r="DE33" s="160" t="s">
        <v>75</v>
      </c>
      <c r="DF33" s="158" t="s">
        <v>16</v>
      </c>
      <c r="DG33" s="159" t="s">
        <v>140</v>
      </c>
      <c r="DH33" s="160" t="s">
        <v>75</v>
      </c>
      <c r="DI33" s="158" t="s">
        <v>16</v>
      </c>
      <c r="DJ33" s="159" t="s">
        <v>140</v>
      </c>
      <c r="DK33" s="160" t="s">
        <v>75</v>
      </c>
      <c r="DL33" s="158" t="s">
        <v>16</v>
      </c>
      <c r="DM33" s="159" t="s">
        <v>140</v>
      </c>
      <c r="DN33" s="160" t="s">
        <v>75</v>
      </c>
      <c r="DO33" s="158" t="s">
        <v>16</v>
      </c>
      <c r="DP33" s="159" t="s">
        <v>140</v>
      </c>
      <c r="DQ33" s="160" t="s">
        <v>75</v>
      </c>
      <c r="DR33" s="158" t="s">
        <v>16</v>
      </c>
      <c r="DS33" s="159" t="s">
        <v>140</v>
      </c>
      <c r="DT33" s="160" t="s">
        <v>75</v>
      </c>
      <c r="DU33" s="158" t="s">
        <v>16</v>
      </c>
      <c r="DV33" s="159" t="s">
        <v>140</v>
      </c>
      <c r="DW33" s="160" t="s">
        <v>75</v>
      </c>
      <c r="DX33" s="158" t="s">
        <v>0</v>
      </c>
      <c r="DY33" s="159" t="s">
        <v>0</v>
      </c>
      <c r="DZ33" s="160" t="s">
        <v>0</v>
      </c>
      <c r="EA33" s="158" t="s">
        <v>0</v>
      </c>
      <c r="EB33" s="159" t="s">
        <v>0</v>
      </c>
      <c r="EC33" s="160" t="s">
        <v>0</v>
      </c>
      <c r="ED33" s="158" t="s">
        <v>0</v>
      </c>
      <c r="EE33" s="159" t="s">
        <v>0</v>
      </c>
      <c r="EF33" s="160" t="s">
        <v>0</v>
      </c>
      <c r="EG33" s="158" t="s">
        <v>0</v>
      </c>
      <c r="EH33" s="159" t="s">
        <v>0</v>
      </c>
      <c r="EI33" s="160" t="s">
        <v>0</v>
      </c>
      <c r="EJ33" s="158" t="s">
        <v>0</v>
      </c>
      <c r="EK33" s="159" t="s">
        <v>0</v>
      </c>
      <c r="EL33" s="160" t="s">
        <v>0</v>
      </c>
      <c r="EM33" s="158" t="s">
        <v>0</v>
      </c>
      <c r="EN33" s="159" t="s">
        <v>0</v>
      </c>
      <c r="EO33" s="160" t="s">
        <v>0</v>
      </c>
      <c r="EP33" s="158" t="s">
        <v>0</v>
      </c>
      <c r="EQ33" s="159" t="s">
        <v>0</v>
      </c>
      <c r="ER33" s="160" t="s">
        <v>0</v>
      </c>
      <c r="ES33" s="161" t="s">
        <v>16</v>
      </c>
      <c r="ET33" s="162" t="s">
        <v>140</v>
      </c>
      <c r="EU33" s="163" t="s">
        <v>75</v>
      </c>
      <c r="EV33" s="161" t="s">
        <v>16</v>
      </c>
      <c r="EW33" s="162" t="s">
        <v>140</v>
      </c>
      <c r="EX33" s="163" t="s">
        <v>75</v>
      </c>
      <c r="EY33" s="161" t="s">
        <v>16</v>
      </c>
      <c r="EZ33" s="162" t="s">
        <v>140</v>
      </c>
      <c r="FA33" s="163" t="s">
        <v>75</v>
      </c>
    </row>
    <row r="34" ht="15.75" customHeight="1">
      <c r="A34" s="10">
        <v>34.0</v>
      </c>
      <c r="B34" s="475" t="s">
        <v>2159</v>
      </c>
      <c r="C34" s="459">
        <v>1.0</v>
      </c>
      <c r="D34" s="460" t="s">
        <v>2133</v>
      </c>
      <c r="E34" s="13" t="str">
        <f t="array" ref="E34">XLOOKUP(F34,'PER-SM '!$E$2:$E$1132,'PER-SM '!$D$2:$D$1132," ",0)</f>
        <v>CONTRERAS CIPRIANO JOSE MANUEL</v>
      </c>
      <c r="F34" s="189">
        <v>4.7496675E7</v>
      </c>
      <c r="G34" s="482"/>
      <c r="H34" s="16" t="str">
        <f t="array" ref="H34">XLOOKUP(F34,'PER-SM '!$E$2:$E$1132,'PER-SM '!$G$2:$G$1132,"",0)</f>
        <v>OP OBR</v>
      </c>
      <c r="I34" s="10" t="str">
        <f t="array" ref="I34">XLOOKUP(F34,'PER-SM '!$E$2:$E$1132,'PER-SM '!$I$2:$I$1132,"",0)</f>
        <v/>
      </c>
      <c r="J34" s="10"/>
      <c r="K34" s="13" t="str">
        <f t="array" ref="K34">XLOOKUP(F34,'PER-SM '!$E$2:$E$1132,'PER-SM '!$B$2:$B$1132,"",0)</f>
        <v>PE - Empleados</v>
      </c>
      <c r="L34" s="10" t="s">
        <v>2232</v>
      </c>
      <c r="M34" s="13" t="str">
        <f t="array" ref="M34">XLOOKUP(F34,'PER-SM '!$E$2:$E$1132,'PER-SM '!$F$2:$F$1132,"",0)</f>
        <v>ASISTENTE DE ALMACEN I</v>
      </c>
      <c r="N34" s="158"/>
      <c r="O34" s="159"/>
      <c r="P34" s="160"/>
      <c r="Q34" s="158"/>
      <c r="R34" s="159"/>
      <c r="S34" s="160"/>
      <c r="T34" s="158" t="s">
        <v>16</v>
      </c>
      <c r="U34" s="159" t="s">
        <v>140</v>
      </c>
      <c r="V34" s="160" t="s">
        <v>75</v>
      </c>
      <c r="W34" s="158" t="s">
        <v>16</v>
      </c>
      <c r="X34" s="159" t="s">
        <v>140</v>
      </c>
      <c r="Y34" s="160" t="s">
        <v>75</v>
      </c>
      <c r="Z34" s="158" t="s">
        <v>16</v>
      </c>
      <c r="AA34" s="159" t="s">
        <v>140</v>
      </c>
      <c r="AB34" s="160" t="s">
        <v>75</v>
      </c>
      <c r="AC34" s="158" t="s">
        <v>16</v>
      </c>
      <c r="AD34" s="159" t="s">
        <v>140</v>
      </c>
      <c r="AE34" s="160" t="s">
        <v>75</v>
      </c>
      <c r="AF34" s="158" t="s">
        <v>16</v>
      </c>
      <c r="AG34" s="159" t="s">
        <v>140</v>
      </c>
      <c r="AH34" s="160" t="s">
        <v>75</v>
      </c>
      <c r="AI34" s="158" t="s">
        <v>16</v>
      </c>
      <c r="AJ34" s="159" t="s">
        <v>140</v>
      </c>
      <c r="AK34" s="160" t="s">
        <v>75</v>
      </c>
      <c r="AL34" s="158" t="s">
        <v>16</v>
      </c>
      <c r="AM34" s="159" t="s">
        <v>140</v>
      </c>
      <c r="AN34" s="160" t="s">
        <v>75</v>
      </c>
      <c r="AO34" s="158" t="s">
        <v>16</v>
      </c>
      <c r="AP34" s="159" t="s">
        <v>140</v>
      </c>
      <c r="AQ34" s="160" t="s">
        <v>75</v>
      </c>
      <c r="AR34" s="158" t="s">
        <v>16</v>
      </c>
      <c r="AS34" s="159" t="s">
        <v>140</v>
      </c>
      <c r="AT34" s="160" t="s">
        <v>75</v>
      </c>
      <c r="AU34" s="158" t="s">
        <v>16</v>
      </c>
      <c r="AV34" s="159" t="s">
        <v>140</v>
      </c>
      <c r="AW34" s="160" t="s">
        <v>75</v>
      </c>
      <c r="AX34" s="158" t="s">
        <v>16</v>
      </c>
      <c r="AY34" s="159" t="s">
        <v>140</v>
      </c>
      <c r="AZ34" s="160" t="s">
        <v>75</v>
      </c>
      <c r="BA34" s="158" t="s">
        <v>16</v>
      </c>
      <c r="BB34" s="159" t="s">
        <v>140</v>
      </c>
      <c r="BC34" s="160" t="s">
        <v>75</v>
      </c>
      <c r="BD34" s="158" t="s">
        <v>16</v>
      </c>
      <c r="BE34" s="159" t="s">
        <v>140</v>
      </c>
      <c r="BF34" s="160" t="s">
        <v>75</v>
      </c>
      <c r="BG34" s="158" t="s">
        <v>16</v>
      </c>
      <c r="BH34" s="159" t="s">
        <v>140</v>
      </c>
      <c r="BI34" s="160" t="s">
        <v>75</v>
      </c>
      <c r="BJ34" s="158"/>
      <c r="BK34" s="159"/>
      <c r="BL34" s="160"/>
      <c r="BM34" s="158"/>
      <c r="BN34" s="159"/>
      <c r="BO34" s="160"/>
      <c r="BP34" s="158"/>
      <c r="BQ34" s="159"/>
      <c r="BR34" s="160"/>
      <c r="BS34" s="158"/>
      <c r="BT34" s="159"/>
      <c r="BU34" s="160"/>
      <c r="BV34" s="158"/>
      <c r="BW34" s="159"/>
      <c r="BX34" s="160"/>
      <c r="BY34" s="158"/>
      <c r="BZ34" s="159"/>
      <c r="CA34" s="160"/>
      <c r="CB34" s="158"/>
      <c r="CC34" s="159"/>
      <c r="CD34" s="160"/>
      <c r="CE34" s="158"/>
      <c r="CF34" s="159"/>
      <c r="CG34" s="160"/>
      <c r="CH34" s="158" t="s">
        <v>16</v>
      </c>
      <c r="CI34" s="159" t="s">
        <v>140</v>
      </c>
      <c r="CJ34" s="160" t="s">
        <v>75</v>
      </c>
      <c r="CK34" s="158" t="s">
        <v>16</v>
      </c>
      <c r="CL34" s="159" t="s">
        <v>140</v>
      </c>
      <c r="CM34" s="160" t="s">
        <v>75</v>
      </c>
      <c r="CN34" s="158" t="s">
        <v>16</v>
      </c>
      <c r="CO34" s="159" t="s">
        <v>140</v>
      </c>
      <c r="CP34" s="160" t="s">
        <v>75</v>
      </c>
      <c r="CQ34" s="158" t="s">
        <v>16</v>
      </c>
      <c r="CR34" s="159" t="s">
        <v>140</v>
      </c>
      <c r="CS34" s="160" t="s">
        <v>75</v>
      </c>
      <c r="CT34" s="158" t="s">
        <v>16</v>
      </c>
      <c r="CU34" s="159" t="s">
        <v>140</v>
      </c>
      <c r="CV34" s="160" t="s">
        <v>75</v>
      </c>
      <c r="CW34" s="158" t="s">
        <v>16</v>
      </c>
      <c r="CX34" s="159" t="s">
        <v>140</v>
      </c>
      <c r="CY34" s="160" t="s">
        <v>75</v>
      </c>
      <c r="CZ34" s="158" t="s">
        <v>16</v>
      </c>
      <c r="DA34" s="159" t="s">
        <v>140</v>
      </c>
      <c r="DB34" s="160" t="s">
        <v>75</v>
      </c>
      <c r="DC34" s="158" t="s">
        <v>16</v>
      </c>
      <c r="DD34" s="159" t="s">
        <v>140</v>
      </c>
      <c r="DE34" s="160" t="s">
        <v>75</v>
      </c>
      <c r="DF34" s="158" t="s">
        <v>16</v>
      </c>
      <c r="DG34" s="159" t="s">
        <v>140</v>
      </c>
      <c r="DH34" s="160" t="s">
        <v>75</v>
      </c>
      <c r="DI34" s="158" t="s">
        <v>16</v>
      </c>
      <c r="DJ34" s="159" t="s">
        <v>140</v>
      </c>
      <c r="DK34" s="160" t="s">
        <v>75</v>
      </c>
      <c r="DL34" s="158" t="s">
        <v>16</v>
      </c>
      <c r="DM34" s="159" t="s">
        <v>140</v>
      </c>
      <c r="DN34" s="160" t="s">
        <v>75</v>
      </c>
      <c r="DO34" s="158" t="s">
        <v>16</v>
      </c>
      <c r="DP34" s="159" t="s">
        <v>140</v>
      </c>
      <c r="DQ34" s="160" t="s">
        <v>75</v>
      </c>
      <c r="DR34" s="158" t="s">
        <v>16</v>
      </c>
      <c r="DS34" s="159" t="s">
        <v>140</v>
      </c>
      <c r="DT34" s="160" t="s">
        <v>75</v>
      </c>
      <c r="DU34" s="158" t="s">
        <v>16</v>
      </c>
      <c r="DV34" s="159" t="s">
        <v>140</v>
      </c>
      <c r="DW34" s="160" t="s">
        <v>75</v>
      </c>
      <c r="DX34" s="158" t="s">
        <v>16</v>
      </c>
      <c r="DY34" s="159" t="s">
        <v>140</v>
      </c>
      <c r="DZ34" s="160" t="s">
        <v>75</v>
      </c>
      <c r="EA34" s="158" t="s">
        <v>16</v>
      </c>
      <c r="EB34" s="159" t="s">
        <v>140</v>
      </c>
      <c r="EC34" s="160" t="s">
        <v>75</v>
      </c>
      <c r="ED34" s="158"/>
      <c r="EE34" s="159"/>
      <c r="EF34" s="160"/>
      <c r="EG34" s="158"/>
      <c r="EH34" s="159"/>
      <c r="EI34" s="160"/>
      <c r="EJ34" s="158"/>
      <c r="EK34" s="159"/>
      <c r="EL34" s="160"/>
      <c r="EM34" s="158"/>
      <c r="EN34" s="159"/>
      <c r="EO34" s="160"/>
      <c r="EP34" s="158"/>
      <c r="EQ34" s="159"/>
      <c r="ER34" s="160"/>
      <c r="ES34" s="161"/>
      <c r="ET34" s="159"/>
      <c r="EU34" s="163" t="s">
        <v>0</v>
      </c>
      <c r="EV34" s="161"/>
      <c r="EW34" s="159"/>
      <c r="EX34" s="163" t="s">
        <v>0</v>
      </c>
      <c r="EY34" s="161"/>
      <c r="EZ34" s="159"/>
      <c r="FA34" s="163" t="s">
        <v>0</v>
      </c>
    </row>
    <row r="35" ht="15.75" customHeight="1">
      <c r="A35" s="10">
        <v>35.0</v>
      </c>
      <c r="B35" s="475" t="s">
        <v>2163</v>
      </c>
      <c r="C35" s="459">
        <v>1.0</v>
      </c>
      <c r="D35" s="460" t="s">
        <v>2133</v>
      </c>
      <c r="E35" s="13" t="str">
        <f t="array" ref="E35">XLOOKUP(F35,'PER-SM '!$E$2:$E$1132,'PER-SM '!$D$2:$D$1132," ",0)</f>
        <v>BENAVIDES LEON LUIS ARTURO</v>
      </c>
      <c r="F35" s="189">
        <v>4.1780533E7</v>
      </c>
      <c r="G35" s="166">
        <v>9.74252291E8</v>
      </c>
      <c r="H35" s="16" t="str">
        <f t="array" ref="H35">XLOOKUP(F35,'PER-SM '!$E$2:$E$1132,'PER-SM '!$G$2:$G$1132,"",0)</f>
        <v>EQ EMP</v>
      </c>
      <c r="I35" s="10" t="str">
        <f t="array" ref="I35">XLOOKUP(F35,'PER-SM '!$E$2:$E$1132,'PER-SM '!$I$2:$I$1132,"",0)</f>
        <v>14x7</v>
      </c>
      <c r="J35" s="10"/>
      <c r="K35" s="13" t="str">
        <f t="array" ref="K35">XLOOKUP(F35,'PER-SM '!$E$2:$E$1132,'PER-SM '!$B$2:$B$1132,"",0)</f>
        <v>PE - Empleados</v>
      </c>
      <c r="L35" s="10" t="s">
        <v>2232</v>
      </c>
      <c r="M35" s="13" t="str">
        <f t="array" ref="M35">XLOOKUP(F35,'PER-SM '!$E$2:$E$1132,'PER-SM '!$F$2:$F$1132,"",0)</f>
        <v>SUPERVISOR DE MANTENIMIENTO</v>
      </c>
      <c r="N35" s="158" t="s">
        <v>16</v>
      </c>
      <c r="O35" s="159" t="s">
        <v>140</v>
      </c>
      <c r="P35" s="160" t="s">
        <v>75</v>
      </c>
      <c r="Q35" s="158" t="s">
        <v>16</v>
      </c>
      <c r="R35" s="159" t="s">
        <v>140</v>
      </c>
      <c r="S35" s="160" t="s">
        <v>75</v>
      </c>
      <c r="T35" s="158" t="s">
        <v>16</v>
      </c>
      <c r="U35" s="159" t="s">
        <v>140</v>
      </c>
      <c r="V35" s="160" t="s">
        <v>75</v>
      </c>
      <c r="W35" s="158" t="s">
        <v>16</v>
      </c>
      <c r="X35" s="159" t="s">
        <v>140</v>
      </c>
      <c r="Y35" s="160" t="s">
        <v>75</v>
      </c>
      <c r="Z35" s="158" t="s">
        <v>16</v>
      </c>
      <c r="AA35" s="159" t="s">
        <v>140</v>
      </c>
      <c r="AB35" s="160" t="s">
        <v>75</v>
      </c>
      <c r="AC35" s="158" t="s">
        <v>16</v>
      </c>
      <c r="AD35" s="159" t="s">
        <v>140</v>
      </c>
      <c r="AE35" s="160" t="s">
        <v>75</v>
      </c>
      <c r="AF35" s="158" t="s">
        <v>16</v>
      </c>
      <c r="AG35" s="159" t="s">
        <v>140</v>
      </c>
      <c r="AH35" s="160" t="s">
        <v>75</v>
      </c>
      <c r="AI35" s="158" t="s">
        <v>16</v>
      </c>
      <c r="AJ35" s="159" t="s">
        <v>140</v>
      </c>
      <c r="AK35" s="160" t="s">
        <v>75</v>
      </c>
      <c r="AL35" s="158" t="s">
        <v>16</v>
      </c>
      <c r="AM35" s="159" t="s">
        <v>140</v>
      </c>
      <c r="AN35" s="160" t="s">
        <v>75</v>
      </c>
      <c r="AO35" s="158" t="s">
        <v>16</v>
      </c>
      <c r="AP35" s="159" t="s">
        <v>140</v>
      </c>
      <c r="AQ35" s="160" t="s">
        <v>75</v>
      </c>
      <c r="AR35" s="158"/>
      <c r="AS35" s="159"/>
      <c r="AT35" s="160"/>
      <c r="AU35" s="158"/>
      <c r="AV35" s="159"/>
      <c r="AW35" s="160"/>
      <c r="AX35" s="158"/>
      <c r="AY35" s="159"/>
      <c r="AZ35" s="160"/>
      <c r="BA35" s="158"/>
      <c r="BB35" s="159"/>
      <c r="BC35" s="160"/>
      <c r="BD35" s="158"/>
      <c r="BE35" s="159"/>
      <c r="BF35" s="160"/>
      <c r="BG35" s="158"/>
      <c r="BH35" s="159"/>
      <c r="BI35" s="160"/>
      <c r="BJ35" s="158"/>
      <c r="BK35" s="159"/>
      <c r="BL35" s="160"/>
      <c r="BM35" s="158" t="s">
        <v>16</v>
      </c>
      <c r="BN35" s="159" t="s">
        <v>140</v>
      </c>
      <c r="BO35" s="160" t="s">
        <v>75</v>
      </c>
      <c r="BP35" s="158" t="s">
        <v>16</v>
      </c>
      <c r="BQ35" s="159" t="s">
        <v>140</v>
      </c>
      <c r="BR35" s="160" t="s">
        <v>75</v>
      </c>
      <c r="BS35" s="158" t="s">
        <v>16</v>
      </c>
      <c r="BT35" s="159" t="s">
        <v>140</v>
      </c>
      <c r="BU35" s="160" t="s">
        <v>75</v>
      </c>
      <c r="BV35" s="158" t="s">
        <v>16</v>
      </c>
      <c r="BW35" s="159" t="s">
        <v>140</v>
      </c>
      <c r="BX35" s="160" t="s">
        <v>75</v>
      </c>
      <c r="BY35" s="158" t="s">
        <v>16</v>
      </c>
      <c r="BZ35" s="159" t="s">
        <v>140</v>
      </c>
      <c r="CA35" s="160" t="s">
        <v>75</v>
      </c>
      <c r="CB35" s="158" t="s">
        <v>16</v>
      </c>
      <c r="CC35" s="159" t="s">
        <v>140</v>
      </c>
      <c r="CD35" s="160" t="s">
        <v>75</v>
      </c>
      <c r="CE35" s="158" t="s">
        <v>16</v>
      </c>
      <c r="CF35" s="159" t="s">
        <v>140</v>
      </c>
      <c r="CG35" s="160" t="s">
        <v>75</v>
      </c>
      <c r="CH35" s="158" t="s">
        <v>16</v>
      </c>
      <c r="CI35" s="159" t="s">
        <v>140</v>
      </c>
      <c r="CJ35" s="160" t="s">
        <v>75</v>
      </c>
      <c r="CK35" s="158" t="s">
        <v>16</v>
      </c>
      <c r="CL35" s="159" t="s">
        <v>140</v>
      </c>
      <c r="CM35" s="160" t="s">
        <v>75</v>
      </c>
      <c r="CN35" s="158" t="s">
        <v>16</v>
      </c>
      <c r="CO35" s="159" t="s">
        <v>140</v>
      </c>
      <c r="CP35" s="160" t="s">
        <v>75</v>
      </c>
      <c r="CQ35" s="158" t="s">
        <v>16</v>
      </c>
      <c r="CR35" s="159" t="s">
        <v>140</v>
      </c>
      <c r="CS35" s="160" t="s">
        <v>75</v>
      </c>
      <c r="CT35" s="158" t="s">
        <v>16</v>
      </c>
      <c r="CU35" s="159" t="s">
        <v>140</v>
      </c>
      <c r="CV35" s="160" t="s">
        <v>75</v>
      </c>
      <c r="CW35" s="158" t="s">
        <v>16</v>
      </c>
      <c r="CX35" s="159" t="s">
        <v>140</v>
      </c>
      <c r="CY35" s="160" t="s">
        <v>75</v>
      </c>
      <c r="CZ35" s="158" t="s">
        <v>16</v>
      </c>
      <c r="DA35" s="159" t="s">
        <v>140</v>
      </c>
      <c r="DB35" s="160" t="s">
        <v>75</v>
      </c>
      <c r="DC35" s="158"/>
      <c r="DD35" s="159"/>
      <c r="DE35" s="160"/>
      <c r="DF35" s="158"/>
      <c r="DG35" s="159"/>
      <c r="DH35" s="160"/>
      <c r="DI35" s="158"/>
      <c r="DJ35" s="159"/>
      <c r="DK35" s="160"/>
      <c r="DL35" s="158"/>
      <c r="DM35" s="159"/>
      <c r="DN35" s="160"/>
      <c r="DO35" s="158"/>
      <c r="DP35" s="159"/>
      <c r="DQ35" s="160"/>
      <c r="DR35" s="158"/>
      <c r="DS35" s="159"/>
      <c r="DT35" s="160"/>
      <c r="DU35" s="158"/>
      <c r="DV35" s="159"/>
      <c r="DW35" s="160"/>
      <c r="DX35" s="158"/>
      <c r="DY35" s="159"/>
      <c r="DZ35" s="160"/>
      <c r="EA35" s="158"/>
      <c r="EB35" s="159"/>
      <c r="EC35" s="160"/>
      <c r="ED35" s="158"/>
      <c r="EE35" s="159"/>
      <c r="EF35" s="160"/>
      <c r="EG35" s="158"/>
      <c r="EH35" s="159"/>
      <c r="EI35" s="160"/>
      <c r="EJ35" s="158"/>
      <c r="EK35" s="159"/>
      <c r="EL35" s="160"/>
      <c r="EM35" s="158"/>
      <c r="EN35" s="159"/>
      <c r="EO35" s="160"/>
      <c r="EP35" s="158"/>
      <c r="EQ35" s="159"/>
      <c r="ER35" s="160"/>
      <c r="ES35" s="161" t="s">
        <v>0</v>
      </c>
      <c r="ET35" s="162" t="s">
        <v>0</v>
      </c>
      <c r="EU35" s="163" t="s">
        <v>0</v>
      </c>
      <c r="EV35" s="161" t="s">
        <v>0</v>
      </c>
      <c r="EW35" s="162" t="s">
        <v>0</v>
      </c>
      <c r="EX35" s="163" t="s">
        <v>0</v>
      </c>
      <c r="EY35" s="161" t="s">
        <v>0</v>
      </c>
      <c r="EZ35" s="162" t="s">
        <v>0</v>
      </c>
      <c r="FA35" s="163" t="s">
        <v>0</v>
      </c>
    </row>
    <row r="36" ht="15.75" customHeight="1">
      <c r="A36" s="10">
        <v>36.0</v>
      </c>
      <c r="B36" s="475" t="s">
        <v>2163</v>
      </c>
      <c r="C36" s="459">
        <v>1.0</v>
      </c>
      <c r="D36" s="460" t="s">
        <v>2133</v>
      </c>
      <c r="E36" s="13" t="str">
        <f t="array" ref="E36">XLOOKUP(F36,'PER-SM '!$E$2:$E$1132,'PER-SM '!$D$2:$D$1132," ",0)</f>
        <v>RENE ROMERO ANTONI MAICOL</v>
      </c>
      <c r="F36" s="189">
        <v>7.3650543E7</v>
      </c>
      <c r="G36" s="189">
        <v>9.42351296E8</v>
      </c>
      <c r="H36" s="16" t="str">
        <f t="array" ref="H36">XLOOKUP(F36,'PER-SM '!$E$2:$E$1132,'PER-SM '!$G$2:$G$1132,"",0)</f>
        <v>OP EMP</v>
      </c>
      <c r="I36" s="10" t="str">
        <f t="array" ref="I36">XLOOKUP(F36,'PER-SM '!$E$2:$E$1132,'PER-SM '!$I$2:$I$1132,"",0)</f>
        <v>14x7</v>
      </c>
      <c r="J36" s="10"/>
      <c r="K36" s="13" t="str">
        <f t="array" ref="K36">XLOOKUP(F36,'PER-SM '!$E$2:$E$1132,'PER-SM '!$B$2:$B$1132,"",0)</f>
        <v>PE - Empleados</v>
      </c>
      <c r="L36" s="10" t="s">
        <v>2232</v>
      </c>
      <c r="M36" s="13" t="str">
        <f t="array" ref="M36">XLOOKUP(F36,'PER-SM '!$E$2:$E$1132,'PER-SM '!$F$2:$F$1132,"",0)</f>
        <v>TOPOGRAFO</v>
      </c>
      <c r="N36" s="158" t="s">
        <v>16</v>
      </c>
      <c r="O36" s="159" t="s">
        <v>140</v>
      </c>
      <c r="P36" s="160" t="s">
        <v>75</v>
      </c>
      <c r="Q36" s="158" t="s">
        <v>16</v>
      </c>
      <c r="R36" s="159" t="s">
        <v>140</v>
      </c>
      <c r="S36" s="160" t="s">
        <v>75</v>
      </c>
      <c r="T36" s="158" t="s">
        <v>16</v>
      </c>
      <c r="U36" s="159" t="s">
        <v>140</v>
      </c>
      <c r="V36" s="160" t="s">
        <v>75</v>
      </c>
      <c r="W36" s="158"/>
      <c r="X36" s="159"/>
      <c r="Y36" s="160"/>
      <c r="Z36" s="158"/>
      <c r="AA36" s="159"/>
      <c r="AB36" s="160"/>
      <c r="AC36" s="158"/>
      <c r="AD36" s="159"/>
      <c r="AE36" s="160"/>
      <c r="AF36" s="158"/>
      <c r="AG36" s="159"/>
      <c r="AH36" s="160"/>
      <c r="AI36" s="158"/>
      <c r="AJ36" s="159"/>
      <c r="AK36" s="160"/>
      <c r="AL36" s="158"/>
      <c r="AM36" s="159"/>
      <c r="AN36" s="160"/>
      <c r="AO36" s="158"/>
      <c r="AP36" s="159"/>
      <c r="AQ36" s="160"/>
      <c r="AR36" s="158"/>
      <c r="AS36" s="159"/>
      <c r="AT36" s="160"/>
      <c r="AU36" s="158"/>
      <c r="AV36" s="159"/>
      <c r="AW36" s="160"/>
      <c r="AX36" s="158"/>
      <c r="AY36" s="159"/>
      <c r="AZ36" s="160"/>
      <c r="BA36" s="158"/>
      <c r="BB36" s="159"/>
      <c r="BC36" s="160"/>
      <c r="BD36" s="158"/>
      <c r="BE36" s="159"/>
      <c r="BF36" s="160" t="s">
        <v>75</v>
      </c>
      <c r="BG36" s="158" t="s">
        <v>16</v>
      </c>
      <c r="BH36" s="159" t="s">
        <v>140</v>
      </c>
      <c r="BI36" s="160" t="s">
        <v>75</v>
      </c>
      <c r="BJ36" s="158" t="s">
        <v>16</v>
      </c>
      <c r="BK36" s="159" t="s">
        <v>140</v>
      </c>
      <c r="BL36" s="160" t="s">
        <v>75</v>
      </c>
      <c r="BM36" s="158" t="s">
        <v>16</v>
      </c>
      <c r="BN36" s="159" t="s">
        <v>140</v>
      </c>
      <c r="BO36" s="160" t="s">
        <v>75</v>
      </c>
      <c r="BP36" s="158" t="s">
        <v>16</v>
      </c>
      <c r="BQ36" s="159" t="s">
        <v>140</v>
      </c>
      <c r="BR36" s="160" t="s">
        <v>75</v>
      </c>
      <c r="BS36" s="158" t="s">
        <v>16</v>
      </c>
      <c r="BT36" s="159" t="s">
        <v>140</v>
      </c>
      <c r="BU36" s="160" t="s">
        <v>75</v>
      </c>
      <c r="BV36" s="158" t="s">
        <v>16</v>
      </c>
      <c r="BW36" s="159" t="s">
        <v>140</v>
      </c>
      <c r="BX36" s="160" t="s">
        <v>75</v>
      </c>
      <c r="BY36" s="158" t="s">
        <v>16</v>
      </c>
      <c r="BZ36" s="159" t="s">
        <v>140</v>
      </c>
      <c r="CA36" s="160" t="s">
        <v>75</v>
      </c>
      <c r="CB36" s="158" t="s">
        <v>16</v>
      </c>
      <c r="CC36" s="159" t="s">
        <v>140</v>
      </c>
      <c r="CD36" s="160" t="s">
        <v>75</v>
      </c>
      <c r="CE36" s="158" t="s">
        <v>16</v>
      </c>
      <c r="CF36" s="159" t="s">
        <v>140</v>
      </c>
      <c r="CG36" s="160" t="s">
        <v>75</v>
      </c>
      <c r="CH36" s="158"/>
      <c r="CI36" s="159"/>
      <c r="CJ36" s="160"/>
      <c r="CK36" s="158"/>
      <c r="CL36" s="159"/>
      <c r="CM36" s="160"/>
      <c r="CN36" s="158"/>
      <c r="CO36" s="159"/>
      <c r="CP36" s="160"/>
      <c r="CQ36" s="158"/>
      <c r="CR36" s="159"/>
      <c r="CS36" s="160"/>
      <c r="CT36" s="158"/>
      <c r="CU36" s="159"/>
      <c r="CV36" s="160"/>
      <c r="CW36" s="158"/>
      <c r="CX36" s="159"/>
      <c r="CY36" s="160"/>
      <c r="CZ36" s="158"/>
      <c r="DA36" s="159"/>
      <c r="DB36" s="160"/>
      <c r="DC36" s="158" t="s">
        <v>16</v>
      </c>
      <c r="DD36" s="159" t="s">
        <v>140</v>
      </c>
      <c r="DE36" s="160" t="s">
        <v>75</v>
      </c>
      <c r="DF36" s="158" t="s">
        <v>16</v>
      </c>
      <c r="DG36" s="159" t="s">
        <v>140</v>
      </c>
      <c r="DH36" s="160" t="s">
        <v>75</v>
      </c>
      <c r="DI36" s="158" t="s">
        <v>16</v>
      </c>
      <c r="DJ36" s="159" t="s">
        <v>140</v>
      </c>
      <c r="DK36" s="160" t="s">
        <v>75</v>
      </c>
      <c r="DL36" s="158" t="s">
        <v>16</v>
      </c>
      <c r="DM36" s="159" t="s">
        <v>140</v>
      </c>
      <c r="DN36" s="160" t="s">
        <v>75</v>
      </c>
      <c r="DO36" s="158" t="s">
        <v>16</v>
      </c>
      <c r="DP36" s="159" t="s">
        <v>140</v>
      </c>
      <c r="DQ36" s="160" t="s">
        <v>75</v>
      </c>
      <c r="DR36" s="158" t="s">
        <v>16</v>
      </c>
      <c r="DS36" s="159" t="s">
        <v>140</v>
      </c>
      <c r="DT36" s="160" t="s">
        <v>75</v>
      </c>
      <c r="DU36" s="158" t="s">
        <v>16</v>
      </c>
      <c r="DV36" s="159" t="s">
        <v>140</v>
      </c>
      <c r="DW36" s="160" t="s">
        <v>75</v>
      </c>
      <c r="DX36" s="158" t="s">
        <v>16</v>
      </c>
      <c r="DY36" s="159" t="s">
        <v>140</v>
      </c>
      <c r="DZ36" s="160" t="s">
        <v>75</v>
      </c>
      <c r="EA36" s="158" t="s">
        <v>16</v>
      </c>
      <c r="EB36" s="159" t="s">
        <v>140</v>
      </c>
      <c r="EC36" s="160" t="s">
        <v>75</v>
      </c>
      <c r="ED36" s="158" t="s">
        <v>16</v>
      </c>
      <c r="EE36" s="159" t="s">
        <v>140</v>
      </c>
      <c r="EF36" s="160" t="s">
        <v>75</v>
      </c>
      <c r="EG36" s="158" t="s">
        <v>16</v>
      </c>
      <c r="EH36" s="159" t="s">
        <v>140</v>
      </c>
      <c r="EI36" s="160" t="s">
        <v>75</v>
      </c>
      <c r="EJ36" s="158" t="s">
        <v>16</v>
      </c>
      <c r="EK36" s="159" t="s">
        <v>140</v>
      </c>
      <c r="EL36" s="160" t="s">
        <v>75</v>
      </c>
      <c r="EM36" s="158" t="s">
        <v>16</v>
      </c>
      <c r="EN36" s="159" t="s">
        <v>140</v>
      </c>
      <c r="EO36" s="160" t="s">
        <v>75</v>
      </c>
      <c r="EP36" s="158" t="s">
        <v>16</v>
      </c>
      <c r="EQ36" s="159" t="s">
        <v>140</v>
      </c>
      <c r="ER36" s="160" t="s">
        <v>75</v>
      </c>
      <c r="ES36" s="161" t="s">
        <v>0</v>
      </c>
      <c r="ET36" s="162" t="s">
        <v>0</v>
      </c>
      <c r="EU36" s="163" t="s">
        <v>0</v>
      </c>
      <c r="EV36" s="161" t="s">
        <v>0</v>
      </c>
      <c r="EW36" s="162" t="s">
        <v>0</v>
      </c>
      <c r="EX36" s="163" t="s">
        <v>0</v>
      </c>
      <c r="EY36" s="161" t="s">
        <v>0</v>
      </c>
      <c r="EZ36" s="162" t="s">
        <v>0</v>
      </c>
      <c r="FA36" s="163" t="s">
        <v>0</v>
      </c>
    </row>
    <row r="37" ht="15.75" customHeight="1">
      <c r="A37" s="10">
        <v>37.0</v>
      </c>
      <c r="B37" s="362" t="s">
        <v>2160</v>
      </c>
      <c r="C37" s="459">
        <v>1.0</v>
      </c>
      <c r="D37" s="475" t="s">
        <v>2133</v>
      </c>
      <c r="E37" s="173" t="str">
        <f t="array" ref="E37">XLOOKUP(F37,'PER-SM '!$E$2:$E$1132,'PER-SM '!$D$2:$D$1132," ",0)</f>
        <v>PINEDA NORABUENA EUGENIO LEGUIA</v>
      </c>
      <c r="F37" s="470">
        <v>4.1023696E7</v>
      </c>
      <c r="G37" s="30"/>
      <c r="H37" s="16" t="str">
        <f t="array" ref="H37">XLOOKUP(F37,'PER-SM '!$E$2:$E$1132,'PER-SM '!$G$2:$G$1132,"",0)</f>
        <v>OP TER</v>
      </c>
      <c r="I37" s="10" t="str">
        <f t="array" ref="I37">XLOOKUP(F37,'PER-SM '!$E$2:$E$1132,'PER-SM '!$I$2:$I$1132,"",0)</f>
        <v/>
      </c>
      <c r="J37" s="10"/>
      <c r="K37" s="13" t="str">
        <f t="array" ref="K37">XLOOKUP(F37,'PER-SM '!$E$2:$E$1132,'PER-SM '!$B$2:$B$1132,"",0)</f>
        <v>COMIN S.A.C.</v>
      </c>
      <c r="L37" s="10" t="s">
        <v>2232</v>
      </c>
      <c r="M37" s="13" t="str">
        <f t="array" ref="M37">XLOOKUP(F37,'PER-SM '!$E$2:$E$1132,'PER-SM '!$F$2:$F$1132,"",0)</f>
        <v>TECNICO MECANICO</v>
      </c>
      <c r="N37" s="158" t="s">
        <v>16</v>
      </c>
      <c r="O37" s="159" t="s">
        <v>140</v>
      </c>
      <c r="P37" s="160" t="s">
        <v>75</v>
      </c>
      <c r="Q37" s="158" t="s">
        <v>16</v>
      </c>
      <c r="R37" s="159" t="s">
        <v>140</v>
      </c>
      <c r="S37" s="160" t="s">
        <v>75</v>
      </c>
      <c r="T37" s="158" t="s">
        <v>16</v>
      </c>
      <c r="U37" s="159" t="s">
        <v>140</v>
      </c>
      <c r="V37" s="160" t="s">
        <v>75</v>
      </c>
      <c r="W37" s="158" t="s">
        <v>16</v>
      </c>
      <c r="X37" s="159" t="s">
        <v>140</v>
      </c>
      <c r="Y37" s="160" t="s">
        <v>75</v>
      </c>
      <c r="Z37" s="158" t="s">
        <v>16</v>
      </c>
      <c r="AA37" s="159" t="s">
        <v>140</v>
      </c>
      <c r="AB37" s="160" t="s">
        <v>75</v>
      </c>
      <c r="AC37" s="158" t="s">
        <v>16</v>
      </c>
      <c r="AD37" s="159" t="s">
        <v>140</v>
      </c>
      <c r="AE37" s="160" t="s">
        <v>75</v>
      </c>
      <c r="AF37" s="158" t="s">
        <v>16</v>
      </c>
      <c r="AG37" s="159" t="s">
        <v>140</v>
      </c>
      <c r="AH37" s="160" t="s">
        <v>75</v>
      </c>
      <c r="AI37" s="158" t="s">
        <v>16</v>
      </c>
      <c r="AJ37" s="159" t="s">
        <v>140</v>
      </c>
      <c r="AK37" s="160" t="s">
        <v>75</v>
      </c>
      <c r="AL37" s="158" t="s">
        <v>16</v>
      </c>
      <c r="AM37" s="159" t="s">
        <v>140</v>
      </c>
      <c r="AN37" s="160" t="s">
        <v>75</v>
      </c>
      <c r="AO37" s="158" t="s">
        <v>16</v>
      </c>
      <c r="AP37" s="159" t="s">
        <v>140</v>
      </c>
      <c r="AQ37" s="160" t="s">
        <v>75</v>
      </c>
      <c r="AR37" s="158"/>
      <c r="AS37" s="159"/>
      <c r="AT37" s="160"/>
      <c r="AU37" s="158"/>
      <c r="AV37" s="159"/>
      <c r="AW37" s="160"/>
      <c r="AX37" s="158"/>
      <c r="AY37" s="159"/>
      <c r="AZ37" s="160"/>
      <c r="BA37" s="158"/>
      <c r="BB37" s="159"/>
      <c r="BC37" s="160"/>
      <c r="BD37" s="158"/>
      <c r="BE37" s="159"/>
      <c r="BF37" s="160"/>
      <c r="BG37" s="158"/>
      <c r="BH37" s="159"/>
      <c r="BI37" s="160"/>
      <c r="BJ37" s="158"/>
      <c r="BK37" s="159"/>
      <c r="BL37" s="160"/>
      <c r="BM37" s="158" t="s">
        <v>16</v>
      </c>
      <c r="BN37" s="159" t="s">
        <v>140</v>
      </c>
      <c r="BO37" s="160" t="s">
        <v>75</v>
      </c>
      <c r="BP37" s="158" t="s">
        <v>16</v>
      </c>
      <c r="BQ37" s="159" t="s">
        <v>140</v>
      </c>
      <c r="BR37" s="160" t="s">
        <v>75</v>
      </c>
      <c r="BS37" s="158" t="s">
        <v>16</v>
      </c>
      <c r="BT37" s="159" t="s">
        <v>140</v>
      </c>
      <c r="BU37" s="160" t="s">
        <v>75</v>
      </c>
      <c r="BV37" s="158" t="s">
        <v>16</v>
      </c>
      <c r="BW37" s="159" t="s">
        <v>140</v>
      </c>
      <c r="BX37" s="160" t="s">
        <v>75</v>
      </c>
      <c r="BY37" s="158" t="s">
        <v>16</v>
      </c>
      <c r="BZ37" s="159" t="s">
        <v>140</v>
      </c>
      <c r="CA37" s="160" t="s">
        <v>75</v>
      </c>
      <c r="CB37" s="158" t="s">
        <v>16</v>
      </c>
      <c r="CC37" s="159" t="s">
        <v>140</v>
      </c>
      <c r="CD37" s="160" t="s">
        <v>75</v>
      </c>
      <c r="CE37" s="158" t="s">
        <v>16</v>
      </c>
      <c r="CF37" s="159" t="s">
        <v>140</v>
      </c>
      <c r="CG37" s="160" t="s">
        <v>75</v>
      </c>
      <c r="CH37" s="158" t="s">
        <v>16</v>
      </c>
      <c r="CI37" s="159" t="s">
        <v>140</v>
      </c>
      <c r="CJ37" s="160" t="s">
        <v>75</v>
      </c>
      <c r="CK37" s="158" t="s">
        <v>16</v>
      </c>
      <c r="CL37" s="159" t="s">
        <v>140</v>
      </c>
      <c r="CM37" s="160" t="s">
        <v>75</v>
      </c>
      <c r="CN37" s="158" t="s">
        <v>16</v>
      </c>
      <c r="CO37" s="159" t="s">
        <v>140</v>
      </c>
      <c r="CP37" s="160" t="s">
        <v>75</v>
      </c>
      <c r="CQ37" s="158" t="s">
        <v>16</v>
      </c>
      <c r="CR37" s="159" t="s">
        <v>140</v>
      </c>
      <c r="CS37" s="160" t="s">
        <v>75</v>
      </c>
      <c r="CT37" s="158" t="s">
        <v>16</v>
      </c>
      <c r="CU37" s="159" t="s">
        <v>140</v>
      </c>
      <c r="CV37" s="160" t="s">
        <v>75</v>
      </c>
      <c r="CW37" s="158" t="s">
        <v>16</v>
      </c>
      <c r="CX37" s="159" t="s">
        <v>140</v>
      </c>
      <c r="CY37" s="160" t="s">
        <v>75</v>
      </c>
      <c r="CZ37" s="158" t="s">
        <v>16</v>
      </c>
      <c r="DA37" s="159" t="s">
        <v>140</v>
      </c>
      <c r="DB37" s="160" t="s">
        <v>75</v>
      </c>
      <c r="DC37" s="158"/>
      <c r="DD37" s="159"/>
      <c r="DE37" s="160"/>
      <c r="DF37" s="158"/>
      <c r="DG37" s="159"/>
      <c r="DH37" s="160"/>
      <c r="DI37" s="158" t="s">
        <v>16</v>
      </c>
      <c r="DJ37" s="159" t="s">
        <v>140</v>
      </c>
      <c r="DK37" s="160" t="s">
        <v>75</v>
      </c>
      <c r="DL37" s="158" t="s">
        <v>16</v>
      </c>
      <c r="DM37" s="159" t="s">
        <v>140</v>
      </c>
      <c r="DN37" s="160" t="s">
        <v>75</v>
      </c>
      <c r="DO37" s="158" t="s">
        <v>16</v>
      </c>
      <c r="DP37" s="159" t="s">
        <v>140</v>
      </c>
      <c r="DQ37" s="160" t="s">
        <v>75</v>
      </c>
      <c r="DR37" s="158" t="s">
        <v>16</v>
      </c>
      <c r="DS37" s="159" t="s">
        <v>140</v>
      </c>
      <c r="DT37" s="160" t="s">
        <v>75</v>
      </c>
      <c r="DU37" s="158" t="s">
        <v>16</v>
      </c>
      <c r="DV37" s="159" t="s">
        <v>140</v>
      </c>
      <c r="DW37" s="160" t="s">
        <v>75</v>
      </c>
      <c r="DX37" s="158" t="s">
        <v>0</v>
      </c>
      <c r="DY37" s="159" t="s">
        <v>0</v>
      </c>
      <c r="DZ37" s="160" t="s">
        <v>0</v>
      </c>
      <c r="EA37" s="158" t="s">
        <v>0</v>
      </c>
      <c r="EB37" s="159" t="s">
        <v>0</v>
      </c>
      <c r="EC37" s="160" t="s">
        <v>0</v>
      </c>
      <c r="ED37" s="158" t="s">
        <v>0</v>
      </c>
      <c r="EE37" s="159" t="s">
        <v>0</v>
      </c>
      <c r="EF37" s="160" t="s">
        <v>0</v>
      </c>
      <c r="EG37" s="158" t="s">
        <v>0</v>
      </c>
      <c r="EH37" s="159" t="s">
        <v>0</v>
      </c>
      <c r="EI37" s="160" t="s">
        <v>0</v>
      </c>
      <c r="EJ37" s="158" t="s">
        <v>0</v>
      </c>
      <c r="EK37" s="159" t="s">
        <v>0</v>
      </c>
      <c r="EL37" s="160" t="s">
        <v>0</v>
      </c>
      <c r="EM37" s="158" t="s">
        <v>0</v>
      </c>
      <c r="EN37" s="159" t="s">
        <v>0</v>
      </c>
      <c r="EO37" s="160" t="s">
        <v>0</v>
      </c>
      <c r="EP37" s="158" t="s">
        <v>0</v>
      </c>
      <c r="EQ37" s="159" t="s">
        <v>0</v>
      </c>
      <c r="ER37" s="160" t="s">
        <v>0</v>
      </c>
      <c r="ES37" s="158" t="s">
        <v>0</v>
      </c>
      <c r="ET37" s="159" t="s">
        <v>0</v>
      </c>
      <c r="EU37" s="160" t="s">
        <v>0</v>
      </c>
      <c r="EV37" s="158" t="s">
        <v>0</v>
      </c>
      <c r="EW37" s="159" t="s">
        <v>0</v>
      </c>
      <c r="EX37" s="160" t="s">
        <v>0</v>
      </c>
      <c r="EY37" s="158" t="s">
        <v>0</v>
      </c>
      <c r="EZ37" s="159" t="s">
        <v>0</v>
      </c>
      <c r="FA37" s="160" t="s">
        <v>0</v>
      </c>
    </row>
    <row r="38" ht="15.75" customHeight="1">
      <c r="A38" s="10">
        <v>38.0</v>
      </c>
      <c r="B38" s="227"/>
      <c r="C38" s="459"/>
      <c r="D38" s="475" t="s">
        <v>2133</v>
      </c>
      <c r="E38" s="173" t="str">
        <f t="array" ref="E38">XLOOKUP(F38,'PER-SM '!$E$2:$E$1132,'PER-SM '!$D$2:$D$1132," ",0)</f>
        <v>MELENDEZ OBREGON MARCIAL</v>
      </c>
      <c r="F38" s="470">
        <v>4.0492527E7</v>
      </c>
      <c r="G38" s="30"/>
      <c r="H38" s="16" t="str">
        <f t="array" ref="H38">XLOOKUP(F38,'PER-SM '!$E$2:$E$1132,'PER-SM '!$G$2:$G$1132,"",0)</f>
        <v>OP TER</v>
      </c>
      <c r="I38" s="10"/>
      <c r="J38" s="10"/>
      <c r="K38" s="13" t="str">
        <f t="array" ref="K38">XLOOKUP(F38,'PER-SM '!$E$2:$E$1132,'PER-SM '!$B$2:$B$1132,"",0)</f>
        <v>COMIN S.A.C.</v>
      </c>
      <c r="L38" s="10" t="s">
        <v>2232</v>
      </c>
      <c r="M38" s="13" t="str">
        <f t="array" ref="M38">XLOOKUP(F38,'PER-SM '!$E$2:$E$1132,'PER-SM '!$F$2:$F$1132,"",0)</f>
        <v>TECNICO MECANICO</v>
      </c>
      <c r="N38" s="158"/>
      <c r="O38" s="159"/>
      <c r="P38" s="160"/>
      <c r="Q38" s="158"/>
      <c r="R38" s="159"/>
      <c r="S38" s="160"/>
      <c r="T38" s="158"/>
      <c r="U38" s="159"/>
      <c r="V38" s="160"/>
      <c r="W38" s="158"/>
      <c r="X38" s="159"/>
      <c r="Y38" s="160"/>
      <c r="Z38" s="158"/>
      <c r="AA38" s="159"/>
      <c r="AB38" s="160"/>
      <c r="AC38" s="158"/>
      <c r="AD38" s="159"/>
      <c r="AE38" s="160"/>
      <c r="AF38" s="158"/>
      <c r="AG38" s="159"/>
      <c r="AH38" s="160"/>
      <c r="AI38" s="158"/>
      <c r="AJ38" s="159"/>
      <c r="AK38" s="160"/>
      <c r="AL38" s="158"/>
      <c r="AM38" s="159"/>
      <c r="AN38" s="160"/>
      <c r="AO38" s="158"/>
      <c r="AP38" s="159"/>
      <c r="AQ38" s="160"/>
      <c r="AR38" s="158"/>
      <c r="AS38" s="159"/>
      <c r="AT38" s="160"/>
      <c r="AU38" s="158"/>
      <c r="AV38" s="159"/>
      <c r="AW38" s="160"/>
      <c r="AX38" s="158"/>
      <c r="AY38" s="159"/>
      <c r="AZ38" s="160"/>
      <c r="BA38" s="158"/>
      <c r="BB38" s="159"/>
      <c r="BC38" s="160"/>
      <c r="BD38" s="158"/>
      <c r="BE38" s="159"/>
      <c r="BF38" s="160"/>
      <c r="BG38" s="158"/>
      <c r="BH38" s="159"/>
      <c r="BI38" s="160"/>
      <c r="BJ38" s="158"/>
      <c r="BK38" s="159"/>
      <c r="BL38" s="160"/>
      <c r="BM38" s="158"/>
      <c r="BN38" s="159"/>
      <c r="BO38" s="160"/>
      <c r="BP38" s="158"/>
      <c r="BQ38" s="159"/>
      <c r="BR38" s="160"/>
      <c r="BS38" s="158"/>
      <c r="BT38" s="159"/>
      <c r="BU38" s="160"/>
      <c r="BV38" s="158"/>
      <c r="BW38" s="159"/>
      <c r="BX38" s="160"/>
      <c r="BY38" s="158"/>
      <c r="BZ38" s="159"/>
      <c r="CA38" s="160"/>
      <c r="CB38" s="158"/>
      <c r="CC38" s="159"/>
      <c r="CD38" s="160"/>
      <c r="CE38" s="158"/>
      <c r="CF38" s="159"/>
      <c r="CG38" s="160"/>
      <c r="CH38" s="158"/>
      <c r="CI38" s="159"/>
      <c r="CJ38" s="160"/>
      <c r="CK38" s="158"/>
      <c r="CL38" s="159"/>
      <c r="CM38" s="160"/>
      <c r="CN38" s="158"/>
      <c r="CO38" s="159"/>
      <c r="CP38" s="160"/>
      <c r="CQ38" s="158"/>
      <c r="CR38" s="159"/>
      <c r="CS38" s="160"/>
      <c r="CT38" s="158"/>
      <c r="CU38" s="159"/>
      <c r="CV38" s="160"/>
      <c r="CW38" s="158"/>
      <c r="CX38" s="159"/>
      <c r="CY38" s="160"/>
      <c r="CZ38" s="158"/>
      <c r="DA38" s="159"/>
      <c r="DB38" s="160"/>
      <c r="DC38" s="158"/>
      <c r="DD38" s="159"/>
      <c r="DE38" s="160"/>
      <c r="DF38" s="158"/>
      <c r="DG38" s="159"/>
      <c r="DH38" s="160"/>
      <c r="DI38" s="158"/>
      <c r="DJ38" s="159"/>
      <c r="DK38" s="160"/>
      <c r="DL38" s="158"/>
      <c r="DM38" s="159"/>
      <c r="DN38" s="160"/>
      <c r="DO38" s="158"/>
      <c r="DP38" s="159"/>
      <c r="DQ38" s="160"/>
      <c r="DR38" s="158" t="s">
        <v>16</v>
      </c>
      <c r="DS38" s="159" t="s">
        <v>140</v>
      </c>
      <c r="DT38" s="160" t="s">
        <v>75</v>
      </c>
      <c r="DU38" s="158" t="s">
        <v>16</v>
      </c>
      <c r="DV38" s="159" t="s">
        <v>140</v>
      </c>
      <c r="DW38" s="160" t="s">
        <v>75</v>
      </c>
      <c r="DX38" s="158" t="s">
        <v>16</v>
      </c>
      <c r="DY38" s="159" t="s">
        <v>140</v>
      </c>
      <c r="DZ38" s="160" t="s">
        <v>75</v>
      </c>
      <c r="EA38" s="158" t="s">
        <v>16</v>
      </c>
      <c r="EB38" s="159" t="s">
        <v>140</v>
      </c>
      <c r="EC38" s="160" t="s">
        <v>75</v>
      </c>
      <c r="ED38" s="158" t="s">
        <v>16</v>
      </c>
      <c r="EE38" s="159" t="s">
        <v>140</v>
      </c>
      <c r="EF38" s="160" t="s">
        <v>75</v>
      </c>
      <c r="EG38" s="158" t="s">
        <v>16</v>
      </c>
      <c r="EH38" s="159" t="s">
        <v>140</v>
      </c>
      <c r="EI38" s="160" t="s">
        <v>75</v>
      </c>
      <c r="EJ38" s="158" t="s">
        <v>16</v>
      </c>
      <c r="EK38" s="159" t="s">
        <v>140</v>
      </c>
      <c r="EL38" s="160" t="s">
        <v>75</v>
      </c>
      <c r="EM38" s="158" t="s">
        <v>16</v>
      </c>
      <c r="EN38" s="159" t="s">
        <v>140</v>
      </c>
      <c r="EO38" s="160" t="s">
        <v>75</v>
      </c>
      <c r="EP38" s="158" t="s">
        <v>16</v>
      </c>
      <c r="EQ38" s="159" t="s">
        <v>140</v>
      </c>
      <c r="ER38" s="160" t="s">
        <v>75</v>
      </c>
      <c r="ES38" s="161" t="s">
        <v>0</v>
      </c>
      <c r="ET38" s="162" t="s">
        <v>0</v>
      </c>
      <c r="EU38" s="163" t="s">
        <v>0</v>
      </c>
      <c r="EV38" s="161" t="s">
        <v>0</v>
      </c>
      <c r="EW38" s="162" t="s">
        <v>0</v>
      </c>
      <c r="EX38" s="163" t="s">
        <v>0</v>
      </c>
      <c r="EY38" s="161" t="s">
        <v>0</v>
      </c>
      <c r="EZ38" s="162" t="s">
        <v>0</v>
      </c>
      <c r="FA38" s="163" t="s">
        <v>0</v>
      </c>
    </row>
    <row r="39" ht="15.75" customHeight="1">
      <c r="A39" s="10">
        <v>39.0</v>
      </c>
      <c r="B39" s="233"/>
      <c r="C39" s="459">
        <v>1.0</v>
      </c>
      <c r="D39" s="475" t="s">
        <v>2133</v>
      </c>
      <c r="E39" s="173" t="str">
        <f t="array" ref="E39">XLOOKUP(F39,'PER-SM '!$E$2:$E$1132,'PER-SM '!$D$2:$D$1132," ",0)</f>
        <v>FUENTES BENDIVES JULIO</v>
      </c>
      <c r="F39" s="470">
        <v>8.0198652E7</v>
      </c>
      <c r="G39" s="166"/>
      <c r="H39" s="16" t="str">
        <f t="array" ref="H39">XLOOKUP(F39,'PER-SM '!$E$2:$E$1132,'PER-SM '!$G$2:$G$1132,"",0)</f>
        <v>OP TER</v>
      </c>
      <c r="I39" s="10" t="str">
        <f t="array" ref="I39">XLOOKUP(F39,'PER-SM '!$E$2:$E$1132,'PER-SM '!$I$2:$I$1132,"",0)</f>
        <v/>
      </c>
      <c r="J39" s="10"/>
      <c r="K39" s="13" t="str">
        <f t="array" ref="K39">XLOOKUP(F39,'PER-SM '!$E$2:$E$1132,'PER-SM '!$B$2:$B$1132,"",0)</f>
        <v>COMIN S.A.C.</v>
      </c>
      <c r="L39" s="10" t="s">
        <v>2232</v>
      </c>
      <c r="M39" s="13" t="str">
        <f t="array" ref="M39">XLOOKUP(F39,'PER-SM '!$E$2:$E$1132,'PER-SM '!$F$2:$F$1132,"",0)</f>
        <v>TECNICO MECANICO</v>
      </c>
      <c r="N39" s="158"/>
      <c r="O39" s="159"/>
      <c r="P39" s="160"/>
      <c r="Q39" s="158"/>
      <c r="R39" s="159"/>
      <c r="S39" s="160"/>
      <c r="T39" s="158"/>
      <c r="U39" s="159"/>
      <c r="V39" s="160"/>
      <c r="W39" s="158"/>
      <c r="X39" s="159"/>
      <c r="Y39" s="160"/>
      <c r="Z39" s="158"/>
      <c r="AA39" s="159"/>
      <c r="AB39" s="160"/>
      <c r="AC39" s="158"/>
      <c r="AD39" s="159"/>
      <c r="AE39" s="160"/>
      <c r="AF39" s="158"/>
      <c r="AG39" s="159"/>
      <c r="AH39" s="160"/>
      <c r="AI39" s="158"/>
      <c r="AJ39" s="159"/>
      <c r="AK39" s="160"/>
      <c r="AL39" s="158"/>
      <c r="AM39" s="159"/>
      <c r="AN39" s="160"/>
      <c r="AO39" s="158"/>
      <c r="AP39" s="159"/>
      <c r="AQ39" s="160"/>
      <c r="AR39" s="158"/>
      <c r="AS39" s="159"/>
      <c r="AT39" s="160"/>
      <c r="AU39" s="158"/>
      <c r="AV39" s="159"/>
      <c r="AW39" s="160"/>
      <c r="AX39" s="158"/>
      <c r="AY39" s="159"/>
      <c r="AZ39" s="160"/>
      <c r="BA39" s="158"/>
      <c r="BB39" s="159"/>
      <c r="BC39" s="160"/>
      <c r="BD39" s="158"/>
      <c r="BE39" s="159"/>
      <c r="BF39" s="160"/>
      <c r="BG39" s="158"/>
      <c r="BH39" s="159"/>
      <c r="BI39" s="160"/>
      <c r="BJ39" s="158"/>
      <c r="BK39" s="159"/>
      <c r="BL39" s="160"/>
      <c r="BM39" s="158"/>
      <c r="BN39" s="159"/>
      <c r="BO39" s="160"/>
      <c r="BP39" s="158"/>
      <c r="BQ39" s="159"/>
      <c r="BR39" s="160"/>
      <c r="BS39" s="158"/>
      <c r="BT39" s="159"/>
      <c r="BU39" s="160"/>
      <c r="BV39" s="158"/>
      <c r="BW39" s="159"/>
      <c r="BX39" s="160"/>
      <c r="BY39" s="158"/>
      <c r="BZ39" s="159"/>
      <c r="CA39" s="160"/>
      <c r="CB39" s="158"/>
      <c r="CC39" s="159"/>
      <c r="CD39" s="160"/>
      <c r="CE39" s="158"/>
      <c r="CF39" s="159"/>
      <c r="CG39" s="160"/>
      <c r="CH39" s="158"/>
      <c r="CI39" s="159"/>
      <c r="CJ39" s="160"/>
      <c r="CK39" s="158"/>
      <c r="CL39" s="159"/>
      <c r="CM39" s="160"/>
      <c r="CN39" s="158"/>
      <c r="CO39" s="159"/>
      <c r="CP39" s="160"/>
      <c r="CQ39" s="158"/>
      <c r="CR39" s="159"/>
      <c r="CS39" s="160"/>
      <c r="CT39" s="158"/>
      <c r="CU39" s="159"/>
      <c r="CV39" s="160"/>
      <c r="CW39" s="158"/>
      <c r="CX39" s="159"/>
      <c r="CY39" s="160"/>
      <c r="CZ39" s="158"/>
      <c r="DA39" s="159"/>
      <c r="DB39" s="160"/>
      <c r="DC39" s="158"/>
      <c r="DD39" s="159"/>
      <c r="DE39" s="160"/>
      <c r="DF39" s="158"/>
      <c r="DG39" s="159"/>
      <c r="DH39" s="160"/>
      <c r="DI39" s="158" t="s">
        <v>16</v>
      </c>
      <c r="DJ39" s="159" t="s">
        <v>140</v>
      </c>
      <c r="DK39" s="160" t="s">
        <v>75</v>
      </c>
      <c r="DL39" s="158" t="s">
        <v>16</v>
      </c>
      <c r="DM39" s="159" t="s">
        <v>140</v>
      </c>
      <c r="DN39" s="160" t="s">
        <v>75</v>
      </c>
      <c r="DO39" s="158" t="s">
        <v>16</v>
      </c>
      <c r="DP39" s="159" t="s">
        <v>140</v>
      </c>
      <c r="DQ39" s="160" t="s">
        <v>75</v>
      </c>
      <c r="DR39" s="158" t="s">
        <v>16</v>
      </c>
      <c r="DS39" s="159" t="s">
        <v>140</v>
      </c>
      <c r="DT39" s="160" t="s">
        <v>75</v>
      </c>
      <c r="DU39" s="158" t="s">
        <v>16</v>
      </c>
      <c r="DV39" s="159" t="s">
        <v>140</v>
      </c>
      <c r="DW39" s="160" t="s">
        <v>75</v>
      </c>
      <c r="DX39" s="158" t="s">
        <v>16</v>
      </c>
      <c r="DY39" s="159" t="s">
        <v>140</v>
      </c>
      <c r="DZ39" s="160" t="s">
        <v>75</v>
      </c>
      <c r="EA39" s="158" t="s">
        <v>16</v>
      </c>
      <c r="EB39" s="159" t="s">
        <v>140</v>
      </c>
      <c r="EC39" s="160" t="s">
        <v>75</v>
      </c>
      <c r="ED39" s="158" t="s">
        <v>16</v>
      </c>
      <c r="EE39" s="159" t="s">
        <v>140</v>
      </c>
      <c r="EF39" s="160" t="s">
        <v>75</v>
      </c>
      <c r="EG39" s="158" t="s">
        <v>16</v>
      </c>
      <c r="EH39" s="159" t="s">
        <v>140</v>
      </c>
      <c r="EI39" s="160" t="s">
        <v>75</v>
      </c>
      <c r="EJ39" s="158" t="s">
        <v>16</v>
      </c>
      <c r="EK39" s="159" t="s">
        <v>140</v>
      </c>
      <c r="EL39" s="160" t="s">
        <v>75</v>
      </c>
      <c r="EM39" s="158" t="s">
        <v>16</v>
      </c>
      <c r="EN39" s="159" t="s">
        <v>140</v>
      </c>
      <c r="EO39" s="160" t="s">
        <v>75</v>
      </c>
      <c r="EP39" s="158" t="s">
        <v>16</v>
      </c>
      <c r="EQ39" s="159" t="s">
        <v>140</v>
      </c>
      <c r="ER39" s="160" t="s">
        <v>75</v>
      </c>
      <c r="ES39" s="161" t="s">
        <v>16</v>
      </c>
      <c r="ET39" s="162" t="s">
        <v>140</v>
      </c>
      <c r="EU39" s="163" t="s">
        <v>75</v>
      </c>
      <c r="EV39" s="161" t="s">
        <v>16</v>
      </c>
      <c r="EW39" s="162" t="s">
        <v>140</v>
      </c>
      <c r="EX39" s="163" t="s">
        <v>75</v>
      </c>
      <c r="EY39" s="161"/>
      <c r="EZ39" s="162"/>
      <c r="FA39" s="163"/>
    </row>
    <row r="40" ht="15.75" customHeight="1">
      <c r="A40" s="10">
        <v>40.0</v>
      </c>
      <c r="B40" s="479" t="s">
        <v>2235</v>
      </c>
      <c r="C40" s="459"/>
      <c r="D40" s="475" t="s">
        <v>2133</v>
      </c>
      <c r="E40" s="13"/>
      <c r="F40" s="189"/>
      <c r="G40" s="166"/>
      <c r="H40" s="10"/>
      <c r="I40" s="10"/>
      <c r="J40" s="10"/>
      <c r="K40" s="13" t="str">
        <f t="array" ref="K40">XLOOKUP(F40,'PER-SM '!$E$2:$E$1132,'PER-SM '!$B$2:$B$1132,"",0)</f>
        <v/>
      </c>
      <c r="L40" s="10"/>
      <c r="M40" s="13"/>
      <c r="N40" s="158"/>
      <c r="O40" s="159"/>
      <c r="P40" s="160"/>
      <c r="Q40" s="158"/>
      <c r="R40" s="159"/>
      <c r="S40" s="160"/>
      <c r="T40" s="158"/>
      <c r="U40" s="159"/>
      <c r="V40" s="160"/>
      <c r="W40" s="158"/>
      <c r="X40" s="159"/>
      <c r="Y40" s="160"/>
      <c r="Z40" s="158"/>
      <c r="AA40" s="159"/>
      <c r="AB40" s="160"/>
      <c r="AC40" s="158"/>
      <c r="AD40" s="159"/>
      <c r="AE40" s="160"/>
      <c r="AF40" s="158"/>
      <c r="AG40" s="159"/>
      <c r="AH40" s="160"/>
      <c r="AI40" s="158"/>
      <c r="AJ40" s="159"/>
      <c r="AK40" s="160"/>
      <c r="AL40" s="158"/>
      <c r="AM40" s="159"/>
      <c r="AN40" s="160"/>
      <c r="AO40" s="158"/>
      <c r="AP40" s="159"/>
      <c r="AQ40" s="160"/>
      <c r="AR40" s="158"/>
      <c r="AS40" s="159"/>
      <c r="AT40" s="160"/>
      <c r="AU40" s="158"/>
      <c r="AV40" s="159"/>
      <c r="AW40" s="160"/>
      <c r="AX40" s="158"/>
      <c r="AY40" s="159"/>
      <c r="AZ40" s="160"/>
      <c r="BA40" s="158"/>
      <c r="BB40" s="159"/>
      <c r="BC40" s="160"/>
      <c r="BD40" s="158"/>
      <c r="BE40" s="159"/>
      <c r="BF40" s="160"/>
      <c r="BG40" s="158"/>
      <c r="BH40" s="159"/>
      <c r="BI40" s="160"/>
      <c r="BJ40" s="158"/>
      <c r="BK40" s="159"/>
      <c r="BL40" s="160"/>
      <c r="BM40" s="158"/>
      <c r="BN40" s="159"/>
      <c r="BO40" s="160"/>
      <c r="BP40" s="158"/>
      <c r="BQ40" s="159"/>
      <c r="BR40" s="160"/>
      <c r="BS40" s="158"/>
      <c r="BT40" s="159"/>
      <c r="BU40" s="160"/>
      <c r="BV40" s="158"/>
      <c r="BW40" s="159"/>
      <c r="BX40" s="160"/>
      <c r="BY40" s="158"/>
      <c r="BZ40" s="159"/>
      <c r="CA40" s="160"/>
      <c r="CB40" s="158"/>
      <c r="CC40" s="159"/>
      <c r="CD40" s="160"/>
      <c r="CE40" s="158"/>
      <c r="CF40" s="159"/>
      <c r="CG40" s="160"/>
      <c r="CH40" s="158"/>
      <c r="CI40" s="159"/>
      <c r="CJ40" s="160"/>
      <c r="CK40" s="158"/>
      <c r="CL40" s="159"/>
      <c r="CM40" s="160"/>
      <c r="CN40" s="158"/>
      <c r="CO40" s="159"/>
      <c r="CP40" s="160"/>
      <c r="CQ40" s="158"/>
      <c r="CR40" s="159"/>
      <c r="CS40" s="160"/>
      <c r="CT40" s="158"/>
      <c r="CU40" s="159"/>
      <c r="CV40" s="160"/>
      <c r="CW40" s="158"/>
      <c r="CX40" s="159"/>
      <c r="CY40" s="160"/>
      <c r="CZ40" s="158"/>
      <c r="DA40" s="159"/>
      <c r="DB40" s="160"/>
      <c r="DC40" s="158"/>
      <c r="DD40" s="159"/>
      <c r="DE40" s="160"/>
      <c r="DF40" s="158"/>
      <c r="DG40" s="159"/>
      <c r="DH40" s="160"/>
      <c r="DI40" s="158"/>
      <c r="DJ40" s="159"/>
      <c r="DK40" s="160"/>
      <c r="DL40" s="158"/>
      <c r="DM40" s="159"/>
      <c r="DN40" s="160"/>
      <c r="DO40" s="158"/>
      <c r="DP40" s="159"/>
      <c r="DQ40" s="160"/>
      <c r="DR40" s="158"/>
      <c r="DS40" s="159"/>
      <c r="DT40" s="160"/>
      <c r="DU40" s="158"/>
      <c r="DV40" s="159"/>
      <c r="DW40" s="160"/>
      <c r="DX40" s="158"/>
      <c r="DY40" s="159"/>
      <c r="DZ40" s="160"/>
      <c r="EA40" s="158"/>
      <c r="EB40" s="159"/>
      <c r="EC40" s="160"/>
      <c r="ED40" s="158"/>
      <c r="EE40" s="159"/>
      <c r="EF40" s="160"/>
      <c r="EG40" s="158"/>
      <c r="EH40" s="159"/>
      <c r="EI40" s="160"/>
      <c r="EJ40" s="158"/>
      <c r="EK40" s="159"/>
      <c r="EL40" s="160"/>
      <c r="EM40" s="158"/>
      <c r="EN40" s="159"/>
      <c r="EO40" s="160"/>
      <c r="EP40" s="158"/>
      <c r="EQ40" s="159"/>
      <c r="ER40" s="160"/>
      <c r="ES40" s="161" t="s">
        <v>0</v>
      </c>
      <c r="ET40" s="162"/>
      <c r="EU40" s="163" t="s">
        <v>0</v>
      </c>
      <c r="EV40" s="161" t="s">
        <v>0</v>
      </c>
      <c r="EW40" s="162"/>
      <c r="EX40" s="163" t="s">
        <v>0</v>
      </c>
      <c r="EY40" s="161" t="s">
        <v>0</v>
      </c>
      <c r="EZ40" s="162"/>
      <c r="FA40" s="163" t="s">
        <v>0</v>
      </c>
    </row>
    <row r="41" ht="14.25" customHeight="1">
      <c r="A41" s="10">
        <v>41.0</v>
      </c>
      <c r="B41" s="483"/>
      <c r="C41" s="459">
        <v>1.0</v>
      </c>
      <c r="D41" s="475" t="s">
        <v>2133</v>
      </c>
      <c r="E41" s="301" t="str">
        <f t="array" ref="E41">XLOOKUP(F41,'PER-SM '!$E$2:$E$1132,'PER-SM '!$D$2:$D$1132," ",0)</f>
        <v>CHANCA HUAROC JHORDAN SMITH</v>
      </c>
      <c r="F41" s="189">
        <v>7.037045E7</v>
      </c>
      <c r="G41" s="189"/>
      <c r="H41" s="16" t="str">
        <f t="array" ref="H41">XLOOKUP(F41,'PER-SM '!$E$2:$E$1132,'PER-SM '!$G$2:$G$1132,"",0)</f>
        <v>OP EMP</v>
      </c>
      <c r="I41" s="10" t="s">
        <v>2236</v>
      </c>
      <c r="J41" s="10"/>
      <c r="K41" s="13" t="str">
        <f t="array" ref="K41">XLOOKUP(F41,'PER-SM '!$E$2:$E$1132,'PER-SM '!$B$2:$B$1132,"",0)</f>
        <v>PE - Empleados</v>
      </c>
      <c r="L41" s="10" t="s">
        <v>2232</v>
      </c>
      <c r="M41" s="13" t="str">
        <f t="array" ref="M41">XLOOKUP(F41,'PER-SM '!$E$2:$E$1132,'PER-SM '!$F$2:$F$1132,"",0)</f>
        <v>ASISTENTE DE DESPACHO DE FLOTA</v>
      </c>
      <c r="N41" s="158"/>
      <c r="O41" s="159"/>
      <c r="P41" s="160"/>
      <c r="Q41" s="158" t="s">
        <v>16</v>
      </c>
      <c r="R41" s="159" t="s">
        <v>140</v>
      </c>
      <c r="S41" s="160" t="s">
        <v>75</v>
      </c>
      <c r="T41" s="158" t="s">
        <v>16</v>
      </c>
      <c r="U41" s="159" t="s">
        <v>140</v>
      </c>
      <c r="V41" s="160" t="s">
        <v>75</v>
      </c>
      <c r="W41" s="158" t="s">
        <v>16</v>
      </c>
      <c r="X41" s="159" t="s">
        <v>140</v>
      </c>
      <c r="Y41" s="160" t="s">
        <v>75</v>
      </c>
      <c r="Z41" s="158" t="s">
        <v>16</v>
      </c>
      <c r="AA41" s="159" t="s">
        <v>140</v>
      </c>
      <c r="AB41" s="160" t="s">
        <v>75</v>
      </c>
      <c r="AC41" s="158" t="s">
        <v>16</v>
      </c>
      <c r="AD41" s="159" t="s">
        <v>140</v>
      </c>
      <c r="AE41" s="160" t="s">
        <v>75</v>
      </c>
      <c r="AF41" s="158" t="s">
        <v>16</v>
      </c>
      <c r="AG41" s="159" t="s">
        <v>140</v>
      </c>
      <c r="AH41" s="160" t="s">
        <v>75</v>
      </c>
      <c r="AI41" s="158" t="s">
        <v>16</v>
      </c>
      <c r="AJ41" s="159" t="s">
        <v>140</v>
      </c>
      <c r="AK41" s="160" t="s">
        <v>75</v>
      </c>
      <c r="AL41" s="158" t="s">
        <v>16</v>
      </c>
      <c r="AM41" s="159" t="s">
        <v>140</v>
      </c>
      <c r="AN41" s="160" t="s">
        <v>75</v>
      </c>
      <c r="AO41" s="158" t="s">
        <v>16</v>
      </c>
      <c r="AP41" s="159" t="s">
        <v>140</v>
      </c>
      <c r="AQ41" s="160" t="s">
        <v>75</v>
      </c>
      <c r="AR41" s="158"/>
      <c r="AS41" s="159"/>
      <c r="AT41" s="160"/>
      <c r="AU41" s="158"/>
      <c r="AV41" s="159"/>
      <c r="AW41" s="160"/>
      <c r="AX41" s="158"/>
      <c r="AY41" s="159"/>
      <c r="AZ41" s="160"/>
      <c r="BA41" s="158"/>
      <c r="BB41" s="159"/>
      <c r="BC41" s="160"/>
      <c r="BD41" s="158"/>
      <c r="BE41" s="159"/>
      <c r="BF41" s="160"/>
      <c r="BG41" s="158"/>
      <c r="BH41" s="159"/>
      <c r="BI41" s="160"/>
      <c r="BJ41" s="158"/>
      <c r="BK41" s="159"/>
      <c r="BL41" s="160"/>
      <c r="BM41" s="158" t="s">
        <v>16</v>
      </c>
      <c r="BN41" s="159" t="s">
        <v>140</v>
      </c>
      <c r="BO41" s="160" t="s">
        <v>75</v>
      </c>
      <c r="BP41" s="158" t="s">
        <v>16</v>
      </c>
      <c r="BQ41" s="159" t="s">
        <v>140</v>
      </c>
      <c r="BR41" s="160" t="s">
        <v>75</v>
      </c>
      <c r="BS41" s="158" t="s">
        <v>16</v>
      </c>
      <c r="BT41" s="159" t="s">
        <v>140</v>
      </c>
      <c r="BU41" s="160" t="s">
        <v>75</v>
      </c>
      <c r="BV41" s="158" t="s">
        <v>16</v>
      </c>
      <c r="BW41" s="159" t="s">
        <v>140</v>
      </c>
      <c r="BX41" s="160" t="s">
        <v>75</v>
      </c>
      <c r="BY41" s="158" t="s">
        <v>16</v>
      </c>
      <c r="BZ41" s="159" t="s">
        <v>140</v>
      </c>
      <c r="CA41" s="160" t="s">
        <v>75</v>
      </c>
      <c r="CB41" s="158" t="s">
        <v>16</v>
      </c>
      <c r="CC41" s="159" t="s">
        <v>140</v>
      </c>
      <c r="CD41" s="160" t="s">
        <v>75</v>
      </c>
      <c r="CE41" s="158" t="s">
        <v>16</v>
      </c>
      <c r="CF41" s="159" t="s">
        <v>140</v>
      </c>
      <c r="CG41" s="160" t="s">
        <v>75</v>
      </c>
      <c r="CH41" s="158" t="s">
        <v>16</v>
      </c>
      <c r="CI41" s="159" t="s">
        <v>140</v>
      </c>
      <c r="CJ41" s="160" t="s">
        <v>75</v>
      </c>
      <c r="CK41" s="158" t="s">
        <v>16</v>
      </c>
      <c r="CL41" s="159" t="s">
        <v>140</v>
      </c>
      <c r="CM41" s="160" t="s">
        <v>75</v>
      </c>
      <c r="CN41" s="158" t="s">
        <v>16</v>
      </c>
      <c r="CO41" s="159" t="s">
        <v>140</v>
      </c>
      <c r="CP41" s="160" t="s">
        <v>75</v>
      </c>
      <c r="CQ41" s="158" t="s">
        <v>16</v>
      </c>
      <c r="CR41" s="159" t="s">
        <v>140</v>
      </c>
      <c r="CS41" s="160" t="s">
        <v>75</v>
      </c>
      <c r="CT41" s="158" t="s">
        <v>16</v>
      </c>
      <c r="CU41" s="159" t="s">
        <v>140</v>
      </c>
      <c r="CV41" s="160" t="s">
        <v>75</v>
      </c>
      <c r="CW41" s="158" t="s">
        <v>16</v>
      </c>
      <c r="CX41" s="159" t="s">
        <v>140</v>
      </c>
      <c r="CY41" s="160" t="s">
        <v>75</v>
      </c>
      <c r="CZ41" s="158" t="s">
        <v>16</v>
      </c>
      <c r="DA41" s="159" t="s">
        <v>140</v>
      </c>
      <c r="DB41" s="160" t="s">
        <v>75</v>
      </c>
      <c r="DC41" s="158"/>
      <c r="DD41" s="159"/>
      <c r="DE41" s="160"/>
      <c r="DF41" s="158"/>
      <c r="DG41" s="159"/>
      <c r="DH41" s="160"/>
      <c r="DI41" s="158"/>
      <c r="DJ41" s="159"/>
      <c r="DK41" s="160"/>
      <c r="DL41" s="158"/>
      <c r="DM41" s="159"/>
      <c r="DN41" s="160"/>
      <c r="DO41" s="158"/>
      <c r="DP41" s="159"/>
      <c r="DQ41" s="160"/>
      <c r="DR41" s="158"/>
      <c r="DS41" s="159"/>
      <c r="DT41" s="160"/>
      <c r="DU41" s="158"/>
      <c r="DV41" s="159"/>
      <c r="DW41" s="160"/>
      <c r="DX41" s="158" t="s">
        <v>16</v>
      </c>
      <c r="DY41" s="159" t="s">
        <v>140</v>
      </c>
      <c r="DZ41" s="160" t="s">
        <v>75</v>
      </c>
      <c r="EA41" s="158" t="s">
        <v>16</v>
      </c>
      <c r="EB41" s="159" t="s">
        <v>140</v>
      </c>
      <c r="EC41" s="160" t="s">
        <v>75</v>
      </c>
      <c r="ED41" s="161" t="s">
        <v>16</v>
      </c>
      <c r="EE41" s="162" t="s">
        <v>140</v>
      </c>
      <c r="EF41" s="163" t="s">
        <v>75</v>
      </c>
      <c r="EG41" s="161" t="s">
        <v>16</v>
      </c>
      <c r="EH41" s="162" t="s">
        <v>140</v>
      </c>
      <c r="EI41" s="163" t="s">
        <v>75</v>
      </c>
      <c r="EJ41" s="161" t="s">
        <v>16</v>
      </c>
      <c r="EK41" s="162" t="s">
        <v>140</v>
      </c>
      <c r="EL41" s="163" t="s">
        <v>75</v>
      </c>
      <c r="EM41" s="161" t="s">
        <v>16</v>
      </c>
      <c r="EN41" s="162" t="s">
        <v>140</v>
      </c>
      <c r="EO41" s="163" t="s">
        <v>75</v>
      </c>
      <c r="EP41" s="161" t="s">
        <v>16</v>
      </c>
      <c r="EQ41" s="162" t="s">
        <v>140</v>
      </c>
      <c r="ER41" s="163" t="s">
        <v>75</v>
      </c>
      <c r="ES41" s="161" t="s">
        <v>16</v>
      </c>
      <c r="ET41" s="162" t="s">
        <v>140</v>
      </c>
      <c r="EU41" s="163" t="s">
        <v>75</v>
      </c>
      <c r="EV41" s="161" t="s">
        <v>16</v>
      </c>
      <c r="EW41" s="162" t="s">
        <v>140</v>
      </c>
      <c r="EX41" s="163" t="s">
        <v>75</v>
      </c>
      <c r="EY41" s="161" t="s">
        <v>16</v>
      </c>
      <c r="EZ41" s="162" t="s">
        <v>140</v>
      </c>
      <c r="FA41" s="163" t="s">
        <v>75</v>
      </c>
    </row>
    <row r="42" ht="14.25" customHeight="1">
      <c r="A42" s="10">
        <v>42.0</v>
      </c>
      <c r="B42" s="467" t="s">
        <v>2237</v>
      </c>
      <c r="C42" s="12"/>
      <c r="D42" s="460" t="s">
        <v>2133</v>
      </c>
      <c r="E42" s="13"/>
      <c r="F42" s="469"/>
      <c r="G42" s="166"/>
      <c r="H42" s="10"/>
      <c r="I42" s="10"/>
      <c r="J42" s="10"/>
      <c r="K42" s="13" t="str">
        <f t="array" ref="K42">XLOOKUP(F42,'PER-SM '!$E$2:$E$1132,'PER-SM '!$B$2:$B$1132,"",0)</f>
        <v/>
      </c>
      <c r="L42" s="10"/>
      <c r="M42" s="13"/>
      <c r="N42" s="158"/>
      <c r="O42" s="159"/>
      <c r="P42" s="160"/>
      <c r="Q42" s="158"/>
      <c r="R42" s="159"/>
      <c r="S42" s="160"/>
      <c r="T42" s="158"/>
      <c r="U42" s="159"/>
      <c r="V42" s="160"/>
      <c r="W42" s="158"/>
      <c r="X42" s="159"/>
      <c r="Y42" s="160"/>
      <c r="Z42" s="158"/>
      <c r="AA42" s="159"/>
      <c r="AB42" s="160"/>
      <c r="AC42" s="158"/>
      <c r="AD42" s="159"/>
      <c r="AE42" s="160"/>
      <c r="AF42" s="158"/>
      <c r="AG42" s="159"/>
      <c r="AH42" s="160"/>
      <c r="AI42" s="158"/>
      <c r="AJ42" s="159"/>
      <c r="AK42" s="160"/>
      <c r="AL42" s="158"/>
      <c r="AM42" s="159"/>
      <c r="AN42" s="160"/>
      <c r="AO42" s="158"/>
      <c r="AP42" s="159"/>
      <c r="AQ42" s="160"/>
      <c r="AR42" s="158"/>
      <c r="AS42" s="159"/>
      <c r="AT42" s="160"/>
      <c r="AU42" s="158"/>
      <c r="AV42" s="159"/>
      <c r="AW42" s="160"/>
      <c r="AX42" s="158"/>
      <c r="AY42" s="159"/>
      <c r="AZ42" s="160"/>
      <c r="BA42" s="158"/>
      <c r="BB42" s="159"/>
      <c r="BC42" s="160"/>
      <c r="BD42" s="158"/>
      <c r="BE42" s="159"/>
      <c r="BF42" s="160"/>
      <c r="BG42" s="158"/>
      <c r="BH42" s="159"/>
      <c r="BI42" s="160"/>
      <c r="BJ42" s="158"/>
      <c r="BK42" s="159"/>
      <c r="BL42" s="160"/>
      <c r="BM42" s="158"/>
      <c r="BN42" s="159"/>
      <c r="BO42" s="160"/>
      <c r="BP42" s="158"/>
      <c r="BQ42" s="159"/>
      <c r="BR42" s="160"/>
      <c r="BS42" s="158"/>
      <c r="BT42" s="159"/>
      <c r="BU42" s="160"/>
      <c r="BV42" s="158"/>
      <c r="BW42" s="159"/>
      <c r="BX42" s="160"/>
      <c r="BY42" s="158"/>
      <c r="BZ42" s="159"/>
      <c r="CA42" s="160"/>
      <c r="CB42" s="158"/>
      <c r="CC42" s="159"/>
      <c r="CD42" s="160"/>
      <c r="CE42" s="158"/>
      <c r="CF42" s="159"/>
      <c r="CG42" s="160"/>
      <c r="CH42" s="158"/>
      <c r="CI42" s="159"/>
      <c r="CJ42" s="160"/>
      <c r="CK42" s="158"/>
      <c r="CL42" s="159"/>
      <c r="CM42" s="160"/>
      <c r="CN42" s="158"/>
      <c r="CO42" s="159"/>
      <c r="CP42" s="160"/>
      <c r="CQ42" s="158"/>
      <c r="CR42" s="159"/>
      <c r="CS42" s="160"/>
      <c r="CT42" s="158"/>
      <c r="CU42" s="159"/>
      <c r="CV42" s="160"/>
      <c r="CW42" s="158"/>
      <c r="CX42" s="159"/>
      <c r="CY42" s="160"/>
      <c r="CZ42" s="158"/>
      <c r="DA42" s="159"/>
      <c r="DB42" s="160"/>
      <c r="DC42" s="158"/>
      <c r="DD42" s="159"/>
      <c r="DE42" s="160"/>
      <c r="DF42" s="158"/>
      <c r="DG42" s="159"/>
      <c r="DH42" s="160"/>
      <c r="DI42" s="158"/>
      <c r="DJ42" s="159"/>
      <c r="DK42" s="160"/>
      <c r="DL42" s="158"/>
      <c r="DM42" s="159"/>
      <c r="DN42" s="160"/>
      <c r="DO42" s="158"/>
      <c r="DP42" s="159"/>
      <c r="DQ42" s="160"/>
      <c r="DR42" s="158"/>
      <c r="DS42" s="159"/>
      <c r="DT42" s="160"/>
      <c r="DU42" s="158"/>
      <c r="DV42" s="159"/>
      <c r="DW42" s="160"/>
      <c r="DX42" s="158"/>
      <c r="DY42" s="159"/>
      <c r="DZ42" s="160"/>
      <c r="EA42" s="158"/>
      <c r="EB42" s="159"/>
      <c r="EC42" s="160"/>
      <c r="ED42" s="158"/>
      <c r="EE42" s="159"/>
      <c r="EF42" s="160"/>
      <c r="EG42" s="158"/>
      <c r="EH42" s="159"/>
      <c r="EI42" s="160"/>
      <c r="EJ42" s="158"/>
      <c r="EK42" s="159"/>
      <c r="EL42" s="160"/>
      <c r="EM42" s="158"/>
      <c r="EN42" s="159"/>
      <c r="EO42" s="160"/>
      <c r="EP42" s="158"/>
      <c r="EQ42" s="159"/>
      <c r="ER42" s="160"/>
      <c r="ES42" s="161" t="s">
        <v>0</v>
      </c>
      <c r="ET42" s="162" t="s">
        <v>0</v>
      </c>
      <c r="EU42" s="163" t="s">
        <v>0</v>
      </c>
      <c r="EV42" s="161" t="s">
        <v>0</v>
      </c>
      <c r="EW42" s="162" t="s">
        <v>0</v>
      </c>
      <c r="EX42" s="163" t="s">
        <v>0</v>
      </c>
      <c r="EY42" s="161" t="s">
        <v>0</v>
      </c>
      <c r="EZ42" s="162" t="s">
        <v>0</v>
      </c>
      <c r="FA42" s="163" t="s">
        <v>0</v>
      </c>
    </row>
    <row r="43" ht="15.75" customHeight="1">
      <c r="A43" s="10">
        <v>43.0</v>
      </c>
      <c r="B43" s="233"/>
      <c r="C43" s="12">
        <v>1.0</v>
      </c>
      <c r="D43" s="380" t="s">
        <v>2133</v>
      </c>
      <c r="E43" s="13" t="str">
        <f t="array" ref="E43">XLOOKUP(F43,'PER-SM '!$E$2:$E$1132,'PER-SM '!$D$2:$D$1132," ",0)</f>
        <v>LANDACAY HUAMAN JOSE MANUEL</v>
      </c>
      <c r="F43" s="189">
        <v>4.0184886E7</v>
      </c>
      <c r="G43" s="166">
        <v>9.63948192E8</v>
      </c>
      <c r="H43" s="16" t="str">
        <f t="array" ref="H43">XLOOKUP(F43,'PER-SM '!$E$2:$E$1132,'PER-SM '!$G$2:$G$1132,"",0)</f>
        <v>EQ EMP</v>
      </c>
      <c r="I43" s="10" t="str">
        <f t="array" ref="I43">XLOOKUP(F43,'PER-SM '!$E$2:$E$1132,'PER-SM '!$I$2:$I$1132,"",0)</f>
        <v>14x7</v>
      </c>
      <c r="J43" s="10"/>
      <c r="K43" s="13" t="str">
        <f t="array" ref="K43">XLOOKUP(F43,'PER-SM '!$E$2:$E$1132,'PER-SM '!$B$2:$B$1132,"",0)</f>
        <v>PE - Empleados</v>
      </c>
      <c r="L43" s="10" t="s">
        <v>2232</v>
      </c>
      <c r="M43" s="13" t="str">
        <f t="array" ref="M43">XLOOKUP(F43,'PER-SM '!$E$2:$E$1132,'PER-SM '!$F$2:$F$1132,"",0)</f>
        <v>INSTRUCTOR LIDER DE LA E.E.</v>
      </c>
      <c r="N43" s="158"/>
      <c r="O43" s="159"/>
      <c r="P43" s="160"/>
      <c r="Q43" s="158"/>
      <c r="R43" s="159"/>
      <c r="S43" s="160"/>
      <c r="T43" s="158"/>
      <c r="U43" s="159"/>
      <c r="V43" s="160"/>
      <c r="W43" s="158" t="s">
        <v>16</v>
      </c>
      <c r="X43" s="159" t="s">
        <v>140</v>
      </c>
      <c r="Y43" s="160" t="s">
        <v>75</v>
      </c>
      <c r="Z43" s="158" t="s">
        <v>16</v>
      </c>
      <c r="AA43" s="159" t="s">
        <v>140</v>
      </c>
      <c r="AB43" s="160" t="s">
        <v>75</v>
      </c>
      <c r="AC43" s="158" t="s">
        <v>16</v>
      </c>
      <c r="AD43" s="159" t="s">
        <v>140</v>
      </c>
      <c r="AE43" s="160" t="s">
        <v>75</v>
      </c>
      <c r="AF43" s="158" t="s">
        <v>16</v>
      </c>
      <c r="AG43" s="159" t="s">
        <v>140</v>
      </c>
      <c r="AH43" s="160" t="s">
        <v>75</v>
      </c>
      <c r="AI43" s="158" t="s">
        <v>16</v>
      </c>
      <c r="AJ43" s="159" t="s">
        <v>140</v>
      </c>
      <c r="AK43" s="160" t="s">
        <v>75</v>
      </c>
      <c r="AL43" s="158" t="s">
        <v>16</v>
      </c>
      <c r="AM43" s="159" t="s">
        <v>140</v>
      </c>
      <c r="AN43" s="160" t="s">
        <v>75</v>
      </c>
      <c r="AO43" s="158" t="s">
        <v>16</v>
      </c>
      <c r="AP43" s="159" t="s">
        <v>140</v>
      </c>
      <c r="AQ43" s="160" t="s">
        <v>75</v>
      </c>
      <c r="AR43" s="158" t="s">
        <v>16</v>
      </c>
      <c r="AS43" s="159" t="s">
        <v>140</v>
      </c>
      <c r="AT43" s="160" t="s">
        <v>75</v>
      </c>
      <c r="AU43" s="158" t="s">
        <v>16</v>
      </c>
      <c r="AV43" s="159" t="s">
        <v>140</v>
      </c>
      <c r="AW43" s="160" t="s">
        <v>75</v>
      </c>
      <c r="AX43" s="158"/>
      <c r="AY43" s="159"/>
      <c r="AZ43" s="160"/>
      <c r="BA43" s="158"/>
      <c r="BB43" s="159"/>
      <c r="BC43" s="160"/>
      <c r="BD43" s="158"/>
      <c r="BE43" s="159"/>
      <c r="BF43" s="160"/>
      <c r="BG43" s="158" t="s">
        <v>16</v>
      </c>
      <c r="BH43" s="159" t="s">
        <v>140</v>
      </c>
      <c r="BI43" s="160" t="s">
        <v>75</v>
      </c>
      <c r="BJ43" s="158" t="s">
        <v>16</v>
      </c>
      <c r="BK43" s="159" t="s">
        <v>140</v>
      </c>
      <c r="BL43" s="160" t="s">
        <v>75</v>
      </c>
      <c r="BM43" s="158" t="s">
        <v>16</v>
      </c>
      <c r="BN43" s="159" t="s">
        <v>140</v>
      </c>
      <c r="BO43" s="160" t="s">
        <v>75</v>
      </c>
      <c r="BP43" s="158" t="s">
        <v>16</v>
      </c>
      <c r="BQ43" s="159" t="s">
        <v>140</v>
      </c>
      <c r="BR43" s="160" t="s">
        <v>75</v>
      </c>
      <c r="BS43" s="158" t="s">
        <v>16</v>
      </c>
      <c r="BT43" s="159" t="s">
        <v>140</v>
      </c>
      <c r="BU43" s="160" t="s">
        <v>75</v>
      </c>
      <c r="BV43" s="158" t="s">
        <v>16</v>
      </c>
      <c r="BW43" s="159" t="s">
        <v>140</v>
      </c>
      <c r="BX43" s="160" t="s">
        <v>75</v>
      </c>
      <c r="BY43" s="158" t="s">
        <v>16</v>
      </c>
      <c r="BZ43" s="159" t="s">
        <v>140</v>
      </c>
      <c r="CA43" s="160" t="s">
        <v>75</v>
      </c>
      <c r="CB43" s="158" t="s">
        <v>16</v>
      </c>
      <c r="CC43" s="159" t="s">
        <v>140</v>
      </c>
      <c r="CD43" s="160" t="s">
        <v>75</v>
      </c>
      <c r="CE43" s="158" t="s">
        <v>16</v>
      </c>
      <c r="CF43" s="159" t="s">
        <v>140</v>
      </c>
      <c r="CG43" s="160" t="s">
        <v>75</v>
      </c>
      <c r="CH43" s="158" t="s">
        <v>16</v>
      </c>
      <c r="CI43" s="159" t="s">
        <v>140</v>
      </c>
      <c r="CJ43" s="160" t="s">
        <v>75</v>
      </c>
      <c r="CK43" s="158" t="s">
        <v>16</v>
      </c>
      <c r="CL43" s="159" t="s">
        <v>140</v>
      </c>
      <c r="CM43" s="160" t="s">
        <v>75</v>
      </c>
      <c r="CN43" s="158" t="s">
        <v>16</v>
      </c>
      <c r="CO43" s="159" t="s">
        <v>140</v>
      </c>
      <c r="CP43" s="160" t="s">
        <v>75</v>
      </c>
      <c r="CQ43" s="158" t="s">
        <v>16</v>
      </c>
      <c r="CR43" s="159" t="s">
        <v>140</v>
      </c>
      <c r="CS43" s="160" t="s">
        <v>75</v>
      </c>
      <c r="CT43" s="158" t="s">
        <v>16</v>
      </c>
      <c r="CU43" s="159" t="s">
        <v>140</v>
      </c>
      <c r="CV43" s="160" t="s">
        <v>75</v>
      </c>
      <c r="CW43" s="158"/>
      <c r="CX43" s="159"/>
      <c r="CY43" s="160"/>
      <c r="CZ43" s="158"/>
      <c r="DA43" s="159"/>
      <c r="DB43" s="160"/>
      <c r="DC43" s="158"/>
      <c r="DD43" s="159"/>
      <c r="DE43" s="160"/>
      <c r="DF43" s="158"/>
      <c r="DG43" s="159"/>
      <c r="DH43" s="160"/>
      <c r="DI43" s="158"/>
      <c r="DJ43" s="159"/>
      <c r="DK43" s="160"/>
      <c r="DL43" s="158"/>
      <c r="DM43" s="159"/>
      <c r="DN43" s="160"/>
      <c r="DO43" s="158"/>
      <c r="DP43" s="159"/>
      <c r="DQ43" s="160"/>
      <c r="DR43" s="158" t="s">
        <v>16</v>
      </c>
      <c r="DS43" s="159" t="s">
        <v>140</v>
      </c>
      <c r="DT43" s="160" t="s">
        <v>75</v>
      </c>
      <c r="DU43" s="158" t="s">
        <v>16</v>
      </c>
      <c r="DV43" s="159" t="s">
        <v>140</v>
      </c>
      <c r="DW43" s="160" t="s">
        <v>75</v>
      </c>
      <c r="DX43" s="158" t="s">
        <v>16</v>
      </c>
      <c r="DY43" s="159" t="s">
        <v>140</v>
      </c>
      <c r="DZ43" s="160" t="s">
        <v>75</v>
      </c>
      <c r="EA43" s="158" t="s">
        <v>16</v>
      </c>
      <c r="EB43" s="159" t="s">
        <v>140</v>
      </c>
      <c r="EC43" s="160" t="s">
        <v>75</v>
      </c>
      <c r="ED43" s="158" t="s">
        <v>16</v>
      </c>
      <c r="EE43" s="159" t="s">
        <v>140</v>
      </c>
      <c r="EF43" s="160" t="s">
        <v>75</v>
      </c>
      <c r="EG43" s="158" t="s">
        <v>16</v>
      </c>
      <c r="EH43" s="159" t="s">
        <v>140</v>
      </c>
      <c r="EI43" s="160" t="s">
        <v>75</v>
      </c>
      <c r="EJ43" s="158" t="s">
        <v>16</v>
      </c>
      <c r="EK43" s="159" t="s">
        <v>140</v>
      </c>
      <c r="EL43" s="160" t="s">
        <v>75</v>
      </c>
      <c r="EM43" s="158" t="s">
        <v>16</v>
      </c>
      <c r="EN43" s="159" t="s">
        <v>140</v>
      </c>
      <c r="EO43" s="160" t="s">
        <v>75</v>
      </c>
      <c r="EP43" s="158" t="s">
        <v>16</v>
      </c>
      <c r="EQ43" s="159" t="s">
        <v>140</v>
      </c>
      <c r="ER43" s="160" t="s">
        <v>75</v>
      </c>
      <c r="ES43" s="161" t="s">
        <v>16</v>
      </c>
      <c r="ET43" s="162" t="s">
        <v>140</v>
      </c>
      <c r="EU43" s="163" t="s">
        <v>75</v>
      </c>
      <c r="EV43" s="161" t="s">
        <v>16</v>
      </c>
      <c r="EW43" s="162" t="s">
        <v>140</v>
      </c>
      <c r="EX43" s="163" t="s">
        <v>75</v>
      </c>
      <c r="EY43" s="161" t="s">
        <v>16</v>
      </c>
      <c r="EZ43" s="162" t="s">
        <v>140</v>
      </c>
      <c r="FA43" s="163" t="s">
        <v>75</v>
      </c>
    </row>
    <row r="44" ht="15.75" customHeight="1">
      <c r="A44" s="10">
        <v>44.0</v>
      </c>
      <c r="B44" s="362" t="s">
        <v>2165</v>
      </c>
      <c r="C44" s="459">
        <v>1.0</v>
      </c>
      <c r="D44" s="460" t="s">
        <v>2133</v>
      </c>
      <c r="E44" s="13" t="str">
        <f t="array" ref="E44">XLOOKUP(F44,'PER-SM '!$E$2:$E$1132,'PER-SM '!$D$2:$D$1132," ",0)</f>
        <v>ORCON CARHUALLANQUI VICTOR RAUL</v>
      </c>
      <c r="F44" s="189">
        <v>4.4200323E7</v>
      </c>
      <c r="G44" s="166">
        <v>9.74594283E8</v>
      </c>
      <c r="H44" s="16" t="str">
        <f t="array" ref="H44">XLOOKUP(F44,'PER-SM '!$E$2:$E$1132,'PER-SM '!$G$2:$G$1132,"",0)</f>
        <v>OP EMP</v>
      </c>
      <c r="I44" s="10" t="str">
        <f t="array" ref="I44">XLOOKUP(F44,'PER-SM '!$E$2:$E$1132,'PER-SM '!$I$2:$I$1132,"",0)</f>
        <v>A</v>
      </c>
      <c r="J44" s="10"/>
      <c r="K44" s="13" t="str">
        <f t="array" ref="K44">XLOOKUP(F44,'PER-SM '!$E$2:$E$1132,'PER-SM '!$B$2:$B$1132,"",0)</f>
        <v>PE - Empleados</v>
      </c>
      <c r="L44" s="10" t="s">
        <v>2232</v>
      </c>
      <c r="M44" s="13" t="str">
        <f t="array" ref="M44">XLOOKUP(F44,'PER-SM '!$E$2:$E$1132,'PER-SM '!$F$2:$F$1132,"",0)</f>
        <v>TECNICO DE SOPORTE Y SISTEMAS ELECTRICOS</v>
      </c>
      <c r="N44" s="158" t="s">
        <v>16</v>
      </c>
      <c r="O44" s="159" t="s">
        <v>140</v>
      </c>
      <c r="P44" s="160" t="s">
        <v>75</v>
      </c>
      <c r="Q44" s="158" t="s">
        <v>16</v>
      </c>
      <c r="R44" s="159" t="s">
        <v>140</v>
      </c>
      <c r="S44" s="160" t="s">
        <v>75</v>
      </c>
      <c r="T44" s="158" t="s">
        <v>16</v>
      </c>
      <c r="U44" s="159" t="s">
        <v>140</v>
      </c>
      <c r="V44" s="160" t="s">
        <v>75</v>
      </c>
      <c r="W44" s="158"/>
      <c r="X44" s="159"/>
      <c r="Y44" s="160"/>
      <c r="Z44" s="158"/>
      <c r="AA44" s="159"/>
      <c r="AB44" s="160"/>
      <c r="AC44" s="158"/>
      <c r="AD44" s="159"/>
      <c r="AE44" s="160"/>
      <c r="AF44" s="158"/>
      <c r="AG44" s="159"/>
      <c r="AH44" s="160"/>
      <c r="AI44" s="158"/>
      <c r="AJ44" s="159"/>
      <c r="AK44" s="160"/>
      <c r="AL44" s="158"/>
      <c r="AM44" s="159"/>
      <c r="AN44" s="160"/>
      <c r="AO44" s="158"/>
      <c r="AP44" s="159"/>
      <c r="AQ44" s="160"/>
      <c r="AR44" s="158"/>
      <c r="AS44" s="159"/>
      <c r="AT44" s="160"/>
      <c r="AU44" s="158" t="s">
        <v>16</v>
      </c>
      <c r="AV44" s="159" t="s">
        <v>140</v>
      </c>
      <c r="AW44" s="160" t="s">
        <v>75</v>
      </c>
      <c r="AX44" s="158" t="s">
        <v>16</v>
      </c>
      <c r="AY44" s="159" t="s">
        <v>140</v>
      </c>
      <c r="AZ44" s="160" t="s">
        <v>75</v>
      </c>
      <c r="BA44" s="158" t="s">
        <v>16</v>
      </c>
      <c r="BB44" s="159" t="s">
        <v>140</v>
      </c>
      <c r="BC44" s="160" t="s">
        <v>75</v>
      </c>
      <c r="BD44" s="158" t="s">
        <v>16</v>
      </c>
      <c r="BE44" s="159" t="s">
        <v>140</v>
      </c>
      <c r="BF44" s="160" t="s">
        <v>75</v>
      </c>
      <c r="BG44" s="158" t="s">
        <v>16</v>
      </c>
      <c r="BH44" s="159" t="s">
        <v>140</v>
      </c>
      <c r="BI44" s="160" t="s">
        <v>75</v>
      </c>
      <c r="BJ44" s="158" t="s">
        <v>16</v>
      </c>
      <c r="BK44" s="159" t="s">
        <v>140</v>
      </c>
      <c r="BL44" s="160" t="s">
        <v>75</v>
      </c>
      <c r="BM44" s="158" t="s">
        <v>16</v>
      </c>
      <c r="BN44" s="159" t="s">
        <v>140</v>
      </c>
      <c r="BO44" s="160" t="s">
        <v>75</v>
      </c>
      <c r="BP44" s="158" t="s">
        <v>16</v>
      </c>
      <c r="BQ44" s="159" t="s">
        <v>140</v>
      </c>
      <c r="BR44" s="160" t="s">
        <v>75</v>
      </c>
      <c r="BS44" s="158" t="s">
        <v>16</v>
      </c>
      <c r="BT44" s="159" t="s">
        <v>140</v>
      </c>
      <c r="BU44" s="160" t="s">
        <v>75</v>
      </c>
      <c r="BV44" s="158" t="s">
        <v>16</v>
      </c>
      <c r="BW44" s="159" t="s">
        <v>140</v>
      </c>
      <c r="BX44" s="160" t="s">
        <v>75</v>
      </c>
      <c r="BY44" s="158" t="s">
        <v>16</v>
      </c>
      <c r="BZ44" s="159" t="s">
        <v>140</v>
      </c>
      <c r="CA44" s="160" t="s">
        <v>75</v>
      </c>
      <c r="CB44" s="158" t="s">
        <v>16</v>
      </c>
      <c r="CC44" s="159" t="s">
        <v>140</v>
      </c>
      <c r="CD44" s="160" t="s">
        <v>75</v>
      </c>
      <c r="CE44" s="158" t="s">
        <v>16</v>
      </c>
      <c r="CF44" s="159" t="s">
        <v>140</v>
      </c>
      <c r="CG44" s="160" t="s">
        <v>75</v>
      </c>
      <c r="CH44" s="158"/>
      <c r="CI44" s="159"/>
      <c r="CJ44" s="160"/>
      <c r="CK44" s="158"/>
      <c r="CL44" s="159"/>
      <c r="CM44" s="160"/>
      <c r="CN44" s="158"/>
      <c r="CO44" s="159"/>
      <c r="CP44" s="160"/>
      <c r="CQ44" s="158"/>
      <c r="CR44" s="159"/>
      <c r="CS44" s="160"/>
      <c r="CT44" s="158"/>
      <c r="CU44" s="159"/>
      <c r="CV44" s="160"/>
      <c r="CW44" s="158"/>
      <c r="CX44" s="159"/>
      <c r="CY44" s="160"/>
      <c r="CZ44" s="158"/>
      <c r="DA44" s="159"/>
      <c r="DB44" s="160"/>
      <c r="DC44" s="158" t="s">
        <v>16</v>
      </c>
      <c r="DD44" s="159" t="s">
        <v>140</v>
      </c>
      <c r="DE44" s="160" t="s">
        <v>75</v>
      </c>
      <c r="DF44" s="158" t="s">
        <v>16</v>
      </c>
      <c r="DG44" s="159" t="s">
        <v>140</v>
      </c>
      <c r="DH44" s="160" t="s">
        <v>75</v>
      </c>
      <c r="DI44" s="158" t="s">
        <v>16</v>
      </c>
      <c r="DJ44" s="159" t="s">
        <v>140</v>
      </c>
      <c r="DK44" s="160" t="s">
        <v>75</v>
      </c>
      <c r="DL44" s="158" t="s">
        <v>16</v>
      </c>
      <c r="DM44" s="159" t="s">
        <v>140</v>
      </c>
      <c r="DN44" s="160" t="s">
        <v>75</v>
      </c>
      <c r="DO44" s="158" t="s">
        <v>16</v>
      </c>
      <c r="DP44" s="159" t="s">
        <v>140</v>
      </c>
      <c r="DQ44" s="160" t="s">
        <v>75</v>
      </c>
      <c r="DR44" s="158" t="s">
        <v>16</v>
      </c>
      <c r="DS44" s="159" t="s">
        <v>140</v>
      </c>
      <c r="DT44" s="160" t="s">
        <v>75</v>
      </c>
      <c r="DU44" s="158" t="s">
        <v>16</v>
      </c>
      <c r="DV44" s="159" t="s">
        <v>140</v>
      </c>
      <c r="DW44" s="160" t="s">
        <v>75</v>
      </c>
      <c r="DX44" s="158" t="s">
        <v>16</v>
      </c>
      <c r="DY44" s="159" t="s">
        <v>140</v>
      </c>
      <c r="DZ44" s="160" t="s">
        <v>75</v>
      </c>
      <c r="EA44" s="158" t="s">
        <v>16</v>
      </c>
      <c r="EB44" s="159" t="s">
        <v>140</v>
      </c>
      <c r="EC44" s="160" t="s">
        <v>75</v>
      </c>
      <c r="ED44" s="158" t="s">
        <v>16</v>
      </c>
      <c r="EE44" s="159" t="s">
        <v>140</v>
      </c>
      <c r="EF44" s="160" t="s">
        <v>75</v>
      </c>
      <c r="EG44" s="158" t="s">
        <v>16</v>
      </c>
      <c r="EH44" s="159" t="s">
        <v>140</v>
      </c>
      <c r="EI44" s="160" t="s">
        <v>75</v>
      </c>
      <c r="EJ44" s="158" t="s">
        <v>16</v>
      </c>
      <c r="EK44" s="159" t="s">
        <v>140</v>
      </c>
      <c r="EL44" s="160" t="s">
        <v>75</v>
      </c>
      <c r="EM44" s="158" t="s">
        <v>16</v>
      </c>
      <c r="EN44" s="159" t="s">
        <v>140</v>
      </c>
      <c r="EO44" s="160" t="s">
        <v>75</v>
      </c>
      <c r="EP44" s="158" t="s">
        <v>16</v>
      </c>
      <c r="EQ44" s="159" t="s">
        <v>140</v>
      </c>
      <c r="ER44" s="160" t="s">
        <v>75</v>
      </c>
      <c r="ES44" s="161" t="s">
        <v>16</v>
      </c>
      <c r="ET44" s="162" t="s">
        <v>140</v>
      </c>
      <c r="EU44" s="163" t="s">
        <v>75</v>
      </c>
      <c r="EV44" s="161"/>
      <c r="EW44" s="162"/>
      <c r="EX44" s="163"/>
      <c r="EY44" s="161"/>
      <c r="EZ44" s="162"/>
      <c r="FA44" s="163"/>
    </row>
    <row r="45" ht="15.75" customHeight="1">
      <c r="A45" s="10">
        <v>45.0</v>
      </c>
      <c r="B45" s="363"/>
      <c r="C45" s="12">
        <v>1.0</v>
      </c>
      <c r="D45" s="460" t="s">
        <v>2133</v>
      </c>
      <c r="E45" s="13" t="str">
        <f t="array" ref="E45">XLOOKUP(F45,'PER-SM '!$E$2:$E$1132,'PER-SM '!$D$2:$D$1132," ",0)</f>
        <v>ROMERO ANCONEIRA ALEXANDER FABRICIO </v>
      </c>
      <c r="F45" s="189">
        <v>7.1077887E7</v>
      </c>
      <c r="G45" s="166"/>
      <c r="H45" s="10" t="str">
        <f t="array" ref="H45">XLOOKUP(F45,'PER-SM '!$E$2:$E$1132,'PER-SM '!$G$2:$G$1132,"",0)</f>
        <v>OP EMP</v>
      </c>
      <c r="I45" s="10" t="str">
        <f t="array" ref="I45">XLOOKUP(F45,'PER-SM '!$E$2:$E$1132,'PER-SM '!$I$2:$I$1132,"",0)</f>
        <v/>
      </c>
      <c r="J45" s="10"/>
      <c r="K45" s="13" t="str">
        <f t="array" ref="K45">XLOOKUP(F45,'PER-SM '!$E$2:$E$1132,'PER-SM '!$B$2:$B$1132,"",0)</f>
        <v>PE- EMPLEADOS </v>
      </c>
      <c r="L45" s="10" t="s">
        <v>2232</v>
      </c>
      <c r="M45" s="31" t="str">
        <f t="array" ref="M45">XLOOKUP(F45,'PER-SM '!$E$2:$E$1132,'PER-SM '!$F$2:$F$1132,"",0)</f>
        <v>ANALISTA DE MONITOREO DE CONDICIONES</v>
      </c>
      <c r="N45" s="158"/>
      <c r="O45" s="159"/>
      <c r="P45" s="160"/>
      <c r="Q45" s="158"/>
      <c r="R45" s="159"/>
      <c r="S45" s="160"/>
      <c r="T45" s="158"/>
      <c r="U45" s="159"/>
      <c r="V45" s="160"/>
      <c r="W45" s="158"/>
      <c r="X45" s="159"/>
      <c r="Y45" s="160"/>
      <c r="Z45" s="158"/>
      <c r="AA45" s="159"/>
      <c r="AB45" s="160"/>
      <c r="AC45" s="158"/>
      <c r="AD45" s="159"/>
      <c r="AE45" s="160"/>
      <c r="AF45" s="158"/>
      <c r="AG45" s="159"/>
      <c r="AH45" s="160"/>
      <c r="AI45" s="158"/>
      <c r="AJ45" s="159"/>
      <c r="AK45" s="160"/>
      <c r="AL45" s="158"/>
      <c r="AM45" s="159"/>
      <c r="AN45" s="160"/>
      <c r="AO45" s="158"/>
      <c r="AP45" s="159"/>
      <c r="AQ45" s="160"/>
      <c r="AR45" s="158"/>
      <c r="AS45" s="159"/>
      <c r="AT45" s="160"/>
      <c r="AU45" s="158"/>
      <c r="AV45" s="159"/>
      <c r="AW45" s="160"/>
      <c r="AX45" s="158"/>
      <c r="AY45" s="159"/>
      <c r="AZ45" s="160"/>
      <c r="BA45" s="158"/>
      <c r="BB45" s="159"/>
      <c r="BC45" s="160"/>
      <c r="BD45" s="158"/>
      <c r="BE45" s="159"/>
      <c r="BF45" s="160"/>
      <c r="BG45" s="158"/>
      <c r="BH45" s="159"/>
      <c r="BI45" s="160"/>
      <c r="BJ45" s="158"/>
      <c r="BK45" s="159"/>
      <c r="BL45" s="160"/>
      <c r="BM45" s="158"/>
      <c r="BN45" s="159"/>
      <c r="BO45" s="160"/>
      <c r="BP45" s="158"/>
      <c r="BQ45" s="159"/>
      <c r="BR45" s="160"/>
      <c r="BS45" s="158"/>
      <c r="BT45" s="159"/>
      <c r="BU45" s="160"/>
      <c r="BV45" s="158"/>
      <c r="BW45" s="159"/>
      <c r="BX45" s="160"/>
      <c r="BY45" s="158"/>
      <c r="BZ45" s="159"/>
      <c r="CA45" s="160"/>
      <c r="CB45" s="158"/>
      <c r="CC45" s="159"/>
      <c r="CD45" s="160"/>
      <c r="CE45" s="158"/>
      <c r="CF45" s="159"/>
      <c r="CG45" s="160"/>
      <c r="CH45" s="158"/>
      <c r="CI45" s="159"/>
      <c r="CJ45" s="160"/>
      <c r="CK45" s="158"/>
      <c r="CL45" s="159"/>
      <c r="CM45" s="160"/>
      <c r="CN45" s="158"/>
      <c r="CO45" s="159"/>
      <c r="CP45" s="160"/>
      <c r="CQ45" s="158"/>
      <c r="CR45" s="159"/>
      <c r="CS45" s="160"/>
      <c r="CT45" s="158"/>
      <c r="CU45" s="159"/>
      <c r="CV45" s="160"/>
      <c r="CW45" s="158"/>
      <c r="CX45" s="159"/>
      <c r="CY45" s="160"/>
      <c r="CZ45" s="158" t="s">
        <v>16</v>
      </c>
      <c r="DA45" s="159" t="s">
        <v>140</v>
      </c>
      <c r="DB45" s="160" t="s">
        <v>75</v>
      </c>
      <c r="DC45" s="158" t="s">
        <v>16</v>
      </c>
      <c r="DD45" s="159" t="s">
        <v>140</v>
      </c>
      <c r="DE45" s="160" t="s">
        <v>75</v>
      </c>
      <c r="DF45" s="158" t="s">
        <v>16</v>
      </c>
      <c r="DG45" s="159" t="s">
        <v>140</v>
      </c>
      <c r="DH45" s="160" t="s">
        <v>75</v>
      </c>
      <c r="DI45" s="158" t="s">
        <v>16</v>
      </c>
      <c r="DJ45" s="159" t="s">
        <v>140</v>
      </c>
      <c r="DK45" s="160" t="s">
        <v>75</v>
      </c>
      <c r="DL45" s="158" t="s">
        <v>16</v>
      </c>
      <c r="DM45" s="159" t="s">
        <v>140</v>
      </c>
      <c r="DN45" s="160" t="s">
        <v>75</v>
      </c>
      <c r="DO45" s="158" t="s">
        <v>16</v>
      </c>
      <c r="DP45" s="159" t="s">
        <v>140</v>
      </c>
      <c r="DQ45" s="160" t="s">
        <v>75</v>
      </c>
      <c r="DR45" s="158" t="s">
        <v>16</v>
      </c>
      <c r="DS45" s="159" t="s">
        <v>140</v>
      </c>
      <c r="DT45" s="160" t="s">
        <v>75</v>
      </c>
      <c r="DU45" s="158" t="s">
        <v>16</v>
      </c>
      <c r="DV45" s="159" t="s">
        <v>140</v>
      </c>
      <c r="DW45" s="160" t="s">
        <v>75</v>
      </c>
      <c r="DX45" s="158" t="s">
        <v>0</v>
      </c>
      <c r="DY45" s="159" t="s">
        <v>0</v>
      </c>
      <c r="DZ45" s="160" t="s">
        <v>0</v>
      </c>
      <c r="EA45" s="158" t="s">
        <v>0</v>
      </c>
      <c r="EB45" s="159" t="s">
        <v>0</v>
      </c>
      <c r="EC45" s="160" t="s">
        <v>0</v>
      </c>
      <c r="ED45" s="158" t="s">
        <v>0</v>
      </c>
      <c r="EE45" s="159" t="s">
        <v>0</v>
      </c>
      <c r="EF45" s="160" t="s">
        <v>0</v>
      </c>
      <c r="EG45" s="158" t="s">
        <v>0</v>
      </c>
      <c r="EH45" s="159" t="s">
        <v>0</v>
      </c>
      <c r="EI45" s="160" t="s">
        <v>0</v>
      </c>
      <c r="EJ45" s="158" t="s">
        <v>0</v>
      </c>
      <c r="EK45" s="159" t="s">
        <v>0</v>
      </c>
      <c r="EL45" s="160" t="s">
        <v>0</v>
      </c>
      <c r="EM45" s="158" t="s">
        <v>0</v>
      </c>
      <c r="EN45" s="159" t="s">
        <v>0</v>
      </c>
      <c r="EO45" s="160" t="s">
        <v>0</v>
      </c>
      <c r="EP45" s="158" t="s">
        <v>0</v>
      </c>
      <c r="EQ45" s="159" t="s">
        <v>0</v>
      </c>
      <c r="ER45" s="160" t="s">
        <v>0</v>
      </c>
      <c r="ES45" s="161" t="s">
        <v>16</v>
      </c>
      <c r="ET45" s="162" t="s">
        <v>140</v>
      </c>
      <c r="EU45" s="163" t="s">
        <v>75</v>
      </c>
      <c r="EV45" s="161" t="s">
        <v>16</v>
      </c>
      <c r="EW45" s="162" t="s">
        <v>140</v>
      </c>
      <c r="EX45" s="163" t="s">
        <v>75</v>
      </c>
      <c r="EY45" s="161" t="s">
        <v>16</v>
      </c>
      <c r="EZ45" s="162" t="s">
        <v>140</v>
      </c>
      <c r="FA45" s="163" t="s">
        <v>75</v>
      </c>
    </row>
    <row r="46" ht="15.75" customHeight="1">
      <c r="A46" s="10">
        <v>46.0</v>
      </c>
      <c r="B46" s="403" t="s">
        <v>2166</v>
      </c>
      <c r="C46" s="473">
        <v>1.0</v>
      </c>
      <c r="D46" s="474" t="s">
        <v>2133</v>
      </c>
      <c r="E46" s="13" t="str">
        <f t="array" ref="E46">XLOOKUP(F46,'PER-SM '!$E$2:$E$1132,'PER-SM '!$D$2:$D$1132," ",0)</f>
        <v>ROSAS CARHUARICRA JOSE DENIS</v>
      </c>
      <c r="F46" s="189">
        <v>4.1523106E7</v>
      </c>
      <c r="G46" s="166">
        <v>9.86748911E8</v>
      </c>
      <c r="H46" s="16" t="str">
        <f t="array" ref="H46">XLOOKUP(F46,'PER-SM '!$E$2:$E$1132,'PER-SM '!$G$2:$G$1132,"",0)</f>
        <v>EQ EMP</v>
      </c>
      <c r="I46" s="10" t="str">
        <f t="array" ref="I46">XLOOKUP(F46,'PER-SM '!$E$2:$E$1132,'PER-SM '!$I$2:$I$1132,"",0)</f>
        <v>A</v>
      </c>
      <c r="J46" s="10"/>
      <c r="K46" s="13" t="str">
        <f t="array" ref="K46">XLOOKUP(F46,'PER-SM '!$E$2:$E$1132,'PER-SM '!$B$2:$B$1132,"",0)</f>
        <v>PE - Empleados</v>
      </c>
      <c r="L46" s="10" t="s">
        <v>2232</v>
      </c>
      <c r="M46" s="13" t="str">
        <f t="array" ref="M46">XLOOKUP(F46,'PER-SM '!$E$2:$E$1132,'PER-SM '!$F$2:$F$1132,"",0)</f>
        <v>INSTRUCTOR DE E.E. II</v>
      </c>
      <c r="N46" s="158" t="s">
        <v>16</v>
      </c>
      <c r="O46" s="159" t="s">
        <v>140</v>
      </c>
      <c r="P46" s="160" t="s">
        <v>75</v>
      </c>
      <c r="Q46" s="158" t="s">
        <v>16</v>
      </c>
      <c r="R46" s="159" t="s">
        <v>140</v>
      </c>
      <c r="S46" s="160" t="s">
        <v>75</v>
      </c>
      <c r="T46" s="158" t="s">
        <v>16</v>
      </c>
      <c r="U46" s="159" t="s">
        <v>140</v>
      </c>
      <c r="V46" s="160" t="s">
        <v>75</v>
      </c>
      <c r="W46" s="158"/>
      <c r="X46" s="159"/>
      <c r="Y46" s="160"/>
      <c r="Z46" s="158"/>
      <c r="AA46" s="159"/>
      <c r="AB46" s="160"/>
      <c r="AC46" s="158"/>
      <c r="AD46" s="159"/>
      <c r="AE46" s="160"/>
      <c r="AF46" s="158"/>
      <c r="AG46" s="159"/>
      <c r="AH46" s="160"/>
      <c r="AI46" s="158"/>
      <c r="AJ46" s="159"/>
      <c r="AK46" s="160"/>
      <c r="AL46" s="158"/>
      <c r="AM46" s="159"/>
      <c r="AN46" s="160"/>
      <c r="AO46" s="158"/>
      <c r="AP46" s="159"/>
      <c r="AQ46" s="160"/>
      <c r="AR46" s="158" t="s">
        <v>16</v>
      </c>
      <c r="AS46" s="159" t="s">
        <v>140</v>
      </c>
      <c r="AT46" s="160" t="s">
        <v>75</v>
      </c>
      <c r="AU46" s="158" t="s">
        <v>16</v>
      </c>
      <c r="AV46" s="159" t="s">
        <v>140</v>
      </c>
      <c r="AW46" s="160" t="s">
        <v>75</v>
      </c>
      <c r="AX46" s="158" t="s">
        <v>16</v>
      </c>
      <c r="AY46" s="159" t="s">
        <v>140</v>
      </c>
      <c r="AZ46" s="160" t="s">
        <v>75</v>
      </c>
      <c r="BA46" s="158" t="s">
        <v>16</v>
      </c>
      <c r="BB46" s="159" t="s">
        <v>140</v>
      </c>
      <c r="BC46" s="160" t="s">
        <v>75</v>
      </c>
      <c r="BD46" s="158" t="s">
        <v>16</v>
      </c>
      <c r="BE46" s="159" t="s">
        <v>140</v>
      </c>
      <c r="BF46" s="160" t="s">
        <v>75</v>
      </c>
      <c r="BG46" s="158" t="s">
        <v>16</v>
      </c>
      <c r="BH46" s="159" t="s">
        <v>140</v>
      </c>
      <c r="BI46" s="160" t="s">
        <v>75</v>
      </c>
      <c r="BJ46" s="158" t="s">
        <v>16</v>
      </c>
      <c r="BK46" s="159" t="s">
        <v>140</v>
      </c>
      <c r="BL46" s="160" t="s">
        <v>75</v>
      </c>
      <c r="BM46" s="158" t="s">
        <v>16</v>
      </c>
      <c r="BN46" s="159" t="s">
        <v>140</v>
      </c>
      <c r="BO46" s="160" t="s">
        <v>75</v>
      </c>
      <c r="BP46" s="158" t="s">
        <v>16</v>
      </c>
      <c r="BQ46" s="159" t="s">
        <v>140</v>
      </c>
      <c r="BR46" s="160" t="s">
        <v>75</v>
      </c>
      <c r="BS46" s="158" t="s">
        <v>16</v>
      </c>
      <c r="BT46" s="159" t="s">
        <v>140</v>
      </c>
      <c r="BU46" s="160" t="s">
        <v>75</v>
      </c>
      <c r="BV46" s="158" t="s">
        <v>16</v>
      </c>
      <c r="BW46" s="159" t="s">
        <v>140</v>
      </c>
      <c r="BX46" s="160" t="s">
        <v>75</v>
      </c>
      <c r="BY46" s="158" t="s">
        <v>16</v>
      </c>
      <c r="BZ46" s="159" t="s">
        <v>140</v>
      </c>
      <c r="CA46" s="160" t="s">
        <v>75</v>
      </c>
      <c r="CB46" s="158" t="s">
        <v>16</v>
      </c>
      <c r="CC46" s="159" t="s">
        <v>140</v>
      </c>
      <c r="CD46" s="160" t="s">
        <v>75</v>
      </c>
      <c r="CE46" s="158" t="s">
        <v>16</v>
      </c>
      <c r="CF46" s="159" t="s">
        <v>140</v>
      </c>
      <c r="CG46" s="160" t="s">
        <v>75</v>
      </c>
      <c r="CH46" s="158"/>
      <c r="CI46" s="159"/>
      <c r="CJ46" s="160"/>
      <c r="CK46" s="158"/>
      <c r="CL46" s="159"/>
      <c r="CM46" s="160"/>
      <c r="CN46" s="158"/>
      <c r="CO46" s="159"/>
      <c r="CP46" s="160"/>
      <c r="CQ46" s="158"/>
      <c r="CR46" s="159"/>
      <c r="CS46" s="160"/>
      <c r="CT46" s="158"/>
      <c r="CU46" s="159"/>
      <c r="CV46" s="160"/>
      <c r="CW46" s="158"/>
      <c r="CX46" s="159"/>
      <c r="CY46" s="160"/>
      <c r="CZ46" s="158"/>
      <c r="DA46" s="159"/>
      <c r="DB46" s="160"/>
      <c r="DC46" s="158"/>
      <c r="DD46" s="159"/>
      <c r="DE46" s="160"/>
      <c r="DF46" s="158"/>
      <c r="DG46" s="159"/>
      <c r="DH46" s="160"/>
      <c r="DI46" s="158"/>
      <c r="DJ46" s="159"/>
      <c r="DK46" s="160"/>
      <c r="DL46" s="158"/>
      <c r="DM46" s="159" t="s">
        <v>140</v>
      </c>
      <c r="DN46" s="160" t="s">
        <v>75</v>
      </c>
      <c r="DO46" s="158" t="s">
        <v>16</v>
      </c>
      <c r="DP46" s="159" t="s">
        <v>140</v>
      </c>
      <c r="DQ46" s="160" t="s">
        <v>75</v>
      </c>
      <c r="DR46" s="158" t="s">
        <v>16</v>
      </c>
      <c r="DS46" s="159" t="s">
        <v>140</v>
      </c>
      <c r="DT46" s="160" t="s">
        <v>75</v>
      </c>
      <c r="DU46" s="158" t="s">
        <v>16</v>
      </c>
      <c r="DV46" s="159" t="s">
        <v>140</v>
      </c>
      <c r="DW46" s="160" t="s">
        <v>75</v>
      </c>
      <c r="DX46" s="158" t="s">
        <v>16</v>
      </c>
      <c r="DY46" s="159" t="s">
        <v>140</v>
      </c>
      <c r="DZ46" s="160" t="s">
        <v>75</v>
      </c>
      <c r="EA46" s="158" t="s">
        <v>16</v>
      </c>
      <c r="EB46" s="159" t="s">
        <v>140</v>
      </c>
      <c r="EC46" s="160" t="s">
        <v>75</v>
      </c>
      <c r="ED46" s="158" t="s">
        <v>16</v>
      </c>
      <c r="EE46" s="159" t="s">
        <v>140</v>
      </c>
      <c r="EF46" s="160" t="s">
        <v>75</v>
      </c>
      <c r="EG46" s="158" t="s">
        <v>16</v>
      </c>
      <c r="EH46" s="159" t="s">
        <v>140</v>
      </c>
      <c r="EI46" s="160" t="s">
        <v>75</v>
      </c>
      <c r="EJ46" s="158" t="s">
        <v>16</v>
      </c>
      <c r="EK46" s="159" t="s">
        <v>140</v>
      </c>
      <c r="EL46" s="160" t="s">
        <v>75</v>
      </c>
      <c r="EM46" s="158" t="s">
        <v>16</v>
      </c>
      <c r="EN46" s="159" t="s">
        <v>140</v>
      </c>
      <c r="EO46" s="160" t="s">
        <v>75</v>
      </c>
      <c r="EP46" s="158" t="s">
        <v>16</v>
      </c>
      <c r="EQ46" s="159" t="s">
        <v>140</v>
      </c>
      <c r="ER46" s="160" t="s">
        <v>75</v>
      </c>
      <c r="ES46" s="161" t="s">
        <v>16</v>
      </c>
      <c r="ET46" s="162" t="s">
        <v>140</v>
      </c>
      <c r="EU46" s="163" t="s">
        <v>75</v>
      </c>
      <c r="EV46" s="161" t="s">
        <v>16</v>
      </c>
      <c r="EW46" s="162" t="s">
        <v>140</v>
      </c>
      <c r="EX46" s="163" t="s">
        <v>75</v>
      </c>
      <c r="EY46" s="161" t="s">
        <v>16</v>
      </c>
      <c r="EZ46" s="162" t="s">
        <v>140</v>
      </c>
      <c r="FA46" s="163" t="s">
        <v>75</v>
      </c>
    </row>
    <row r="47" ht="15.75" customHeight="1">
      <c r="A47" s="10">
        <v>47.0</v>
      </c>
      <c r="B47" s="464"/>
      <c r="C47" s="459">
        <v>1.0</v>
      </c>
      <c r="D47" s="481" t="s">
        <v>2133</v>
      </c>
      <c r="E47" s="13" t="str">
        <f t="array" ref="E47">XLOOKUP(F47,'PER-SM '!$E$2:$E$1132,'PER-SM '!$D$2:$D$1132," ",0)</f>
        <v>ZAPATA BUSTAMANTE CHRISTIAN SALVADOR</v>
      </c>
      <c r="F47" s="189">
        <v>4.2356901E7</v>
      </c>
      <c r="G47" s="166" t="s">
        <v>2238</v>
      </c>
      <c r="H47" s="16" t="str">
        <f t="array" ref="H47">XLOOKUP(F47,'PER-SM '!$E$2:$E$1132,'PER-SM '!$G$2:$G$1132,"",0)</f>
        <v>EQ EMP</v>
      </c>
      <c r="I47" s="10" t="str">
        <f t="array" ref="I47">XLOOKUP(F47,'PER-SM '!$E$2:$E$1132,'PER-SM '!$I$2:$I$1132,"",0)</f>
        <v>14X7</v>
      </c>
      <c r="J47" s="10"/>
      <c r="K47" s="13" t="str">
        <f t="array" ref="K47">XLOOKUP(F47,'PER-SM '!$E$2:$E$1132,'PER-SM '!$B$2:$B$1132,"",0)</f>
        <v>PE - Empleados</v>
      </c>
      <c r="L47" s="10" t="s">
        <v>2232</v>
      </c>
      <c r="M47" s="13" t="str">
        <f t="array" ref="M47">XLOOKUP(F47,'PER-SM '!$E$2:$E$1132,'PER-SM '!$F$2:$F$1132,"",0)</f>
        <v>INSTRUCTOR DE E.E. DE GRAN MINERIA</v>
      </c>
      <c r="N47" s="194"/>
      <c r="O47" s="195"/>
      <c r="P47" s="196"/>
      <c r="Q47" s="194"/>
      <c r="R47" s="195"/>
      <c r="S47" s="196"/>
      <c r="T47" s="194"/>
      <c r="U47" s="195"/>
      <c r="V47" s="196"/>
      <c r="W47" s="194" t="s">
        <v>16</v>
      </c>
      <c r="X47" s="195" t="s">
        <v>140</v>
      </c>
      <c r="Y47" s="196" t="s">
        <v>75</v>
      </c>
      <c r="Z47" s="194" t="s">
        <v>16</v>
      </c>
      <c r="AA47" s="195" t="s">
        <v>140</v>
      </c>
      <c r="AB47" s="196" t="s">
        <v>75</v>
      </c>
      <c r="AC47" s="194" t="s">
        <v>16</v>
      </c>
      <c r="AD47" s="195" t="s">
        <v>140</v>
      </c>
      <c r="AE47" s="196" t="s">
        <v>75</v>
      </c>
      <c r="AF47" s="194" t="s">
        <v>16</v>
      </c>
      <c r="AG47" s="195" t="s">
        <v>140</v>
      </c>
      <c r="AH47" s="196" t="s">
        <v>75</v>
      </c>
      <c r="AI47" s="194" t="s">
        <v>16</v>
      </c>
      <c r="AJ47" s="195" t="s">
        <v>140</v>
      </c>
      <c r="AK47" s="196" t="s">
        <v>75</v>
      </c>
      <c r="AL47" s="194" t="s">
        <v>16</v>
      </c>
      <c r="AM47" s="195" t="s">
        <v>140</v>
      </c>
      <c r="AN47" s="196" t="s">
        <v>75</v>
      </c>
      <c r="AO47" s="194" t="s">
        <v>16</v>
      </c>
      <c r="AP47" s="195" t="s">
        <v>140</v>
      </c>
      <c r="AQ47" s="196" t="s">
        <v>75</v>
      </c>
      <c r="AR47" s="194" t="s">
        <v>16</v>
      </c>
      <c r="AS47" s="195" t="s">
        <v>140</v>
      </c>
      <c r="AT47" s="196" t="s">
        <v>75</v>
      </c>
      <c r="AU47" s="194" t="s">
        <v>16</v>
      </c>
      <c r="AV47" s="195" t="s">
        <v>140</v>
      </c>
      <c r="AW47" s="196" t="s">
        <v>75</v>
      </c>
      <c r="AX47" s="194" t="s">
        <v>16</v>
      </c>
      <c r="AY47" s="195" t="s">
        <v>140</v>
      </c>
      <c r="AZ47" s="196" t="s">
        <v>75</v>
      </c>
      <c r="BA47" s="194" t="s">
        <v>16</v>
      </c>
      <c r="BB47" s="195" t="s">
        <v>140</v>
      </c>
      <c r="BC47" s="196" t="s">
        <v>75</v>
      </c>
      <c r="BD47" s="194" t="s">
        <v>16</v>
      </c>
      <c r="BE47" s="195" t="s">
        <v>140</v>
      </c>
      <c r="BF47" s="196" t="s">
        <v>75</v>
      </c>
      <c r="BG47" s="194" t="s">
        <v>16</v>
      </c>
      <c r="BH47" s="195" t="s">
        <v>140</v>
      </c>
      <c r="BI47" s="196" t="s">
        <v>75</v>
      </c>
      <c r="BJ47" s="194" t="s">
        <v>16</v>
      </c>
      <c r="BK47" s="195" t="s">
        <v>140</v>
      </c>
      <c r="BL47" s="196" t="s">
        <v>75</v>
      </c>
      <c r="BM47" s="194"/>
      <c r="BN47" s="195"/>
      <c r="BO47" s="196"/>
      <c r="BP47" s="194"/>
      <c r="BQ47" s="195"/>
      <c r="BR47" s="196"/>
      <c r="BS47" s="194"/>
      <c r="BT47" s="195"/>
      <c r="BU47" s="196"/>
      <c r="BV47" s="194"/>
      <c r="BW47" s="195"/>
      <c r="BX47" s="196"/>
      <c r="BY47" s="194"/>
      <c r="BZ47" s="195"/>
      <c r="CA47" s="196"/>
      <c r="CB47" s="194"/>
      <c r="CC47" s="195"/>
      <c r="CD47" s="196"/>
      <c r="CE47" s="194"/>
      <c r="CF47" s="195"/>
      <c r="CG47" s="196"/>
      <c r="CH47" s="194" t="s">
        <v>16</v>
      </c>
      <c r="CI47" s="195" t="s">
        <v>140</v>
      </c>
      <c r="CJ47" s="196" t="s">
        <v>75</v>
      </c>
      <c r="CK47" s="194" t="s">
        <v>16</v>
      </c>
      <c r="CL47" s="195" t="s">
        <v>140</v>
      </c>
      <c r="CM47" s="196" t="s">
        <v>75</v>
      </c>
      <c r="CN47" s="194" t="s">
        <v>16</v>
      </c>
      <c r="CO47" s="195" t="s">
        <v>140</v>
      </c>
      <c r="CP47" s="196" t="s">
        <v>75</v>
      </c>
      <c r="CQ47" s="194" t="s">
        <v>16</v>
      </c>
      <c r="CR47" s="195" t="s">
        <v>140</v>
      </c>
      <c r="CS47" s="196" t="s">
        <v>75</v>
      </c>
      <c r="CT47" s="194" t="s">
        <v>16</v>
      </c>
      <c r="CU47" s="195" t="s">
        <v>140</v>
      </c>
      <c r="CV47" s="196" t="s">
        <v>75</v>
      </c>
      <c r="CW47" s="194" t="s">
        <v>16</v>
      </c>
      <c r="CX47" s="195" t="s">
        <v>140</v>
      </c>
      <c r="CY47" s="196" t="s">
        <v>75</v>
      </c>
      <c r="CZ47" s="194" t="s">
        <v>16</v>
      </c>
      <c r="DA47" s="195" t="s">
        <v>140</v>
      </c>
      <c r="DB47" s="196" t="s">
        <v>75</v>
      </c>
      <c r="DC47" s="194" t="s">
        <v>16</v>
      </c>
      <c r="DD47" s="195" t="s">
        <v>140</v>
      </c>
      <c r="DE47" s="196" t="s">
        <v>75</v>
      </c>
      <c r="DF47" s="194" t="s">
        <v>16</v>
      </c>
      <c r="DG47" s="195" t="s">
        <v>140</v>
      </c>
      <c r="DH47" s="196" t="s">
        <v>75</v>
      </c>
      <c r="DI47" s="194" t="s">
        <v>16</v>
      </c>
      <c r="DJ47" s="195" t="s">
        <v>140</v>
      </c>
      <c r="DK47" s="196" t="s">
        <v>75</v>
      </c>
      <c r="DL47" s="194" t="s">
        <v>16</v>
      </c>
      <c r="DM47" s="195" t="s">
        <v>140</v>
      </c>
      <c r="DN47" s="196" t="s">
        <v>75</v>
      </c>
      <c r="DO47" s="194" t="s">
        <v>16</v>
      </c>
      <c r="DP47" s="195" t="s">
        <v>140</v>
      </c>
      <c r="DQ47" s="196" t="s">
        <v>75</v>
      </c>
      <c r="DR47" s="194" t="s">
        <v>16</v>
      </c>
      <c r="DS47" s="195" t="s">
        <v>140</v>
      </c>
      <c r="DT47" s="196" t="s">
        <v>75</v>
      </c>
      <c r="DU47" s="194" t="s">
        <v>16</v>
      </c>
      <c r="DV47" s="195" t="s">
        <v>140</v>
      </c>
      <c r="DW47" s="196" t="s">
        <v>75</v>
      </c>
      <c r="DX47" s="194" t="s">
        <v>0</v>
      </c>
      <c r="DY47" s="195" t="s">
        <v>0</v>
      </c>
      <c r="DZ47" s="196" t="s">
        <v>0</v>
      </c>
      <c r="EA47" s="194" t="s">
        <v>0</v>
      </c>
      <c r="EB47" s="195" t="s">
        <v>0</v>
      </c>
      <c r="EC47" s="196" t="s">
        <v>0</v>
      </c>
      <c r="ED47" s="194" t="s">
        <v>0</v>
      </c>
      <c r="EE47" s="195" t="s">
        <v>0</v>
      </c>
      <c r="EF47" s="196" t="s">
        <v>0</v>
      </c>
      <c r="EG47" s="194" t="s">
        <v>0</v>
      </c>
      <c r="EH47" s="195" t="s">
        <v>0</v>
      </c>
      <c r="EI47" s="196" t="s">
        <v>0</v>
      </c>
      <c r="EJ47" s="194" t="s">
        <v>0</v>
      </c>
      <c r="EK47" s="195" t="s">
        <v>0</v>
      </c>
      <c r="EL47" s="196" t="s">
        <v>0</v>
      </c>
      <c r="EM47" s="194" t="s">
        <v>0</v>
      </c>
      <c r="EN47" s="195" t="s">
        <v>0</v>
      </c>
      <c r="EO47" s="196" t="s">
        <v>0</v>
      </c>
      <c r="EP47" s="194" t="s">
        <v>0</v>
      </c>
      <c r="EQ47" s="195" t="s">
        <v>0</v>
      </c>
      <c r="ER47" s="196" t="s">
        <v>0</v>
      </c>
      <c r="ES47" s="161" t="s">
        <v>16</v>
      </c>
      <c r="ET47" s="428" t="s">
        <v>140</v>
      </c>
      <c r="EU47" s="429" t="s">
        <v>75</v>
      </c>
      <c r="EV47" s="161" t="s">
        <v>16</v>
      </c>
      <c r="EW47" s="428" t="s">
        <v>140</v>
      </c>
      <c r="EX47" s="429" t="s">
        <v>75</v>
      </c>
      <c r="EY47" s="161" t="s">
        <v>16</v>
      </c>
      <c r="EZ47" s="428" t="s">
        <v>140</v>
      </c>
      <c r="FA47" s="429" t="s">
        <v>75</v>
      </c>
    </row>
    <row r="48" ht="14.25" customHeight="1">
      <c r="A48" s="43"/>
      <c r="B48" s="44"/>
      <c r="C48" s="45">
        <f>SUM(C2:C47)</f>
        <v>37</v>
      </c>
      <c r="D48" s="44"/>
      <c r="E48" s="197" t="s">
        <v>36</v>
      </c>
      <c r="F48" s="52">
        <f>COUNTBLANK(F2:F47)</f>
        <v>2</v>
      </c>
      <c r="H48" s="43"/>
      <c r="I48" s="43"/>
      <c r="J48" s="43"/>
      <c r="L48" s="43"/>
      <c r="N48" s="404">
        <f>COUNTIF(N2:N47,"D")</f>
        <v>16</v>
      </c>
      <c r="O48" s="405">
        <f>COUNTIF(O2:O47,"A")</f>
        <v>17</v>
      </c>
      <c r="P48" s="406">
        <f>COUNTIF(P2:P47,"C")</f>
        <v>17</v>
      </c>
      <c r="Q48" s="404">
        <f>COUNTIF(Q2:Q47,"D")</f>
        <v>17</v>
      </c>
      <c r="R48" s="405">
        <f>COUNTIF(R2:R47,"A")</f>
        <v>19</v>
      </c>
      <c r="S48" s="406">
        <f>COUNTIF(S2:S47,"C")</f>
        <v>19</v>
      </c>
      <c r="T48" s="404">
        <f>COUNTIF(T2:T47,"D")</f>
        <v>20</v>
      </c>
      <c r="U48" s="405">
        <f>COUNTIF(U2:U47,"A")</f>
        <v>20</v>
      </c>
      <c r="V48" s="406">
        <f>COUNTIF(V2:V47,"C")</f>
        <v>20</v>
      </c>
      <c r="W48" s="404">
        <f>COUNTIF(W2:W47,"D")</f>
        <v>22</v>
      </c>
      <c r="X48" s="405">
        <f>COUNTIF(X2:X47,"A")</f>
        <v>22</v>
      </c>
      <c r="Y48" s="406">
        <f>COUNTIF(Y2:Y47,"C")</f>
        <v>22</v>
      </c>
      <c r="Z48" s="404">
        <f>COUNTIF(Z2:Z47,"D")</f>
        <v>19</v>
      </c>
      <c r="AA48" s="405">
        <f>COUNTIF(AA2:AA47,"A")</f>
        <v>19</v>
      </c>
      <c r="AB48" s="406">
        <f>COUNTIF(AB2:AB47,"C")</f>
        <v>19</v>
      </c>
      <c r="AC48" s="404">
        <f>COUNTIF(AC2:AC47,"D")</f>
        <v>20</v>
      </c>
      <c r="AD48" s="405">
        <f>COUNTIF(AD2:AD47,"A")</f>
        <v>20</v>
      </c>
      <c r="AE48" s="406">
        <f>COUNTIF(AE2:AE47,"C")</f>
        <v>20</v>
      </c>
      <c r="AF48" s="404">
        <f>COUNTIF(AF2:AF47,"D")</f>
        <v>20</v>
      </c>
      <c r="AG48" s="405">
        <f>COUNTIF(AG2:AG47,"A")</f>
        <v>20</v>
      </c>
      <c r="AH48" s="406">
        <f>COUNTIF(AH2:AH47,"C")</f>
        <v>20</v>
      </c>
      <c r="AI48" s="404">
        <f>COUNTIF(AI2:AI47,"D")</f>
        <v>20</v>
      </c>
      <c r="AJ48" s="405">
        <f>COUNTIF(AJ2:AJ47,"A")</f>
        <v>20</v>
      </c>
      <c r="AK48" s="406">
        <f>COUNTIF(AK2:AK47,"C")</f>
        <v>20</v>
      </c>
      <c r="AL48" s="404">
        <f>COUNTIF(AL2:AL47,"D")</f>
        <v>20</v>
      </c>
      <c r="AM48" s="405">
        <f>COUNTIF(AM2:AM47,"A")</f>
        <v>20</v>
      </c>
      <c r="AN48" s="406">
        <f>COUNTIF(AN2:AN47,"C")</f>
        <v>20</v>
      </c>
      <c r="AO48" s="404">
        <f>COUNTIF(AO2:AO47,"D")</f>
        <v>17</v>
      </c>
      <c r="AP48" s="405">
        <f>COUNTIF(AP2:AP47,"A")</f>
        <v>17</v>
      </c>
      <c r="AQ48" s="406">
        <f>COUNTIF(AQ2:AQ47,"C")</f>
        <v>17</v>
      </c>
      <c r="AR48" s="404">
        <f>COUNTIF(AR2:AR47,"D")</f>
        <v>16</v>
      </c>
      <c r="AS48" s="405">
        <f>COUNTIF(AS2:AS47,"A")</f>
        <v>16</v>
      </c>
      <c r="AT48" s="406">
        <f>COUNTIF(AT2:AT47,"C")</f>
        <v>16</v>
      </c>
      <c r="AU48" s="404">
        <f>COUNTIF(AU2:AU47,"D")</f>
        <v>17</v>
      </c>
      <c r="AV48" s="405">
        <f>COUNTIF(AV2:AV47,"A")</f>
        <v>17</v>
      </c>
      <c r="AW48" s="406">
        <f>COUNTIF(AW2:AW47,"C")</f>
        <v>17</v>
      </c>
      <c r="AX48" s="404">
        <f>COUNTIF(AX2:AX47,"D")</f>
        <v>16</v>
      </c>
      <c r="AY48" s="405">
        <f>COUNTIF(AY2:AY47,"A")</f>
        <v>16</v>
      </c>
      <c r="AZ48" s="406">
        <f>COUNTIF(AZ2:AZ47,"C")</f>
        <v>16</v>
      </c>
      <c r="BA48" s="404">
        <f>COUNTIF(BA2:BA47,"D")</f>
        <v>15</v>
      </c>
      <c r="BB48" s="405">
        <f>COUNTIF(BB2:BB47,"A")</f>
        <v>15</v>
      </c>
      <c r="BC48" s="406">
        <f>COUNTIF(BC2:BC47,"C")</f>
        <v>15</v>
      </c>
      <c r="BD48" s="404">
        <f>COUNTIF(BD2:BD47,"D")</f>
        <v>15</v>
      </c>
      <c r="BE48" s="405">
        <f>COUNTIF(BE2:BE47,"A")</f>
        <v>15</v>
      </c>
      <c r="BF48" s="406">
        <f>COUNTIF(BF2:BF47,"C")</f>
        <v>16</v>
      </c>
      <c r="BG48" s="404">
        <f>COUNTIF(BG2:BG47,"D")</f>
        <v>17</v>
      </c>
      <c r="BH48" s="405">
        <f>COUNTIF(BH2:BH47,"A")</f>
        <v>17</v>
      </c>
      <c r="BI48" s="406">
        <f>COUNTIF(BI2:BI47,"C")</f>
        <v>18</v>
      </c>
      <c r="BJ48" s="404">
        <f>COUNTIF(BJ2:BJ47,"D")</f>
        <v>18</v>
      </c>
      <c r="BK48" s="405">
        <f>COUNTIF(BK2:BK47,"A")</f>
        <v>18</v>
      </c>
      <c r="BL48" s="406">
        <f>COUNTIF(BL2:BL47,"C")</f>
        <v>20</v>
      </c>
      <c r="BM48" s="404">
        <f>COUNTIF(BM2:BM47,"D")</f>
        <v>19</v>
      </c>
      <c r="BN48" s="405">
        <f>COUNTIF(BN2:BN47,"A")</f>
        <v>19</v>
      </c>
      <c r="BO48" s="406">
        <f>COUNTIF(BO2:BO47,"C")</f>
        <v>19</v>
      </c>
      <c r="BP48" s="404">
        <f>COUNTIF(BP2:BP47,"D")</f>
        <v>19</v>
      </c>
      <c r="BQ48" s="405">
        <f>COUNTIF(BQ2:BQ47,"A")</f>
        <v>19</v>
      </c>
      <c r="BR48" s="406">
        <f>COUNTIF(BR2:BR47,"C")</f>
        <v>19</v>
      </c>
      <c r="BS48" s="404">
        <f>COUNTIF(BS2:BS47,"D")</f>
        <v>19</v>
      </c>
      <c r="BT48" s="405">
        <f>COUNTIF(BT2:BT47,"A")</f>
        <v>19</v>
      </c>
      <c r="BU48" s="406">
        <f>COUNTIF(BU2:BU47,"C")</f>
        <v>19</v>
      </c>
      <c r="BV48" s="404">
        <f>COUNTIF(BV2:BV47,"D")</f>
        <v>20</v>
      </c>
      <c r="BW48" s="405">
        <f>COUNTIF(BW2:BW47,"A")</f>
        <v>20</v>
      </c>
      <c r="BX48" s="406">
        <f>COUNTIF(BX2:BX47,"C")</f>
        <v>20</v>
      </c>
      <c r="BY48" s="404">
        <f>COUNTIF(BY2:BY47,"D")</f>
        <v>20</v>
      </c>
      <c r="BZ48" s="405">
        <f>COUNTIF(BZ2:BZ47,"A")</f>
        <v>20</v>
      </c>
      <c r="CA48" s="406">
        <f>COUNTIF(CA2:CA47,"C")</f>
        <v>20</v>
      </c>
      <c r="CB48" s="404">
        <f>COUNTIF(CB2:CB47,"D")</f>
        <v>20</v>
      </c>
      <c r="CC48" s="405">
        <f>COUNTIF(CC2:CC47,"A")</f>
        <v>20</v>
      </c>
      <c r="CD48" s="406">
        <f>COUNTIF(CD2:CD47,"C")</f>
        <v>20</v>
      </c>
      <c r="CE48" s="404">
        <f>COUNTIF(CE2:CE47,"D")</f>
        <v>21</v>
      </c>
      <c r="CF48" s="405">
        <f>COUNTIF(CF2:CF47,"A")</f>
        <v>21</v>
      </c>
      <c r="CG48" s="406">
        <f>COUNTIF(CG2:CG47,"C")</f>
        <v>21</v>
      </c>
      <c r="CH48" s="404">
        <f>COUNTIF(CH2:CH47,"D")</f>
        <v>22</v>
      </c>
      <c r="CI48" s="405">
        <f>COUNTIF(CI2:CI47,"A")</f>
        <v>22</v>
      </c>
      <c r="CJ48" s="406">
        <f>COUNTIF(CJ2:CJ47,"C")</f>
        <v>22</v>
      </c>
      <c r="CK48" s="404">
        <f>COUNTIF(CK2:CK47,"D")</f>
        <v>22</v>
      </c>
      <c r="CL48" s="405">
        <f>COUNTIF(CL2:CL47,"A")</f>
        <v>22</v>
      </c>
      <c r="CM48" s="406">
        <f>COUNTIF(CM2:CM47,"C")</f>
        <v>22</v>
      </c>
      <c r="CN48" s="404">
        <f>COUNTIF(CN2:CN47,"D")</f>
        <v>22</v>
      </c>
      <c r="CO48" s="405">
        <f>COUNTIF(CO2:CO47,"A")</f>
        <v>22</v>
      </c>
      <c r="CP48" s="406">
        <f>COUNTIF(CP2:CP47,"C")</f>
        <v>22</v>
      </c>
      <c r="CQ48" s="404">
        <f>COUNTIF(CQ2:CQ47,"D")</f>
        <v>22</v>
      </c>
      <c r="CR48" s="405">
        <f>COUNTIF(CR2:CR47,"A")</f>
        <v>22</v>
      </c>
      <c r="CS48" s="406">
        <f>COUNTIF(CS2:CS47,"C")</f>
        <v>22</v>
      </c>
      <c r="CT48" s="404">
        <f>COUNTIF(CT2:CT47,"D")</f>
        <v>22</v>
      </c>
      <c r="CU48" s="405">
        <f>COUNTIF(CU2:CU47,"A")</f>
        <v>22</v>
      </c>
      <c r="CV48" s="406">
        <f>COUNTIF(CV2:CV47,"C")</f>
        <v>22</v>
      </c>
      <c r="CW48" s="404">
        <f>COUNTIF(CW2:CW47,"D")</f>
        <v>20</v>
      </c>
      <c r="CX48" s="405">
        <f>COUNTIF(CX2:CX47,"A")</f>
        <v>20</v>
      </c>
      <c r="CY48" s="406">
        <f>COUNTIF(CY2:CY47,"C")</f>
        <v>20</v>
      </c>
      <c r="CZ48" s="404">
        <f>COUNTIF(CZ2:CZ47,"D")</f>
        <v>22</v>
      </c>
      <c r="DA48" s="405">
        <f>COUNTIF(DA2:DA47,"A")</f>
        <v>22</v>
      </c>
      <c r="DB48" s="406">
        <f>COUNTIF(DB2:DB47,"C")</f>
        <v>22</v>
      </c>
      <c r="DC48" s="404">
        <f>COUNTIF(DC2:DC47,"D")</f>
        <v>17</v>
      </c>
      <c r="DD48" s="405">
        <f>COUNTIF(DD2:DD47,"A")</f>
        <v>17</v>
      </c>
      <c r="DE48" s="406">
        <f>COUNTIF(DE2:DE47,"C")</f>
        <v>17</v>
      </c>
      <c r="DF48" s="404">
        <f>COUNTIF(DF2:DF47,"D")</f>
        <v>18</v>
      </c>
      <c r="DG48" s="405">
        <f>COUNTIF(DG2:DG47,"A")</f>
        <v>18</v>
      </c>
      <c r="DH48" s="406">
        <f>COUNTIF(DH2:DH47,"C")</f>
        <v>18</v>
      </c>
      <c r="DI48" s="404">
        <f>COUNTIF(DI2:DI47,"D")</f>
        <v>27</v>
      </c>
      <c r="DJ48" s="405">
        <f>COUNTIF(DJ2:DJ47,"A")</f>
        <v>27</v>
      </c>
      <c r="DK48" s="406">
        <f>COUNTIF(DK2:DK47,"C")</f>
        <v>27</v>
      </c>
      <c r="DL48" s="404">
        <f>COUNTIF(DL2:DL47,"D")</f>
        <v>27</v>
      </c>
      <c r="DM48" s="405">
        <f>COUNTIF(DM2:DM47,"A")</f>
        <v>28</v>
      </c>
      <c r="DN48" s="406">
        <f>COUNTIF(DN2:DN47,"C")</f>
        <v>28</v>
      </c>
      <c r="DO48" s="404">
        <f>COUNTIF(DO2:DO47,"D")</f>
        <v>27</v>
      </c>
      <c r="DP48" s="405">
        <f>COUNTIF(DP2:DP47,"A")</f>
        <v>27</v>
      </c>
      <c r="DQ48" s="406">
        <f>COUNTIF(DQ2:DQ47,"C")</f>
        <v>27</v>
      </c>
      <c r="DR48" s="404">
        <f>COUNTIF(DR2:DR47,"D")</f>
        <v>30</v>
      </c>
      <c r="DS48" s="405">
        <f>COUNTIF(DS2:DS47,"A")</f>
        <v>30</v>
      </c>
      <c r="DT48" s="406">
        <f>COUNTIF(DT2:DT47,"C")</f>
        <v>30</v>
      </c>
      <c r="DU48" s="404">
        <f>COUNTIF(DU2:DU47,"D")</f>
        <v>31</v>
      </c>
      <c r="DV48" s="405">
        <f>COUNTIF(DV2:DV47,"A")</f>
        <v>31</v>
      </c>
      <c r="DW48" s="406">
        <f>COUNTIF(DW2:DW47,"C")</f>
        <v>31</v>
      </c>
      <c r="DX48" s="404">
        <f>COUNTIF(DX2:DX47,"D")</f>
        <v>24</v>
      </c>
      <c r="DY48" s="405">
        <f>COUNTIF(DY2:DY47,"A")</f>
        <v>24</v>
      </c>
      <c r="DZ48" s="406">
        <f>COUNTIF(DZ2:DZ47,"C")</f>
        <v>24</v>
      </c>
      <c r="EA48" s="404">
        <f>COUNTIF(EA2:EA47,"D")</f>
        <v>27</v>
      </c>
      <c r="EB48" s="405">
        <f>COUNTIF(EB2:EB47,"A")</f>
        <v>27</v>
      </c>
      <c r="EC48" s="406">
        <f>COUNTIF(EC2:EC47,"C")</f>
        <v>27</v>
      </c>
      <c r="ED48" s="404">
        <f>COUNTIF(ED2:ED47,"D")</f>
        <v>26</v>
      </c>
      <c r="EE48" s="405">
        <f>COUNTIF(EE2:EE47,"A")</f>
        <v>26</v>
      </c>
      <c r="EF48" s="406">
        <f>COUNTIF(EF2:EF47,"C")</f>
        <v>26</v>
      </c>
      <c r="EG48" s="404">
        <f>COUNTIF(EG2:EG47,"D")</f>
        <v>26</v>
      </c>
      <c r="EH48" s="405">
        <f>COUNTIF(EH2:EH47,"A")</f>
        <v>26</v>
      </c>
      <c r="EI48" s="406">
        <f>COUNTIF(EI2:EI47,"C")</f>
        <v>26</v>
      </c>
      <c r="EJ48" s="404">
        <f>COUNTIF(EJ2:EJ47,"D")</f>
        <v>26</v>
      </c>
      <c r="EK48" s="405">
        <f>COUNTIF(EK2:EK47,"A")</f>
        <v>26</v>
      </c>
      <c r="EL48" s="406">
        <f>COUNTIF(EL2:EL47,"C")</f>
        <v>26</v>
      </c>
      <c r="EM48" s="404">
        <f>COUNTIF(EM2:EM47,"D")</f>
        <v>26</v>
      </c>
      <c r="EN48" s="405">
        <f>COUNTIF(EN2:EN47,"A")</f>
        <v>26</v>
      </c>
      <c r="EO48" s="406">
        <f>COUNTIF(EO2:EO47,"C")</f>
        <v>26</v>
      </c>
      <c r="EP48" s="404">
        <f>COUNTIF(EP2:EP47,"D")</f>
        <v>26</v>
      </c>
      <c r="EQ48" s="405">
        <f>COUNTIF(EQ2:EQ47,"A")</f>
        <v>26</v>
      </c>
      <c r="ER48" s="406">
        <f>COUNTIF(ER2:ER47,"C")</f>
        <v>26</v>
      </c>
      <c r="ES48" s="404">
        <f>COUNTIF(ES2:ES47,"D")</f>
        <v>27</v>
      </c>
      <c r="ET48" s="405">
        <f>COUNTIF(ET2:ET47,"A")</f>
        <v>27</v>
      </c>
      <c r="EU48" s="406">
        <f>COUNTIF(EU2:EU47,"C")</f>
        <v>27</v>
      </c>
      <c r="EV48" s="404">
        <f>COUNTIF(EV2:EV47,"D")</f>
        <v>24</v>
      </c>
      <c r="EW48" s="405">
        <f>COUNTIF(EW2:EW47,"A")</f>
        <v>24</v>
      </c>
      <c r="EX48" s="406">
        <f>COUNTIF(EX2:EX47,"C")</f>
        <v>24</v>
      </c>
      <c r="EY48" s="404">
        <f>COUNTIF(EY2:EY47,"D")</f>
        <v>23</v>
      </c>
      <c r="EZ48" s="405">
        <f>COUNTIF(EZ2:EZ47,"A")</f>
        <v>23</v>
      </c>
      <c r="FA48" s="406">
        <f>COUNTIF(FA2:FA47,"C")</f>
        <v>23</v>
      </c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E54" s="51" t="s">
        <v>37</v>
      </c>
      <c r="F54" s="52">
        <f>COUNTBLANK(F2:F47)</f>
        <v>2</v>
      </c>
      <c r="H54" s="43"/>
      <c r="I54" s="43"/>
      <c r="J54" s="43"/>
      <c r="L54" s="43"/>
    </row>
    <row r="55" ht="14.25" customHeight="1">
      <c r="A55" s="43"/>
      <c r="B55" s="44"/>
      <c r="C55" s="44"/>
      <c r="D55" s="44"/>
      <c r="E55" s="51" t="s">
        <v>38</v>
      </c>
      <c r="F55" s="53">
        <f>COUNT(F30:F47)</f>
        <v>16</v>
      </c>
      <c r="H55" s="43"/>
      <c r="I55" s="43"/>
      <c r="J55" s="43"/>
      <c r="L55" s="43"/>
    </row>
    <row r="56" ht="14.25" customHeight="1">
      <c r="A56" s="43"/>
      <c r="B56" s="44"/>
      <c r="C56" s="44"/>
      <c r="D56" s="44"/>
      <c r="E56" s="51" t="s">
        <v>39</v>
      </c>
      <c r="F56" s="54">
        <f>COUNTIF(J30:J47,"INHABILITADA")</f>
        <v>0</v>
      </c>
      <c r="H56" s="43"/>
      <c r="I56" s="43"/>
      <c r="J56" s="43"/>
      <c r="L56" s="43"/>
    </row>
    <row r="57" ht="14.25" customHeight="1">
      <c r="A57" s="43"/>
      <c r="B57" s="44"/>
      <c r="C57" s="44"/>
      <c r="D57" s="44"/>
      <c r="E57" s="51" t="s">
        <v>40</v>
      </c>
      <c r="F57" s="54">
        <v>0.0</v>
      </c>
      <c r="H57" s="43"/>
      <c r="I57" s="43"/>
      <c r="J57" s="43"/>
      <c r="L57" s="43"/>
    </row>
    <row r="58" ht="14.25" customHeight="1">
      <c r="A58" s="43"/>
      <c r="B58" s="44"/>
      <c r="C58" s="44"/>
      <c r="D58" s="44"/>
      <c r="E58" s="51" t="s">
        <v>41</v>
      </c>
      <c r="F58" s="54">
        <v>0.0</v>
      </c>
      <c r="H58" s="43"/>
      <c r="I58" s="43"/>
      <c r="J58" s="43"/>
      <c r="L58" s="43"/>
    </row>
    <row r="59" ht="14.25" customHeight="1">
      <c r="A59" s="43"/>
      <c r="B59" s="44"/>
      <c r="C59" s="44"/>
      <c r="D59" s="44"/>
      <c r="E59" s="55" t="s">
        <v>42</v>
      </c>
      <c r="F59" s="56">
        <v>60.0</v>
      </c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DB$48"/>
  <mergeCells count="48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EV1:EX1"/>
    <mergeCell ref="EY1:FA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 H18:J47">
      <formula1>DNI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3.29"/>
    <col customWidth="1" min="2" max="3" width="11.14"/>
    <col customWidth="1" min="4" max="4" width="11.29"/>
    <col customWidth="1" min="5" max="5" width="39.29"/>
    <col customWidth="1" min="6" max="6" width="10.57"/>
    <col customWidth="1" min="7" max="7" width="16.86"/>
    <col customWidth="1" min="8" max="8" width="14.86"/>
    <col customWidth="1" min="9" max="9" width="15.71"/>
    <col customWidth="1" min="10" max="10" width="11.14"/>
    <col customWidth="1" min="11" max="11" width="26.71"/>
    <col customWidth="1" min="12" max="12" width="18.0"/>
    <col customWidth="1" min="13" max="13" width="42.57"/>
    <col customWidth="1" min="14" max="133" width="3.29"/>
    <col customWidth="1" min="134" max="158" width="13.14"/>
  </cols>
  <sheetData>
    <row r="1" ht="24.75" customHeight="1">
      <c r="A1" s="140"/>
      <c r="B1" s="2" t="s">
        <v>1</v>
      </c>
      <c r="C1" s="2" t="s">
        <v>2</v>
      </c>
      <c r="D1" s="2" t="s">
        <v>3</v>
      </c>
      <c r="E1" s="263" t="s">
        <v>4</v>
      </c>
      <c r="F1" s="264" t="s">
        <v>5</v>
      </c>
      <c r="G1" s="264" t="s">
        <v>6</v>
      </c>
      <c r="H1" s="263" t="s">
        <v>7</v>
      </c>
      <c r="I1" s="263" t="s">
        <v>8</v>
      </c>
      <c r="J1" s="263" t="s">
        <v>9</v>
      </c>
      <c r="K1" s="263" t="s">
        <v>10</v>
      </c>
      <c r="L1" s="263" t="s">
        <v>11</v>
      </c>
      <c r="M1" s="263" t="s">
        <v>12</v>
      </c>
      <c r="N1" s="303">
        <v>44921.0</v>
      </c>
      <c r="O1" s="304"/>
      <c r="P1" s="305"/>
      <c r="Q1" s="303">
        <v>44922.0</v>
      </c>
      <c r="R1" s="304"/>
      <c r="S1" s="305"/>
      <c r="T1" s="303">
        <v>44923.0</v>
      </c>
      <c r="U1" s="304"/>
      <c r="V1" s="305"/>
      <c r="W1" s="303">
        <v>44924.0</v>
      </c>
      <c r="X1" s="304"/>
      <c r="Y1" s="305"/>
      <c r="Z1" s="303">
        <v>44925.0</v>
      </c>
      <c r="AA1" s="304"/>
      <c r="AB1" s="305"/>
      <c r="AC1" s="303">
        <v>44926.0</v>
      </c>
      <c r="AD1" s="304"/>
      <c r="AE1" s="305"/>
      <c r="AF1" s="303">
        <v>44927.0</v>
      </c>
      <c r="AG1" s="304"/>
      <c r="AH1" s="305"/>
      <c r="AI1" s="303">
        <v>44928.0</v>
      </c>
      <c r="AJ1" s="304"/>
      <c r="AK1" s="305"/>
      <c r="AL1" s="303">
        <v>44929.0</v>
      </c>
      <c r="AM1" s="304"/>
      <c r="AN1" s="305"/>
      <c r="AO1" s="303">
        <v>44930.0</v>
      </c>
      <c r="AP1" s="304"/>
      <c r="AQ1" s="305"/>
      <c r="AR1" s="303">
        <v>44931.0</v>
      </c>
      <c r="AS1" s="304"/>
      <c r="AT1" s="305"/>
      <c r="AU1" s="303">
        <v>44932.0</v>
      </c>
      <c r="AV1" s="304"/>
      <c r="AW1" s="305"/>
      <c r="AX1" s="303">
        <v>44933.0</v>
      </c>
      <c r="AY1" s="304"/>
      <c r="AZ1" s="305"/>
      <c r="BA1" s="303">
        <v>44934.0</v>
      </c>
      <c r="BB1" s="304"/>
      <c r="BC1" s="305"/>
      <c r="BD1" s="303">
        <v>44935.0</v>
      </c>
      <c r="BE1" s="304"/>
      <c r="BF1" s="305"/>
      <c r="BG1" s="303">
        <v>44936.0</v>
      </c>
      <c r="BH1" s="304"/>
      <c r="BI1" s="305"/>
      <c r="BJ1" s="303">
        <v>44937.0</v>
      </c>
      <c r="BK1" s="304"/>
      <c r="BL1" s="305"/>
      <c r="BM1" s="303">
        <v>44938.0</v>
      </c>
      <c r="BN1" s="304"/>
      <c r="BO1" s="305"/>
      <c r="BP1" s="303">
        <v>44939.0</v>
      </c>
      <c r="BQ1" s="304"/>
      <c r="BR1" s="305"/>
      <c r="BS1" s="303">
        <v>44940.0</v>
      </c>
      <c r="BT1" s="304"/>
      <c r="BU1" s="305"/>
      <c r="BV1" s="303">
        <v>44941.0</v>
      </c>
      <c r="BW1" s="304"/>
      <c r="BX1" s="305"/>
      <c r="BY1" s="303">
        <v>44942.0</v>
      </c>
      <c r="BZ1" s="304"/>
      <c r="CA1" s="305"/>
      <c r="CB1" s="303">
        <v>44943.0</v>
      </c>
      <c r="CC1" s="304"/>
      <c r="CD1" s="305"/>
      <c r="CE1" s="303">
        <v>44944.0</v>
      </c>
      <c r="CF1" s="304"/>
      <c r="CG1" s="305"/>
      <c r="CH1" s="303">
        <v>44945.0</v>
      </c>
      <c r="CI1" s="304"/>
      <c r="CJ1" s="305"/>
      <c r="CK1" s="303">
        <v>44946.0</v>
      </c>
      <c r="CL1" s="304"/>
      <c r="CM1" s="305"/>
      <c r="CN1" s="303">
        <v>44947.0</v>
      </c>
      <c r="CO1" s="304"/>
      <c r="CP1" s="305"/>
      <c r="CQ1" s="303">
        <v>44948.0</v>
      </c>
      <c r="CR1" s="304"/>
      <c r="CS1" s="305"/>
      <c r="CT1" s="303">
        <v>44949.0</v>
      </c>
      <c r="CU1" s="304"/>
      <c r="CV1" s="305"/>
      <c r="CW1" s="303">
        <v>44950.0</v>
      </c>
      <c r="CX1" s="304"/>
      <c r="CY1" s="305"/>
      <c r="CZ1" s="303">
        <v>44951.0</v>
      </c>
      <c r="DA1" s="304"/>
      <c r="DB1" s="305"/>
      <c r="DC1" s="303">
        <v>44952.0</v>
      </c>
      <c r="DD1" s="304"/>
      <c r="DE1" s="305"/>
      <c r="DF1" s="303">
        <v>44953.0</v>
      </c>
      <c r="DG1" s="304"/>
      <c r="DH1" s="305"/>
      <c r="DI1" s="303">
        <v>44954.0</v>
      </c>
      <c r="DJ1" s="304"/>
      <c r="DK1" s="305"/>
      <c r="DL1" s="303">
        <v>44955.0</v>
      </c>
      <c r="DM1" s="304"/>
      <c r="DN1" s="305"/>
      <c r="DO1" s="303">
        <v>44956.0</v>
      </c>
      <c r="DP1" s="304"/>
      <c r="DQ1" s="305"/>
      <c r="DR1" s="303">
        <v>44957.0</v>
      </c>
      <c r="DS1" s="304"/>
      <c r="DT1" s="305"/>
      <c r="DU1" s="303">
        <v>44958.0</v>
      </c>
      <c r="DV1" s="304"/>
      <c r="DW1" s="305"/>
      <c r="DX1" s="303">
        <v>44959.0</v>
      </c>
      <c r="DY1" s="304"/>
      <c r="DZ1" s="305"/>
      <c r="EA1" s="303">
        <v>44960.0</v>
      </c>
      <c r="EB1" s="304"/>
      <c r="EC1" s="305"/>
      <c r="ED1" s="303">
        <v>44961.0</v>
      </c>
      <c r="EE1" s="304"/>
      <c r="EF1" s="305"/>
      <c r="EG1" s="303">
        <v>44962.0</v>
      </c>
      <c r="EH1" s="304"/>
      <c r="EI1" s="305"/>
      <c r="EJ1" s="303">
        <v>44963.0</v>
      </c>
      <c r="EK1" s="304"/>
      <c r="EL1" s="305"/>
      <c r="EM1" s="303">
        <v>44964.0</v>
      </c>
      <c r="EN1" s="304"/>
      <c r="EO1" s="305"/>
      <c r="EP1" s="303">
        <v>44965.0</v>
      </c>
      <c r="EQ1" s="304"/>
      <c r="ER1" s="305"/>
      <c r="ES1" s="303">
        <v>44966.0</v>
      </c>
      <c r="ET1" s="304"/>
      <c r="EU1" s="305"/>
      <c r="EV1" s="303">
        <v>44967.0</v>
      </c>
      <c r="EW1" s="304"/>
      <c r="EX1" s="305"/>
      <c r="EY1" s="303">
        <v>44968.0</v>
      </c>
      <c r="EZ1" s="304"/>
      <c r="FA1" s="305"/>
      <c r="FB1" s="144"/>
    </row>
    <row r="2" ht="16.5" customHeight="1">
      <c r="A2" s="10">
        <v>1.0</v>
      </c>
      <c r="B2" s="362" t="s">
        <v>2221</v>
      </c>
      <c r="C2" s="12">
        <v>1.0</v>
      </c>
      <c r="D2" s="380" t="s">
        <v>14</v>
      </c>
      <c r="E2" s="484" t="str">
        <f t="array" ref="E2">XLOOKUP(F2,'PER-SM '!$E$2:$E$1132,'PER-SM '!$D$2:$D$1132," ",0)</f>
        <v>ULLILEN TACAS LORENA AYME</v>
      </c>
      <c r="F2" s="149">
        <v>4.1428859E7</v>
      </c>
      <c r="G2" s="283"/>
      <c r="H2" s="270" t="str">
        <f t="array" ref="H2">XLOOKUP(F2,'PER-SM '!$E$2:$E$1132,'PER-SM '!$G$2:$G$1132,"",0)</f>
        <v>OP TER</v>
      </c>
      <c r="I2" s="271"/>
      <c r="J2" s="485"/>
      <c r="K2" s="485" t="str">
        <f t="array" ref="K2">XLOOKUP(F2,'PER-SM '!$E$2:$E$1132,'PER-SM '!$B$2:$B$1132,"",0)</f>
        <v>SANTA MONICA</v>
      </c>
      <c r="L2" s="271" t="s">
        <v>2239</v>
      </c>
      <c r="M2" s="486" t="str">
        <f t="array" ref="M2">XLOOKUP(F2,'PER-SM '!$E$2:$E$1132,'PER-SM '!$F$2:$F$1132,"",0)</f>
        <v>AUXILIAR HOTELERIA</v>
      </c>
      <c r="N2" s="158" t="s">
        <v>16</v>
      </c>
      <c r="O2" s="159" t="s">
        <v>140</v>
      </c>
      <c r="P2" s="160" t="s">
        <v>75</v>
      </c>
      <c r="Q2" s="158" t="s">
        <v>16</v>
      </c>
      <c r="R2" s="159" t="s">
        <v>140</v>
      </c>
      <c r="S2" s="160" t="s">
        <v>75</v>
      </c>
      <c r="T2" s="158" t="s">
        <v>16</v>
      </c>
      <c r="U2" s="159" t="s">
        <v>140</v>
      </c>
      <c r="V2" s="160" t="s">
        <v>75</v>
      </c>
      <c r="W2" s="158" t="s">
        <v>16</v>
      </c>
      <c r="X2" s="159" t="s">
        <v>140</v>
      </c>
      <c r="Y2" s="160" t="s">
        <v>75</v>
      </c>
      <c r="Z2" s="158" t="s">
        <v>16</v>
      </c>
      <c r="AA2" s="159" t="s">
        <v>140</v>
      </c>
      <c r="AB2" s="160" t="s">
        <v>75</v>
      </c>
      <c r="AC2" s="158" t="s">
        <v>16</v>
      </c>
      <c r="AD2" s="159" t="s">
        <v>140</v>
      </c>
      <c r="AE2" s="160" t="s">
        <v>75</v>
      </c>
      <c r="AF2" s="158" t="s">
        <v>16</v>
      </c>
      <c r="AG2" s="159" t="s">
        <v>140</v>
      </c>
      <c r="AH2" s="160" t="s">
        <v>75</v>
      </c>
      <c r="AI2" s="158" t="s">
        <v>16</v>
      </c>
      <c r="AJ2" s="159" t="s">
        <v>140</v>
      </c>
      <c r="AK2" s="160" t="s">
        <v>75</v>
      </c>
      <c r="AL2" s="158" t="s">
        <v>16</v>
      </c>
      <c r="AM2" s="159" t="s">
        <v>140</v>
      </c>
      <c r="AN2" s="160" t="s">
        <v>75</v>
      </c>
      <c r="AO2" s="158" t="s">
        <v>16</v>
      </c>
      <c r="AP2" s="159" t="s">
        <v>140</v>
      </c>
      <c r="AQ2" s="160" t="s">
        <v>75</v>
      </c>
      <c r="AR2" s="158" t="s">
        <v>16</v>
      </c>
      <c r="AS2" s="159" t="s">
        <v>140</v>
      </c>
      <c r="AT2" s="160" t="s">
        <v>75</v>
      </c>
      <c r="AU2" s="158" t="s">
        <v>16</v>
      </c>
      <c r="AV2" s="159" t="s">
        <v>140</v>
      </c>
      <c r="AW2" s="160" t="s">
        <v>75</v>
      </c>
      <c r="AX2" s="158" t="s">
        <v>16</v>
      </c>
      <c r="AY2" s="159" t="s">
        <v>140</v>
      </c>
      <c r="AZ2" s="160" t="s">
        <v>75</v>
      </c>
      <c r="BA2" s="158" t="s">
        <v>16</v>
      </c>
      <c r="BB2" s="159" t="s">
        <v>140</v>
      </c>
      <c r="BC2" s="160" t="s">
        <v>75</v>
      </c>
      <c r="BD2" s="158" t="s">
        <v>16</v>
      </c>
      <c r="BE2" s="159" t="s">
        <v>140</v>
      </c>
      <c r="BF2" s="160" t="s">
        <v>75</v>
      </c>
      <c r="BG2" s="158" t="s">
        <v>16</v>
      </c>
      <c r="BH2" s="159" t="s">
        <v>140</v>
      </c>
      <c r="BI2" s="160" t="s">
        <v>75</v>
      </c>
      <c r="BJ2" s="158" t="s">
        <v>16</v>
      </c>
      <c r="BK2" s="159" t="s">
        <v>140</v>
      </c>
      <c r="BL2" s="160" t="s">
        <v>75</v>
      </c>
      <c r="BM2" s="158" t="s">
        <v>16</v>
      </c>
      <c r="BN2" s="159" t="s">
        <v>140</v>
      </c>
      <c r="BO2" s="160" t="s">
        <v>75</v>
      </c>
      <c r="BP2" s="158" t="s">
        <v>16</v>
      </c>
      <c r="BQ2" s="159" t="s">
        <v>140</v>
      </c>
      <c r="BR2" s="160" t="s">
        <v>75</v>
      </c>
      <c r="BS2" s="158" t="s">
        <v>16</v>
      </c>
      <c r="BT2" s="159" t="s">
        <v>140</v>
      </c>
      <c r="BU2" s="160" t="s">
        <v>75</v>
      </c>
      <c r="BV2" s="158" t="s">
        <v>16</v>
      </c>
      <c r="BW2" s="159" t="s">
        <v>140</v>
      </c>
      <c r="BX2" s="160" t="s">
        <v>75</v>
      </c>
      <c r="BY2" s="158" t="s">
        <v>16</v>
      </c>
      <c r="BZ2" s="159" t="s">
        <v>140</v>
      </c>
      <c r="CA2" s="160" t="s">
        <v>75</v>
      </c>
      <c r="CB2" s="158" t="s">
        <v>16</v>
      </c>
      <c r="CC2" s="159" t="s">
        <v>140</v>
      </c>
      <c r="CD2" s="160" t="s">
        <v>75</v>
      </c>
      <c r="CE2" s="158" t="s">
        <v>16</v>
      </c>
      <c r="CF2" s="159" t="s">
        <v>140</v>
      </c>
      <c r="CG2" s="160" t="s">
        <v>75</v>
      </c>
      <c r="CH2" s="158" t="s">
        <v>16</v>
      </c>
      <c r="CI2" s="159" t="s">
        <v>140</v>
      </c>
      <c r="CJ2" s="160" t="s">
        <v>75</v>
      </c>
      <c r="CK2" s="158" t="s">
        <v>16</v>
      </c>
      <c r="CL2" s="159" t="s">
        <v>140</v>
      </c>
      <c r="CM2" s="160" t="s">
        <v>75</v>
      </c>
      <c r="CN2" s="158" t="s">
        <v>16</v>
      </c>
      <c r="CO2" s="159" t="s">
        <v>140</v>
      </c>
      <c r="CP2" s="160" t="s">
        <v>75</v>
      </c>
      <c r="CQ2" s="158" t="s">
        <v>16</v>
      </c>
      <c r="CR2" s="159" t="s">
        <v>140</v>
      </c>
      <c r="CS2" s="160" t="s">
        <v>75</v>
      </c>
      <c r="CT2" s="158" t="s">
        <v>16</v>
      </c>
      <c r="CU2" s="159" t="s">
        <v>140</v>
      </c>
      <c r="CV2" s="160" t="s">
        <v>75</v>
      </c>
      <c r="CW2" s="158"/>
      <c r="CX2" s="159"/>
      <c r="CY2" s="160"/>
      <c r="CZ2" s="158"/>
      <c r="DA2" s="159"/>
      <c r="DB2" s="160"/>
      <c r="DC2" s="158"/>
      <c r="DD2" s="159"/>
      <c r="DE2" s="160"/>
      <c r="DF2" s="158"/>
      <c r="DG2" s="159"/>
      <c r="DH2" s="160"/>
      <c r="DI2" s="158"/>
      <c r="DJ2" s="159"/>
      <c r="DK2" s="160"/>
      <c r="DL2" s="158"/>
      <c r="DM2" s="159"/>
      <c r="DN2" s="160"/>
      <c r="DO2" s="158"/>
      <c r="DP2" s="159"/>
      <c r="DQ2" s="160"/>
      <c r="DR2" s="158"/>
      <c r="DS2" s="159"/>
      <c r="DT2" s="160"/>
      <c r="DU2" s="158"/>
      <c r="DV2" s="159"/>
      <c r="DW2" s="160"/>
      <c r="DX2" s="158"/>
      <c r="DY2" s="159"/>
      <c r="DZ2" s="160"/>
      <c r="EA2" s="158"/>
      <c r="EB2" s="159"/>
      <c r="EC2" s="160"/>
      <c r="ED2" s="158"/>
      <c r="EE2" s="159"/>
      <c r="EF2" s="160"/>
      <c r="EG2" s="158"/>
      <c r="EH2" s="159"/>
      <c r="EI2" s="160"/>
      <c r="EJ2" s="158"/>
      <c r="EK2" s="159"/>
      <c r="EL2" s="160"/>
      <c r="EM2" s="158"/>
      <c r="EN2" s="159"/>
      <c r="EO2" s="160"/>
      <c r="EP2" s="158"/>
      <c r="EQ2" s="159"/>
      <c r="ER2" s="160"/>
      <c r="ES2" s="158"/>
      <c r="ET2" s="159"/>
      <c r="EU2" s="160"/>
      <c r="EV2" s="158"/>
      <c r="EW2" s="159"/>
      <c r="EX2" s="160"/>
      <c r="EY2" s="158"/>
      <c r="EZ2" s="159"/>
      <c r="FA2" s="160"/>
    </row>
    <row r="3" ht="16.5" customHeight="1">
      <c r="A3" s="10"/>
      <c r="B3" s="227"/>
      <c r="C3" s="327" t="s">
        <v>0</v>
      </c>
      <c r="D3" s="380" t="s">
        <v>14</v>
      </c>
      <c r="E3" s="484" t="str">
        <f t="array" ref="E3">XLOOKUP(F3,'PER-SM '!$E$2:$E$1132,'PER-SM '!$D$2:$D$1132," ",0)</f>
        <v>SOTO PEREYRA CORY JANETH</v>
      </c>
      <c r="F3" s="149">
        <v>7.706405E7</v>
      </c>
      <c r="G3" s="283"/>
      <c r="H3" s="271" t="str">
        <f t="array" ref="H3">XLOOKUP(F3,'PER-SM '!$E$2:$E$1132,'PER-SM '!$G$2:$G$1132,"",0)</f>
        <v>OP TER</v>
      </c>
      <c r="I3" s="271"/>
      <c r="J3" s="485"/>
      <c r="K3" s="485" t="str">
        <f t="array" ref="K3">XLOOKUP(F3,'PER-SM '!$E$2:$E$1132,'PER-SM '!$B$2:$B$1132,"",0)</f>
        <v>SANTA MONICA</v>
      </c>
      <c r="L3" s="271" t="s">
        <v>2239</v>
      </c>
      <c r="M3" s="486" t="str">
        <f t="array" ref="M3">XLOOKUP(F3,'PER-SM '!$E$2:$E$1132,'PER-SM '!$F$2:$F$1132,"",0)</f>
        <v>AUXILIAR DE HOTELERIA </v>
      </c>
      <c r="N3" s="158"/>
      <c r="O3" s="159"/>
      <c r="P3" s="160"/>
      <c r="Q3" s="158"/>
      <c r="R3" s="159"/>
      <c r="S3" s="160"/>
      <c r="T3" s="158"/>
      <c r="U3" s="159"/>
      <c r="V3" s="160"/>
      <c r="W3" s="158"/>
      <c r="X3" s="159"/>
      <c r="Y3" s="160"/>
      <c r="Z3" s="158"/>
      <c r="AA3" s="159"/>
      <c r="AB3" s="160"/>
      <c r="AC3" s="158"/>
      <c r="AD3" s="159"/>
      <c r="AE3" s="160"/>
      <c r="AF3" s="158"/>
      <c r="AG3" s="159"/>
      <c r="AH3" s="160"/>
      <c r="AI3" s="158"/>
      <c r="AJ3" s="159"/>
      <c r="AK3" s="160"/>
      <c r="AL3" s="158"/>
      <c r="AM3" s="159"/>
      <c r="AN3" s="160"/>
      <c r="AO3" s="158"/>
      <c r="AP3" s="159"/>
      <c r="AQ3" s="160"/>
      <c r="AR3" s="158"/>
      <c r="AS3" s="159"/>
      <c r="AT3" s="160"/>
      <c r="AU3" s="158"/>
      <c r="AV3" s="159"/>
      <c r="AW3" s="160"/>
      <c r="AX3" s="158"/>
      <c r="AY3" s="159"/>
      <c r="AZ3" s="160"/>
      <c r="BA3" s="158"/>
      <c r="BB3" s="159"/>
      <c r="BC3" s="160"/>
      <c r="BD3" s="158"/>
      <c r="BE3" s="159"/>
      <c r="BF3" s="160"/>
      <c r="BG3" s="158"/>
      <c r="BH3" s="159"/>
      <c r="BI3" s="160"/>
      <c r="BJ3" s="158"/>
      <c r="BK3" s="159"/>
      <c r="BL3" s="160"/>
      <c r="BM3" s="158"/>
      <c r="BN3" s="159"/>
      <c r="BO3" s="160"/>
      <c r="BP3" s="158"/>
      <c r="BQ3" s="159"/>
      <c r="BR3" s="160"/>
      <c r="BS3" s="158"/>
      <c r="BT3" s="159"/>
      <c r="BU3" s="160"/>
      <c r="BV3" s="158"/>
      <c r="BW3" s="159"/>
      <c r="BX3" s="160"/>
      <c r="BY3" s="158"/>
      <c r="BZ3" s="159"/>
      <c r="CA3" s="160"/>
      <c r="CB3" s="158"/>
      <c r="CC3" s="159"/>
      <c r="CD3" s="160"/>
      <c r="CE3" s="158"/>
      <c r="CF3" s="159"/>
      <c r="CG3" s="160"/>
      <c r="CH3" s="158"/>
      <c r="CI3" s="159"/>
      <c r="CJ3" s="160"/>
      <c r="CK3" s="158"/>
      <c r="CL3" s="159"/>
      <c r="CM3" s="160"/>
      <c r="CN3" s="158"/>
      <c r="CO3" s="159"/>
      <c r="CP3" s="160"/>
      <c r="CQ3" s="158"/>
      <c r="CR3" s="159"/>
      <c r="CS3" s="160"/>
      <c r="CT3" s="158"/>
      <c r="CU3" s="159"/>
      <c r="CV3" s="160"/>
      <c r="CW3" s="158"/>
      <c r="CX3" s="159"/>
      <c r="CY3" s="160"/>
      <c r="CZ3" s="158"/>
      <c r="DA3" s="159"/>
      <c r="DB3" s="160"/>
      <c r="DC3" s="158"/>
      <c r="DD3" s="159"/>
      <c r="DE3" s="160"/>
      <c r="DF3" s="158"/>
      <c r="DG3" s="159"/>
      <c r="DH3" s="160"/>
      <c r="DI3" s="158"/>
      <c r="DJ3" s="159"/>
      <c r="DK3" s="160"/>
      <c r="DL3" s="158"/>
      <c r="DM3" s="159"/>
      <c r="DN3" s="160"/>
      <c r="DO3" s="158"/>
      <c r="DP3" s="159"/>
      <c r="DQ3" s="160"/>
      <c r="DR3" s="158"/>
      <c r="DS3" s="159"/>
      <c r="DT3" s="160"/>
      <c r="DU3" s="158"/>
      <c r="DV3" s="159"/>
      <c r="DW3" s="160"/>
      <c r="DX3" s="158" t="s">
        <v>16</v>
      </c>
      <c r="DY3" s="159" t="s">
        <v>140</v>
      </c>
      <c r="DZ3" s="160" t="s">
        <v>75</v>
      </c>
      <c r="EA3" s="158" t="s">
        <v>16</v>
      </c>
      <c r="EB3" s="159" t="s">
        <v>140</v>
      </c>
      <c r="EC3" s="160" t="s">
        <v>75</v>
      </c>
      <c r="ED3" s="158" t="s">
        <v>16</v>
      </c>
      <c r="EE3" s="159" t="s">
        <v>140</v>
      </c>
      <c r="EF3" s="160" t="s">
        <v>75</v>
      </c>
      <c r="EG3" s="158" t="s">
        <v>16</v>
      </c>
      <c r="EH3" s="159" t="s">
        <v>140</v>
      </c>
      <c r="EI3" s="160" t="s">
        <v>75</v>
      </c>
      <c r="EJ3" s="158" t="s">
        <v>16</v>
      </c>
      <c r="EK3" s="159" t="s">
        <v>140</v>
      </c>
      <c r="EL3" s="160" t="s">
        <v>75</v>
      </c>
      <c r="EM3" s="158" t="s">
        <v>16</v>
      </c>
      <c r="EN3" s="159" t="s">
        <v>140</v>
      </c>
      <c r="EO3" s="160" t="s">
        <v>75</v>
      </c>
      <c r="EP3" s="158" t="s">
        <v>16</v>
      </c>
      <c r="EQ3" s="159" t="s">
        <v>140</v>
      </c>
      <c r="ER3" s="160" t="s">
        <v>75</v>
      </c>
      <c r="ES3" s="161" t="s">
        <v>16</v>
      </c>
      <c r="ET3" s="162" t="s">
        <v>140</v>
      </c>
      <c r="EU3" s="163" t="s">
        <v>75</v>
      </c>
      <c r="EV3" s="161" t="s">
        <v>16</v>
      </c>
      <c r="EW3" s="162" t="s">
        <v>140</v>
      </c>
      <c r="EX3" s="163" t="s">
        <v>75</v>
      </c>
      <c r="EY3" s="161" t="s">
        <v>16</v>
      </c>
      <c r="EZ3" s="162" t="s">
        <v>140</v>
      </c>
      <c r="FA3" s="163" t="s">
        <v>75</v>
      </c>
    </row>
    <row r="4" ht="16.5" customHeight="1">
      <c r="A4" s="10"/>
      <c r="B4" s="233"/>
      <c r="C4" s="327" t="s">
        <v>0</v>
      </c>
      <c r="D4" s="380" t="s">
        <v>14</v>
      </c>
      <c r="E4" s="484" t="str">
        <f t="array" ref="E4">XLOOKUP(F4,'PER-SM '!$E$2:$E$1132,'PER-SM '!$D$2:$D$1132," ",0)</f>
        <v>BENDEZU VELASQUEZ MARTHA ANGELICA</v>
      </c>
      <c r="F4" s="487">
        <v>7.4493486E7</v>
      </c>
      <c r="G4" s="283"/>
      <c r="H4" s="271" t="str">
        <f t="array" ref="H4">XLOOKUP(F4,'PER-SM '!$E$2:$E$1132,'PER-SM '!$G$2:$G$1132,"",0)</f>
        <v>OP TER</v>
      </c>
      <c r="I4" s="271"/>
      <c r="J4" s="485"/>
      <c r="K4" s="485" t="str">
        <f t="array" ref="K4">XLOOKUP(F4,'PER-SM '!$E$2:$E$1132,'PER-SM '!$B$2:$B$1132,"",0)</f>
        <v>SANTA MONICA</v>
      </c>
      <c r="L4" s="271" t="s">
        <v>2239</v>
      </c>
      <c r="M4" s="488" t="str">
        <f t="array" ref="M4">XLOOKUP(F4,'PER-SM '!$E$2:$E$1132,'PER-SM '!$F$2:$F$1132,"",0)</f>
        <v>AUXILIAR DE HOTELERIA </v>
      </c>
      <c r="N4" s="158"/>
      <c r="O4" s="159"/>
      <c r="P4" s="160"/>
      <c r="Q4" s="158"/>
      <c r="R4" s="159"/>
      <c r="S4" s="160"/>
      <c r="T4" s="158"/>
      <c r="U4" s="159"/>
      <c r="V4" s="160"/>
      <c r="W4" s="158"/>
      <c r="X4" s="159"/>
      <c r="Y4" s="160"/>
      <c r="Z4" s="158"/>
      <c r="AA4" s="159"/>
      <c r="AB4" s="160"/>
      <c r="AC4" s="158"/>
      <c r="AD4" s="159"/>
      <c r="AE4" s="160"/>
      <c r="AF4" s="158"/>
      <c r="AG4" s="159"/>
      <c r="AH4" s="160"/>
      <c r="AI4" s="158"/>
      <c r="AJ4" s="159"/>
      <c r="AK4" s="160"/>
      <c r="AL4" s="158"/>
      <c r="AM4" s="159"/>
      <c r="AN4" s="160"/>
      <c r="AO4" s="158"/>
      <c r="AP4" s="159"/>
      <c r="AQ4" s="160"/>
      <c r="AR4" s="158"/>
      <c r="AS4" s="159"/>
      <c r="AT4" s="160"/>
      <c r="AU4" s="158"/>
      <c r="AV4" s="159"/>
      <c r="AW4" s="160"/>
      <c r="AX4" s="158"/>
      <c r="AY4" s="159"/>
      <c r="AZ4" s="160"/>
      <c r="BA4" s="158"/>
      <c r="BB4" s="159"/>
      <c r="BC4" s="160"/>
      <c r="BD4" s="158"/>
      <c r="BE4" s="159"/>
      <c r="BF4" s="160"/>
      <c r="BG4" s="158"/>
      <c r="BH4" s="159"/>
      <c r="BI4" s="160"/>
      <c r="BJ4" s="158"/>
      <c r="BK4" s="159"/>
      <c r="BL4" s="160"/>
      <c r="BM4" s="158"/>
      <c r="BN4" s="159"/>
      <c r="BO4" s="160"/>
      <c r="BP4" s="158"/>
      <c r="BQ4" s="159"/>
      <c r="BR4" s="160"/>
      <c r="BS4" s="158"/>
      <c r="BT4" s="159"/>
      <c r="BU4" s="160"/>
      <c r="BV4" s="158"/>
      <c r="BW4" s="159"/>
      <c r="BX4" s="160"/>
      <c r="BY4" s="158"/>
      <c r="BZ4" s="159"/>
      <c r="CA4" s="160"/>
      <c r="CB4" s="158"/>
      <c r="CC4" s="159"/>
      <c r="CD4" s="160"/>
      <c r="CE4" s="158"/>
      <c r="CF4" s="159"/>
      <c r="CG4" s="160"/>
      <c r="CH4" s="158"/>
      <c r="CI4" s="159"/>
      <c r="CJ4" s="160"/>
      <c r="CK4" s="158"/>
      <c r="CL4" s="159"/>
      <c r="CM4" s="160"/>
      <c r="CN4" s="158"/>
      <c r="CO4" s="159"/>
      <c r="CP4" s="160"/>
      <c r="CQ4" s="158"/>
      <c r="CR4" s="159"/>
      <c r="CS4" s="160"/>
      <c r="CT4" s="158"/>
      <c r="CU4" s="159"/>
      <c r="CV4" s="160"/>
      <c r="CW4" s="158"/>
      <c r="CX4" s="159"/>
      <c r="CY4" s="160"/>
      <c r="CZ4" s="158"/>
      <c r="DA4" s="159"/>
      <c r="DB4" s="160"/>
      <c r="DC4" s="158" t="s">
        <v>16</v>
      </c>
      <c r="DD4" s="159" t="s">
        <v>140</v>
      </c>
      <c r="DE4" s="160" t="s">
        <v>75</v>
      </c>
      <c r="DF4" s="158" t="s">
        <v>16</v>
      </c>
      <c r="DG4" s="159" t="s">
        <v>140</v>
      </c>
      <c r="DH4" s="160" t="s">
        <v>75</v>
      </c>
      <c r="DI4" s="158" t="s">
        <v>16</v>
      </c>
      <c r="DJ4" s="159" t="s">
        <v>140</v>
      </c>
      <c r="DK4" s="160" t="s">
        <v>75</v>
      </c>
      <c r="DL4" s="158" t="s">
        <v>16</v>
      </c>
      <c r="DM4" s="159" t="s">
        <v>140</v>
      </c>
      <c r="DN4" s="160" t="s">
        <v>75</v>
      </c>
      <c r="DO4" s="158" t="s">
        <v>16</v>
      </c>
      <c r="DP4" s="159" t="s">
        <v>140</v>
      </c>
      <c r="DQ4" s="160" t="s">
        <v>75</v>
      </c>
      <c r="DR4" s="158" t="s">
        <v>16</v>
      </c>
      <c r="DS4" s="159" t="s">
        <v>140</v>
      </c>
      <c r="DT4" s="160" t="s">
        <v>75</v>
      </c>
      <c r="DU4" s="158" t="s">
        <v>16</v>
      </c>
      <c r="DV4" s="159" t="s">
        <v>140</v>
      </c>
      <c r="DW4" s="160" t="s">
        <v>75</v>
      </c>
      <c r="DX4" s="158" t="s">
        <v>0</v>
      </c>
      <c r="DY4" s="159" t="s">
        <v>0</v>
      </c>
      <c r="DZ4" s="160" t="s">
        <v>0</v>
      </c>
      <c r="EA4" s="158" t="s">
        <v>0</v>
      </c>
      <c r="EB4" s="159" t="s">
        <v>0</v>
      </c>
      <c r="EC4" s="160" t="s">
        <v>0</v>
      </c>
      <c r="ED4" s="158" t="s">
        <v>0</v>
      </c>
      <c r="EE4" s="159" t="s">
        <v>0</v>
      </c>
      <c r="EF4" s="160" t="s">
        <v>0</v>
      </c>
      <c r="EG4" s="158" t="s">
        <v>0</v>
      </c>
      <c r="EH4" s="159" t="s">
        <v>0</v>
      </c>
      <c r="EI4" s="160" t="s">
        <v>0</v>
      </c>
      <c r="EJ4" s="158" t="s">
        <v>0</v>
      </c>
      <c r="EK4" s="159" t="s">
        <v>0</v>
      </c>
      <c r="EL4" s="160" t="s">
        <v>0</v>
      </c>
      <c r="EM4" s="158" t="s">
        <v>0</v>
      </c>
      <c r="EN4" s="159" t="s">
        <v>0</v>
      </c>
      <c r="EO4" s="160" t="s">
        <v>0</v>
      </c>
      <c r="EP4" s="158" t="s">
        <v>0</v>
      </c>
      <c r="EQ4" s="159" t="s">
        <v>0</v>
      </c>
      <c r="ER4" s="160" t="s">
        <v>0</v>
      </c>
      <c r="ES4" s="158" t="s">
        <v>0</v>
      </c>
      <c r="ET4" s="159" t="s">
        <v>0</v>
      </c>
      <c r="EU4" s="160" t="s">
        <v>0</v>
      </c>
      <c r="EV4" s="158" t="s">
        <v>0</v>
      </c>
      <c r="EW4" s="159" t="s">
        <v>0</v>
      </c>
      <c r="EX4" s="160" t="s">
        <v>0</v>
      </c>
      <c r="EY4" s="158" t="s">
        <v>0</v>
      </c>
      <c r="EZ4" s="159" t="s">
        <v>0</v>
      </c>
      <c r="FA4" s="160" t="s">
        <v>0</v>
      </c>
    </row>
    <row r="5" ht="15.0" customHeight="1">
      <c r="A5" s="10">
        <v>2.0</v>
      </c>
      <c r="B5" s="11" t="s">
        <v>2224</v>
      </c>
      <c r="C5" s="12">
        <v>1.0</v>
      </c>
      <c r="D5" s="380" t="s">
        <v>14</v>
      </c>
      <c r="E5" s="485" t="str">
        <f t="array" ref="E5">XLOOKUP(F5,'PER-SM '!$E$2:$E$1132,'PER-SM '!$D$2:$D$1132," ",0)</f>
        <v>PERALTA MESARES ANTHONY RAUL</v>
      </c>
      <c r="F5" s="184">
        <v>4.7979934E7</v>
      </c>
      <c r="G5" s="282" t="s">
        <v>2240</v>
      </c>
      <c r="H5" s="270" t="str">
        <f t="array" ref="H5">XLOOKUP(F5,'PER-SM '!$E$2:$E$1132,'PER-SM '!$G$2:$G$1132,"",0)</f>
        <v>OP OBR</v>
      </c>
      <c r="I5" s="271" t="str">
        <f t="array" ref="I5">XLOOKUP(F5,'PER-SM '!$E$2:$E$1132,'PER-SM '!$I$2:$I$1132,"",0)</f>
        <v/>
      </c>
      <c r="J5" s="485"/>
      <c r="K5" s="485" t="str">
        <f t="array" ref="K5">XLOOKUP(F5,'PER-SM '!$E$2:$E$1132,'PER-SM '!$B$2:$B$1132,"",0)</f>
        <v>PE - Obr Reg Común</v>
      </c>
      <c r="L5" s="271" t="s">
        <v>2239</v>
      </c>
      <c r="M5" s="486" t="str">
        <f t="array" ref="M5">XLOOKUP(F5,'PER-SM '!$E$2:$E$1132,'PER-SM '!$F$2:$F$1132,"",0)</f>
        <v>AYUDANTE DE ALMACEN</v>
      </c>
      <c r="N5" s="158" t="s">
        <v>16</v>
      </c>
      <c r="O5" s="159" t="s">
        <v>140</v>
      </c>
      <c r="P5" s="160" t="s">
        <v>75</v>
      </c>
      <c r="Q5" s="158" t="s">
        <v>16</v>
      </c>
      <c r="R5" s="159" t="s">
        <v>140</v>
      </c>
      <c r="S5" s="160" t="s">
        <v>75</v>
      </c>
      <c r="T5" s="158" t="s">
        <v>16</v>
      </c>
      <c r="U5" s="159" t="s">
        <v>140</v>
      </c>
      <c r="V5" s="160" t="s">
        <v>75</v>
      </c>
      <c r="W5" s="158"/>
      <c r="X5" s="159"/>
      <c r="Y5" s="160"/>
      <c r="Z5" s="158"/>
      <c r="AA5" s="159"/>
      <c r="AB5" s="160"/>
      <c r="AC5" s="158"/>
      <c r="AD5" s="159"/>
      <c r="AE5" s="160"/>
      <c r="AF5" s="158"/>
      <c r="AG5" s="159"/>
      <c r="AH5" s="160"/>
      <c r="AI5" s="158"/>
      <c r="AJ5" s="159"/>
      <c r="AK5" s="160"/>
      <c r="AL5" s="158"/>
      <c r="AM5" s="159"/>
      <c r="AN5" s="160"/>
      <c r="AO5" s="158"/>
      <c r="AP5" s="159"/>
      <c r="AQ5" s="160"/>
      <c r="AR5" s="158" t="s">
        <v>16</v>
      </c>
      <c r="AS5" s="159" t="s">
        <v>140</v>
      </c>
      <c r="AT5" s="160" t="s">
        <v>75</v>
      </c>
      <c r="AU5" s="158" t="s">
        <v>16</v>
      </c>
      <c r="AV5" s="159" t="s">
        <v>140</v>
      </c>
      <c r="AW5" s="160" t="s">
        <v>75</v>
      </c>
      <c r="AX5" s="158" t="s">
        <v>16</v>
      </c>
      <c r="AY5" s="159" t="s">
        <v>140</v>
      </c>
      <c r="AZ5" s="160" t="s">
        <v>75</v>
      </c>
      <c r="BA5" s="158" t="s">
        <v>16</v>
      </c>
      <c r="BB5" s="159" t="s">
        <v>140</v>
      </c>
      <c r="BC5" s="160" t="s">
        <v>75</v>
      </c>
      <c r="BD5" s="158" t="s">
        <v>16</v>
      </c>
      <c r="BE5" s="159" t="s">
        <v>140</v>
      </c>
      <c r="BF5" s="160" t="s">
        <v>75</v>
      </c>
      <c r="BG5" s="158" t="s">
        <v>16</v>
      </c>
      <c r="BH5" s="159" t="s">
        <v>140</v>
      </c>
      <c r="BI5" s="160" t="s">
        <v>75</v>
      </c>
      <c r="BJ5" s="158" t="s">
        <v>16</v>
      </c>
      <c r="BK5" s="159" t="s">
        <v>140</v>
      </c>
      <c r="BL5" s="160" t="s">
        <v>75</v>
      </c>
      <c r="BM5" s="158"/>
      <c r="BN5" s="159"/>
      <c r="BO5" s="160"/>
      <c r="BP5" s="158"/>
      <c r="BQ5" s="159"/>
      <c r="BR5" s="160"/>
      <c r="BS5" s="158"/>
      <c r="BT5" s="159"/>
      <c r="BU5" s="160"/>
      <c r="BV5" s="158"/>
      <c r="BW5" s="159"/>
      <c r="BX5" s="160"/>
      <c r="BY5" s="158"/>
      <c r="BZ5" s="159"/>
      <c r="CA5" s="160"/>
      <c r="CB5" s="158"/>
      <c r="CC5" s="159"/>
      <c r="CD5" s="160"/>
      <c r="CE5" s="158"/>
      <c r="CF5" s="159"/>
      <c r="CG5" s="160"/>
      <c r="CH5" s="419" t="s">
        <v>16</v>
      </c>
      <c r="CI5" s="420" t="s">
        <v>140</v>
      </c>
      <c r="CJ5" s="421" t="s">
        <v>75</v>
      </c>
      <c r="CK5" s="419" t="s">
        <v>16</v>
      </c>
      <c r="CL5" s="420" t="s">
        <v>140</v>
      </c>
      <c r="CM5" s="421" t="s">
        <v>75</v>
      </c>
      <c r="CN5" s="419" t="s">
        <v>16</v>
      </c>
      <c r="CO5" s="420" t="s">
        <v>140</v>
      </c>
      <c r="CP5" s="421" t="s">
        <v>75</v>
      </c>
      <c r="CQ5" s="419" t="s">
        <v>16</v>
      </c>
      <c r="CR5" s="420" t="s">
        <v>140</v>
      </c>
      <c r="CS5" s="421" t="s">
        <v>75</v>
      </c>
      <c r="CT5" s="419" t="s">
        <v>16</v>
      </c>
      <c r="CU5" s="420" t="s">
        <v>140</v>
      </c>
      <c r="CV5" s="421" t="s">
        <v>75</v>
      </c>
      <c r="CW5" s="419" t="s">
        <v>16</v>
      </c>
      <c r="CX5" s="420" t="s">
        <v>140</v>
      </c>
      <c r="CY5" s="421" t="s">
        <v>75</v>
      </c>
      <c r="CZ5" s="419" t="s">
        <v>16</v>
      </c>
      <c r="DA5" s="420" t="s">
        <v>140</v>
      </c>
      <c r="DB5" s="421" t="s">
        <v>75</v>
      </c>
      <c r="DC5" s="419" t="s">
        <v>16</v>
      </c>
      <c r="DD5" s="420" t="s">
        <v>140</v>
      </c>
      <c r="DE5" s="421" t="s">
        <v>75</v>
      </c>
      <c r="DF5" s="419" t="s">
        <v>16</v>
      </c>
      <c r="DG5" s="420" t="s">
        <v>140</v>
      </c>
      <c r="DH5" s="421" t="s">
        <v>75</v>
      </c>
      <c r="DI5" s="419" t="s">
        <v>16</v>
      </c>
      <c r="DJ5" s="420" t="s">
        <v>140</v>
      </c>
      <c r="DK5" s="421" t="s">
        <v>75</v>
      </c>
      <c r="DL5" s="419" t="s">
        <v>16</v>
      </c>
      <c r="DM5" s="420" t="s">
        <v>140</v>
      </c>
      <c r="DN5" s="421" t="s">
        <v>75</v>
      </c>
      <c r="DO5" s="419" t="s">
        <v>16</v>
      </c>
      <c r="DP5" s="420" t="s">
        <v>140</v>
      </c>
      <c r="DQ5" s="421" t="s">
        <v>75</v>
      </c>
      <c r="DR5" s="419" t="s">
        <v>16</v>
      </c>
      <c r="DS5" s="420" t="s">
        <v>140</v>
      </c>
      <c r="DT5" s="421" t="s">
        <v>75</v>
      </c>
      <c r="DU5" s="419" t="s">
        <v>16</v>
      </c>
      <c r="DV5" s="420" t="s">
        <v>140</v>
      </c>
      <c r="DW5" s="421" t="s">
        <v>75</v>
      </c>
      <c r="DX5" s="419" t="s">
        <v>0</v>
      </c>
      <c r="DY5" s="420" t="s">
        <v>0</v>
      </c>
      <c r="DZ5" s="421" t="s">
        <v>0</v>
      </c>
      <c r="EA5" s="419" t="s">
        <v>0</v>
      </c>
      <c r="EB5" s="420" t="s">
        <v>0</v>
      </c>
      <c r="EC5" s="421" t="s">
        <v>0</v>
      </c>
      <c r="ED5" s="419" t="s">
        <v>0</v>
      </c>
      <c r="EE5" s="420" t="s">
        <v>0</v>
      </c>
      <c r="EF5" s="421" t="s">
        <v>0</v>
      </c>
      <c r="EG5" s="419" t="s">
        <v>0</v>
      </c>
      <c r="EH5" s="420" t="s">
        <v>0</v>
      </c>
      <c r="EI5" s="421" t="s">
        <v>0</v>
      </c>
      <c r="EJ5" s="419" t="s">
        <v>0</v>
      </c>
      <c r="EK5" s="420" t="s">
        <v>0</v>
      </c>
      <c r="EL5" s="421" t="s">
        <v>0</v>
      </c>
      <c r="EM5" s="419" t="s">
        <v>0</v>
      </c>
      <c r="EN5" s="420" t="s">
        <v>0</v>
      </c>
      <c r="EO5" s="421" t="s">
        <v>0</v>
      </c>
      <c r="EP5" s="419" t="s">
        <v>0</v>
      </c>
      <c r="EQ5" s="420" t="s">
        <v>0</v>
      </c>
      <c r="ER5" s="421" t="s">
        <v>0</v>
      </c>
      <c r="ES5" s="422" t="s">
        <v>16</v>
      </c>
      <c r="ET5" s="423" t="s">
        <v>140</v>
      </c>
      <c r="EU5" s="424" t="s">
        <v>75</v>
      </c>
      <c r="EV5" s="422" t="s">
        <v>16</v>
      </c>
      <c r="EW5" s="423" t="s">
        <v>140</v>
      </c>
      <c r="EX5" s="424" t="s">
        <v>75</v>
      </c>
      <c r="EY5" s="422" t="s">
        <v>16</v>
      </c>
      <c r="EZ5" s="423" t="s">
        <v>140</v>
      </c>
      <c r="FA5" s="424" t="s">
        <v>75</v>
      </c>
    </row>
    <row r="6" ht="14.25" customHeight="1">
      <c r="A6" s="10">
        <v>3.0</v>
      </c>
      <c r="B6" s="11"/>
      <c r="C6" s="12">
        <v>1.0</v>
      </c>
      <c r="D6" s="380" t="s">
        <v>14</v>
      </c>
      <c r="E6" s="489" t="s">
        <v>41</v>
      </c>
      <c r="F6" s="184">
        <v>0.0</v>
      </c>
      <c r="G6" s="184">
        <v>9.3296816E8</v>
      </c>
      <c r="H6" s="271" t="s">
        <v>321</v>
      </c>
      <c r="I6" s="271" t="str">
        <f t="array" ref="I6">XLOOKUP(F6,'PER-SM '!$E$2:$E$1132,'PER-SM '!$I$2:$I$1132,"",0)</f>
        <v/>
      </c>
      <c r="J6" s="485"/>
      <c r="K6" s="485" t="str">
        <f t="array" ref="K6">XLOOKUP(F6,'PER-SM '!$E$2:$E$1132,'PER-SM '!$B$2:$B$1132,"",0)</f>
        <v/>
      </c>
      <c r="L6" s="271" t="s">
        <v>2239</v>
      </c>
      <c r="M6" s="486" t="str">
        <f t="array" ref="M6">XLOOKUP(F6,'PER-SM '!$E$2:$E$1132,'PER-SM '!$F$2:$F$1132,"",0)</f>
        <v/>
      </c>
      <c r="N6" s="158"/>
      <c r="O6" s="159"/>
      <c r="P6" s="160"/>
      <c r="Q6" s="158"/>
      <c r="R6" s="159"/>
      <c r="S6" s="160"/>
      <c r="T6" s="158"/>
      <c r="U6" s="159"/>
      <c r="V6" s="160"/>
      <c r="W6" s="158"/>
      <c r="X6" s="159"/>
      <c r="Y6" s="160"/>
      <c r="Z6" s="158"/>
      <c r="AA6" s="159"/>
      <c r="AB6" s="160"/>
      <c r="AC6" s="158"/>
      <c r="AD6" s="159"/>
      <c r="AE6" s="160"/>
      <c r="AF6" s="158"/>
      <c r="AG6" s="159"/>
      <c r="AH6" s="160"/>
      <c r="AI6" s="158"/>
      <c r="AJ6" s="159"/>
      <c r="AK6" s="160"/>
      <c r="AL6" s="158"/>
      <c r="AM6" s="159"/>
      <c r="AN6" s="160"/>
      <c r="AO6" s="158"/>
      <c r="AP6" s="159"/>
      <c r="AQ6" s="160"/>
      <c r="AR6" s="158"/>
      <c r="AS6" s="159"/>
      <c r="AT6" s="160"/>
      <c r="AU6" s="158"/>
      <c r="AV6" s="159"/>
      <c r="AW6" s="160"/>
      <c r="AX6" s="158"/>
      <c r="AY6" s="159"/>
      <c r="AZ6" s="160"/>
      <c r="BA6" s="158"/>
      <c r="BB6" s="159"/>
      <c r="BC6" s="160"/>
      <c r="BD6" s="158"/>
      <c r="BE6" s="159"/>
      <c r="BF6" s="160"/>
      <c r="BG6" s="158"/>
      <c r="BH6" s="159"/>
      <c r="BI6" s="160"/>
      <c r="BJ6" s="158"/>
      <c r="BK6" s="159"/>
      <c r="BL6" s="160"/>
      <c r="BM6" s="158"/>
      <c r="BN6" s="159"/>
      <c r="BO6" s="160"/>
      <c r="BP6" s="158"/>
      <c r="BQ6" s="159"/>
      <c r="BR6" s="160"/>
      <c r="BS6" s="158"/>
      <c r="BT6" s="159"/>
      <c r="BU6" s="160"/>
      <c r="BV6" s="158"/>
      <c r="BW6" s="159"/>
      <c r="BX6" s="160"/>
      <c r="BY6" s="158"/>
      <c r="BZ6" s="159"/>
      <c r="CA6" s="160"/>
      <c r="CB6" s="158"/>
      <c r="CC6" s="159"/>
      <c r="CD6" s="160"/>
      <c r="CE6" s="158"/>
      <c r="CF6" s="159"/>
      <c r="CG6" s="160"/>
      <c r="CH6" s="158"/>
      <c r="CI6" s="159"/>
      <c r="CJ6" s="160"/>
      <c r="CK6" s="158"/>
      <c r="CL6" s="159"/>
      <c r="CM6" s="160"/>
      <c r="CN6" s="158"/>
      <c r="CO6" s="159"/>
      <c r="CP6" s="160"/>
      <c r="CQ6" s="158"/>
      <c r="CR6" s="159"/>
      <c r="CS6" s="160"/>
      <c r="CT6" s="158"/>
      <c r="CU6" s="159"/>
      <c r="CV6" s="160"/>
      <c r="CW6" s="158"/>
      <c r="CX6" s="159"/>
      <c r="CY6" s="160"/>
      <c r="CZ6" s="158"/>
      <c r="DA6" s="159"/>
      <c r="DB6" s="160"/>
      <c r="DC6" s="158"/>
      <c r="DD6" s="159"/>
      <c r="DE6" s="160"/>
      <c r="DF6" s="158"/>
      <c r="DG6" s="159"/>
      <c r="DH6" s="160"/>
      <c r="DI6" s="158"/>
      <c r="DJ6" s="159"/>
      <c r="DK6" s="160"/>
      <c r="DL6" s="158"/>
      <c r="DM6" s="159"/>
      <c r="DN6" s="160"/>
      <c r="DO6" s="158"/>
      <c r="DP6" s="159"/>
      <c r="DQ6" s="160"/>
      <c r="DR6" s="158"/>
      <c r="DS6" s="159"/>
      <c r="DT6" s="160"/>
      <c r="DU6" s="158"/>
      <c r="DV6" s="159"/>
      <c r="DW6" s="160"/>
      <c r="DX6" s="158"/>
      <c r="DY6" s="159"/>
      <c r="DZ6" s="160"/>
      <c r="EA6" s="158"/>
      <c r="EB6" s="159"/>
      <c r="EC6" s="160"/>
      <c r="ED6" s="158"/>
      <c r="EE6" s="159"/>
      <c r="EF6" s="160"/>
      <c r="EG6" s="158"/>
      <c r="EH6" s="159"/>
      <c r="EI6" s="160"/>
      <c r="EJ6" s="158"/>
      <c r="EK6" s="159"/>
      <c r="EL6" s="160"/>
      <c r="EM6" s="158"/>
      <c r="EN6" s="159"/>
      <c r="EO6" s="160"/>
      <c r="EP6" s="158"/>
      <c r="EQ6" s="159"/>
      <c r="ER6" s="160"/>
      <c r="ES6" s="158"/>
      <c r="ET6" s="159"/>
      <c r="EU6" s="160"/>
      <c r="EV6" s="158"/>
      <c r="EW6" s="159"/>
      <c r="EX6" s="160"/>
      <c r="EY6" s="158"/>
      <c r="EZ6" s="159"/>
      <c r="FA6" s="160"/>
    </row>
    <row r="7" ht="14.25" customHeight="1">
      <c r="A7" s="10">
        <v>4.0</v>
      </c>
      <c r="B7" s="11" t="s">
        <v>2225</v>
      </c>
      <c r="C7" s="12">
        <v>1.0</v>
      </c>
      <c r="D7" s="380" t="s">
        <v>14</v>
      </c>
      <c r="E7" s="486" t="str">
        <f t="array" ref="E7">XLOOKUP(F7,'PER-SM '!$E$2:$E$1132,'PER-SM '!$D$2:$D$1132," ",0)</f>
        <v>MEZA CASTILLO JESUS EDILBERTO</v>
      </c>
      <c r="F7" s="149">
        <v>4.3630959E7</v>
      </c>
      <c r="G7" s="149"/>
      <c r="H7" s="271" t="str">
        <f t="array" ref="H7">XLOOKUP(F7,'PER-SM '!$E$2:$E$1132,'PER-SM '!$G$2:$G$1132,"",0)</f>
        <v>OP OBR</v>
      </c>
      <c r="I7" s="271" t="str">
        <f t="array" ref="I7">XLOOKUP(F7,'PER-SM '!$E$2:$E$1132,'PER-SM '!$I$2:$I$1132,"",0)</f>
        <v/>
      </c>
      <c r="J7" s="485"/>
      <c r="K7" s="485" t="str">
        <f t="array" ref="K7">XLOOKUP(F7,'PER-SM '!$E$2:$E$1132,'PER-SM '!$B$2:$B$1132,"",0)</f>
        <v>PE - Obr Reg Común</v>
      </c>
      <c r="L7" s="271" t="s">
        <v>2239</v>
      </c>
      <c r="M7" s="486" t="str">
        <f t="array" ref="M7">XLOOKUP(F7,'PER-SM '!$E$2:$E$1132,'PER-SM '!$F$2:$F$1132,"",0)</f>
        <v>AYUDANTE DE TOPOGRAFIA</v>
      </c>
      <c r="N7" s="158"/>
      <c r="O7" s="159"/>
      <c r="P7" s="160"/>
      <c r="Q7" s="158"/>
      <c r="R7" s="159"/>
      <c r="S7" s="160"/>
      <c r="T7" s="158"/>
      <c r="U7" s="159"/>
      <c r="V7" s="160"/>
      <c r="W7" s="419" t="s">
        <v>16</v>
      </c>
      <c r="X7" s="420" t="s">
        <v>140</v>
      </c>
      <c r="Y7" s="421" t="s">
        <v>75</v>
      </c>
      <c r="Z7" s="419" t="s">
        <v>16</v>
      </c>
      <c r="AA7" s="420" t="s">
        <v>140</v>
      </c>
      <c r="AB7" s="421" t="s">
        <v>75</v>
      </c>
      <c r="AC7" s="419" t="s">
        <v>16</v>
      </c>
      <c r="AD7" s="420" t="s">
        <v>140</v>
      </c>
      <c r="AE7" s="421" t="s">
        <v>75</v>
      </c>
      <c r="AF7" s="419" t="s">
        <v>16</v>
      </c>
      <c r="AG7" s="420" t="s">
        <v>140</v>
      </c>
      <c r="AH7" s="421" t="s">
        <v>75</v>
      </c>
      <c r="AI7" s="419" t="s">
        <v>16</v>
      </c>
      <c r="AJ7" s="420" t="s">
        <v>140</v>
      </c>
      <c r="AK7" s="421" t="s">
        <v>75</v>
      </c>
      <c r="AL7" s="419" t="s">
        <v>16</v>
      </c>
      <c r="AM7" s="420" t="s">
        <v>140</v>
      </c>
      <c r="AN7" s="421" t="s">
        <v>75</v>
      </c>
      <c r="AO7" s="419" t="s">
        <v>16</v>
      </c>
      <c r="AP7" s="420" t="s">
        <v>140</v>
      </c>
      <c r="AQ7" s="421" t="s">
        <v>75</v>
      </c>
      <c r="AR7" s="158" t="s">
        <v>16</v>
      </c>
      <c r="AS7" s="159" t="s">
        <v>140</v>
      </c>
      <c r="AT7" s="160" t="s">
        <v>75</v>
      </c>
      <c r="AU7" s="158" t="s">
        <v>16</v>
      </c>
      <c r="AV7" s="159" t="s">
        <v>140</v>
      </c>
      <c r="AW7" s="160" t="s">
        <v>75</v>
      </c>
      <c r="AX7" s="158" t="s">
        <v>16</v>
      </c>
      <c r="AY7" s="159" t="s">
        <v>140</v>
      </c>
      <c r="AZ7" s="160" t="s">
        <v>75</v>
      </c>
      <c r="BA7" s="158" t="s">
        <v>16</v>
      </c>
      <c r="BB7" s="159" t="s">
        <v>140</v>
      </c>
      <c r="BC7" s="160" t="s">
        <v>75</v>
      </c>
      <c r="BD7" s="158" t="s">
        <v>16</v>
      </c>
      <c r="BE7" s="159" t="s">
        <v>140</v>
      </c>
      <c r="BF7" s="160" t="s">
        <v>75</v>
      </c>
      <c r="BG7" s="158" t="s">
        <v>16</v>
      </c>
      <c r="BH7" s="159" t="s">
        <v>140</v>
      </c>
      <c r="BI7" s="160" t="s">
        <v>75</v>
      </c>
      <c r="BJ7" s="158" t="s">
        <v>16</v>
      </c>
      <c r="BK7" s="159" t="s">
        <v>140</v>
      </c>
      <c r="BL7" s="160" t="s">
        <v>75</v>
      </c>
      <c r="BM7" s="158"/>
      <c r="BN7" s="159"/>
      <c r="BO7" s="160"/>
      <c r="BP7" s="158"/>
      <c r="BQ7" s="159"/>
      <c r="BR7" s="160"/>
      <c r="BS7" s="158"/>
      <c r="BT7" s="159"/>
      <c r="BU7" s="160"/>
      <c r="BV7" s="158"/>
      <c r="BW7" s="159"/>
      <c r="BX7" s="160"/>
      <c r="BY7" s="158"/>
      <c r="BZ7" s="159"/>
      <c r="CA7" s="160"/>
      <c r="CB7" s="158"/>
      <c r="CC7" s="159"/>
      <c r="CD7" s="160"/>
      <c r="CE7" s="158"/>
      <c r="CF7" s="159"/>
      <c r="CG7" s="160"/>
      <c r="CH7" s="419" t="s">
        <v>16</v>
      </c>
      <c r="CI7" s="420" t="s">
        <v>140</v>
      </c>
      <c r="CJ7" s="421" t="s">
        <v>75</v>
      </c>
      <c r="CK7" s="419" t="s">
        <v>16</v>
      </c>
      <c r="CL7" s="420" t="s">
        <v>140</v>
      </c>
      <c r="CM7" s="421" t="s">
        <v>75</v>
      </c>
      <c r="CN7" s="419" t="s">
        <v>16</v>
      </c>
      <c r="CO7" s="420" t="s">
        <v>140</v>
      </c>
      <c r="CP7" s="421" t="s">
        <v>75</v>
      </c>
      <c r="CQ7" s="419" t="s">
        <v>16</v>
      </c>
      <c r="CR7" s="420" t="s">
        <v>140</v>
      </c>
      <c r="CS7" s="421" t="s">
        <v>75</v>
      </c>
      <c r="CT7" s="419" t="s">
        <v>16</v>
      </c>
      <c r="CU7" s="420" t="s">
        <v>140</v>
      </c>
      <c r="CV7" s="421" t="s">
        <v>75</v>
      </c>
      <c r="CW7" s="419" t="s">
        <v>16</v>
      </c>
      <c r="CX7" s="420" t="s">
        <v>140</v>
      </c>
      <c r="CY7" s="421" t="s">
        <v>75</v>
      </c>
      <c r="CZ7" s="419" t="s">
        <v>16</v>
      </c>
      <c r="DA7" s="420" t="s">
        <v>140</v>
      </c>
      <c r="DB7" s="421" t="s">
        <v>75</v>
      </c>
      <c r="DC7" s="419" t="s">
        <v>16</v>
      </c>
      <c r="DD7" s="420" t="s">
        <v>140</v>
      </c>
      <c r="DE7" s="421" t="s">
        <v>75</v>
      </c>
      <c r="DF7" s="419" t="s">
        <v>16</v>
      </c>
      <c r="DG7" s="420" t="s">
        <v>140</v>
      </c>
      <c r="DH7" s="421" t="s">
        <v>75</v>
      </c>
      <c r="DI7" s="419" t="s">
        <v>16</v>
      </c>
      <c r="DJ7" s="420" t="s">
        <v>140</v>
      </c>
      <c r="DK7" s="421" t="s">
        <v>75</v>
      </c>
      <c r="DL7" s="419" t="s">
        <v>16</v>
      </c>
      <c r="DM7" s="420" t="s">
        <v>140</v>
      </c>
      <c r="DN7" s="421" t="s">
        <v>75</v>
      </c>
      <c r="DO7" s="419" t="s">
        <v>16</v>
      </c>
      <c r="DP7" s="420" t="s">
        <v>140</v>
      </c>
      <c r="DQ7" s="421" t="s">
        <v>75</v>
      </c>
      <c r="DR7" s="419" t="s">
        <v>16</v>
      </c>
      <c r="DS7" s="420" t="s">
        <v>140</v>
      </c>
      <c r="DT7" s="421" t="s">
        <v>75</v>
      </c>
      <c r="DU7" s="419" t="s">
        <v>16</v>
      </c>
      <c r="DV7" s="420" t="s">
        <v>140</v>
      </c>
      <c r="DW7" s="421" t="s">
        <v>75</v>
      </c>
      <c r="DX7" s="419"/>
      <c r="DY7" s="420" t="s">
        <v>0</v>
      </c>
      <c r="DZ7" s="421" t="s">
        <v>0</v>
      </c>
      <c r="EA7" s="419"/>
      <c r="EB7" s="420" t="s">
        <v>0</v>
      </c>
      <c r="EC7" s="421" t="s">
        <v>0</v>
      </c>
      <c r="ED7" s="419"/>
      <c r="EE7" s="420" t="s">
        <v>0</v>
      </c>
      <c r="EF7" s="421" t="s">
        <v>0</v>
      </c>
      <c r="EG7" s="419"/>
      <c r="EH7" s="420" t="s">
        <v>0</v>
      </c>
      <c r="EI7" s="421" t="s">
        <v>0</v>
      </c>
      <c r="EJ7" s="419"/>
      <c r="EK7" s="420" t="s">
        <v>0</v>
      </c>
      <c r="EL7" s="421" t="s">
        <v>0</v>
      </c>
      <c r="EM7" s="419"/>
      <c r="EN7" s="420" t="s">
        <v>0</v>
      </c>
      <c r="EO7" s="421" t="s">
        <v>0</v>
      </c>
      <c r="EP7" s="422" t="s">
        <v>16</v>
      </c>
      <c r="EQ7" s="423" t="s">
        <v>140</v>
      </c>
      <c r="ER7" s="424" t="s">
        <v>75</v>
      </c>
      <c r="ES7" s="422" t="s">
        <v>16</v>
      </c>
      <c r="ET7" s="423" t="s">
        <v>140</v>
      </c>
      <c r="EU7" s="424" t="s">
        <v>75</v>
      </c>
      <c r="EV7" s="422" t="s">
        <v>16</v>
      </c>
      <c r="EW7" s="423" t="s">
        <v>140</v>
      </c>
      <c r="EX7" s="424" t="s">
        <v>75</v>
      </c>
      <c r="EY7" s="422" t="s">
        <v>16</v>
      </c>
      <c r="EZ7" s="423" t="s">
        <v>140</v>
      </c>
      <c r="FA7" s="424" t="s">
        <v>75</v>
      </c>
    </row>
    <row r="8" ht="12.75" customHeight="1">
      <c r="A8" s="10">
        <v>5.0</v>
      </c>
      <c r="B8" s="11" t="s">
        <v>2201</v>
      </c>
      <c r="C8" s="12">
        <v>1.0</v>
      </c>
      <c r="D8" s="380" t="s">
        <v>14</v>
      </c>
      <c r="E8" s="485" t="str">
        <f t="array" ref="E8">XLOOKUP(F8,'PER-SM '!$E$2:$E$1132,'PER-SM '!$D$2:$D$1132," ",0)</f>
        <v>MARIN SANDOVAL, SEGUNDO JULIO</v>
      </c>
      <c r="F8" s="149">
        <v>2.6732155E7</v>
      </c>
      <c r="G8" s="282">
        <v>9.6182249E8</v>
      </c>
      <c r="H8" s="270" t="str">
        <f t="array" ref="H8">XLOOKUP(F8,'PER-SM '!$E$2:$E$1132,'PER-SM '!$G$2:$G$1132,"",0)</f>
        <v>OP OBR</v>
      </c>
      <c r="I8" s="271" t="str">
        <f t="array" ref="I8">XLOOKUP(F8,'PER-SM '!$E$2:$E$1132,'PER-SM '!$I$2:$I$1132,"",0)</f>
        <v>A</v>
      </c>
      <c r="J8" s="485"/>
      <c r="K8" s="485" t="str">
        <f t="array" ref="K8">XLOOKUP(F8,'PER-SM '!$E$2:$E$1132,'PER-SM '!$B$2:$B$1132,"",0)</f>
        <v>PE - Obr Reg Común</v>
      </c>
      <c r="L8" s="271" t="s">
        <v>2239</v>
      </c>
      <c r="M8" s="486" t="str">
        <f t="array" ref="M8">XLOOKUP(F8,'PER-SM '!$E$2:$E$1132,'PER-SM '!$F$2:$F$1132,"",0)</f>
        <v>OPERADOR CAMION MINERO</v>
      </c>
      <c r="N8" s="158" t="s">
        <v>16</v>
      </c>
      <c r="O8" s="159" t="s">
        <v>140</v>
      </c>
      <c r="P8" s="160" t="s">
        <v>75</v>
      </c>
      <c r="Q8" s="158" t="s">
        <v>16</v>
      </c>
      <c r="R8" s="159" t="s">
        <v>140</v>
      </c>
      <c r="S8" s="160" t="s">
        <v>75</v>
      </c>
      <c r="T8" s="158" t="s">
        <v>16</v>
      </c>
      <c r="U8" s="159" t="s">
        <v>140</v>
      </c>
      <c r="V8" s="160" t="s">
        <v>75</v>
      </c>
      <c r="W8" s="158"/>
      <c r="X8" s="159"/>
      <c r="Y8" s="160"/>
      <c r="Z8" s="158"/>
      <c r="AA8" s="159"/>
      <c r="AB8" s="160"/>
      <c r="AC8" s="158"/>
      <c r="AD8" s="159"/>
      <c r="AE8" s="160"/>
      <c r="AF8" s="158"/>
      <c r="AG8" s="159"/>
      <c r="AH8" s="160"/>
      <c r="AI8" s="158"/>
      <c r="AJ8" s="159"/>
      <c r="AK8" s="160"/>
      <c r="AL8" s="158"/>
      <c r="AM8" s="159"/>
      <c r="AN8" s="160"/>
      <c r="AO8" s="158"/>
      <c r="AP8" s="159"/>
      <c r="AQ8" s="160"/>
      <c r="AR8" s="419" t="s">
        <v>16</v>
      </c>
      <c r="AS8" s="420" t="s">
        <v>140</v>
      </c>
      <c r="AT8" s="421" t="s">
        <v>75</v>
      </c>
      <c r="AU8" s="419" t="s">
        <v>16</v>
      </c>
      <c r="AV8" s="420" t="s">
        <v>140</v>
      </c>
      <c r="AW8" s="421" t="s">
        <v>75</v>
      </c>
      <c r="AX8" s="419" t="s">
        <v>16</v>
      </c>
      <c r="AY8" s="420" t="s">
        <v>140</v>
      </c>
      <c r="AZ8" s="421" t="s">
        <v>75</v>
      </c>
      <c r="BA8" s="419" t="s">
        <v>16</v>
      </c>
      <c r="BB8" s="420" t="s">
        <v>140</v>
      </c>
      <c r="BC8" s="421" t="s">
        <v>75</v>
      </c>
      <c r="BD8" s="419" t="s">
        <v>16</v>
      </c>
      <c r="BE8" s="420" t="s">
        <v>140</v>
      </c>
      <c r="BF8" s="421" t="s">
        <v>75</v>
      </c>
      <c r="BG8" s="419" t="s">
        <v>16</v>
      </c>
      <c r="BH8" s="420" t="s">
        <v>140</v>
      </c>
      <c r="BI8" s="421" t="s">
        <v>75</v>
      </c>
      <c r="BJ8" s="419" t="s">
        <v>16</v>
      </c>
      <c r="BK8" s="420" t="s">
        <v>140</v>
      </c>
      <c r="BL8" s="421" t="s">
        <v>75</v>
      </c>
      <c r="BM8" s="158" t="s">
        <v>16</v>
      </c>
      <c r="BN8" s="159" t="s">
        <v>140</v>
      </c>
      <c r="BO8" s="160" t="s">
        <v>75</v>
      </c>
      <c r="BP8" s="158" t="s">
        <v>16</v>
      </c>
      <c r="BQ8" s="159" t="s">
        <v>140</v>
      </c>
      <c r="BR8" s="160" t="s">
        <v>75</v>
      </c>
      <c r="BS8" s="158" t="s">
        <v>16</v>
      </c>
      <c r="BT8" s="159" t="s">
        <v>140</v>
      </c>
      <c r="BU8" s="160" t="s">
        <v>75</v>
      </c>
      <c r="BV8" s="158" t="s">
        <v>16</v>
      </c>
      <c r="BW8" s="159" t="s">
        <v>140</v>
      </c>
      <c r="BX8" s="160" t="s">
        <v>75</v>
      </c>
      <c r="BY8" s="158" t="s">
        <v>16</v>
      </c>
      <c r="BZ8" s="159" t="s">
        <v>140</v>
      </c>
      <c r="CA8" s="160" t="s">
        <v>75</v>
      </c>
      <c r="CB8" s="158" t="s">
        <v>16</v>
      </c>
      <c r="CC8" s="159" t="s">
        <v>140</v>
      </c>
      <c r="CD8" s="160" t="s">
        <v>75</v>
      </c>
      <c r="CE8" s="158" t="s">
        <v>16</v>
      </c>
      <c r="CF8" s="159" t="s">
        <v>140</v>
      </c>
      <c r="CG8" s="160" t="s">
        <v>75</v>
      </c>
      <c r="CH8" s="158"/>
      <c r="CI8" s="159"/>
      <c r="CJ8" s="160"/>
      <c r="CK8" s="158"/>
      <c r="CL8" s="159"/>
      <c r="CM8" s="160"/>
      <c r="CN8" s="158"/>
      <c r="CO8" s="159"/>
      <c r="CP8" s="160"/>
      <c r="CQ8" s="158"/>
      <c r="CR8" s="159"/>
      <c r="CS8" s="160"/>
      <c r="CT8" s="158"/>
      <c r="CU8" s="159"/>
      <c r="CV8" s="160"/>
      <c r="CW8" s="158"/>
      <c r="CX8" s="159"/>
      <c r="CY8" s="160"/>
      <c r="CZ8" s="158"/>
      <c r="DA8" s="159"/>
      <c r="DB8" s="160"/>
      <c r="DC8" s="158" t="s">
        <v>16</v>
      </c>
      <c r="DD8" s="159" t="s">
        <v>140</v>
      </c>
      <c r="DE8" s="160" t="s">
        <v>75</v>
      </c>
      <c r="DF8" s="158" t="s">
        <v>16</v>
      </c>
      <c r="DG8" s="159" t="s">
        <v>140</v>
      </c>
      <c r="DH8" s="160" t="s">
        <v>75</v>
      </c>
      <c r="DI8" s="158" t="s">
        <v>16</v>
      </c>
      <c r="DJ8" s="159" t="s">
        <v>140</v>
      </c>
      <c r="DK8" s="160" t="s">
        <v>75</v>
      </c>
      <c r="DL8" s="158" t="s">
        <v>16</v>
      </c>
      <c r="DM8" s="159" t="s">
        <v>140</v>
      </c>
      <c r="DN8" s="160" t="s">
        <v>75</v>
      </c>
      <c r="DO8" s="158"/>
      <c r="DP8" s="159"/>
      <c r="DQ8" s="160"/>
      <c r="DR8" s="158"/>
      <c r="DS8" s="159"/>
      <c r="DT8" s="160"/>
      <c r="DU8" s="158"/>
      <c r="DV8" s="159"/>
      <c r="DW8" s="160"/>
      <c r="DX8" s="158"/>
      <c r="DY8" s="159"/>
      <c r="DZ8" s="160"/>
      <c r="EA8" s="158"/>
      <c r="EB8" s="159"/>
      <c r="EC8" s="160"/>
      <c r="ED8" s="158"/>
      <c r="EE8" s="159"/>
      <c r="EF8" s="160"/>
      <c r="EG8" s="158"/>
      <c r="EH8" s="159"/>
      <c r="EI8" s="160"/>
      <c r="EJ8" s="158"/>
      <c r="EK8" s="159"/>
      <c r="EL8" s="160"/>
      <c r="EM8" s="158"/>
      <c r="EN8" s="159"/>
      <c r="EO8" s="160"/>
      <c r="EP8" s="158"/>
      <c r="EQ8" s="159"/>
      <c r="ER8" s="160"/>
      <c r="ES8" s="158"/>
      <c r="ET8" s="159"/>
      <c r="EU8" s="160"/>
      <c r="EV8" s="158"/>
      <c r="EW8" s="159"/>
      <c r="EX8" s="160"/>
      <c r="EY8" s="158"/>
      <c r="EZ8" s="159"/>
      <c r="FA8" s="160"/>
    </row>
    <row r="9" ht="14.25" customHeight="1">
      <c r="A9" s="10">
        <v>6.0</v>
      </c>
      <c r="B9" s="11" t="s">
        <v>2226</v>
      </c>
      <c r="C9" s="12">
        <v>1.0</v>
      </c>
      <c r="D9" s="380" t="s">
        <v>14</v>
      </c>
      <c r="E9" s="485" t="str">
        <f t="array" ref="E9">XLOOKUP(F9,'PER-SM '!$E$2:$E$1132,'PER-SM '!$D$2:$D$1132," ",0)</f>
        <v>VILCHEZ RAMIREZ, ERICK MANUEL</v>
      </c>
      <c r="F9" s="149">
        <v>4.7767114E7</v>
      </c>
      <c r="G9" s="184">
        <v>9.66974362E8</v>
      </c>
      <c r="H9" s="270" t="str">
        <f t="array" ref="H9">XLOOKUP(F9,'PER-SM '!$E$2:$E$1132,'PER-SM '!$G$2:$G$1132,"",0)</f>
        <v>OP OBR</v>
      </c>
      <c r="I9" s="271" t="str">
        <f t="array" ref="I9">XLOOKUP(F9,'PER-SM '!$E$2:$E$1132,'PER-SM '!$I$2:$I$1132,"",0)</f>
        <v>A</v>
      </c>
      <c r="J9" s="485"/>
      <c r="K9" s="485" t="str">
        <f t="array" ref="K9">XLOOKUP(F9,'PER-SM '!$E$2:$E$1132,'PER-SM '!$B$2:$B$1132,"",0)</f>
        <v>PE - Obr Reg Común</v>
      </c>
      <c r="L9" s="271" t="s">
        <v>2239</v>
      </c>
      <c r="M9" s="486" t="str">
        <f t="array" ref="M9">XLOOKUP(F9,'PER-SM '!$E$2:$E$1132,'PER-SM '!$F$2:$F$1132,"",0)</f>
        <v>PUNTERO</v>
      </c>
      <c r="N9" s="158" t="s">
        <v>16</v>
      </c>
      <c r="O9" s="159" t="s">
        <v>140</v>
      </c>
      <c r="P9" s="160" t="s">
        <v>75</v>
      </c>
      <c r="Q9" s="158" t="s">
        <v>16</v>
      </c>
      <c r="R9" s="159" t="s">
        <v>140</v>
      </c>
      <c r="S9" s="160" t="s">
        <v>75</v>
      </c>
      <c r="T9" s="158" t="s">
        <v>16</v>
      </c>
      <c r="U9" s="159" t="s">
        <v>140</v>
      </c>
      <c r="V9" s="160" t="s">
        <v>75</v>
      </c>
      <c r="W9" s="158"/>
      <c r="X9" s="159"/>
      <c r="Y9" s="160"/>
      <c r="Z9" s="158"/>
      <c r="AA9" s="159"/>
      <c r="AB9" s="160"/>
      <c r="AC9" s="158"/>
      <c r="AD9" s="159"/>
      <c r="AE9" s="160"/>
      <c r="AF9" s="158"/>
      <c r="AG9" s="159"/>
      <c r="AH9" s="160"/>
      <c r="AI9" s="158"/>
      <c r="AJ9" s="159"/>
      <c r="AK9" s="160"/>
      <c r="AL9" s="158"/>
      <c r="AM9" s="159"/>
      <c r="AN9" s="160"/>
      <c r="AO9" s="158"/>
      <c r="AP9" s="159"/>
      <c r="AQ9" s="160"/>
      <c r="AR9" s="419" t="s">
        <v>16</v>
      </c>
      <c r="AS9" s="420" t="s">
        <v>140</v>
      </c>
      <c r="AT9" s="421" t="s">
        <v>75</v>
      </c>
      <c r="AU9" s="419" t="s">
        <v>16</v>
      </c>
      <c r="AV9" s="420" t="s">
        <v>140</v>
      </c>
      <c r="AW9" s="421" t="s">
        <v>75</v>
      </c>
      <c r="AX9" s="419" t="s">
        <v>16</v>
      </c>
      <c r="AY9" s="420" t="s">
        <v>140</v>
      </c>
      <c r="AZ9" s="421" t="s">
        <v>75</v>
      </c>
      <c r="BA9" s="419" t="s">
        <v>16</v>
      </c>
      <c r="BB9" s="420" t="s">
        <v>140</v>
      </c>
      <c r="BC9" s="421" t="s">
        <v>75</v>
      </c>
      <c r="BD9" s="419" t="s">
        <v>16</v>
      </c>
      <c r="BE9" s="420" t="s">
        <v>140</v>
      </c>
      <c r="BF9" s="421" t="s">
        <v>75</v>
      </c>
      <c r="BG9" s="419" t="s">
        <v>16</v>
      </c>
      <c r="BH9" s="420" t="s">
        <v>140</v>
      </c>
      <c r="BI9" s="421" t="s">
        <v>75</v>
      </c>
      <c r="BJ9" s="419" t="s">
        <v>16</v>
      </c>
      <c r="BK9" s="420" t="s">
        <v>140</v>
      </c>
      <c r="BL9" s="421" t="s">
        <v>75</v>
      </c>
      <c r="BM9" s="158" t="s">
        <v>16</v>
      </c>
      <c r="BN9" s="159" t="s">
        <v>140</v>
      </c>
      <c r="BO9" s="160" t="s">
        <v>75</v>
      </c>
      <c r="BP9" s="158" t="s">
        <v>16</v>
      </c>
      <c r="BQ9" s="159" t="s">
        <v>140</v>
      </c>
      <c r="BR9" s="160" t="s">
        <v>75</v>
      </c>
      <c r="BS9" s="158" t="s">
        <v>16</v>
      </c>
      <c r="BT9" s="159" t="s">
        <v>140</v>
      </c>
      <c r="BU9" s="160" t="s">
        <v>75</v>
      </c>
      <c r="BV9" s="158" t="s">
        <v>16</v>
      </c>
      <c r="BW9" s="159" t="s">
        <v>140</v>
      </c>
      <c r="BX9" s="160" t="s">
        <v>75</v>
      </c>
      <c r="BY9" s="158" t="s">
        <v>16</v>
      </c>
      <c r="BZ9" s="159" t="s">
        <v>140</v>
      </c>
      <c r="CA9" s="160" t="s">
        <v>75</v>
      </c>
      <c r="CB9" s="158" t="s">
        <v>16</v>
      </c>
      <c r="CC9" s="159" t="s">
        <v>140</v>
      </c>
      <c r="CD9" s="160" t="s">
        <v>75</v>
      </c>
      <c r="CE9" s="158" t="s">
        <v>16</v>
      </c>
      <c r="CF9" s="159" t="s">
        <v>140</v>
      </c>
      <c r="CG9" s="160" t="s">
        <v>75</v>
      </c>
      <c r="CH9" s="158"/>
      <c r="CI9" s="159"/>
      <c r="CJ9" s="160"/>
      <c r="CK9" s="158"/>
      <c r="CL9" s="159"/>
      <c r="CM9" s="160"/>
      <c r="CN9" s="158"/>
      <c r="CO9" s="159"/>
      <c r="CP9" s="160"/>
      <c r="CQ9" s="158"/>
      <c r="CR9" s="159"/>
      <c r="CS9" s="160"/>
      <c r="CT9" s="158"/>
      <c r="CU9" s="159"/>
      <c r="CV9" s="160"/>
      <c r="CW9" s="158"/>
      <c r="CX9" s="159"/>
      <c r="CY9" s="160"/>
      <c r="CZ9" s="158"/>
      <c r="DA9" s="159"/>
      <c r="DB9" s="160"/>
      <c r="DC9" s="158" t="s">
        <v>16</v>
      </c>
      <c r="DD9" s="159" t="s">
        <v>140</v>
      </c>
      <c r="DE9" s="160" t="s">
        <v>75</v>
      </c>
      <c r="DF9" s="158" t="s">
        <v>16</v>
      </c>
      <c r="DG9" s="159" t="s">
        <v>140</v>
      </c>
      <c r="DH9" s="160" t="s">
        <v>75</v>
      </c>
      <c r="DI9" s="158" t="s">
        <v>16</v>
      </c>
      <c r="DJ9" s="159" t="s">
        <v>140</v>
      </c>
      <c r="DK9" s="160" t="s">
        <v>75</v>
      </c>
      <c r="DL9" s="158" t="s">
        <v>16</v>
      </c>
      <c r="DM9" s="159" t="s">
        <v>140</v>
      </c>
      <c r="DN9" s="160" t="s">
        <v>75</v>
      </c>
      <c r="DO9" s="158" t="s">
        <v>16</v>
      </c>
      <c r="DP9" s="159" t="s">
        <v>140</v>
      </c>
      <c r="DQ9" s="160" t="s">
        <v>75</v>
      </c>
      <c r="DR9" s="158" t="s">
        <v>16</v>
      </c>
      <c r="DS9" s="159" t="s">
        <v>140</v>
      </c>
      <c r="DT9" s="160" t="s">
        <v>75</v>
      </c>
      <c r="DU9" s="158" t="s">
        <v>16</v>
      </c>
      <c r="DV9" s="159" t="s">
        <v>140</v>
      </c>
      <c r="DW9" s="160" t="s">
        <v>75</v>
      </c>
      <c r="DX9" s="158" t="s">
        <v>16</v>
      </c>
      <c r="DY9" s="159" t="s">
        <v>140</v>
      </c>
      <c r="DZ9" s="160" t="s">
        <v>75</v>
      </c>
      <c r="EA9" s="158" t="s">
        <v>16</v>
      </c>
      <c r="EB9" s="159" t="s">
        <v>140</v>
      </c>
      <c r="EC9" s="160" t="s">
        <v>75</v>
      </c>
      <c r="ED9" s="158" t="s">
        <v>16</v>
      </c>
      <c r="EE9" s="159" t="s">
        <v>140</v>
      </c>
      <c r="EF9" s="160" t="s">
        <v>75</v>
      </c>
      <c r="EG9" s="158" t="s">
        <v>16</v>
      </c>
      <c r="EH9" s="159" t="s">
        <v>140</v>
      </c>
      <c r="EI9" s="160" t="s">
        <v>75</v>
      </c>
      <c r="EJ9" s="158" t="s">
        <v>16</v>
      </c>
      <c r="EK9" s="159" t="s">
        <v>140</v>
      </c>
      <c r="EL9" s="160" t="s">
        <v>75</v>
      </c>
      <c r="EM9" s="158" t="s">
        <v>16</v>
      </c>
      <c r="EN9" s="159" t="s">
        <v>140</v>
      </c>
      <c r="EO9" s="160" t="s">
        <v>75</v>
      </c>
      <c r="EP9" s="158" t="s">
        <v>16</v>
      </c>
      <c r="EQ9" s="159" t="s">
        <v>140</v>
      </c>
      <c r="ER9" s="160" t="s">
        <v>75</v>
      </c>
      <c r="ES9" s="161" t="s">
        <v>0</v>
      </c>
      <c r="ET9" s="162" t="s">
        <v>0</v>
      </c>
      <c r="EU9" s="163" t="s">
        <v>0</v>
      </c>
      <c r="EV9" s="161" t="s">
        <v>0</v>
      </c>
      <c r="EW9" s="162" t="s">
        <v>0</v>
      </c>
      <c r="EX9" s="163" t="s">
        <v>0</v>
      </c>
      <c r="EY9" s="161" t="s">
        <v>0</v>
      </c>
      <c r="EZ9" s="162" t="s">
        <v>0</v>
      </c>
      <c r="FA9" s="163" t="s">
        <v>0</v>
      </c>
    </row>
    <row r="10" ht="14.25" customHeight="1">
      <c r="A10" s="10">
        <v>7.0</v>
      </c>
      <c r="B10" s="11" t="s">
        <v>2227</v>
      </c>
      <c r="C10" s="12">
        <v>1.0</v>
      </c>
      <c r="D10" s="380" t="s">
        <v>14</v>
      </c>
      <c r="E10" s="485" t="str">
        <f t="array" ref="E10">XLOOKUP(F10,'PER-SM '!$E$2:$E$1132,'PER-SM '!$D$2:$D$1132," ",0)</f>
        <v>PERALTA CCORAHUA SAMUEL</v>
      </c>
      <c r="F10" s="184">
        <v>4.6473392E7</v>
      </c>
      <c r="G10" s="184"/>
      <c r="H10" s="270" t="str">
        <f t="array" ref="H10">XLOOKUP(F10,'PER-SM '!$E$2:$E$1132,'PER-SM '!$G$2:$G$1132,"",0)</f>
        <v>OP OBR</v>
      </c>
      <c r="I10" s="271" t="str">
        <f t="array" ref="I10">XLOOKUP(F10,'PER-SM '!$E$2:$E$1132,'PER-SM '!$I$2:$I$1132,"",0)</f>
        <v>B</v>
      </c>
      <c r="J10" s="485"/>
      <c r="K10" s="485" t="str">
        <f t="array" ref="K10">XLOOKUP(F10,'PER-SM '!$E$2:$E$1132,'PER-SM '!$B$2:$B$1132,"",0)</f>
        <v>PE - Obr Reg Común</v>
      </c>
      <c r="L10" s="271" t="s">
        <v>2239</v>
      </c>
      <c r="M10" s="486" t="str">
        <f t="array" ref="M10">XLOOKUP(F10,'PER-SM '!$E$2:$E$1132,'PER-SM '!$F$2:$F$1132,"",0)</f>
        <v>OPERADOR CAMION MINERO HASTA 150 TONS</v>
      </c>
      <c r="N10" s="158"/>
      <c r="O10" s="159"/>
      <c r="P10" s="160"/>
      <c r="Q10" s="158"/>
      <c r="R10" s="159"/>
      <c r="S10" s="160"/>
      <c r="T10" s="158"/>
      <c r="U10" s="159"/>
      <c r="V10" s="160"/>
      <c r="W10" s="419" t="s">
        <v>16</v>
      </c>
      <c r="X10" s="420" t="s">
        <v>140</v>
      </c>
      <c r="Y10" s="421" t="s">
        <v>75</v>
      </c>
      <c r="Z10" s="419" t="s">
        <v>16</v>
      </c>
      <c r="AA10" s="420" t="s">
        <v>140</v>
      </c>
      <c r="AB10" s="421" t="s">
        <v>75</v>
      </c>
      <c r="AC10" s="419" t="s">
        <v>16</v>
      </c>
      <c r="AD10" s="420" t="s">
        <v>140</v>
      </c>
      <c r="AE10" s="421" t="s">
        <v>75</v>
      </c>
      <c r="AF10" s="419" t="s">
        <v>16</v>
      </c>
      <c r="AG10" s="420" t="s">
        <v>140</v>
      </c>
      <c r="AH10" s="421" t="s">
        <v>75</v>
      </c>
      <c r="AI10" s="419" t="s">
        <v>16</v>
      </c>
      <c r="AJ10" s="420" t="s">
        <v>140</v>
      </c>
      <c r="AK10" s="421" t="s">
        <v>75</v>
      </c>
      <c r="AL10" s="419" t="s">
        <v>16</v>
      </c>
      <c r="AM10" s="420" t="s">
        <v>140</v>
      </c>
      <c r="AN10" s="421" t="s">
        <v>75</v>
      </c>
      <c r="AO10" s="419" t="s">
        <v>16</v>
      </c>
      <c r="AP10" s="420" t="s">
        <v>140</v>
      </c>
      <c r="AQ10" s="421" t="s">
        <v>75</v>
      </c>
      <c r="AR10" s="158" t="s">
        <v>16</v>
      </c>
      <c r="AS10" s="159" t="s">
        <v>140</v>
      </c>
      <c r="AT10" s="160" t="s">
        <v>75</v>
      </c>
      <c r="AU10" s="158" t="s">
        <v>16</v>
      </c>
      <c r="AV10" s="159" t="s">
        <v>140</v>
      </c>
      <c r="AW10" s="160" t="s">
        <v>75</v>
      </c>
      <c r="AX10" s="158" t="s">
        <v>16</v>
      </c>
      <c r="AY10" s="159" t="s">
        <v>140</v>
      </c>
      <c r="AZ10" s="160" t="s">
        <v>75</v>
      </c>
      <c r="BA10" s="158" t="s">
        <v>16</v>
      </c>
      <c r="BB10" s="159" t="s">
        <v>140</v>
      </c>
      <c r="BC10" s="160" t="s">
        <v>75</v>
      </c>
      <c r="BD10" s="158" t="s">
        <v>16</v>
      </c>
      <c r="BE10" s="159" t="s">
        <v>140</v>
      </c>
      <c r="BF10" s="160" t="s">
        <v>75</v>
      </c>
      <c r="BG10" s="158" t="s">
        <v>16</v>
      </c>
      <c r="BH10" s="159" t="s">
        <v>140</v>
      </c>
      <c r="BI10" s="160" t="s">
        <v>75</v>
      </c>
      <c r="BJ10" s="158" t="s">
        <v>16</v>
      </c>
      <c r="BK10" s="159" t="s">
        <v>140</v>
      </c>
      <c r="BL10" s="160" t="s">
        <v>75</v>
      </c>
      <c r="BM10" s="158"/>
      <c r="BN10" s="159"/>
      <c r="BO10" s="160"/>
      <c r="BP10" s="158"/>
      <c r="BQ10" s="159"/>
      <c r="BR10" s="160"/>
      <c r="BS10" s="158"/>
      <c r="BT10" s="159"/>
      <c r="BU10" s="160"/>
      <c r="BV10" s="158"/>
      <c r="BW10" s="159"/>
      <c r="BX10" s="160"/>
      <c r="BY10" s="158"/>
      <c r="BZ10" s="159"/>
      <c r="CA10" s="160"/>
      <c r="CB10" s="158"/>
      <c r="CC10" s="159"/>
      <c r="CD10" s="160"/>
      <c r="CE10" s="158"/>
      <c r="CF10" s="159"/>
      <c r="CG10" s="160"/>
      <c r="CH10" s="419" t="s">
        <v>16</v>
      </c>
      <c r="CI10" s="420" t="s">
        <v>140</v>
      </c>
      <c r="CJ10" s="421" t="s">
        <v>75</v>
      </c>
      <c r="CK10" s="419" t="s">
        <v>16</v>
      </c>
      <c r="CL10" s="420" t="s">
        <v>140</v>
      </c>
      <c r="CM10" s="421" t="s">
        <v>75</v>
      </c>
      <c r="CN10" s="419" t="s">
        <v>16</v>
      </c>
      <c r="CO10" s="420" t="s">
        <v>140</v>
      </c>
      <c r="CP10" s="421" t="s">
        <v>75</v>
      </c>
      <c r="CQ10" s="419" t="s">
        <v>16</v>
      </c>
      <c r="CR10" s="420" t="s">
        <v>140</v>
      </c>
      <c r="CS10" s="421" t="s">
        <v>75</v>
      </c>
      <c r="CT10" s="419" t="s">
        <v>16</v>
      </c>
      <c r="CU10" s="420" t="s">
        <v>140</v>
      </c>
      <c r="CV10" s="421" t="s">
        <v>75</v>
      </c>
      <c r="CW10" s="419" t="s">
        <v>16</v>
      </c>
      <c r="CX10" s="420" t="s">
        <v>140</v>
      </c>
      <c r="CY10" s="421" t="s">
        <v>75</v>
      </c>
      <c r="CZ10" s="419" t="s">
        <v>16</v>
      </c>
      <c r="DA10" s="420" t="s">
        <v>140</v>
      </c>
      <c r="DB10" s="421" t="s">
        <v>75</v>
      </c>
      <c r="DC10" s="419" t="s">
        <v>16</v>
      </c>
      <c r="DD10" s="420" t="s">
        <v>140</v>
      </c>
      <c r="DE10" s="421" t="s">
        <v>75</v>
      </c>
      <c r="DF10" s="419" t="s">
        <v>16</v>
      </c>
      <c r="DG10" s="420" t="s">
        <v>140</v>
      </c>
      <c r="DH10" s="421" t="s">
        <v>75</v>
      </c>
      <c r="DI10" s="419" t="s">
        <v>16</v>
      </c>
      <c r="DJ10" s="420" t="s">
        <v>140</v>
      </c>
      <c r="DK10" s="421" t="s">
        <v>75</v>
      </c>
      <c r="DL10" s="419" t="s">
        <v>16</v>
      </c>
      <c r="DM10" s="420" t="s">
        <v>140</v>
      </c>
      <c r="DN10" s="421" t="s">
        <v>75</v>
      </c>
      <c r="DO10" s="419" t="s">
        <v>16</v>
      </c>
      <c r="DP10" s="420" t="s">
        <v>140</v>
      </c>
      <c r="DQ10" s="421" t="s">
        <v>75</v>
      </c>
      <c r="DR10" s="419" t="s">
        <v>16</v>
      </c>
      <c r="DS10" s="420" t="s">
        <v>140</v>
      </c>
      <c r="DT10" s="421" t="s">
        <v>75</v>
      </c>
      <c r="DU10" s="419" t="s">
        <v>16</v>
      </c>
      <c r="DV10" s="420" t="s">
        <v>140</v>
      </c>
      <c r="DW10" s="421" t="s">
        <v>75</v>
      </c>
      <c r="DX10" s="419"/>
      <c r="DY10" s="420" t="s">
        <v>0</v>
      </c>
      <c r="DZ10" s="421" t="s">
        <v>0</v>
      </c>
      <c r="EA10" s="419"/>
      <c r="EB10" s="420" t="s">
        <v>0</v>
      </c>
      <c r="EC10" s="421" t="s">
        <v>0</v>
      </c>
      <c r="ED10" s="419"/>
      <c r="EE10" s="420" t="s">
        <v>0</v>
      </c>
      <c r="EF10" s="421" t="s">
        <v>0</v>
      </c>
      <c r="EG10" s="419"/>
      <c r="EH10" s="420" t="s">
        <v>0</v>
      </c>
      <c r="EI10" s="421" t="s">
        <v>0</v>
      </c>
      <c r="EJ10" s="419"/>
      <c r="EK10" s="420" t="s">
        <v>0</v>
      </c>
      <c r="EL10" s="421" t="s">
        <v>0</v>
      </c>
      <c r="EM10" s="419"/>
      <c r="EN10" s="420" t="s">
        <v>0</v>
      </c>
      <c r="EO10" s="421" t="s">
        <v>0</v>
      </c>
      <c r="EP10" s="419"/>
      <c r="EQ10" s="420" t="s">
        <v>0</v>
      </c>
      <c r="ER10" s="421" t="s">
        <v>0</v>
      </c>
      <c r="ES10" s="422" t="s">
        <v>16</v>
      </c>
      <c r="ET10" s="423" t="s">
        <v>140</v>
      </c>
      <c r="EU10" s="424" t="s">
        <v>75</v>
      </c>
      <c r="EV10" s="422" t="s">
        <v>16</v>
      </c>
      <c r="EW10" s="423" t="s">
        <v>140</v>
      </c>
      <c r="EX10" s="424" t="s">
        <v>75</v>
      </c>
      <c r="EY10" s="422" t="s">
        <v>16</v>
      </c>
      <c r="EZ10" s="423" t="s">
        <v>140</v>
      </c>
      <c r="FA10" s="424" t="s">
        <v>75</v>
      </c>
    </row>
    <row r="11" ht="13.5" customHeight="1">
      <c r="A11" s="10">
        <v>8.0</v>
      </c>
      <c r="B11" s="11" t="s">
        <v>2202</v>
      </c>
      <c r="C11" s="12">
        <v>1.0</v>
      </c>
      <c r="D11" s="380" t="s">
        <v>14</v>
      </c>
      <c r="E11" s="485" t="str">
        <f t="array" ref="E11">XLOOKUP(F11,'PER-SM '!$E$2:$E$1132,'PER-SM '!$D$2:$D$1132," ",0)</f>
        <v>LINO ROSALES HERMENES JULIAN</v>
      </c>
      <c r="F11" s="184">
        <v>2.1124955E7</v>
      </c>
      <c r="G11" s="282">
        <v>9.75062907E8</v>
      </c>
      <c r="H11" s="270" t="str">
        <f t="array" ref="H11">XLOOKUP(F11,'PER-SM '!$E$2:$E$1132,'PER-SM '!$G$2:$G$1132,"",0)</f>
        <v>OP OBR</v>
      </c>
      <c r="I11" s="271" t="str">
        <f t="array" ref="I11">XLOOKUP(F11,'PER-SM '!$E$2:$E$1132,'PER-SM '!$I$2:$I$1132,"",0)</f>
        <v>A</v>
      </c>
      <c r="J11" s="485"/>
      <c r="K11" s="485" t="str">
        <f t="array" ref="K11">XLOOKUP(F11,'PER-SM '!$E$2:$E$1132,'PER-SM '!$B$2:$B$1132,"",0)</f>
        <v>PE - Obr Reg Común</v>
      </c>
      <c r="L11" s="271" t="s">
        <v>2239</v>
      </c>
      <c r="M11" s="486" t="str">
        <f t="array" ref="M11">XLOOKUP(F11,'PER-SM '!$E$2:$E$1132,'PER-SM '!$F$2:$F$1132,"",0)</f>
        <v>OPERADOR CAMION MINERO HASTA 150 TONS</v>
      </c>
      <c r="N11" s="158" t="s">
        <v>16</v>
      </c>
      <c r="O11" s="159" t="s">
        <v>140</v>
      </c>
      <c r="P11" s="160" t="s">
        <v>75</v>
      </c>
      <c r="Q11" s="158" t="s">
        <v>16</v>
      </c>
      <c r="R11" s="159" t="s">
        <v>140</v>
      </c>
      <c r="S11" s="160" t="s">
        <v>75</v>
      </c>
      <c r="T11" s="158" t="s">
        <v>16</v>
      </c>
      <c r="U11" s="159" t="s">
        <v>140</v>
      </c>
      <c r="V11" s="160" t="s">
        <v>75</v>
      </c>
      <c r="W11" s="158"/>
      <c r="X11" s="159"/>
      <c r="Y11" s="160"/>
      <c r="Z11" s="158"/>
      <c r="AA11" s="159"/>
      <c r="AB11" s="160"/>
      <c r="AC11" s="158"/>
      <c r="AD11" s="159"/>
      <c r="AE11" s="160"/>
      <c r="AF11" s="158"/>
      <c r="AG11" s="159"/>
      <c r="AH11" s="160"/>
      <c r="AI11" s="158"/>
      <c r="AJ11" s="159"/>
      <c r="AK11" s="160"/>
      <c r="AL11" s="158"/>
      <c r="AM11" s="159"/>
      <c r="AN11" s="160"/>
      <c r="AO11" s="158"/>
      <c r="AP11" s="159"/>
      <c r="AQ11" s="160"/>
      <c r="AR11" s="419" t="s">
        <v>16</v>
      </c>
      <c r="AS11" s="420" t="s">
        <v>140</v>
      </c>
      <c r="AT11" s="421" t="s">
        <v>75</v>
      </c>
      <c r="AU11" s="419" t="s">
        <v>16</v>
      </c>
      <c r="AV11" s="420" t="s">
        <v>140</v>
      </c>
      <c r="AW11" s="421" t="s">
        <v>75</v>
      </c>
      <c r="AX11" s="419" t="s">
        <v>16</v>
      </c>
      <c r="AY11" s="420" t="s">
        <v>140</v>
      </c>
      <c r="AZ11" s="421" t="s">
        <v>75</v>
      </c>
      <c r="BA11" s="419" t="s">
        <v>16</v>
      </c>
      <c r="BB11" s="420" t="s">
        <v>140</v>
      </c>
      <c r="BC11" s="421" t="s">
        <v>75</v>
      </c>
      <c r="BD11" s="419" t="s">
        <v>16</v>
      </c>
      <c r="BE11" s="420" t="s">
        <v>140</v>
      </c>
      <c r="BF11" s="421" t="s">
        <v>75</v>
      </c>
      <c r="BG11" s="419" t="s">
        <v>16</v>
      </c>
      <c r="BH11" s="420" t="s">
        <v>140</v>
      </c>
      <c r="BI11" s="421" t="s">
        <v>75</v>
      </c>
      <c r="BJ11" s="419" t="s">
        <v>16</v>
      </c>
      <c r="BK11" s="420" t="s">
        <v>140</v>
      </c>
      <c r="BL11" s="421" t="s">
        <v>75</v>
      </c>
      <c r="BM11" s="158" t="s">
        <v>16</v>
      </c>
      <c r="BN11" s="159" t="s">
        <v>140</v>
      </c>
      <c r="BO11" s="160" t="s">
        <v>75</v>
      </c>
      <c r="BP11" s="158" t="s">
        <v>16</v>
      </c>
      <c r="BQ11" s="159" t="s">
        <v>140</v>
      </c>
      <c r="BR11" s="160" t="s">
        <v>75</v>
      </c>
      <c r="BS11" s="158" t="s">
        <v>16</v>
      </c>
      <c r="BT11" s="159" t="s">
        <v>140</v>
      </c>
      <c r="BU11" s="160" t="s">
        <v>75</v>
      </c>
      <c r="BV11" s="158" t="s">
        <v>16</v>
      </c>
      <c r="BW11" s="159" t="s">
        <v>140</v>
      </c>
      <c r="BX11" s="160" t="s">
        <v>75</v>
      </c>
      <c r="BY11" s="158" t="s">
        <v>16</v>
      </c>
      <c r="BZ11" s="159" t="s">
        <v>140</v>
      </c>
      <c r="CA11" s="160" t="s">
        <v>75</v>
      </c>
      <c r="CB11" s="158" t="s">
        <v>16</v>
      </c>
      <c r="CC11" s="159" t="s">
        <v>140</v>
      </c>
      <c r="CD11" s="160" t="s">
        <v>75</v>
      </c>
      <c r="CE11" s="158" t="s">
        <v>16</v>
      </c>
      <c r="CF11" s="159" t="s">
        <v>140</v>
      </c>
      <c r="CG11" s="160" t="s">
        <v>75</v>
      </c>
      <c r="CH11" s="158"/>
      <c r="CI11" s="159"/>
      <c r="CJ11" s="160"/>
      <c r="CK11" s="158"/>
      <c r="CL11" s="159"/>
      <c r="CM11" s="160"/>
      <c r="CN11" s="158"/>
      <c r="CO11" s="159"/>
      <c r="CP11" s="160"/>
      <c r="CQ11" s="158"/>
      <c r="CR11" s="159"/>
      <c r="CS11" s="160"/>
      <c r="CT11" s="158"/>
      <c r="CU11" s="159"/>
      <c r="CV11" s="160"/>
      <c r="CW11" s="158"/>
      <c r="CX11" s="159"/>
      <c r="CY11" s="160"/>
      <c r="CZ11" s="158"/>
      <c r="DA11" s="159"/>
      <c r="DB11" s="160"/>
      <c r="DC11" s="158" t="s">
        <v>16</v>
      </c>
      <c r="DD11" s="159" t="s">
        <v>140</v>
      </c>
      <c r="DE11" s="160" t="s">
        <v>75</v>
      </c>
      <c r="DF11" s="158" t="s">
        <v>16</v>
      </c>
      <c r="DG11" s="159" t="s">
        <v>140</v>
      </c>
      <c r="DH11" s="160" t="s">
        <v>75</v>
      </c>
      <c r="DI11" s="158" t="s">
        <v>16</v>
      </c>
      <c r="DJ11" s="159" t="s">
        <v>140</v>
      </c>
      <c r="DK11" s="160" t="s">
        <v>75</v>
      </c>
      <c r="DL11" s="158" t="s">
        <v>16</v>
      </c>
      <c r="DM11" s="159" t="s">
        <v>140</v>
      </c>
      <c r="DN11" s="160" t="s">
        <v>75</v>
      </c>
      <c r="DO11" s="158" t="s">
        <v>16</v>
      </c>
      <c r="DP11" s="159" t="s">
        <v>140</v>
      </c>
      <c r="DQ11" s="160" t="s">
        <v>75</v>
      </c>
      <c r="DR11" s="158" t="s">
        <v>16</v>
      </c>
      <c r="DS11" s="159" t="s">
        <v>140</v>
      </c>
      <c r="DT11" s="160" t="s">
        <v>75</v>
      </c>
      <c r="DU11" s="158" t="s">
        <v>16</v>
      </c>
      <c r="DV11" s="159" t="s">
        <v>140</v>
      </c>
      <c r="DW11" s="160" t="s">
        <v>75</v>
      </c>
      <c r="DX11" s="158" t="s">
        <v>16</v>
      </c>
      <c r="DY11" s="159" t="s">
        <v>140</v>
      </c>
      <c r="DZ11" s="160" t="s">
        <v>75</v>
      </c>
      <c r="EA11" s="158" t="s">
        <v>16</v>
      </c>
      <c r="EB11" s="159" t="s">
        <v>140</v>
      </c>
      <c r="EC11" s="160" t="s">
        <v>75</v>
      </c>
      <c r="ED11" s="158" t="s">
        <v>16</v>
      </c>
      <c r="EE11" s="159" t="s">
        <v>140</v>
      </c>
      <c r="EF11" s="160" t="s">
        <v>75</v>
      </c>
      <c r="EG11" s="158" t="s">
        <v>16</v>
      </c>
      <c r="EH11" s="159" t="s">
        <v>140</v>
      </c>
      <c r="EI11" s="160" t="s">
        <v>75</v>
      </c>
      <c r="EJ11" s="158" t="s">
        <v>16</v>
      </c>
      <c r="EK11" s="159" t="s">
        <v>140</v>
      </c>
      <c r="EL11" s="160" t="s">
        <v>75</v>
      </c>
      <c r="EM11" s="158" t="s">
        <v>16</v>
      </c>
      <c r="EN11" s="159" t="s">
        <v>140</v>
      </c>
      <c r="EO11" s="160" t="s">
        <v>75</v>
      </c>
      <c r="EP11" s="158" t="s">
        <v>16</v>
      </c>
      <c r="EQ11" s="159" t="s">
        <v>140</v>
      </c>
      <c r="ER11" s="160" t="s">
        <v>75</v>
      </c>
      <c r="ES11" s="161" t="s">
        <v>27</v>
      </c>
      <c r="ET11" s="162" t="s">
        <v>0</v>
      </c>
      <c r="EU11" s="163" t="s">
        <v>0</v>
      </c>
      <c r="EV11" s="161" t="s">
        <v>27</v>
      </c>
      <c r="EW11" s="162" t="s">
        <v>0</v>
      </c>
      <c r="EX11" s="163" t="s">
        <v>0</v>
      </c>
      <c r="EY11" s="161" t="s">
        <v>27</v>
      </c>
      <c r="EZ11" s="162" t="s">
        <v>0</v>
      </c>
      <c r="FA11" s="163" t="s">
        <v>0</v>
      </c>
    </row>
    <row r="12" ht="13.5" customHeight="1">
      <c r="A12" s="10">
        <v>9.0</v>
      </c>
      <c r="B12" s="11" t="s">
        <v>2203</v>
      </c>
      <c r="C12" s="12">
        <v>1.0</v>
      </c>
      <c r="D12" s="380" t="s">
        <v>14</v>
      </c>
      <c r="E12" s="485" t="str">
        <f t="array" ref="E12">XLOOKUP(F12,'PER-SM '!$E$2:$E$1132,'PER-SM '!$D$2:$D$1132," ",0)</f>
        <v>ASUERO PACAYA ENRIQUE SANTIAGO</v>
      </c>
      <c r="F12" s="184">
        <v>7.2170382E7</v>
      </c>
      <c r="G12" s="184">
        <v>9.49228766E8</v>
      </c>
      <c r="H12" s="270" t="str">
        <f t="array" ref="H12">XLOOKUP(F12,'PER-SM '!$E$2:$E$1132,'PER-SM '!$G$2:$G$1132,"",0)</f>
        <v>OP OBR</v>
      </c>
      <c r="I12" s="271" t="str">
        <f t="array" ref="I12">XLOOKUP(F12,'PER-SM '!$E$2:$E$1132,'PER-SM '!$I$2:$I$1132,"",0)</f>
        <v/>
      </c>
      <c r="J12" s="485"/>
      <c r="K12" s="485" t="str">
        <f t="array" ref="K12">XLOOKUP(F12,'PER-SM '!$E$2:$E$1132,'PER-SM '!$B$2:$B$1132,"",0)</f>
        <v>PE - Obr Reg Común</v>
      </c>
      <c r="L12" s="271" t="s">
        <v>2239</v>
      </c>
      <c r="M12" s="486" t="str">
        <f t="array" ref="M12">XLOOKUP(F12,'PER-SM '!$E$2:$E$1132,'PER-SM '!$F$2:$F$1132,"",0)</f>
        <v>OPERARIO DE VOLADURA</v>
      </c>
      <c r="N12" s="158" t="s">
        <v>16</v>
      </c>
      <c r="O12" s="159" t="s">
        <v>140</v>
      </c>
      <c r="P12" s="160" t="s">
        <v>75</v>
      </c>
      <c r="Q12" s="158" t="s">
        <v>16</v>
      </c>
      <c r="R12" s="159" t="s">
        <v>140</v>
      </c>
      <c r="S12" s="160" t="s">
        <v>75</v>
      </c>
      <c r="T12" s="158" t="s">
        <v>16</v>
      </c>
      <c r="U12" s="159" t="s">
        <v>140</v>
      </c>
      <c r="V12" s="160" t="s">
        <v>75</v>
      </c>
      <c r="W12" s="158" t="s">
        <v>16</v>
      </c>
      <c r="X12" s="159" t="s">
        <v>140</v>
      </c>
      <c r="Y12" s="160" t="s">
        <v>75</v>
      </c>
      <c r="Z12" s="158" t="s">
        <v>16</v>
      </c>
      <c r="AA12" s="159" t="s">
        <v>140</v>
      </c>
      <c r="AB12" s="160" t="s">
        <v>75</v>
      </c>
      <c r="AC12" s="158" t="s">
        <v>16</v>
      </c>
      <c r="AD12" s="159" t="s">
        <v>140</v>
      </c>
      <c r="AE12" s="160" t="s">
        <v>75</v>
      </c>
      <c r="AF12" s="158" t="s">
        <v>16</v>
      </c>
      <c r="AG12" s="159" t="s">
        <v>140</v>
      </c>
      <c r="AH12" s="160" t="s">
        <v>75</v>
      </c>
      <c r="AI12" s="158" t="s">
        <v>16</v>
      </c>
      <c r="AJ12" s="159" t="s">
        <v>140</v>
      </c>
      <c r="AK12" s="160" t="s">
        <v>75</v>
      </c>
      <c r="AL12" s="158" t="s">
        <v>16</v>
      </c>
      <c r="AM12" s="159" t="s">
        <v>140</v>
      </c>
      <c r="AN12" s="160" t="s">
        <v>75</v>
      </c>
      <c r="AO12" s="158"/>
      <c r="AP12" s="159"/>
      <c r="AQ12" s="160"/>
      <c r="AR12" s="158"/>
      <c r="AS12" s="159"/>
      <c r="AT12" s="160"/>
      <c r="AU12" s="158"/>
      <c r="AV12" s="159"/>
      <c r="AW12" s="160"/>
      <c r="AX12" s="158"/>
      <c r="AY12" s="159"/>
      <c r="AZ12" s="160"/>
      <c r="BA12" s="158"/>
      <c r="BB12" s="159"/>
      <c r="BC12" s="160"/>
      <c r="BD12" s="158"/>
      <c r="BE12" s="159"/>
      <c r="BF12" s="160"/>
      <c r="BG12" s="158"/>
      <c r="BH12" s="159"/>
      <c r="BI12" s="160"/>
      <c r="BJ12" s="158"/>
      <c r="BK12" s="159"/>
      <c r="BL12" s="160"/>
      <c r="BM12" s="419" t="s">
        <v>16</v>
      </c>
      <c r="BN12" s="420" t="s">
        <v>140</v>
      </c>
      <c r="BO12" s="421" t="s">
        <v>75</v>
      </c>
      <c r="BP12" s="419" t="s">
        <v>16</v>
      </c>
      <c r="BQ12" s="420" t="s">
        <v>140</v>
      </c>
      <c r="BR12" s="421" t="s">
        <v>75</v>
      </c>
      <c r="BS12" s="419" t="s">
        <v>16</v>
      </c>
      <c r="BT12" s="420" t="s">
        <v>140</v>
      </c>
      <c r="BU12" s="421" t="s">
        <v>75</v>
      </c>
      <c r="BV12" s="419" t="s">
        <v>16</v>
      </c>
      <c r="BW12" s="420" t="s">
        <v>140</v>
      </c>
      <c r="BX12" s="421" t="s">
        <v>75</v>
      </c>
      <c r="BY12" s="419" t="s">
        <v>16</v>
      </c>
      <c r="BZ12" s="420" t="s">
        <v>140</v>
      </c>
      <c r="CA12" s="421" t="s">
        <v>75</v>
      </c>
      <c r="CB12" s="419" t="s">
        <v>16</v>
      </c>
      <c r="CC12" s="420" t="s">
        <v>140</v>
      </c>
      <c r="CD12" s="421" t="s">
        <v>75</v>
      </c>
      <c r="CE12" s="419" t="s">
        <v>16</v>
      </c>
      <c r="CF12" s="420" t="s">
        <v>140</v>
      </c>
      <c r="CG12" s="421" t="s">
        <v>75</v>
      </c>
      <c r="CH12" s="158" t="s">
        <v>16</v>
      </c>
      <c r="CI12" s="159" t="s">
        <v>140</v>
      </c>
      <c r="CJ12" s="160" t="s">
        <v>75</v>
      </c>
      <c r="CK12" s="158" t="s">
        <v>16</v>
      </c>
      <c r="CL12" s="159" t="s">
        <v>140</v>
      </c>
      <c r="CM12" s="160" t="s">
        <v>75</v>
      </c>
      <c r="CN12" s="158" t="s">
        <v>16</v>
      </c>
      <c r="CO12" s="159" t="s">
        <v>140</v>
      </c>
      <c r="CP12" s="160" t="s">
        <v>75</v>
      </c>
      <c r="CQ12" s="158" t="s">
        <v>16</v>
      </c>
      <c r="CR12" s="159" t="s">
        <v>140</v>
      </c>
      <c r="CS12" s="160" t="s">
        <v>75</v>
      </c>
      <c r="CT12" s="158" t="s">
        <v>16</v>
      </c>
      <c r="CU12" s="159" t="s">
        <v>140</v>
      </c>
      <c r="CV12" s="160" t="s">
        <v>75</v>
      </c>
      <c r="CW12" s="158" t="s">
        <v>16</v>
      </c>
      <c r="CX12" s="159" t="s">
        <v>140</v>
      </c>
      <c r="CY12" s="160" t="s">
        <v>75</v>
      </c>
      <c r="CZ12" s="158" t="s">
        <v>16</v>
      </c>
      <c r="DA12" s="159" t="s">
        <v>140</v>
      </c>
      <c r="DB12" s="160" t="s">
        <v>75</v>
      </c>
      <c r="DC12" s="158" t="s">
        <v>16</v>
      </c>
      <c r="DD12" s="159" t="s">
        <v>140</v>
      </c>
      <c r="DE12" s="160" t="s">
        <v>75</v>
      </c>
      <c r="DF12" s="158" t="s">
        <v>16</v>
      </c>
      <c r="DG12" s="159" t="s">
        <v>140</v>
      </c>
      <c r="DH12" s="160" t="s">
        <v>75</v>
      </c>
      <c r="DI12" s="158" t="s">
        <v>16</v>
      </c>
      <c r="DJ12" s="159" t="s">
        <v>140</v>
      </c>
      <c r="DK12" s="160" t="s">
        <v>75</v>
      </c>
      <c r="DL12" s="158" t="s">
        <v>16</v>
      </c>
      <c r="DM12" s="159" t="s">
        <v>140</v>
      </c>
      <c r="DN12" s="160" t="s">
        <v>75</v>
      </c>
      <c r="DO12" s="158" t="s">
        <v>16</v>
      </c>
      <c r="DP12" s="159" t="s">
        <v>140</v>
      </c>
      <c r="DQ12" s="160" t="s">
        <v>75</v>
      </c>
      <c r="DR12" s="158" t="s">
        <v>16</v>
      </c>
      <c r="DS12" s="159" t="s">
        <v>140</v>
      </c>
      <c r="DT12" s="160" t="s">
        <v>75</v>
      </c>
      <c r="DU12" s="158" t="s">
        <v>16</v>
      </c>
      <c r="DV12" s="159" t="s">
        <v>140</v>
      </c>
      <c r="DW12" s="160" t="s">
        <v>75</v>
      </c>
      <c r="DX12" s="158" t="s">
        <v>16</v>
      </c>
      <c r="DY12" s="159" t="s">
        <v>140</v>
      </c>
      <c r="DZ12" s="160" t="s">
        <v>75</v>
      </c>
      <c r="EA12" s="158" t="s">
        <v>16</v>
      </c>
      <c r="EB12" s="159" t="s">
        <v>140</v>
      </c>
      <c r="EC12" s="160" t="s">
        <v>75</v>
      </c>
      <c r="ED12" s="158" t="s">
        <v>16</v>
      </c>
      <c r="EE12" s="159" t="s">
        <v>140</v>
      </c>
      <c r="EF12" s="160" t="s">
        <v>75</v>
      </c>
      <c r="EG12" s="158" t="s">
        <v>16</v>
      </c>
      <c r="EH12" s="159" t="s">
        <v>140</v>
      </c>
      <c r="EI12" s="160" t="s">
        <v>75</v>
      </c>
      <c r="EJ12" s="158" t="s">
        <v>16</v>
      </c>
      <c r="EK12" s="159" t="s">
        <v>140</v>
      </c>
      <c r="EL12" s="160" t="s">
        <v>75</v>
      </c>
      <c r="EM12" s="158" t="s">
        <v>16</v>
      </c>
      <c r="EN12" s="159" t="s">
        <v>140</v>
      </c>
      <c r="EO12" s="160" t="s">
        <v>75</v>
      </c>
      <c r="EP12" s="158" t="s">
        <v>16</v>
      </c>
      <c r="EQ12" s="159" t="s">
        <v>140</v>
      </c>
      <c r="ER12" s="160" t="s">
        <v>75</v>
      </c>
      <c r="ES12" s="161" t="s">
        <v>16</v>
      </c>
      <c r="ET12" s="162" t="s">
        <v>140</v>
      </c>
      <c r="EU12" s="163" t="s">
        <v>75</v>
      </c>
      <c r="EV12" s="161" t="s">
        <v>16</v>
      </c>
      <c r="EW12" s="162" t="s">
        <v>140</v>
      </c>
      <c r="EX12" s="163" t="s">
        <v>75</v>
      </c>
      <c r="EY12" s="161" t="s">
        <v>16</v>
      </c>
      <c r="EZ12" s="162" t="s">
        <v>140</v>
      </c>
      <c r="FA12" s="163" t="s">
        <v>75</v>
      </c>
    </row>
    <row r="13" ht="12.75" customHeight="1">
      <c r="A13" s="10">
        <v>10.0</v>
      </c>
      <c r="B13" s="11" t="s">
        <v>2204</v>
      </c>
      <c r="C13" s="12">
        <v>1.0</v>
      </c>
      <c r="D13" s="380" t="s">
        <v>14</v>
      </c>
      <c r="E13" s="485" t="str">
        <f t="array" ref="E13">XLOOKUP(F13,'PER-SM '!$E$2:$E$1132,'PER-SM '!$D$2:$D$1132," ",0)</f>
        <v>PALOMINO CERVANTES AVELINO</v>
      </c>
      <c r="F13" s="149">
        <v>4.3743071E7</v>
      </c>
      <c r="G13" s="282"/>
      <c r="H13" s="270" t="str">
        <f t="array" ref="H13">XLOOKUP(F13,'PER-SM '!$E$2:$E$1132,'PER-SM '!$G$2:$G$1132,"",0)</f>
        <v>OP OBR</v>
      </c>
      <c r="I13" s="271" t="str">
        <f t="array" ref="I13">XLOOKUP(F13,'PER-SM '!$E$2:$E$1132,'PER-SM '!$I$2:$I$1132,"",0)</f>
        <v/>
      </c>
      <c r="J13" s="485"/>
      <c r="K13" s="485" t="str">
        <f t="array" ref="K13">XLOOKUP(F13,'PER-SM '!$E$2:$E$1132,'PER-SM '!$B$2:$B$1132,"",0)</f>
        <v>PE - Obr Reg Común</v>
      </c>
      <c r="L13" s="271" t="s">
        <v>2239</v>
      </c>
      <c r="M13" s="486" t="str">
        <f t="array" ref="M13">XLOOKUP(F13,'PER-SM '!$E$2:$E$1132,'PER-SM '!$F$2:$F$1132,"",0)</f>
        <v>AYUDANTE DE CAMPO</v>
      </c>
      <c r="N13" s="158" t="s">
        <v>16</v>
      </c>
      <c r="O13" s="159" t="s">
        <v>140</v>
      </c>
      <c r="P13" s="160" t="s">
        <v>75</v>
      </c>
      <c r="Q13" s="158" t="s">
        <v>16</v>
      </c>
      <c r="R13" s="159" t="s">
        <v>140</v>
      </c>
      <c r="S13" s="160" t="s">
        <v>75</v>
      </c>
      <c r="T13" s="158" t="s">
        <v>16</v>
      </c>
      <c r="U13" s="159" t="s">
        <v>140</v>
      </c>
      <c r="V13" s="160" t="s">
        <v>75</v>
      </c>
      <c r="W13" s="158"/>
      <c r="X13" s="159"/>
      <c r="Y13" s="160"/>
      <c r="Z13" s="158"/>
      <c r="AA13" s="159"/>
      <c r="AB13" s="160"/>
      <c r="AC13" s="158"/>
      <c r="AD13" s="159"/>
      <c r="AE13" s="160"/>
      <c r="AF13" s="158"/>
      <c r="AG13" s="159"/>
      <c r="AH13" s="160"/>
      <c r="AI13" s="158"/>
      <c r="AJ13" s="159"/>
      <c r="AK13" s="160"/>
      <c r="AL13" s="158"/>
      <c r="AM13" s="159"/>
      <c r="AN13" s="160"/>
      <c r="AO13" s="158"/>
      <c r="AP13" s="159"/>
      <c r="AQ13" s="160"/>
      <c r="AR13" s="419" t="s">
        <v>16</v>
      </c>
      <c r="AS13" s="420" t="s">
        <v>140</v>
      </c>
      <c r="AT13" s="421" t="s">
        <v>75</v>
      </c>
      <c r="AU13" s="419" t="s">
        <v>16</v>
      </c>
      <c r="AV13" s="420" t="s">
        <v>140</v>
      </c>
      <c r="AW13" s="421" t="s">
        <v>75</v>
      </c>
      <c r="AX13" s="419" t="s">
        <v>16</v>
      </c>
      <c r="AY13" s="420" t="s">
        <v>140</v>
      </c>
      <c r="AZ13" s="421" t="s">
        <v>75</v>
      </c>
      <c r="BA13" s="419" t="s">
        <v>16</v>
      </c>
      <c r="BB13" s="420" t="s">
        <v>140</v>
      </c>
      <c r="BC13" s="421" t="s">
        <v>75</v>
      </c>
      <c r="BD13" s="419" t="s">
        <v>16</v>
      </c>
      <c r="BE13" s="420" t="s">
        <v>140</v>
      </c>
      <c r="BF13" s="421" t="s">
        <v>75</v>
      </c>
      <c r="BG13" s="419" t="s">
        <v>16</v>
      </c>
      <c r="BH13" s="420" t="s">
        <v>140</v>
      </c>
      <c r="BI13" s="421" t="s">
        <v>75</v>
      </c>
      <c r="BJ13" s="419" t="s">
        <v>16</v>
      </c>
      <c r="BK13" s="420" t="s">
        <v>140</v>
      </c>
      <c r="BL13" s="421" t="s">
        <v>75</v>
      </c>
      <c r="BM13" s="158" t="s">
        <v>16</v>
      </c>
      <c r="BN13" s="159" t="s">
        <v>140</v>
      </c>
      <c r="BO13" s="160" t="s">
        <v>75</v>
      </c>
      <c r="BP13" s="158" t="s">
        <v>16</v>
      </c>
      <c r="BQ13" s="159" t="s">
        <v>140</v>
      </c>
      <c r="BR13" s="160" t="s">
        <v>75</v>
      </c>
      <c r="BS13" s="158" t="s">
        <v>16</v>
      </c>
      <c r="BT13" s="159" t="s">
        <v>140</v>
      </c>
      <c r="BU13" s="160" t="s">
        <v>75</v>
      </c>
      <c r="BV13" s="158" t="s">
        <v>16</v>
      </c>
      <c r="BW13" s="159" t="s">
        <v>140</v>
      </c>
      <c r="BX13" s="160" t="s">
        <v>75</v>
      </c>
      <c r="BY13" s="158" t="s">
        <v>16</v>
      </c>
      <c r="BZ13" s="159" t="s">
        <v>140</v>
      </c>
      <c r="CA13" s="160" t="s">
        <v>75</v>
      </c>
      <c r="CB13" s="158" t="s">
        <v>16</v>
      </c>
      <c r="CC13" s="159" t="s">
        <v>140</v>
      </c>
      <c r="CD13" s="160" t="s">
        <v>75</v>
      </c>
      <c r="CE13" s="158" t="s">
        <v>16</v>
      </c>
      <c r="CF13" s="159" t="s">
        <v>140</v>
      </c>
      <c r="CG13" s="160" t="s">
        <v>75</v>
      </c>
      <c r="CH13" s="158"/>
      <c r="CI13" s="159"/>
      <c r="CJ13" s="160"/>
      <c r="CK13" s="158"/>
      <c r="CL13" s="159"/>
      <c r="CM13" s="160"/>
      <c r="CN13" s="158"/>
      <c r="CO13" s="159"/>
      <c r="CP13" s="160"/>
      <c r="CQ13" s="158"/>
      <c r="CR13" s="159"/>
      <c r="CS13" s="160"/>
      <c r="CT13" s="158"/>
      <c r="CU13" s="159"/>
      <c r="CV13" s="160"/>
      <c r="CW13" s="158"/>
      <c r="CX13" s="159"/>
      <c r="CY13" s="160"/>
      <c r="CZ13" s="158"/>
      <c r="DA13" s="159"/>
      <c r="DB13" s="160"/>
      <c r="DC13" s="158"/>
      <c r="DD13" s="159"/>
      <c r="DE13" s="160"/>
      <c r="DF13" s="158"/>
      <c r="DG13" s="159"/>
      <c r="DH13" s="160"/>
      <c r="DI13" s="158" t="s">
        <v>16</v>
      </c>
      <c r="DJ13" s="159" t="s">
        <v>140</v>
      </c>
      <c r="DK13" s="160" t="s">
        <v>75</v>
      </c>
      <c r="DL13" s="158" t="s">
        <v>16</v>
      </c>
      <c r="DM13" s="159" t="s">
        <v>140</v>
      </c>
      <c r="DN13" s="160" t="s">
        <v>75</v>
      </c>
      <c r="DO13" s="158" t="s">
        <v>16</v>
      </c>
      <c r="DP13" s="159" t="s">
        <v>140</v>
      </c>
      <c r="DQ13" s="160" t="s">
        <v>75</v>
      </c>
      <c r="DR13" s="158" t="s">
        <v>16</v>
      </c>
      <c r="DS13" s="159" t="s">
        <v>140</v>
      </c>
      <c r="DT13" s="160" t="s">
        <v>75</v>
      </c>
      <c r="DU13" s="158" t="s">
        <v>16</v>
      </c>
      <c r="DV13" s="159" t="s">
        <v>140</v>
      </c>
      <c r="DW13" s="160" t="s">
        <v>75</v>
      </c>
      <c r="DX13" s="158" t="s">
        <v>16</v>
      </c>
      <c r="DY13" s="159" t="s">
        <v>140</v>
      </c>
      <c r="DZ13" s="160" t="s">
        <v>75</v>
      </c>
      <c r="EA13" s="158" t="s">
        <v>16</v>
      </c>
      <c r="EB13" s="159" t="s">
        <v>140</v>
      </c>
      <c r="EC13" s="160" t="s">
        <v>75</v>
      </c>
      <c r="ED13" s="158" t="s">
        <v>16</v>
      </c>
      <c r="EE13" s="159" t="s">
        <v>140</v>
      </c>
      <c r="EF13" s="160" t="s">
        <v>75</v>
      </c>
      <c r="EG13" s="158" t="s">
        <v>16</v>
      </c>
      <c r="EH13" s="159" t="s">
        <v>140</v>
      </c>
      <c r="EI13" s="160" t="s">
        <v>75</v>
      </c>
      <c r="EJ13" s="158" t="s">
        <v>16</v>
      </c>
      <c r="EK13" s="159" t="s">
        <v>140</v>
      </c>
      <c r="EL13" s="160" t="s">
        <v>75</v>
      </c>
      <c r="EM13" s="158" t="s">
        <v>16</v>
      </c>
      <c r="EN13" s="159" t="s">
        <v>140</v>
      </c>
      <c r="EO13" s="160" t="s">
        <v>75</v>
      </c>
      <c r="EP13" s="158" t="s">
        <v>16</v>
      </c>
      <c r="EQ13" s="159" t="s">
        <v>140</v>
      </c>
      <c r="ER13" s="160" t="s">
        <v>75</v>
      </c>
      <c r="ES13" s="161" t="s">
        <v>0</v>
      </c>
      <c r="ET13" s="162" t="s">
        <v>0</v>
      </c>
      <c r="EU13" s="163" t="s">
        <v>0</v>
      </c>
      <c r="EV13" s="161" t="s">
        <v>0</v>
      </c>
      <c r="EW13" s="162" t="s">
        <v>0</v>
      </c>
      <c r="EX13" s="163" t="s">
        <v>0</v>
      </c>
      <c r="EY13" s="161" t="s">
        <v>0</v>
      </c>
      <c r="EZ13" s="162" t="s">
        <v>0</v>
      </c>
      <c r="FA13" s="163" t="s">
        <v>0</v>
      </c>
    </row>
    <row r="14" ht="15.75" customHeight="1">
      <c r="A14" s="10">
        <v>11.0</v>
      </c>
      <c r="B14" s="11" t="s">
        <v>26</v>
      </c>
      <c r="C14" s="12">
        <v>1.0</v>
      </c>
      <c r="D14" s="380" t="s">
        <v>14</v>
      </c>
      <c r="E14" s="485" t="str">
        <f t="array" ref="E14">XLOOKUP(F14,'PER-SM '!$E$2:$E$1132,'PER-SM '!$D$2:$D$1132," ",0)</f>
        <v>SALAS TABOADA ELVIS NOE</v>
      </c>
      <c r="F14" s="184">
        <v>4.6259433E7</v>
      </c>
      <c r="G14" s="282">
        <v>9.1861807E8</v>
      </c>
      <c r="H14" s="270" t="str">
        <f t="array" ref="H14">XLOOKUP(F14,'PER-SM '!$E$2:$E$1132,'PER-SM '!$G$2:$G$1132,"",0)</f>
        <v>EQ OBR</v>
      </c>
      <c r="I14" s="271" t="str">
        <f t="array" ref="I14">XLOOKUP(F14,'PER-SM '!$E$2:$E$1132,'PER-SM '!$I$2:$I$1132,"",0)</f>
        <v>A</v>
      </c>
      <c r="J14" s="485"/>
      <c r="K14" s="485" t="str">
        <f t="array" ref="K14">XLOOKUP(F14,'PER-SM '!$E$2:$E$1132,'PER-SM '!$B$2:$B$1132,"",0)</f>
        <v>PE - Obr Reg Común</v>
      </c>
      <c r="L14" s="271" t="s">
        <v>2239</v>
      </c>
      <c r="M14" s="486" t="str">
        <f t="array" ref="M14">XLOOKUP(F14,'PER-SM '!$E$2:$E$1132,'PER-SM '!$F$2:$F$1132,"",0)</f>
        <v>MECANICO 3</v>
      </c>
      <c r="N14" s="158" t="s">
        <v>16</v>
      </c>
      <c r="O14" s="159" t="s">
        <v>140</v>
      </c>
      <c r="P14" s="160" t="s">
        <v>75</v>
      </c>
      <c r="Q14" s="158" t="s">
        <v>16</v>
      </c>
      <c r="R14" s="159" t="s">
        <v>140</v>
      </c>
      <c r="S14" s="160" t="s">
        <v>75</v>
      </c>
      <c r="T14" s="158" t="s">
        <v>16</v>
      </c>
      <c r="U14" s="159" t="s">
        <v>140</v>
      </c>
      <c r="V14" s="160" t="s">
        <v>75</v>
      </c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8"/>
      <c r="AJ14" s="159"/>
      <c r="AK14" s="160"/>
      <c r="AL14" s="158"/>
      <c r="AM14" s="159"/>
      <c r="AN14" s="160"/>
      <c r="AO14" s="158"/>
      <c r="AP14" s="159"/>
      <c r="AQ14" s="160"/>
      <c r="AR14" s="419" t="s">
        <v>16</v>
      </c>
      <c r="AS14" s="420" t="s">
        <v>140</v>
      </c>
      <c r="AT14" s="421" t="s">
        <v>75</v>
      </c>
      <c r="AU14" s="419" t="s">
        <v>16</v>
      </c>
      <c r="AV14" s="420" t="s">
        <v>140</v>
      </c>
      <c r="AW14" s="421" t="s">
        <v>75</v>
      </c>
      <c r="AX14" s="419" t="s">
        <v>16</v>
      </c>
      <c r="AY14" s="420" t="s">
        <v>140</v>
      </c>
      <c r="AZ14" s="421" t="s">
        <v>75</v>
      </c>
      <c r="BA14" s="419" t="s">
        <v>16</v>
      </c>
      <c r="BB14" s="420" t="s">
        <v>140</v>
      </c>
      <c r="BC14" s="421" t="s">
        <v>75</v>
      </c>
      <c r="BD14" s="419" t="s">
        <v>16</v>
      </c>
      <c r="BE14" s="420" t="s">
        <v>140</v>
      </c>
      <c r="BF14" s="421" t="s">
        <v>75</v>
      </c>
      <c r="BG14" s="419" t="s">
        <v>16</v>
      </c>
      <c r="BH14" s="420" t="s">
        <v>140</v>
      </c>
      <c r="BI14" s="421" t="s">
        <v>75</v>
      </c>
      <c r="BJ14" s="419" t="s">
        <v>16</v>
      </c>
      <c r="BK14" s="420" t="s">
        <v>140</v>
      </c>
      <c r="BL14" s="421" t="s">
        <v>75</v>
      </c>
      <c r="BM14" s="158" t="s">
        <v>16</v>
      </c>
      <c r="BN14" s="159" t="s">
        <v>140</v>
      </c>
      <c r="BO14" s="160" t="s">
        <v>75</v>
      </c>
      <c r="BP14" s="158" t="s">
        <v>16</v>
      </c>
      <c r="BQ14" s="159" t="s">
        <v>140</v>
      </c>
      <c r="BR14" s="160" t="s">
        <v>75</v>
      </c>
      <c r="BS14" s="158" t="s">
        <v>16</v>
      </c>
      <c r="BT14" s="159" t="s">
        <v>140</v>
      </c>
      <c r="BU14" s="160" t="s">
        <v>75</v>
      </c>
      <c r="BV14" s="158" t="s">
        <v>16</v>
      </c>
      <c r="BW14" s="159" t="s">
        <v>140</v>
      </c>
      <c r="BX14" s="160" t="s">
        <v>75</v>
      </c>
      <c r="BY14" s="158" t="s">
        <v>16</v>
      </c>
      <c r="BZ14" s="159" t="s">
        <v>140</v>
      </c>
      <c r="CA14" s="160" t="s">
        <v>75</v>
      </c>
      <c r="CB14" s="158" t="s">
        <v>16</v>
      </c>
      <c r="CC14" s="159" t="s">
        <v>140</v>
      </c>
      <c r="CD14" s="160" t="s">
        <v>75</v>
      </c>
      <c r="CE14" s="158" t="s">
        <v>16</v>
      </c>
      <c r="CF14" s="159" t="s">
        <v>140</v>
      </c>
      <c r="CG14" s="160" t="s">
        <v>75</v>
      </c>
      <c r="CH14" s="158"/>
      <c r="CI14" s="159"/>
      <c r="CJ14" s="160"/>
      <c r="CK14" s="158"/>
      <c r="CL14" s="159"/>
      <c r="CM14" s="160"/>
      <c r="CN14" s="158"/>
      <c r="CO14" s="159"/>
      <c r="CP14" s="160"/>
      <c r="CQ14" s="158"/>
      <c r="CR14" s="159"/>
      <c r="CS14" s="160"/>
      <c r="CT14" s="158"/>
      <c r="CU14" s="159"/>
      <c r="CV14" s="160"/>
      <c r="CW14" s="158"/>
      <c r="CX14" s="159"/>
      <c r="CY14" s="160"/>
      <c r="CZ14" s="158"/>
      <c r="DA14" s="159"/>
      <c r="DB14" s="160"/>
      <c r="DC14" s="158" t="s">
        <v>16</v>
      </c>
      <c r="DD14" s="159" t="s">
        <v>140</v>
      </c>
      <c r="DE14" s="160" t="s">
        <v>75</v>
      </c>
      <c r="DF14" s="158" t="s">
        <v>16</v>
      </c>
      <c r="DG14" s="159" t="s">
        <v>140</v>
      </c>
      <c r="DH14" s="160" t="s">
        <v>75</v>
      </c>
      <c r="DI14" s="158" t="s">
        <v>16</v>
      </c>
      <c r="DJ14" s="159" t="s">
        <v>140</v>
      </c>
      <c r="DK14" s="160" t="s">
        <v>75</v>
      </c>
      <c r="DL14" s="158" t="s">
        <v>16</v>
      </c>
      <c r="DM14" s="159" t="s">
        <v>140</v>
      </c>
      <c r="DN14" s="160" t="s">
        <v>75</v>
      </c>
      <c r="DO14" s="158" t="s">
        <v>16</v>
      </c>
      <c r="DP14" s="159" t="s">
        <v>140</v>
      </c>
      <c r="DQ14" s="160" t="s">
        <v>75</v>
      </c>
      <c r="DR14" s="158" t="s">
        <v>16</v>
      </c>
      <c r="DS14" s="159" t="s">
        <v>140</v>
      </c>
      <c r="DT14" s="160" t="s">
        <v>75</v>
      </c>
      <c r="DU14" s="158" t="s">
        <v>16</v>
      </c>
      <c r="DV14" s="159" t="s">
        <v>140</v>
      </c>
      <c r="DW14" s="160" t="s">
        <v>75</v>
      </c>
      <c r="DX14" s="158" t="s">
        <v>16</v>
      </c>
      <c r="DY14" s="159" t="s">
        <v>140</v>
      </c>
      <c r="DZ14" s="160" t="s">
        <v>75</v>
      </c>
      <c r="EA14" s="158" t="s">
        <v>16</v>
      </c>
      <c r="EB14" s="159" t="s">
        <v>140</v>
      </c>
      <c r="EC14" s="160" t="s">
        <v>75</v>
      </c>
      <c r="ED14" s="158" t="s">
        <v>16</v>
      </c>
      <c r="EE14" s="159" t="s">
        <v>140</v>
      </c>
      <c r="EF14" s="160" t="s">
        <v>75</v>
      </c>
      <c r="EG14" s="158" t="s">
        <v>16</v>
      </c>
      <c r="EH14" s="159" t="s">
        <v>140</v>
      </c>
      <c r="EI14" s="160" t="s">
        <v>75</v>
      </c>
      <c r="EJ14" s="158" t="s">
        <v>16</v>
      </c>
      <c r="EK14" s="159" t="s">
        <v>140</v>
      </c>
      <c r="EL14" s="160" t="s">
        <v>75</v>
      </c>
      <c r="EM14" s="158" t="s">
        <v>16</v>
      </c>
      <c r="EN14" s="159" t="s">
        <v>140</v>
      </c>
      <c r="EO14" s="160" t="s">
        <v>75</v>
      </c>
      <c r="EP14" s="158" t="s">
        <v>16</v>
      </c>
      <c r="EQ14" s="159" t="s">
        <v>140</v>
      </c>
      <c r="ER14" s="160" t="s">
        <v>75</v>
      </c>
      <c r="ES14" s="161" t="s">
        <v>27</v>
      </c>
      <c r="ET14" s="162" t="s">
        <v>0</v>
      </c>
      <c r="EU14" s="163" t="s">
        <v>0</v>
      </c>
      <c r="EV14" s="161" t="s">
        <v>27</v>
      </c>
      <c r="EW14" s="162" t="s">
        <v>0</v>
      </c>
      <c r="EX14" s="163" t="s">
        <v>0</v>
      </c>
      <c r="EY14" s="161" t="s">
        <v>27</v>
      </c>
      <c r="EZ14" s="162" t="s">
        <v>0</v>
      </c>
      <c r="FA14" s="163" t="s">
        <v>0</v>
      </c>
    </row>
    <row r="15" ht="15.75" customHeight="1">
      <c r="A15" s="10"/>
      <c r="B15" s="11" t="s">
        <v>29</v>
      </c>
      <c r="C15" s="327">
        <v>1.0</v>
      </c>
      <c r="D15" s="380"/>
      <c r="E15" s="485" t="str">
        <f t="array" ref="E15">XLOOKUP(F15,'PER-SM '!$E$2:$E$1132,'PER-SM '!$D$2:$D$1132," ",0)</f>
        <v>QUISPE ARAOZ JUAN CRISOSTOMO</v>
      </c>
      <c r="F15" s="187">
        <v>2.4717278E7</v>
      </c>
      <c r="G15" s="282">
        <v>9.18618071E8</v>
      </c>
      <c r="H15" s="270" t="str">
        <f t="array" ref="H15">XLOOKUP(F15,'PER-SM '!$E$2:$E$1132,'PER-SM '!$G$2:$G$1132,"",0)</f>
        <v>OP OBR</v>
      </c>
      <c r="I15" s="271" t="str">
        <f t="array" ref="I15">XLOOKUP(F15,'PER-SM '!$E$2:$E$1132,'PER-SM '!$I$2:$I$1132,"",0)</f>
        <v>B</v>
      </c>
      <c r="J15" s="485"/>
      <c r="K15" s="485" t="str">
        <f t="array" ref="K15">XLOOKUP(F15,'PER-SM '!$E$2:$E$1132,'PER-SM '!$B$2:$B$1132,"",0)</f>
        <v>PE - Obr Reg Común</v>
      </c>
      <c r="L15" s="271" t="s">
        <v>2239</v>
      </c>
      <c r="M15" s="486" t="str">
        <f t="array" ref="M15">XLOOKUP(F15,'PER-SM '!$E$2:$E$1132,'PER-SM '!$F$2:$F$1132,"",0)</f>
        <v>OPERADOR CAMION MINERO HASTA 240 TONS</v>
      </c>
      <c r="N15" s="490"/>
      <c r="O15" s="491"/>
      <c r="P15" s="492"/>
      <c r="Q15" s="490"/>
      <c r="R15" s="491"/>
      <c r="S15" s="492"/>
      <c r="T15" s="490"/>
      <c r="U15" s="491"/>
      <c r="V15" s="492"/>
      <c r="W15" s="493" t="s">
        <v>16</v>
      </c>
      <c r="X15" s="494" t="s">
        <v>140</v>
      </c>
      <c r="Y15" s="495" t="s">
        <v>75</v>
      </c>
      <c r="Z15" s="493" t="s">
        <v>16</v>
      </c>
      <c r="AA15" s="494" t="s">
        <v>140</v>
      </c>
      <c r="AB15" s="495" t="s">
        <v>75</v>
      </c>
      <c r="AC15" s="419" t="s">
        <v>16</v>
      </c>
      <c r="AD15" s="420" t="s">
        <v>140</v>
      </c>
      <c r="AE15" s="421" t="s">
        <v>75</v>
      </c>
      <c r="AF15" s="419" t="s">
        <v>16</v>
      </c>
      <c r="AG15" s="420" t="s">
        <v>140</v>
      </c>
      <c r="AH15" s="421" t="s">
        <v>75</v>
      </c>
      <c r="AI15" s="419" t="s">
        <v>16</v>
      </c>
      <c r="AJ15" s="420" t="s">
        <v>140</v>
      </c>
      <c r="AK15" s="421" t="s">
        <v>75</v>
      </c>
      <c r="AL15" s="419" t="s">
        <v>16</v>
      </c>
      <c r="AM15" s="420" t="s">
        <v>140</v>
      </c>
      <c r="AN15" s="421" t="s">
        <v>75</v>
      </c>
      <c r="AO15" s="419" t="s">
        <v>16</v>
      </c>
      <c r="AP15" s="420" t="s">
        <v>140</v>
      </c>
      <c r="AQ15" s="421" t="s">
        <v>75</v>
      </c>
      <c r="AR15" s="158" t="s">
        <v>16</v>
      </c>
      <c r="AS15" s="159" t="s">
        <v>140</v>
      </c>
      <c r="AT15" s="160" t="s">
        <v>75</v>
      </c>
      <c r="AU15" s="158" t="s">
        <v>16</v>
      </c>
      <c r="AV15" s="159" t="s">
        <v>140</v>
      </c>
      <c r="AW15" s="160" t="s">
        <v>75</v>
      </c>
      <c r="AX15" s="158" t="s">
        <v>16</v>
      </c>
      <c r="AY15" s="159" t="s">
        <v>140</v>
      </c>
      <c r="AZ15" s="160" t="s">
        <v>75</v>
      </c>
      <c r="BA15" s="158" t="s">
        <v>16</v>
      </c>
      <c r="BB15" s="159" t="s">
        <v>140</v>
      </c>
      <c r="BC15" s="160" t="s">
        <v>75</v>
      </c>
      <c r="BD15" s="158" t="s">
        <v>16</v>
      </c>
      <c r="BE15" s="159" t="s">
        <v>140</v>
      </c>
      <c r="BF15" s="160" t="s">
        <v>75</v>
      </c>
      <c r="BG15" s="158" t="s">
        <v>16</v>
      </c>
      <c r="BH15" s="159" t="s">
        <v>140</v>
      </c>
      <c r="BI15" s="160" t="s">
        <v>75</v>
      </c>
      <c r="BJ15" s="158" t="s">
        <v>16</v>
      </c>
      <c r="BK15" s="159" t="s">
        <v>140</v>
      </c>
      <c r="BL15" s="160" t="s">
        <v>75</v>
      </c>
      <c r="BM15" s="158"/>
      <c r="BN15" s="159"/>
      <c r="BO15" s="160"/>
      <c r="BP15" s="158"/>
      <c r="BQ15" s="159"/>
      <c r="BR15" s="160"/>
      <c r="BS15" s="158"/>
      <c r="BT15" s="159"/>
      <c r="BU15" s="160"/>
      <c r="BV15" s="158"/>
      <c r="BW15" s="159"/>
      <c r="BX15" s="160"/>
      <c r="BY15" s="158"/>
      <c r="BZ15" s="159"/>
      <c r="CA15" s="160"/>
      <c r="CB15" s="158"/>
      <c r="CC15" s="159"/>
      <c r="CD15" s="160"/>
      <c r="CE15" s="158"/>
      <c r="CF15" s="159"/>
      <c r="CG15" s="160"/>
      <c r="CH15" s="158"/>
      <c r="CI15" s="159"/>
      <c r="CJ15" s="160"/>
      <c r="CK15" s="158"/>
      <c r="CL15" s="159"/>
      <c r="CM15" s="160"/>
      <c r="CN15" s="158"/>
      <c r="CO15" s="159"/>
      <c r="CP15" s="160"/>
      <c r="CQ15" s="158"/>
      <c r="CR15" s="159"/>
      <c r="CS15" s="160"/>
      <c r="CT15" s="419" t="s">
        <v>16</v>
      </c>
      <c r="CU15" s="420" t="s">
        <v>140</v>
      </c>
      <c r="CV15" s="421" t="s">
        <v>75</v>
      </c>
      <c r="CW15" s="419" t="s">
        <v>16</v>
      </c>
      <c r="CX15" s="420" t="s">
        <v>140</v>
      </c>
      <c r="CY15" s="421" t="s">
        <v>75</v>
      </c>
      <c r="CZ15" s="419" t="s">
        <v>16</v>
      </c>
      <c r="DA15" s="420" t="s">
        <v>140</v>
      </c>
      <c r="DB15" s="421" t="s">
        <v>75</v>
      </c>
      <c r="DC15" s="419" t="s">
        <v>16</v>
      </c>
      <c r="DD15" s="420" t="s">
        <v>140</v>
      </c>
      <c r="DE15" s="421" t="s">
        <v>75</v>
      </c>
      <c r="DF15" s="419" t="s">
        <v>16</v>
      </c>
      <c r="DG15" s="420" t="s">
        <v>140</v>
      </c>
      <c r="DH15" s="421" t="s">
        <v>75</v>
      </c>
      <c r="DI15" s="419" t="s">
        <v>16</v>
      </c>
      <c r="DJ15" s="420" t="s">
        <v>140</v>
      </c>
      <c r="DK15" s="421" t="s">
        <v>75</v>
      </c>
      <c r="DL15" s="419" t="s">
        <v>16</v>
      </c>
      <c r="DM15" s="420" t="s">
        <v>140</v>
      </c>
      <c r="DN15" s="421" t="s">
        <v>75</v>
      </c>
      <c r="DO15" s="419" t="s">
        <v>16</v>
      </c>
      <c r="DP15" s="420" t="s">
        <v>140</v>
      </c>
      <c r="DQ15" s="421" t="s">
        <v>75</v>
      </c>
      <c r="DR15" s="419" t="s">
        <v>16</v>
      </c>
      <c r="DS15" s="420" t="s">
        <v>140</v>
      </c>
      <c r="DT15" s="421" t="s">
        <v>75</v>
      </c>
      <c r="DU15" s="419" t="s">
        <v>16</v>
      </c>
      <c r="DV15" s="420" t="s">
        <v>140</v>
      </c>
      <c r="DW15" s="421" t="s">
        <v>75</v>
      </c>
      <c r="DX15" s="419" t="s">
        <v>0</v>
      </c>
      <c r="DY15" s="420" t="s">
        <v>0</v>
      </c>
      <c r="DZ15" s="421" t="s">
        <v>0</v>
      </c>
      <c r="EA15" s="419" t="s">
        <v>0</v>
      </c>
      <c r="EB15" s="420" t="s">
        <v>0</v>
      </c>
      <c r="EC15" s="421" t="s">
        <v>0</v>
      </c>
      <c r="ED15" s="419" t="s">
        <v>0</v>
      </c>
      <c r="EE15" s="420" t="s">
        <v>0</v>
      </c>
      <c r="EF15" s="421" t="s">
        <v>0</v>
      </c>
      <c r="EG15" s="419" t="s">
        <v>0</v>
      </c>
      <c r="EH15" s="420" t="s">
        <v>0</v>
      </c>
      <c r="EI15" s="421" t="s">
        <v>0</v>
      </c>
      <c r="EJ15" s="419" t="s">
        <v>0</v>
      </c>
      <c r="EK15" s="420" t="s">
        <v>0</v>
      </c>
      <c r="EL15" s="421" t="s">
        <v>0</v>
      </c>
      <c r="EM15" s="419" t="s">
        <v>0</v>
      </c>
      <c r="EN15" s="420" t="s">
        <v>0</v>
      </c>
      <c r="EO15" s="421" t="s">
        <v>0</v>
      </c>
      <c r="EP15" s="419" t="s">
        <v>0</v>
      </c>
      <c r="EQ15" s="420" t="s">
        <v>0</v>
      </c>
      <c r="ER15" s="421" t="s">
        <v>0</v>
      </c>
      <c r="ES15" s="422" t="s">
        <v>16</v>
      </c>
      <c r="ET15" s="423" t="s">
        <v>140</v>
      </c>
      <c r="EU15" s="424" t="s">
        <v>75</v>
      </c>
      <c r="EV15" s="422" t="s">
        <v>16</v>
      </c>
      <c r="EW15" s="423" t="s">
        <v>140</v>
      </c>
      <c r="EX15" s="424" t="s">
        <v>75</v>
      </c>
      <c r="EY15" s="422" t="s">
        <v>16</v>
      </c>
      <c r="EZ15" s="423" t="s">
        <v>140</v>
      </c>
      <c r="FA15" s="424" t="s">
        <v>75</v>
      </c>
    </row>
    <row r="16" ht="12.75" customHeight="1">
      <c r="A16" s="10">
        <v>12.0</v>
      </c>
      <c r="B16" s="11" t="s">
        <v>30</v>
      </c>
      <c r="C16" s="12">
        <v>1.0</v>
      </c>
      <c r="D16" s="380" t="s">
        <v>14</v>
      </c>
      <c r="E16" s="485" t="str">
        <f t="array" ref="E16">XLOOKUP(F16,'PER-SM '!$E$2:$E$1132,'PER-SM '!$D$2:$D$1132," ",0)</f>
        <v>ROAS PUMARINO WILFREDO</v>
      </c>
      <c r="F16" s="149">
        <v>3.049375E7</v>
      </c>
      <c r="G16" s="184">
        <v>9.45266367E8</v>
      </c>
      <c r="H16" s="270" t="str">
        <f t="array" ref="H16">XLOOKUP(F16,'PER-SM '!$E$2:$E$1132,'PER-SM '!$G$2:$G$1132,"",0)</f>
        <v>OP OBR</v>
      </c>
      <c r="I16" s="271" t="str">
        <f t="array" ref="I16">XLOOKUP(F16,'PER-SM '!$E$2:$E$1132,'PER-SM '!$I$2:$I$1132,"",0)</f>
        <v>B</v>
      </c>
      <c r="J16" s="485"/>
      <c r="K16" s="485" t="str">
        <f t="array" ref="K16">XLOOKUP(F16,'PER-SM '!$E$2:$E$1132,'PER-SM '!$B$2:$B$1132,"",0)</f>
        <v>PE - Obr Reg Común</v>
      </c>
      <c r="L16" s="271" t="s">
        <v>2239</v>
      </c>
      <c r="M16" s="486" t="str">
        <f t="array" ref="M16">XLOOKUP(F16,'PER-SM '!$E$2:$E$1132,'PER-SM '!$F$2:$F$1132,"",0)</f>
        <v>OPERADOR CAMION MINERO HASTA 240 TONS</v>
      </c>
      <c r="N16" s="158"/>
      <c r="O16" s="159"/>
      <c r="P16" s="160"/>
      <c r="Q16" s="158"/>
      <c r="R16" s="159"/>
      <c r="S16" s="160"/>
      <c r="T16" s="158"/>
      <c r="U16" s="159"/>
      <c r="V16" s="160"/>
      <c r="W16" s="419" t="s">
        <v>16</v>
      </c>
      <c r="X16" s="420" t="s">
        <v>140</v>
      </c>
      <c r="Y16" s="421" t="s">
        <v>75</v>
      </c>
      <c r="Z16" s="419" t="s">
        <v>16</v>
      </c>
      <c r="AA16" s="420" t="s">
        <v>140</v>
      </c>
      <c r="AB16" s="421" t="s">
        <v>75</v>
      </c>
      <c r="AC16" s="419" t="s">
        <v>16</v>
      </c>
      <c r="AD16" s="420" t="s">
        <v>140</v>
      </c>
      <c r="AE16" s="421" t="s">
        <v>75</v>
      </c>
      <c r="AF16" s="419" t="s">
        <v>16</v>
      </c>
      <c r="AG16" s="420" t="s">
        <v>140</v>
      </c>
      <c r="AH16" s="421" t="s">
        <v>75</v>
      </c>
      <c r="AI16" s="419" t="s">
        <v>16</v>
      </c>
      <c r="AJ16" s="420" t="s">
        <v>140</v>
      </c>
      <c r="AK16" s="421" t="s">
        <v>75</v>
      </c>
      <c r="AL16" s="419" t="s">
        <v>16</v>
      </c>
      <c r="AM16" s="420" t="s">
        <v>140</v>
      </c>
      <c r="AN16" s="421" t="s">
        <v>75</v>
      </c>
      <c r="AO16" s="419" t="s">
        <v>16</v>
      </c>
      <c r="AP16" s="420" t="s">
        <v>140</v>
      </c>
      <c r="AQ16" s="421" t="s">
        <v>75</v>
      </c>
      <c r="AR16" s="158" t="s">
        <v>16</v>
      </c>
      <c r="AS16" s="159" t="s">
        <v>140</v>
      </c>
      <c r="AT16" s="160" t="s">
        <v>75</v>
      </c>
      <c r="AU16" s="158" t="s">
        <v>16</v>
      </c>
      <c r="AV16" s="159" t="s">
        <v>140</v>
      </c>
      <c r="AW16" s="160" t="s">
        <v>75</v>
      </c>
      <c r="AX16" s="158" t="s">
        <v>16</v>
      </c>
      <c r="AY16" s="159" t="s">
        <v>140</v>
      </c>
      <c r="AZ16" s="160" t="s">
        <v>75</v>
      </c>
      <c r="BA16" s="158" t="s">
        <v>16</v>
      </c>
      <c r="BB16" s="159" t="s">
        <v>140</v>
      </c>
      <c r="BC16" s="160" t="s">
        <v>75</v>
      </c>
      <c r="BD16" s="158" t="s">
        <v>16</v>
      </c>
      <c r="BE16" s="159" t="s">
        <v>140</v>
      </c>
      <c r="BF16" s="160" t="s">
        <v>75</v>
      </c>
      <c r="BG16" s="158" t="s">
        <v>16</v>
      </c>
      <c r="BH16" s="159" t="s">
        <v>140</v>
      </c>
      <c r="BI16" s="160" t="s">
        <v>75</v>
      </c>
      <c r="BJ16" s="158" t="s">
        <v>16</v>
      </c>
      <c r="BK16" s="159" t="s">
        <v>140</v>
      </c>
      <c r="BL16" s="160" t="s">
        <v>75</v>
      </c>
      <c r="BM16" s="158"/>
      <c r="BN16" s="159"/>
      <c r="BO16" s="160"/>
      <c r="BP16" s="158"/>
      <c r="BQ16" s="159"/>
      <c r="BR16" s="160"/>
      <c r="BS16" s="158"/>
      <c r="BT16" s="159"/>
      <c r="BU16" s="160"/>
      <c r="BV16" s="158"/>
      <c r="BW16" s="159"/>
      <c r="BX16" s="160"/>
      <c r="BY16" s="158"/>
      <c r="BZ16" s="159"/>
      <c r="CA16" s="160"/>
      <c r="CB16" s="158"/>
      <c r="CC16" s="159"/>
      <c r="CD16" s="160"/>
      <c r="CE16" s="158"/>
      <c r="CF16" s="159"/>
      <c r="CG16" s="160"/>
      <c r="CH16" s="419" t="s">
        <v>16</v>
      </c>
      <c r="CI16" s="420" t="s">
        <v>140</v>
      </c>
      <c r="CJ16" s="421" t="s">
        <v>75</v>
      </c>
      <c r="CK16" s="419" t="s">
        <v>16</v>
      </c>
      <c r="CL16" s="420" t="s">
        <v>140</v>
      </c>
      <c r="CM16" s="421" t="s">
        <v>75</v>
      </c>
      <c r="CN16" s="419" t="s">
        <v>16</v>
      </c>
      <c r="CO16" s="420" t="s">
        <v>140</v>
      </c>
      <c r="CP16" s="421" t="s">
        <v>75</v>
      </c>
      <c r="CQ16" s="419" t="s">
        <v>16</v>
      </c>
      <c r="CR16" s="420" t="s">
        <v>140</v>
      </c>
      <c r="CS16" s="421" t="s">
        <v>75</v>
      </c>
      <c r="CT16" s="419" t="s">
        <v>16</v>
      </c>
      <c r="CU16" s="420" t="s">
        <v>140</v>
      </c>
      <c r="CV16" s="421" t="s">
        <v>75</v>
      </c>
      <c r="CW16" s="158"/>
      <c r="CX16" s="159"/>
      <c r="CY16" s="160"/>
      <c r="CZ16" s="158"/>
      <c r="DA16" s="159"/>
      <c r="DB16" s="160"/>
      <c r="DC16" s="158"/>
      <c r="DD16" s="159"/>
      <c r="DE16" s="160"/>
      <c r="DF16" s="158"/>
      <c r="DG16" s="159"/>
      <c r="DH16" s="160"/>
      <c r="DI16" s="158"/>
      <c r="DJ16" s="159"/>
      <c r="DK16" s="160"/>
      <c r="DL16" s="158"/>
      <c r="DM16" s="159"/>
      <c r="DN16" s="160"/>
      <c r="DO16" s="158"/>
      <c r="DP16" s="159"/>
      <c r="DQ16" s="160"/>
      <c r="DR16" s="158"/>
      <c r="DS16" s="159"/>
      <c r="DT16" s="160"/>
      <c r="DU16" s="158"/>
      <c r="DV16" s="159"/>
      <c r="DW16" s="160"/>
      <c r="DX16" s="158"/>
      <c r="DY16" s="159"/>
      <c r="DZ16" s="160"/>
      <c r="EA16" s="158"/>
      <c r="EB16" s="159"/>
      <c r="EC16" s="160"/>
      <c r="ED16" s="158"/>
      <c r="EE16" s="159"/>
      <c r="EF16" s="160"/>
      <c r="EG16" s="158"/>
      <c r="EH16" s="159"/>
      <c r="EI16" s="160"/>
      <c r="EJ16" s="158"/>
      <c r="EK16" s="159"/>
      <c r="EL16" s="160"/>
      <c r="EM16" s="158"/>
      <c r="EN16" s="159"/>
      <c r="EO16" s="160"/>
      <c r="EP16" s="158"/>
      <c r="EQ16" s="159"/>
      <c r="ER16" s="160"/>
      <c r="ES16" s="158"/>
      <c r="ET16" s="159"/>
      <c r="EU16" s="160"/>
      <c r="EV16" s="158"/>
      <c r="EW16" s="159"/>
      <c r="EX16" s="160"/>
      <c r="EY16" s="158"/>
      <c r="EZ16" s="159"/>
      <c r="FA16" s="160"/>
    </row>
    <row r="17" ht="14.25" customHeight="1">
      <c r="A17" s="10">
        <v>13.0</v>
      </c>
      <c r="B17" s="11" t="s">
        <v>31</v>
      </c>
      <c r="C17" s="12">
        <v>1.0</v>
      </c>
      <c r="D17" s="380" t="s">
        <v>14</v>
      </c>
      <c r="E17" s="485" t="str">
        <f t="array" ref="E17">XLOOKUP(F17,'PER-SM '!$E$2:$E$1132,'PER-SM '!$D$2:$D$1132," ",0)</f>
        <v>HUAMAN TANTA JUAN JAVIER</v>
      </c>
      <c r="F17" s="149">
        <v>4.0062095E7</v>
      </c>
      <c r="G17" s="149">
        <v>9.84766912E8</v>
      </c>
      <c r="H17" s="270" t="str">
        <f t="array" ref="H17">XLOOKUP(F17,'PER-SM '!$E$2:$E$1132,'PER-SM '!$G$2:$G$1132,"",0)</f>
        <v>OP OBR</v>
      </c>
      <c r="I17" s="271" t="str">
        <f t="array" ref="I17">XLOOKUP(F17,'PER-SM '!$E$2:$E$1132,'PER-SM '!$I$2:$I$1132,"",0)</f>
        <v>C</v>
      </c>
      <c r="J17" s="485"/>
      <c r="K17" s="485" t="str">
        <f t="array" ref="K17">XLOOKUP(F17,'PER-SM '!$E$2:$E$1132,'PER-SM '!$B$2:$B$1132,"",0)</f>
        <v>PE - Obr Reg Común</v>
      </c>
      <c r="L17" s="271" t="s">
        <v>2239</v>
      </c>
      <c r="M17" s="486" t="str">
        <f t="array" ref="M17">XLOOKUP(F17,'PER-SM '!$E$2:$E$1132,'PER-SM '!$F$2:$F$1132,"",0)</f>
        <v>OPERADOR DE CAMION DE SERVICIO</v>
      </c>
      <c r="N17" s="158" t="s">
        <v>16</v>
      </c>
      <c r="O17" s="159" t="s">
        <v>140</v>
      </c>
      <c r="P17" s="160" t="s">
        <v>75</v>
      </c>
      <c r="Q17" s="158" t="s">
        <v>16</v>
      </c>
      <c r="R17" s="159" t="s">
        <v>140</v>
      </c>
      <c r="S17" s="160" t="s">
        <v>75</v>
      </c>
      <c r="T17" s="158" t="s">
        <v>16</v>
      </c>
      <c r="U17" s="159" t="s">
        <v>140</v>
      </c>
      <c r="V17" s="160" t="s">
        <v>75</v>
      </c>
      <c r="W17" s="158" t="s">
        <v>16</v>
      </c>
      <c r="X17" s="159" t="s">
        <v>140</v>
      </c>
      <c r="Y17" s="160" t="s">
        <v>75</v>
      </c>
      <c r="Z17" s="158" t="s">
        <v>16</v>
      </c>
      <c r="AA17" s="159" t="s">
        <v>140</v>
      </c>
      <c r="AB17" s="160" t="s">
        <v>75</v>
      </c>
      <c r="AC17" s="158" t="s">
        <v>16</v>
      </c>
      <c r="AD17" s="159" t="s">
        <v>140</v>
      </c>
      <c r="AE17" s="160" t="s">
        <v>75</v>
      </c>
      <c r="AF17" s="158" t="s">
        <v>16</v>
      </c>
      <c r="AG17" s="159" t="s">
        <v>140</v>
      </c>
      <c r="AH17" s="160" t="s">
        <v>75</v>
      </c>
      <c r="AI17" s="158" t="s">
        <v>16</v>
      </c>
      <c r="AJ17" s="159" t="s">
        <v>140</v>
      </c>
      <c r="AK17" s="160" t="s">
        <v>75</v>
      </c>
      <c r="AL17" s="158" t="s">
        <v>16</v>
      </c>
      <c r="AM17" s="159" t="s">
        <v>140</v>
      </c>
      <c r="AN17" s="160" t="s">
        <v>75</v>
      </c>
      <c r="AO17" s="158" t="s">
        <v>16</v>
      </c>
      <c r="AP17" s="159" t="s">
        <v>140</v>
      </c>
      <c r="AQ17" s="160" t="s">
        <v>75</v>
      </c>
      <c r="AR17" s="158"/>
      <c r="AS17" s="159"/>
      <c r="AT17" s="160"/>
      <c r="AU17" s="158"/>
      <c r="AV17" s="159"/>
      <c r="AW17" s="160"/>
      <c r="AX17" s="158"/>
      <c r="AY17" s="159"/>
      <c r="AZ17" s="160"/>
      <c r="BA17" s="158"/>
      <c r="BB17" s="159"/>
      <c r="BC17" s="160"/>
      <c r="BD17" s="158"/>
      <c r="BE17" s="159"/>
      <c r="BF17" s="160"/>
      <c r="BG17" s="158"/>
      <c r="BH17" s="159"/>
      <c r="BI17" s="160"/>
      <c r="BJ17" s="158"/>
      <c r="BK17" s="159"/>
      <c r="BL17" s="160"/>
      <c r="BM17" s="419" t="s">
        <v>16</v>
      </c>
      <c r="BN17" s="420" t="s">
        <v>140</v>
      </c>
      <c r="BO17" s="421" t="s">
        <v>75</v>
      </c>
      <c r="BP17" s="419" t="s">
        <v>16</v>
      </c>
      <c r="BQ17" s="420" t="s">
        <v>140</v>
      </c>
      <c r="BR17" s="421" t="s">
        <v>75</v>
      </c>
      <c r="BS17" s="419" t="s">
        <v>16</v>
      </c>
      <c r="BT17" s="420" t="s">
        <v>140</v>
      </c>
      <c r="BU17" s="421" t="s">
        <v>75</v>
      </c>
      <c r="BV17" s="419" t="s">
        <v>16</v>
      </c>
      <c r="BW17" s="420" t="s">
        <v>140</v>
      </c>
      <c r="BX17" s="421" t="s">
        <v>75</v>
      </c>
      <c r="BY17" s="419" t="s">
        <v>16</v>
      </c>
      <c r="BZ17" s="420" t="s">
        <v>140</v>
      </c>
      <c r="CA17" s="421" t="s">
        <v>75</v>
      </c>
      <c r="CB17" s="419" t="s">
        <v>16</v>
      </c>
      <c r="CC17" s="420" t="s">
        <v>140</v>
      </c>
      <c r="CD17" s="421" t="s">
        <v>75</v>
      </c>
      <c r="CE17" s="419" t="s">
        <v>16</v>
      </c>
      <c r="CF17" s="420" t="s">
        <v>140</v>
      </c>
      <c r="CG17" s="421" t="s">
        <v>75</v>
      </c>
      <c r="CH17" s="158" t="s">
        <v>16</v>
      </c>
      <c r="CI17" s="159" t="s">
        <v>140</v>
      </c>
      <c r="CJ17" s="160" t="s">
        <v>75</v>
      </c>
      <c r="CK17" s="158" t="s">
        <v>16</v>
      </c>
      <c r="CL17" s="159" t="s">
        <v>140</v>
      </c>
      <c r="CM17" s="160" t="s">
        <v>75</v>
      </c>
      <c r="CN17" s="158" t="s">
        <v>16</v>
      </c>
      <c r="CO17" s="159" t="s">
        <v>140</v>
      </c>
      <c r="CP17" s="160" t="s">
        <v>75</v>
      </c>
      <c r="CQ17" s="158" t="s">
        <v>16</v>
      </c>
      <c r="CR17" s="159" t="s">
        <v>140</v>
      </c>
      <c r="CS17" s="160" t="s">
        <v>75</v>
      </c>
      <c r="CT17" s="158" t="s">
        <v>16</v>
      </c>
      <c r="CU17" s="159" t="s">
        <v>140</v>
      </c>
      <c r="CV17" s="160" t="s">
        <v>75</v>
      </c>
      <c r="CW17" s="158" t="s">
        <v>16</v>
      </c>
      <c r="CX17" s="159" t="s">
        <v>140</v>
      </c>
      <c r="CY17" s="160" t="s">
        <v>75</v>
      </c>
      <c r="CZ17" s="158" t="s">
        <v>16</v>
      </c>
      <c r="DA17" s="159" t="s">
        <v>140</v>
      </c>
      <c r="DB17" s="160" t="s">
        <v>75</v>
      </c>
      <c r="DC17" s="158"/>
      <c r="DD17" s="159"/>
      <c r="DE17" s="160"/>
      <c r="DF17" s="158"/>
      <c r="DG17" s="159"/>
      <c r="DH17" s="160"/>
      <c r="DI17" s="158"/>
      <c r="DJ17" s="159"/>
      <c r="DK17" s="160"/>
      <c r="DL17" s="158"/>
      <c r="DM17" s="159"/>
      <c r="DN17" s="160"/>
      <c r="DO17" s="158"/>
      <c r="DP17" s="159"/>
      <c r="DQ17" s="160"/>
      <c r="DR17" s="158"/>
      <c r="DS17" s="159"/>
      <c r="DT17" s="160"/>
      <c r="DU17" s="158"/>
      <c r="DV17" s="159"/>
      <c r="DW17" s="160"/>
      <c r="DX17" s="158" t="s">
        <v>16</v>
      </c>
      <c r="DY17" s="159" t="s">
        <v>140</v>
      </c>
      <c r="DZ17" s="160" t="s">
        <v>75</v>
      </c>
      <c r="EA17" s="158" t="s">
        <v>16</v>
      </c>
      <c r="EB17" s="159" t="s">
        <v>140</v>
      </c>
      <c r="EC17" s="160" t="s">
        <v>75</v>
      </c>
      <c r="ED17" s="158" t="s">
        <v>16</v>
      </c>
      <c r="EE17" s="159" t="s">
        <v>140</v>
      </c>
      <c r="EF17" s="160" t="s">
        <v>75</v>
      </c>
      <c r="EG17" s="158" t="s">
        <v>16</v>
      </c>
      <c r="EH17" s="159" t="s">
        <v>140</v>
      </c>
      <c r="EI17" s="160" t="s">
        <v>75</v>
      </c>
      <c r="EJ17" s="158" t="s">
        <v>16</v>
      </c>
      <c r="EK17" s="159" t="s">
        <v>140</v>
      </c>
      <c r="EL17" s="160" t="s">
        <v>75</v>
      </c>
      <c r="EM17" s="158" t="s">
        <v>16</v>
      </c>
      <c r="EN17" s="159" t="s">
        <v>140</v>
      </c>
      <c r="EO17" s="160" t="s">
        <v>75</v>
      </c>
      <c r="EP17" s="158" t="s">
        <v>16</v>
      </c>
      <c r="EQ17" s="159" t="s">
        <v>140</v>
      </c>
      <c r="ER17" s="160" t="s">
        <v>75</v>
      </c>
      <c r="ES17" s="161" t="s">
        <v>16</v>
      </c>
      <c r="ET17" s="162" t="s">
        <v>140</v>
      </c>
      <c r="EU17" s="163" t="s">
        <v>75</v>
      </c>
      <c r="EV17" s="161" t="s">
        <v>16</v>
      </c>
      <c r="EW17" s="162" t="s">
        <v>140</v>
      </c>
      <c r="EX17" s="163" t="s">
        <v>75</v>
      </c>
      <c r="EY17" s="161" t="s">
        <v>16</v>
      </c>
      <c r="EZ17" s="162" t="s">
        <v>140</v>
      </c>
      <c r="FA17" s="163" t="s">
        <v>75</v>
      </c>
    </row>
    <row r="18" ht="12.75" customHeight="1">
      <c r="A18" s="10">
        <v>14.0</v>
      </c>
      <c r="B18" s="11" t="s">
        <v>32</v>
      </c>
      <c r="C18" s="12">
        <v>1.0</v>
      </c>
      <c r="D18" s="380" t="s">
        <v>14</v>
      </c>
      <c r="E18" s="485" t="str">
        <f t="array" ref="E18">XLOOKUP(F18,'PER-SM '!$E$2:$E$1132,'PER-SM '!$D$2:$D$1132," ",0)</f>
        <v>MIRANDA MOGROVEJO ROBIN</v>
      </c>
      <c r="F18" s="187">
        <v>2.9662543E7</v>
      </c>
      <c r="G18" s="282"/>
      <c r="H18" s="270" t="str">
        <f t="array" ref="H18">XLOOKUP(F18,'PER-SM '!$E$2:$E$1132,'PER-SM '!$G$2:$G$1132,"",0)</f>
        <v>OP OBR</v>
      </c>
      <c r="I18" s="271" t="str">
        <f t="array" ref="I18">XLOOKUP(F18,'PER-SM '!$E$2:$E$1132,'PER-SM '!$I$2:$I$1132,"",0)</f>
        <v>B</v>
      </c>
      <c r="J18" s="485"/>
      <c r="K18" s="485" t="str">
        <f t="array" ref="K18">XLOOKUP(F18,'PER-SM '!$E$2:$E$1132,'PER-SM '!$B$2:$B$1132,"",0)</f>
        <v>PE - Obr Reg Común</v>
      </c>
      <c r="L18" s="271" t="s">
        <v>2239</v>
      </c>
      <c r="M18" s="486" t="str">
        <f t="array" ref="M18">XLOOKUP(F18,'PER-SM '!$E$2:$E$1132,'PER-SM '!$F$2:$F$1132,"",0)</f>
        <v>OPERADOR PERFORADORA HORIZONTAL A</v>
      </c>
      <c r="N18" s="158"/>
      <c r="O18" s="159"/>
      <c r="P18" s="160"/>
      <c r="Q18" s="158"/>
      <c r="R18" s="159"/>
      <c r="S18" s="160"/>
      <c r="T18" s="158"/>
      <c r="U18" s="159"/>
      <c r="V18" s="160"/>
      <c r="W18" s="419" t="s">
        <v>16</v>
      </c>
      <c r="X18" s="420" t="s">
        <v>140</v>
      </c>
      <c r="Y18" s="421" t="s">
        <v>75</v>
      </c>
      <c r="Z18" s="419" t="s">
        <v>16</v>
      </c>
      <c r="AA18" s="420" t="s">
        <v>140</v>
      </c>
      <c r="AB18" s="421" t="s">
        <v>75</v>
      </c>
      <c r="AC18" s="419" t="s">
        <v>16</v>
      </c>
      <c r="AD18" s="420" t="s">
        <v>140</v>
      </c>
      <c r="AE18" s="421" t="s">
        <v>75</v>
      </c>
      <c r="AF18" s="419" t="s">
        <v>16</v>
      </c>
      <c r="AG18" s="420" t="s">
        <v>140</v>
      </c>
      <c r="AH18" s="421" t="s">
        <v>75</v>
      </c>
      <c r="AI18" s="419" t="s">
        <v>16</v>
      </c>
      <c r="AJ18" s="420" t="s">
        <v>140</v>
      </c>
      <c r="AK18" s="421" t="s">
        <v>75</v>
      </c>
      <c r="AL18" s="419" t="s">
        <v>16</v>
      </c>
      <c r="AM18" s="420" t="s">
        <v>140</v>
      </c>
      <c r="AN18" s="421" t="s">
        <v>75</v>
      </c>
      <c r="AO18" s="419" t="s">
        <v>16</v>
      </c>
      <c r="AP18" s="420" t="s">
        <v>140</v>
      </c>
      <c r="AQ18" s="421" t="s">
        <v>75</v>
      </c>
      <c r="AR18" s="158" t="s">
        <v>16</v>
      </c>
      <c r="AS18" s="159" t="s">
        <v>140</v>
      </c>
      <c r="AT18" s="160" t="s">
        <v>75</v>
      </c>
      <c r="AU18" s="158" t="s">
        <v>16</v>
      </c>
      <c r="AV18" s="159" t="s">
        <v>140</v>
      </c>
      <c r="AW18" s="160" t="s">
        <v>75</v>
      </c>
      <c r="AX18" s="158" t="s">
        <v>16</v>
      </c>
      <c r="AY18" s="159" t="s">
        <v>140</v>
      </c>
      <c r="AZ18" s="160" t="s">
        <v>75</v>
      </c>
      <c r="BA18" s="158" t="s">
        <v>16</v>
      </c>
      <c r="BB18" s="159" t="s">
        <v>140</v>
      </c>
      <c r="BC18" s="160" t="s">
        <v>75</v>
      </c>
      <c r="BD18" s="158" t="s">
        <v>16</v>
      </c>
      <c r="BE18" s="159" t="s">
        <v>140</v>
      </c>
      <c r="BF18" s="160" t="s">
        <v>75</v>
      </c>
      <c r="BG18" s="158" t="s">
        <v>16</v>
      </c>
      <c r="BH18" s="159" t="s">
        <v>140</v>
      </c>
      <c r="BI18" s="160" t="s">
        <v>75</v>
      </c>
      <c r="BJ18" s="158" t="s">
        <v>16</v>
      </c>
      <c r="BK18" s="159" t="s">
        <v>140</v>
      </c>
      <c r="BL18" s="160" t="s">
        <v>75</v>
      </c>
      <c r="BM18" s="158"/>
      <c r="BN18" s="159"/>
      <c r="BO18" s="160"/>
      <c r="BP18" s="158"/>
      <c r="BQ18" s="159"/>
      <c r="BR18" s="160"/>
      <c r="BS18" s="158"/>
      <c r="BT18" s="159"/>
      <c r="BU18" s="160"/>
      <c r="BV18" s="158"/>
      <c r="BW18" s="159"/>
      <c r="BX18" s="160"/>
      <c r="BY18" s="158"/>
      <c r="BZ18" s="159"/>
      <c r="CA18" s="160"/>
      <c r="CB18" s="158"/>
      <c r="CC18" s="159"/>
      <c r="CD18" s="160"/>
      <c r="CE18" s="158"/>
      <c r="CF18" s="159"/>
      <c r="CG18" s="160"/>
      <c r="CH18" s="419" t="s">
        <v>16</v>
      </c>
      <c r="CI18" s="420" t="s">
        <v>140</v>
      </c>
      <c r="CJ18" s="421" t="s">
        <v>75</v>
      </c>
      <c r="CK18" s="419" t="s">
        <v>16</v>
      </c>
      <c r="CL18" s="420" t="s">
        <v>140</v>
      </c>
      <c r="CM18" s="421" t="s">
        <v>75</v>
      </c>
      <c r="CN18" s="419" t="s">
        <v>16</v>
      </c>
      <c r="CO18" s="420" t="s">
        <v>140</v>
      </c>
      <c r="CP18" s="421" t="s">
        <v>75</v>
      </c>
      <c r="CQ18" s="419" t="s">
        <v>16</v>
      </c>
      <c r="CR18" s="420" t="s">
        <v>140</v>
      </c>
      <c r="CS18" s="421" t="s">
        <v>75</v>
      </c>
      <c r="CT18" s="419" t="s">
        <v>16</v>
      </c>
      <c r="CU18" s="420" t="s">
        <v>140</v>
      </c>
      <c r="CV18" s="421" t="s">
        <v>75</v>
      </c>
      <c r="CW18" s="419" t="s">
        <v>16</v>
      </c>
      <c r="CX18" s="420" t="s">
        <v>140</v>
      </c>
      <c r="CY18" s="421" t="s">
        <v>75</v>
      </c>
      <c r="CZ18" s="419" t="s">
        <v>16</v>
      </c>
      <c r="DA18" s="420" t="s">
        <v>140</v>
      </c>
      <c r="DB18" s="421" t="s">
        <v>75</v>
      </c>
      <c r="DC18" s="419" t="s">
        <v>16</v>
      </c>
      <c r="DD18" s="420" t="s">
        <v>140</v>
      </c>
      <c r="DE18" s="421" t="s">
        <v>75</v>
      </c>
      <c r="DF18" s="419" t="s">
        <v>16</v>
      </c>
      <c r="DG18" s="420" t="s">
        <v>140</v>
      </c>
      <c r="DH18" s="421" t="s">
        <v>75</v>
      </c>
      <c r="DI18" s="419" t="s">
        <v>16</v>
      </c>
      <c r="DJ18" s="420" t="s">
        <v>140</v>
      </c>
      <c r="DK18" s="421" t="s">
        <v>75</v>
      </c>
      <c r="DL18" s="419" t="s">
        <v>16</v>
      </c>
      <c r="DM18" s="420" t="s">
        <v>140</v>
      </c>
      <c r="DN18" s="421" t="s">
        <v>75</v>
      </c>
      <c r="DO18" s="419" t="s">
        <v>16</v>
      </c>
      <c r="DP18" s="420" t="s">
        <v>140</v>
      </c>
      <c r="DQ18" s="421" t="s">
        <v>75</v>
      </c>
      <c r="DR18" s="419" t="s">
        <v>16</v>
      </c>
      <c r="DS18" s="420" t="s">
        <v>140</v>
      </c>
      <c r="DT18" s="421" t="s">
        <v>75</v>
      </c>
      <c r="DU18" s="419" t="s">
        <v>16</v>
      </c>
      <c r="DV18" s="420" t="s">
        <v>140</v>
      </c>
      <c r="DW18" s="421" t="s">
        <v>75</v>
      </c>
      <c r="DX18" s="419" t="s">
        <v>0</v>
      </c>
      <c r="DY18" s="420" t="s">
        <v>0</v>
      </c>
      <c r="DZ18" s="421" t="s">
        <v>0</v>
      </c>
      <c r="EA18" s="419" t="s">
        <v>0</v>
      </c>
      <c r="EB18" s="420" t="s">
        <v>0</v>
      </c>
      <c r="EC18" s="421" t="s">
        <v>0</v>
      </c>
      <c r="ED18" s="419" t="s">
        <v>0</v>
      </c>
      <c r="EE18" s="420" t="s">
        <v>0</v>
      </c>
      <c r="EF18" s="421" t="s">
        <v>0</v>
      </c>
      <c r="EG18" s="419" t="s">
        <v>0</v>
      </c>
      <c r="EH18" s="420" t="s">
        <v>0</v>
      </c>
      <c r="EI18" s="421" t="s">
        <v>0</v>
      </c>
      <c r="EJ18" s="419" t="s">
        <v>0</v>
      </c>
      <c r="EK18" s="420" t="s">
        <v>0</v>
      </c>
      <c r="EL18" s="421" t="s">
        <v>0</v>
      </c>
      <c r="EM18" s="419" t="s">
        <v>0</v>
      </c>
      <c r="EN18" s="420" t="s">
        <v>0</v>
      </c>
      <c r="EO18" s="421" t="s">
        <v>0</v>
      </c>
      <c r="EP18" s="419" t="s">
        <v>0</v>
      </c>
      <c r="EQ18" s="420" t="s">
        <v>0</v>
      </c>
      <c r="ER18" s="421" t="s">
        <v>0</v>
      </c>
      <c r="ES18" s="422" t="s">
        <v>16</v>
      </c>
      <c r="ET18" s="423" t="s">
        <v>140</v>
      </c>
      <c r="EU18" s="424" t="s">
        <v>75</v>
      </c>
      <c r="EV18" s="422" t="s">
        <v>16</v>
      </c>
      <c r="EW18" s="423" t="s">
        <v>140</v>
      </c>
      <c r="EX18" s="424" t="s">
        <v>75</v>
      </c>
      <c r="EY18" s="422" t="s">
        <v>16</v>
      </c>
      <c r="EZ18" s="423" t="s">
        <v>140</v>
      </c>
      <c r="FA18" s="424" t="s">
        <v>75</v>
      </c>
    </row>
    <row r="19" ht="13.5" customHeight="1">
      <c r="A19" s="10">
        <v>16.0</v>
      </c>
      <c r="B19" s="11" t="s">
        <v>34</v>
      </c>
      <c r="C19" s="399">
        <v>1.0</v>
      </c>
      <c r="D19" s="403" t="s">
        <v>14</v>
      </c>
      <c r="E19" s="485" t="str">
        <f t="array" ref="E19">XLOOKUP(F19,'PER-SM '!$E$2:$E$1132,'PER-SM '!$D$2:$D$1132," ",0)</f>
        <v>MORANTE PELAEZ JOSE ALEJANDRO</v>
      </c>
      <c r="F19" s="187">
        <v>4.4403551E7</v>
      </c>
      <c r="G19" s="282" t="s">
        <v>2241</v>
      </c>
      <c r="H19" s="270" t="str">
        <f t="array" ref="H19">XLOOKUP(F19,'PER-SM '!$E$2:$E$1132,'PER-SM '!$G$2:$G$1132,"",0)</f>
        <v>OP OBR</v>
      </c>
      <c r="I19" s="271" t="str">
        <f t="array" ref="I19">XLOOKUP(F19,'PER-SM '!$E$2:$E$1132,'PER-SM '!$I$2:$I$1132,"",0)</f>
        <v>C</v>
      </c>
      <c r="J19" s="485"/>
      <c r="K19" s="485" t="str">
        <f t="array" ref="K19">XLOOKUP(F19,'PER-SM '!$E$2:$E$1132,'PER-SM '!$B$2:$B$1132,"",0)</f>
        <v>PE - Obr Reg Común</v>
      </c>
      <c r="L19" s="271" t="s">
        <v>2239</v>
      </c>
      <c r="M19" s="486" t="str">
        <f t="array" ref="M19">XLOOKUP(F19,'PER-SM '!$E$2:$E$1132,'PER-SM '!$F$2:$F$1132,"",0)</f>
        <v>AUXILIAR DE SERV. GNRLS DE PROYECTO</v>
      </c>
      <c r="N19" s="158" t="s">
        <v>16</v>
      </c>
      <c r="O19" s="159" t="s">
        <v>140</v>
      </c>
      <c r="P19" s="160" t="s">
        <v>75</v>
      </c>
      <c r="Q19" s="158" t="s">
        <v>16</v>
      </c>
      <c r="R19" s="159" t="s">
        <v>140</v>
      </c>
      <c r="S19" s="160" t="s">
        <v>75</v>
      </c>
      <c r="T19" s="158" t="s">
        <v>16</v>
      </c>
      <c r="U19" s="159" t="s">
        <v>140</v>
      </c>
      <c r="V19" s="160" t="s">
        <v>75</v>
      </c>
      <c r="W19" s="158" t="s">
        <v>16</v>
      </c>
      <c r="X19" s="159" t="s">
        <v>140</v>
      </c>
      <c r="Y19" s="160" t="s">
        <v>75</v>
      </c>
      <c r="Z19" s="158" t="s">
        <v>16</v>
      </c>
      <c r="AA19" s="159" t="s">
        <v>140</v>
      </c>
      <c r="AB19" s="160" t="s">
        <v>75</v>
      </c>
      <c r="AC19" s="158" t="s">
        <v>16</v>
      </c>
      <c r="AD19" s="159" t="s">
        <v>140</v>
      </c>
      <c r="AE19" s="160" t="s">
        <v>75</v>
      </c>
      <c r="AF19" s="158" t="s">
        <v>16</v>
      </c>
      <c r="AG19" s="159" t="s">
        <v>140</v>
      </c>
      <c r="AH19" s="160" t="s">
        <v>75</v>
      </c>
      <c r="AI19" s="158" t="s">
        <v>16</v>
      </c>
      <c r="AJ19" s="159" t="s">
        <v>140</v>
      </c>
      <c r="AK19" s="160" t="s">
        <v>75</v>
      </c>
      <c r="AL19" s="158" t="s">
        <v>16</v>
      </c>
      <c r="AM19" s="159" t="s">
        <v>140</v>
      </c>
      <c r="AN19" s="160" t="s">
        <v>75</v>
      </c>
      <c r="AO19" s="158" t="s">
        <v>16</v>
      </c>
      <c r="AP19" s="159" t="s">
        <v>140</v>
      </c>
      <c r="AQ19" s="160" t="s">
        <v>75</v>
      </c>
      <c r="AR19" s="158" t="s">
        <v>16</v>
      </c>
      <c r="AS19" s="159" t="s">
        <v>140</v>
      </c>
      <c r="AT19" s="160" t="s">
        <v>75</v>
      </c>
      <c r="AU19" s="158" t="s">
        <v>16</v>
      </c>
      <c r="AV19" s="159" t="s">
        <v>140</v>
      </c>
      <c r="AW19" s="160" t="s">
        <v>75</v>
      </c>
      <c r="AX19" s="158" t="s">
        <v>16</v>
      </c>
      <c r="AY19" s="159" t="s">
        <v>140</v>
      </c>
      <c r="AZ19" s="160" t="s">
        <v>75</v>
      </c>
      <c r="BA19" s="158" t="s">
        <v>16</v>
      </c>
      <c r="BB19" s="159" t="s">
        <v>140</v>
      </c>
      <c r="BC19" s="160" t="s">
        <v>75</v>
      </c>
      <c r="BD19" s="158" t="s">
        <v>16</v>
      </c>
      <c r="BE19" s="159" t="s">
        <v>140</v>
      </c>
      <c r="BF19" s="160" t="s">
        <v>75</v>
      </c>
      <c r="BG19" s="158" t="s">
        <v>16</v>
      </c>
      <c r="BH19" s="159" t="s">
        <v>140</v>
      </c>
      <c r="BI19" s="160" t="s">
        <v>75</v>
      </c>
      <c r="BJ19" s="158" t="s">
        <v>16</v>
      </c>
      <c r="BK19" s="159" t="s">
        <v>140</v>
      </c>
      <c r="BL19" s="160" t="s">
        <v>75</v>
      </c>
      <c r="BM19" s="158"/>
      <c r="BN19" s="159"/>
      <c r="BO19" s="160"/>
      <c r="BP19" s="158"/>
      <c r="BQ19" s="159"/>
      <c r="BR19" s="160"/>
      <c r="BS19" s="158"/>
      <c r="BT19" s="159"/>
      <c r="BU19" s="160"/>
      <c r="BV19" s="158"/>
      <c r="BW19" s="159"/>
      <c r="BX19" s="160"/>
      <c r="BY19" s="158"/>
      <c r="BZ19" s="159"/>
      <c r="CA19" s="160"/>
      <c r="CB19" s="158"/>
      <c r="CC19" s="159"/>
      <c r="CD19" s="160"/>
      <c r="CE19" s="158"/>
      <c r="CF19" s="159"/>
      <c r="CG19" s="160"/>
      <c r="CH19" s="158"/>
      <c r="CI19" s="159"/>
      <c r="CJ19" s="160"/>
      <c r="CK19" s="158"/>
      <c r="CL19" s="159"/>
      <c r="CM19" s="160"/>
      <c r="CN19" s="158"/>
      <c r="CO19" s="159"/>
      <c r="CP19" s="160"/>
      <c r="CQ19" s="158"/>
      <c r="CR19" s="159"/>
      <c r="CS19" s="160"/>
      <c r="CT19" s="158"/>
      <c r="CU19" s="159"/>
      <c r="CV19" s="160"/>
      <c r="CW19" s="158"/>
      <c r="CX19" s="159"/>
      <c r="CY19" s="160"/>
      <c r="CZ19" s="419" t="s">
        <v>16</v>
      </c>
      <c r="DA19" s="420" t="s">
        <v>140</v>
      </c>
      <c r="DB19" s="421" t="s">
        <v>75</v>
      </c>
      <c r="DC19" s="419" t="s">
        <v>16</v>
      </c>
      <c r="DD19" s="420" t="s">
        <v>140</v>
      </c>
      <c r="DE19" s="421" t="s">
        <v>75</v>
      </c>
      <c r="DF19" s="419" t="s">
        <v>16</v>
      </c>
      <c r="DG19" s="420" t="s">
        <v>140</v>
      </c>
      <c r="DH19" s="421" t="s">
        <v>75</v>
      </c>
      <c r="DI19" s="419" t="s">
        <v>16</v>
      </c>
      <c r="DJ19" s="420" t="s">
        <v>140</v>
      </c>
      <c r="DK19" s="421" t="s">
        <v>75</v>
      </c>
      <c r="DL19" s="419" t="s">
        <v>16</v>
      </c>
      <c r="DM19" s="420" t="s">
        <v>140</v>
      </c>
      <c r="DN19" s="421" t="s">
        <v>75</v>
      </c>
      <c r="DO19" s="419" t="s">
        <v>16</v>
      </c>
      <c r="DP19" s="420" t="s">
        <v>140</v>
      </c>
      <c r="DQ19" s="421" t="s">
        <v>75</v>
      </c>
      <c r="DR19" s="419" t="s">
        <v>16</v>
      </c>
      <c r="DS19" s="420" t="s">
        <v>140</v>
      </c>
      <c r="DT19" s="421" t="s">
        <v>75</v>
      </c>
      <c r="DU19" s="419" t="s">
        <v>16</v>
      </c>
      <c r="DV19" s="420" t="s">
        <v>140</v>
      </c>
      <c r="DW19" s="421" t="s">
        <v>75</v>
      </c>
      <c r="DX19" s="419" t="s">
        <v>16</v>
      </c>
      <c r="DY19" s="420" t="s">
        <v>140</v>
      </c>
      <c r="DZ19" s="421" t="s">
        <v>75</v>
      </c>
      <c r="EA19" s="419" t="s">
        <v>16</v>
      </c>
      <c r="EB19" s="420" t="s">
        <v>140</v>
      </c>
      <c r="EC19" s="421" t="s">
        <v>75</v>
      </c>
      <c r="ED19" s="419" t="s">
        <v>16</v>
      </c>
      <c r="EE19" s="420" t="s">
        <v>140</v>
      </c>
      <c r="EF19" s="421" t="s">
        <v>75</v>
      </c>
      <c r="EG19" s="419" t="s">
        <v>16</v>
      </c>
      <c r="EH19" s="420" t="s">
        <v>140</v>
      </c>
      <c r="EI19" s="421" t="s">
        <v>75</v>
      </c>
      <c r="EJ19" s="419" t="s">
        <v>16</v>
      </c>
      <c r="EK19" s="420" t="s">
        <v>140</v>
      </c>
      <c r="EL19" s="421" t="s">
        <v>75</v>
      </c>
      <c r="EM19" s="419" t="s">
        <v>16</v>
      </c>
      <c r="EN19" s="420" t="s">
        <v>140</v>
      </c>
      <c r="EO19" s="421" t="s">
        <v>75</v>
      </c>
      <c r="EP19" s="419" t="s">
        <v>16</v>
      </c>
      <c r="EQ19" s="420" t="s">
        <v>140</v>
      </c>
      <c r="ER19" s="421" t="s">
        <v>75</v>
      </c>
      <c r="ES19" s="422" t="s">
        <v>0</v>
      </c>
      <c r="ET19" s="423" t="s">
        <v>0</v>
      </c>
      <c r="EU19" s="424" t="s">
        <v>0</v>
      </c>
      <c r="EV19" s="422" t="s">
        <v>0</v>
      </c>
      <c r="EW19" s="423" t="s">
        <v>0</v>
      </c>
      <c r="EX19" s="424" t="s">
        <v>0</v>
      </c>
      <c r="EY19" s="422" t="s">
        <v>0</v>
      </c>
      <c r="EZ19" s="423" t="s">
        <v>0</v>
      </c>
      <c r="FA19" s="424" t="s">
        <v>0</v>
      </c>
    </row>
    <row r="20" ht="15.75" customHeight="1">
      <c r="A20" s="10">
        <v>17.0</v>
      </c>
      <c r="B20" s="11" t="s">
        <v>35</v>
      </c>
      <c r="C20" s="12">
        <v>1.0</v>
      </c>
      <c r="D20" s="380" t="s">
        <v>14</v>
      </c>
      <c r="E20" s="485" t="str">
        <f t="array" ref="E20">XLOOKUP(F20,'PER-SM '!$E$2:$E$1132,'PER-SM '!$D$2:$D$1132," ",0)</f>
        <v>MENDOZA QUISPE HUMBERTO</v>
      </c>
      <c r="F20" s="149">
        <v>4.0869972E7</v>
      </c>
      <c r="G20" s="149"/>
      <c r="H20" s="270" t="str">
        <f t="array" ref="H20">XLOOKUP(F20,'PER-SM '!$E$2:$E$1132,'PER-SM '!$G$2:$G$1132,"",0)</f>
        <v>OP OBR</v>
      </c>
      <c r="I20" s="271"/>
      <c r="J20" s="485"/>
      <c r="K20" s="485" t="str">
        <f t="array" ref="K20">XLOOKUP(F20,'PER-SM '!$E$2:$E$1132,'PER-SM '!$B$2:$B$1132,"",0)</f>
        <v>PE - Obr Reg Común</v>
      </c>
      <c r="L20" s="271" t="s">
        <v>2239</v>
      </c>
      <c r="M20" s="486" t="str">
        <f t="array" ref="M20">XLOOKUP(F20,'PER-SM '!$E$2:$E$1132,'PER-SM '!$F$2:$F$1132,"",0)</f>
        <v>OPERADOR CAMION MINERO HASTA 150 TONS</v>
      </c>
      <c r="N20" s="158" t="s">
        <v>16</v>
      </c>
      <c r="O20" s="159" t="s">
        <v>140</v>
      </c>
      <c r="P20" s="160" t="s">
        <v>75</v>
      </c>
      <c r="Q20" s="158" t="s">
        <v>16</v>
      </c>
      <c r="R20" s="159" t="s">
        <v>140</v>
      </c>
      <c r="S20" s="160" t="s">
        <v>75</v>
      </c>
      <c r="T20" s="158" t="s">
        <v>16</v>
      </c>
      <c r="U20" s="159" t="s">
        <v>140</v>
      </c>
      <c r="V20" s="160" t="s">
        <v>75</v>
      </c>
      <c r="W20" s="158" t="s">
        <v>16</v>
      </c>
      <c r="X20" s="159" t="s">
        <v>140</v>
      </c>
      <c r="Y20" s="160" t="s">
        <v>75</v>
      </c>
      <c r="Z20" s="158" t="s">
        <v>16</v>
      </c>
      <c r="AA20" s="159" t="s">
        <v>140</v>
      </c>
      <c r="AB20" s="160" t="s">
        <v>75</v>
      </c>
      <c r="AC20" s="158" t="s">
        <v>16</v>
      </c>
      <c r="AD20" s="159" t="s">
        <v>140</v>
      </c>
      <c r="AE20" s="160" t="s">
        <v>75</v>
      </c>
      <c r="AF20" s="158" t="s">
        <v>16</v>
      </c>
      <c r="AG20" s="159" t="s">
        <v>140</v>
      </c>
      <c r="AH20" s="160" t="s">
        <v>75</v>
      </c>
      <c r="AI20" s="158" t="s">
        <v>16</v>
      </c>
      <c r="AJ20" s="159" t="s">
        <v>140</v>
      </c>
      <c r="AK20" s="160" t="s">
        <v>75</v>
      </c>
      <c r="AL20" s="158" t="s">
        <v>16</v>
      </c>
      <c r="AM20" s="159" t="s">
        <v>140</v>
      </c>
      <c r="AN20" s="160" t="s">
        <v>75</v>
      </c>
      <c r="AO20" s="158" t="s">
        <v>16</v>
      </c>
      <c r="AP20" s="159" t="s">
        <v>140</v>
      </c>
      <c r="AQ20" s="160" t="s">
        <v>75</v>
      </c>
      <c r="AR20" s="158"/>
      <c r="AS20" s="159"/>
      <c r="AT20" s="160"/>
      <c r="AU20" s="158"/>
      <c r="AV20" s="159"/>
      <c r="AW20" s="160"/>
      <c r="AX20" s="158"/>
      <c r="AY20" s="159"/>
      <c r="AZ20" s="160"/>
      <c r="BA20" s="158"/>
      <c r="BB20" s="159"/>
      <c r="BC20" s="160"/>
      <c r="BD20" s="158"/>
      <c r="BE20" s="159"/>
      <c r="BF20" s="160"/>
      <c r="BG20" s="158"/>
      <c r="BH20" s="159"/>
      <c r="BI20" s="160"/>
      <c r="BJ20" s="158"/>
      <c r="BK20" s="159"/>
      <c r="BL20" s="160"/>
      <c r="BM20" s="419" t="s">
        <v>16</v>
      </c>
      <c r="BN20" s="420" t="s">
        <v>140</v>
      </c>
      <c r="BO20" s="421" t="s">
        <v>75</v>
      </c>
      <c r="BP20" s="419" t="s">
        <v>16</v>
      </c>
      <c r="BQ20" s="420" t="s">
        <v>140</v>
      </c>
      <c r="BR20" s="421" t="s">
        <v>75</v>
      </c>
      <c r="BS20" s="419" t="s">
        <v>16</v>
      </c>
      <c r="BT20" s="420" t="s">
        <v>140</v>
      </c>
      <c r="BU20" s="421" t="s">
        <v>75</v>
      </c>
      <c r="BV20" s="419" t="s">
        <v>16</v>
      </c>
      <c r="BW20" s="420" t="s">
        <v>140</v>
      </c>
      <c r="BX20" s="421" t="s">
        <v>75</v>
      </c>
      <c r="BY20" s="419" t="s">
        <v>16</v>
      </c>
      <c r="BZ20" s="420" t="s">
        <v>140</v>
      </c>
      <c r="CA20" s="421" t="s">
        <v>75</v>
      </c>
      <c r="CB20" s="419" t="s">
        <v>16</v>
      </c>
      <c r="CC20" s="420" t="s">
        <v>140</v>
      </c>
      <c r="CD20" s="421" t="s">
        <v>75</v>
      </c>
      <c r="CE20" s="419" t="s">
        <v>16</v>
      </c>
      <c r="CF20" s="420" t="s">
        <v>140</v>
      </c>
      <c r="CG20" s="421" t="s">
        <v>75</v>
      </c>
      <c r="CH20" s="158" t="s">
        <v>16</v>
      </c>
      <c r="CI20" s="159" t="s">
        <v>140</v>
      </c>
      <c r="CJ20" s="160" t="s">
        <v>75</v>
      </c>
      <c r="CK20" s="158" t="s">
        <v>16</v>
      </c>
      <c r="CL20" s="159" t="s">
        <v>140</v>
      </c>
      <c r="CM20" s="160" t="s">
        <v>75</v>
      </c>
      <c r="CN20" s="158" t="s">
        <v>16</v>
      </c>
      <c r="CO20" s="159" t="s">
        <v>140</v>
      </c>
      <c r="CP20" s="160" t="s">
        <v>75</v>
      </c>
      <c r="CQ20" s="158" t="s">
        <v>16</v>
      </c>
      <c r="CR20" s="159" t="s">
        <v>140</v>
      </c>
      <c r="CS20" s="160" t="s">
        <v>75</v>
      </c>
      <c r="CT20" s="158" t="s">
        <v>16</v>
      </c>
      <c r="CU20" s="159" t="s">
        <v>140</v>
      </c>
      <c r="CV20" s="160" t="s">
        <v>75</v>
      </c>
      <c r="CW20" s="158" t="s">
        <v>16</v>
      </c>
      <c r="CX20" s="159" t="s">
        <v>140</v>
      </c>
      <c r="CY20" s="160" t="s">
        <v>75</v>
      </c>
      <c r="CZ20" s="158" t="s">
        <v>16</v>
      </c>
      <c r="DA20" s="159" t="s">
        <v>140</v>
      </c>
      <c r="DB20" s="160" t="s">
        <v>75</v>
      </c>
      <c r="DC20" s="158"/>
      <c r="DD20" s="159"/>
      <c r="DE20" s="160"/>
      <c r="DF20" s="158"/>
      <c r="DG20" s="159"/>
      <c r="DH20" s="160"/>
      <c r="DI20" s="158"/>
      <c r="DJ20" s="159"/>
      <c r="DK20" s="160"/>
      <c r="DL20" s="158"/>
      <c r="DM20" s="159"/>
      <c r="DN20" s="160"/>
      <c r="DO20" s="158"/>
      <c r="DP20" s="159"/>
      <c r="DQ20" s="160"/>
      <c r="DR20" s="158"/>
      <c r="DS20" s="159"/>
      <c r="DT20" s="160"/>
      <c r="DU20" s="158"/>
      <c r="DV20" s="159"/>
      <c r="DW20" s="160"/>
      <c r="DX20" s="158" t="s">
        <v>16</v>
      </c>
      <c r="DY20" s="159" t="s">
        <v>140</v>
      </c>
      <c r="DZ20" s="160" t="s">
        <v>75</v>
      </c>
      <c r="EA20" s="158" t="s">
        <v>16</v>
      </c>
      <c r="EB20" s="159" t="s">
        <v>140</v>
      </c>
      <c r="EC20" s="160" t="s">
        <v>75</v>
      </c>
      <c r="ED20" s="158" t="s">
        <v>16</v>
      </c>
      <c r="EE20" s="159" t="s">
        <v>140</v>
      </c>
      <c r="EF20" s="160" t="s">
        <v>75</v>
      </c>
      <c r="EG20" s="158" t="s">
        <v>16</v>
      </c>
      <c r="EH20" s="159" t="s">
        <v>140</v>
      </c>
      <c r="EI20" s="160" t="s">
        <v>75</v>
      </c>
      <c r="EJ20" s="158" t="s">
        <v>16</v>
      </c>
      <c r="EK20" s="159" t="s">
        <v>140</v>
      </c>
      <c r="EL20" s="160" t="s">
        <v>75</v>
      </c>
      <c r="EM20" s="158" t="s">
        <v>16</v>
      </c>
      <c r="EN20" s="159" t="s">
        <v>140</v>
      </c>
      <c r="EO20" s="160" t="s">
        <v>75</v>
      </c>
      <c r="EP20" s="158" t="s">
        <v>16</v>
      </c>
      <c r="EQ20" s="159" t="s">
        <v>140</v>
      </c>
      <c r="ER20" s="160" t="s">
        <v>75</v>
      </c>
      <c r="ES20" s="161" t="s">
        <v>16</v>
      </c>
      <c r="ET20" s="162" t="s">
        <v>140</v>
      </c>
      <c r="EU20" s="163" t="s">
        <v>75</v>
      </c>
      <c r="EV20" s="161" t="s">
        <v>16</v>
      </c>
      <c r="EW20" s="162" t="s">
        <v>140</v>
      </c>
      <c r="EX20" s="163" t="s">
        <v>75</v>
      </c>
      <c r="EY20" s="161" t="s">
        <v>16</v>
      </c>
      <c r="EZ20" s="162" t="s">
        <v>140</v>
      </c>
      <c r="FA20" s="163" t="s">
        <v>75</v>
      </c>
    </row>
    <row r="21" ht="15.75" customHeight="1">
      <c r="A21" s="10">
        <v>18.0</v>
      </c>
      <c r="B21" s="11" t="s">
        <v>2175</v>
      </c>
      <c r="C21" s="12">
        <v>1.0</v>
      </c>
      <c r="D21" s="380" t="s">
        <v>14</v>
      </c>
      <c r="E21" s="496" t="str">
        <f t="array" ref="E21">XLOOKUP(F21,'PER-SM '!$E$2:$E$1132,'PER-SM '!$D$2:$D$1132," ",0)</f>
        <v>PALOMARES JIMENEZ JOHAN </v>
      </c>
      <c r="F21" s="187">
        <v>2.2307313E7</v>
      </c>
      <c r="G21" s="282"/>
      <c r="H21" s="271" t="str">
        <f t="array" ref="H21">XLOOKUP(F21,'PER-SM '!$E$2:$E$1132,'PER-SM '!$G$2:$G$1132,"",0)</f>
        <v>OP OBR</v>
      </c>
      <c r="I21" s="271" t="str">
        <f t="array" ref="I21">XLOOKUP(F21,'PER-SM '!$E$2:$E$1132,'PER-SM '!$I$2:$I$1132,"",0)</f>
        <v/>
      </c>
      <c r="J21" s="485"/>
      <c r="K21" s="485" t="str">
        <f t="array" ref="K21">XLOOKUP(F21,'PER-SM '!$E$2:$E$1132,'PER-SM '!$B$2:$B$1132,"",0)</f>
        <v>SMCG </v>
      </c>
      <c r="L21" s="271" t="s">
        <v>2239</v>
      </c>
      <c r="M21" s="488" t="str">
        <f t="array" ref="M21">XLOOKUP(F21,'PER-SM '!$E$2:$E$1132,'PER-SM '!$F$2:$F$1132,"",0)</f>
        <v>SS GG</v>
      </c>
      <c r="N21" s="158"/>
      <c r="O21" s="159"/>
      <c r="P21" s="160"/>
      <c r="Q21" s="158"/>
      <c r="R21" s="159"/>
      <c r="S21" s="160"/>
      <c r="T21" s="158"/>
      <c r="U21" s="159"/>
      <c r="V21" s="160"/>
      <c r="W21" s="158"/>
      <c r="X21" s="159"/>
      <c r="Y21" s="160"/>
      <c r="Z21" s="158"/>
      <c r="AA21" s="159"/>
      <c r="AB21" s="160"/>
      <c r="AC21" s="158"/>
      <c r="AD21" s="159"/>
      <c r="AE21" s="160"/>
      <c r="AF21" s="158"/>
      <c r="AG21" s="159"/>
      <c r="AH21" s="160"/>
      <c r="AI21" s="158"/>
      <c r="AJ21" s="159"/>
      <c r="AK21" s="160"/>
      <c r="AL21" s="158"/>
      <c r="AM21" s="159"/>
      <c r="AN21" s="160"/>
      <c r="AO21" s="158"/>
      <c r="AP21" s="159"/>
      <c r="AQ21" s="160"/>
      <c r="AR21" s="158"/>
      <c r="AS21" s="159"/>
      <c r="AT21" s="160"/>
      <c r="AU21" s="158"/>
      <c r="AV21" s="159"/>
      <c r="AW21" s="160"/>
      <c r="AX21" s="158"/>
      <c r="AY21" s="159"/>
      <c r="AZ21" s="160"/>
      <c r="BA21" s="158"/>
      <c r="BB21" s="159"/>
      <c r="BC21" s="160"/>
      <c r="BD21" s="158"/>
      <c r="BE21" s="159"/>
      <c r="BF21" s="160"/>
      <c r="BG21" s="158"/>
      <c r="BH21" s="159"/>
      <c r="BI21" s="160"/>
      <c r="BJ21" s="158"/>
      <c r="BK21" s="159"/>
      <c r="BL21" s="160"/>
      <c r="BM21" s="158"/>
      <c r="BN21" s="159"/>
      <c r="BO21" s="160"/>
      <c r="BP21" s="158"/>
      <c r="BQ21" s="159"/>
      <c r="BR21" s="160"/>
      <c r="BS21" s="158"/>
      <c r="BT21" s="159"/>
      <c r="BU21" s="160"/>
      <c r="BV21" s="158"/>
      <c r="BW21" s="159"/>
      <c r="BX21" s="160"/>
      <c r="BY21" s="158"/>
      <c r="BZ21" s="159"/>
      <c r="CA21" s="160"/>
      <c r="CB21" s="158"/>
      <c r="CC21" s="159"/>
      <c r="CD21" s="160"/>
      <c r="CE21" s="158"/>
      <c r="CF21" s="159"/>
      <c r="CG21" s="160"/>
      <c r="CH21" s="158"/>
      <c r="CI21" s="159"/>
      <c r="CJ21" s="160"/>
      <c r="CK21" s="158"/>
      <c r="CL21" s="159"/>
      <c r="CM21" s="160"/>
      <c r="CN21" s="158"/>
      <c r="CO21" s="159"/>
      <c r="CP21" s="160"/>
      <c r="CQ21" s="158"/>
      <c r="CR21" s="159"/>
      <c r="CS21" s="160"/>
      <c r="CT21" s="158"/>
      <c r="CU21" s="159"/>
      <c r="CW21" s="158"/>
      <c r="CX21" s="159"/>
      <c r="CZ21" s="419" t="s">
        <v>16</v>
      </c>
      <c r="DA21" s="420" t="s">
        <v>140</v>
      </c>
      <c r="DB21" s="421" t="s">
        <v>75</v>
      </c>
      <c r="DC21" s="419" t="s">
        <v>16</v>
      </c>
      <c r="DD21" s="420" t="s">
        <v>140</v>
      </c>
      <c r="DE21" s="421" t="s">
        <v>75</v>
      </c>
      <c r="DF21" s="419" t="s">
        <v>16</v>
      </c>
      <c r="DG21" s="420" t="s">
        <v>140</v>
      </c>
      <c r="DH21" s="421" t="s">
        <v>75</v>
      </c>
      <c r="DI21" s="419" t="s">
        <v>16</v>
      </c>
      <c r="DJ21" s="420" t="s">
        <v>140</v>
      </c>
      <c r="DK21" s="421" t="s">
        <v>75</v>
      </c>
      <c r="DL21" s="419" t="s">
        <v>16</v>
      </c>
      <c r="DM21" s="420" t="s">
        <v>140</v>
      </c>
      <c r="DN21" s="421" t="s">
        <v>75</v>
      </c>
      <c r="DO21" s="419" t="s">
        <v>16</v>
      </c>
      <c r="DP21" s="420" t="s">
        <v>140</v>
      </c>
      <c r="DQ21" s="421" t="s">
        <v>75</v>
      </c>
      <c r="DR21" s="419" t="s">
        <v>16</v>
      </c>
      <c r="DS21" s="420" t="s">
        <v>140</v>
      </c>
      <c r="DT21" s="421" t="s">
        <v>75</v>
      </c>
      <c r="DU21" s="419" t="s">
        <v>16</v>
      </c>
      <c r="DV21" s="420" t="s">
        <v>140</v>
      </c>
      <c r="DW21" s="421" t="s">
        <v>75</v>
      </c>
      <c r="DX21" s="419"/>
      <c r="DY21" s="420" t="s">
        <v>0</v>
      </c>
      <c r="DZ21" s="421" t="s">
        <v>0</v>
      </c>
      <c r="EA21" s="419"/>
      <c r="EB21" s="420" t="s">
        <v>0</v>
      </c>
      <c r="EC21" s="421" t="s">
        <v>0</v>
      </c>
      <c r="ED21" s="419"/>
      <c r="EE21" s="420" t="s">
        <v>0</v>
      </c>
      <c r="EF21" s="421" t="s">
        <v>0</v>
      </c>
      <c r="EG21" s="419"/>
      <c r="EH21" s="420" t="s">
        <v>0</v>
      </c>
      <c r="EI21" s="421" t="s">
        <v>0</v>
      </c>
      <c r="EJ21" s="419"/>
      <c r="EK21" s="420" t="s">
        <v>0</v>
      </c>
      <c r="EL21" s="421" t="s">
        <v>0</v>
      </c>
      <c r="EM21" s="419"/>
      <c r="EN21" s="420" t="s">
        <v>0</v>
      </c>
      <c r="EO21" s="421" t="s">
        <v>0</v>
      </c>
      <c r="EP21" s="419"/>
      <c r="EQ21" s="420" t="s">
        <v>0</v>
      </c>
      <c r="ER21" s="421" t="s">
        <v>0</v>
      </c>
      <c r="ES21" s="422" t="s">
        <v>16</v>
      </c>
      <c r="ET21" s="423" t="s">
        <v>140</v>
      </c>
      <c r="EU21" s="424" t="s">
        <v>75</v>
      </c>
      <c r="EV21" s="422" t="s">
        <v>16</v>
      </c>
      <c r="EW21" s="423" t="s">
        <v>140</v>
      </c>
      <c r="EX21" s="424" t="s">
        <v>75</v>
      </c>
      <c r="EY21" s="422" t="s">
        <v>16</v>
      </c>
      <c r="EZ21" s="423" t="s">
        <v>140</v>
      </c>
      <c r="FA21" s="424" t="s">
        <v>75</v>
      </c>
    </row>
    <row r="22" ht="15.75" customHeight="1">
      <c r="A22" s="10">
        <v>19.0</v>
      </c>
      <c r="B22" s="11" t="s">
        <v>2176</v>
      </c>
      <c r="C22" s="399">
        <v>1.0</v>
      </c>
      <c r="D22" s="403" t="s">
        <v>14</v>
      </c>
      <c r="E22" s="485" t="str">
        <f t="array" ref="E22">XLOOKUP(F22,'PER-SM '!$E$2:$E$1132,'PER-SM '!$D$2:$D$1132," ",0)</f>
        <v>PORTUGAL GUIZADO ERICK ALEXIS</v>
      </c>
      <c r="F22" s="149">
        <v>7.3036778E7</v>
      </c>
      <c r="G22" s="149">
        <v>9.7499933E8</v>
      </c>
      <c r="H22" s="270" t="str">
        <f t="array" ref="H22">XLOOKUP(F22,'PER-SM '!$E$2:$E$1132,'PER-SM '!$G$2:$G$1132,"",0)</f>
        <v>OP EMP</v>
      </c>
      <c r="I22" s="271" t="str">
        <f t="array" ref="I22">XLOOKUP(F22,'PER-SM '!$E$2:$E$1132,'PER-SM '!$I$2:$I$1132,"",0)</f>
        <v>5x2</v>
      </c>
      <c r="J22" s="485"/>
      <c r="K22" s="485" t="str">
        <f t="array" ref="K22">XLOOKUP(F22,'PER-SM '!$E$2:$E$1132,'PER-SM '!$B$2:$B$1132,"",0)</f>
        <v>PE - Empleados</v>
      </c>
      <c r="L22" s="271" t="s">
        <v>2239</v>
      </c>
      <c r="M22" s="486" t="str">
        <f t="array" ref="M22">XLOOKUP(F22,'PER-SM '!$E$2:$E$1132,'PER-SM '!$F$2:$F$1132,"",0)</f>
        <v>CAPACITADOR SSOMA</v>
      </c>
      <c r="N22" s="158" t="s">
        <v>16</v>
      </c>
      <c r="O22" s="159" t="s">
        <v>140</v>
      </c>
      <c r="P22" s="160" t="s">
        <v>75</v>
      </c>
      <c r="Q22" s="158" t="s">
        <v>16</v>
      </c>
      <c r="R22" s="159" t="s">
        <v>140</v>
      </c>
      <c r="S22" s="160" t="s">
        <v>75</v>
      </c>
      <c r="T22" s="158" t="s">
        <v>16</v>
      </c>
      <c r="U22" s="159" t="s">
        <v>140</v>
      </c>
      <c r="V22" s="160" t="s">
        <v>75</v>
      </c>
      <c r="W22" s="158" t="s">
        <v>16</v>
      </c>
      <c r="X22" s="159" t="s">
        <v>140</v>
      </c>
      <c r="Y22" s="160" t="s">
        <v>75</v>
      </c>
      <c r="Z22" s="158" t="s">
        <v>16</v>
      </c>
      <c r="AA22" s="159" t="s">
        <v>140</v>
      </c>
      <c r="AB22" s="160" t="s">
        <v>75</v>
      </c>
      <c r="AC22" s="158"/>
      <c r="AD22" s="159"/>
      <c r="AE22" s="160"/>
      <c r="AF22" s="158"/>
      <c r="AG22" s="159"/>
      <c r="AH22" s="160"/>
      <c r="AI22" s="158" t="s">
        <v>16</v>
      </c>
      <c r="AJ22" s="159" t="s">
        <v>140</v>
      </c>
      <c r="AK22" s="160" t="s">
        <v>75</v>
      </c>
      <c r="AL22" s="158" t="s">
        <v>16</v>
      </c>
      <c r="AM22" s="159" t="s">
        <v>140</v>
      </c>
      <c r="AN22" s="160" t="s">
        <v>75</v>
      </c>
      <c r="AO22" s="158" t="s">
        <v>16</v>
      </c>
      <c r="AP22" s="159" t="s">
        <v>140</v>
      </c>
      <c r="AQ22" s="160" t="s">
        <v>75</v>
      </c>
      <c r="AR22" s="158" t="s">
        <v>16</v>
      </c>
      <c r="AS22" s="159" t="s">
        <v>140</v>
      </c>
      <c r="AT22" s="160" t="s">
        <v>75</v>
      </c>
      <c r="AU22" s="158" t="s">
        <v>16</v>
      </c>
      <c r="AV22" s="159" t="s">
        <v>140</v>
      </c>
      <c r="AW22" s="160" t="s">
        <v>75</v>
      </c>
      <c r="AX22" s="158" t="s">
        <v>16</v>
      </c>
      <c r="AY22" s="159"/>
      <c r="AZ22" s="160"/>
      <c r="BA22" s="158"/>
      <c r="BB22" s="159"/>
      <c r="BC22" s="160"/>
      <c r="BD22" s="158"/>
      <c r="BE22" s="159"/>
      <c r="BF22" s="160" t="s">
        <v>75</v>
      </c>
      <c r="BG22" s="158" t="s">
        <v>16</v>
      </c>
      <c r="BH22" s="159" t="s">
        <v>140</v>
      </c>
      <c r="BI22" s="160" t="s">
        <v>75</v>
      </c>
      <c r="BJ22" s="158" t="s">
        <v>16</v>
      </c>
      <c r="BK22" s="159" t="s">
        <v>140</v>
      </c>
      <c r="BL22" s="160" t="s">
        <v>75</v>
      </c>
      <c r="BM22" s="158" t="s">
        <v>16</v>
      </c>
      <c r="BN22" s="159" t="s">
        <v>140</v>
      </c>
      <c r="BO22" s="160" t="s">
        <v>75</v>
      </c>
      <c r="BP22" s="158" t="s">
        <v>16</v>
      </c>
      <c r="BQ22" s="159" t="s">
        <v>140</v>
      </c>
      <c r="BR22" s="160" t="s">
        <v>75</v>
      </c>
      <c r="BS22" s="158"/>
      <c r="BT22" s="159"/>
      <c r="BU22" s="160"/>
      <c r="BV22" s="158"/>
      <c r="BW22" s="159"/>
      <c r="BX22" s="160"/>
      <c r="BY22" s="419"/>
      <c r="BZ22" s="420" t="s">
        <v>140</v>
      </c>
      <c r="CA22" s="421" t="s">
        <v>75</v>
      </c>
      <c r="CB22" s="419" t="s">
        <v>16</v>
      </c>
      <c r="CC22" s="420" t="s">
        <v>140</v>
      </c>
      <c r="CD22" s="421" t="s">
        <v>75</v>
      </c>
      <c r="CE22" s="419" t="s">
        <v>16</v>
      </c>
      <c r="CF22" s="420" t="s">
        <v>140</v>
      </c>
      <c r="CG22" s="421" t="s">
        <v>75</v>
      </c>
      <c r="CH22" s="419" t="s">
        <v>16</v>
      </c>
      <c r="CI22" s="420" t="s">
        <v>140</v>
      </c>
      <c r="CJ22" s="421" t="s">
        <v>75</v>
      </c>
      <c r="CK22" s="419" t="s">
        <v>16</v>
      </c>
      <c r="CL22" s="420" t="s">
        <v>140</v>
      </c>
      <c r="CM22" s="421" t="s">
        <v>75</v>
      </c>
      <c r="CN22" s="419" t="s">
        <v>16</v>
      </c>
      <c r="CO22" s="420" t="s">
        <v>140</v>
      </c>
      <c r="CP22" s="421" t="s">
        <v>75</v>
      </c>
      <c r="CQ22" s="419" t="s">
        <v>16</v>
      </c>
      <c r="CR22" s="420" t="s">
        <v>140</v>
      </c>
      <c r="CS22" s="421" t="s">
        <v>75</v>
      </c>
      <c r="CT22" s="419" t="s">
        <v>16</v>
      </c>
      <c r="CU22" s="420" t="s">
        <v>140</v>
      </c>
      <c r="CV22" s="421" t="s">
        <v>75</v>
      </c>
      <c r="CW22" s="419" t="s">
        <v>16</v>
      </c>
      <c r="CX22" s="420" t="s">
        <v>140</v>
      </c>
      <c r="CY22" s="421" t="s">
        <v>75</v>
      </c>
      <c r="CZ22" s="419" t="s">
        <v>16</v>
      </c>
      <c r="DA22" s="420" t="s">
        <v>140</v>
      </c>
      <c r="DB22" s="421" t="s">
        <v>75</v>
      </c>
      <c r="DC22" s="419" t="s">
        <v>16</v>
      </c>
      <c r="DD22" s="420" t="s">
        <v>140</v>
      </c>
      <c r="DE22" s="421" t="s">
        <v>75</v>
      </c>
      <c r="DF22" s="419" t="s">
        <v>16</v>
      </c>
      <c r="DG22" s="420" t="s">
        <v>140</v>
      </c>
      <c r="DH22" s="421" t="s">
        <v>75</v>
      </c>
      <c r="DI22" s="419" t="s">
        <v>16</v>
      </c>
      <c r="DJ22" s="420" t="s">
        <v>140</v>
      </c>
      <c r="DK22" s="421" t="s">
        <v>75</v>
      </c>
      <c r="DL22" s="419" t="s">
        <v>16</v>
      </c>
      <c r="DM22" s="420" t="s">
        <v>140</v>
      </c>
      <c r="DN22" s="421" t="s">
        <v>75</v>
      </c>
      <c r="DO22" s="419" t="s">
        <v>16</v>
      </c>
      <c r="DP22" s="420" t="s">
        <v>140</v>
      </c>
      <c r="DQ22" s="421" t="s">
        <v>75</v>
      </c>
      <c r="DR22" s="419" t="s">
        <v>16</v>
      </c>
      <c r="DS22" s="420" t="s">
        <v>140</v>
      </c>
      <c r="DT22" s="421" t="s">
        <v>75</v>
      </c>
      <c r="DU22" s="419" t="s">
        <v>16</v>
      </c>
      <c r="DV22" s="420" t="s">
        <v>140</v>
      </c>
      <c r="DW22" s="421" t="s">
        <v>75</v>
      </c>
      <c r="DX22" s="419" t="s">
        <v>16</v>
      </c>
      <c r="DY22" s="420" t="s">
        <v>140</v>
      </c>
      <c r="DZ22" s="421" t="s">
        <v>75</v>
      </c>
      <c r="EA22" s="419" t="s">
        <v>16</v>
      </c>
      <c r="EB22" s="420" t="s">
        <v>140</v>
      </c>
      <c r="EC22" s="421" t="s">
        <v>75</v>
      </c>
      <c r="ED22" s="422" t="s">
        <v>0</v>
      </c>
      <c r="EE22" s="423" t="s">
        <v>0</v>
      </c>
      <c r="EF22" s="424" t="s">
        <v>0</v>
      </c>
      <c r="EG22" s="422" t="s">
        <v>0</v>
      </c>
      <c r="EH22" s="423" t="s">
        <v>0</v>
      </c>
      <c r="EI22" s="424" t="s">
        <v>0</v>
      </c>
      <c r="EJ22" s="422" t="s">
        <v>16</v>
      </c>
      <c r="EK22" s="423" t="s">
        <v>140</v>
      </c>
      <c r="EL22" s="424" t="s">
        <v>75</v>
      </c>
      <c r="EM22" s="422" t="s">
        <v>16</v>
      </c>
      <c r="EN22" s="423" t="s">
        <v>140</v>
      </c>
      <c r="EO22" s="424" t="s">
        <v>75</v>
      </c>
      <c r="EP22" s="422" t="s">
        <v>16</v>
      </c>
      <c r="EQ22" s="423" t="s">
        <v>140</v>
      </c>
      <c r="ER22" s="424" t="s">
        <v>75</v>
      </c>
      <c r="ES22" s="422" t="s">
        <v>16</v>
      </c>
      <c r="ET22" s="423" t="s">
        <v>140</v>
      </c>
      <c r="EU22" s="424" t="s">
        <v>75</v>
      </c>
      <c r="EV22" s="422" t="s">
        <v>16</v>
      </c>
      <c r="EW22" s="423" t="s">
        <v>140</v>
      </c>
      <c r="EX22" s="424" t="s">
        <v>75</v>
      </c>
      <c r="EY22" s="422"/>
      <c r="EZ22" s="423"/>
      <c r="FA22" s="424"/>
    </row>
    <row r="23" ht="14.25" customHeight="1">
      <c r="A23" s="10">
        <v>20.0</v>
      </c>
      <c r="B23" s="11" t="s">
        <v>2178</v>
      </c>
      <c r="C23" s="12">
        <v>1.0</v>
      </c>
      <c r="D23" s="380" t="s">
        <v>14</v>
      </c>
      <c r="E23" s="485" t="str">
        <f t="array" ref="E23">XLOOKUP(F23,'PER-SM '!$E$2:$E$1132,'PER-SM '!$D$2:$D$1132," ",0)</f>
        <v>ROJAS BENDEZU ROSMELL ROSELI</v>
      </c>
      <c r="F23" s="149">
        <v>4.4776855E7</v>
      </c>
      <c r="G23" s="282"/>
      <c r="H23" s="270" t="str">
        <f t="array" ref="H23">XLOOKUP(F23,'PER-SM '!$E$2:$E$1132,'PER-SM '!$G$2:$G$1132,"",0)</f>
        <v>OP OBR</v>
      </c>
      <c r="I23" s="271" t="str">
        <f t="array" ref="I23">XLOOKUP(F23,'PER-SM '!$E$2:$E$1132,'PER-SM '!$I$2:$I$1132,"",0)</f>
        <v>C</v>
      </c>
      <c r="J23" s="485"/>
      <c r="K23" s="485" t="str">
        <f t="array" ref="K23">XLOOKUP(F23,'PER-SM '!$E$2:$E$1132,'PER-SM '!$B$2:$B$1132,"",0)</f>
        <v>PE - Obr Reg Común</v>
      </c>
      <c r="L23" s="271" t="s">
        <v>2239</v>
      </c>
      <c r="M23" s="486" t="str">
        <f t="array" ref="M23">XLOOKUP(F23,'PER-SM '!$E$2:$E$1132,'PER-SM '!$F$2:$F$1132,"",0)</f>
        <v>OPERADOR CAMION MINERO HASTA 150 TONS</v>
      </c>
      <c r="N23" s="158" t="s">
        <v>16</v>
      </c>
      <c r="O23" s="159" t="s">
        <v>140</v>
      </c>
      <c r="P23" s="160" t="s">
        <v>75</v>
      </c>
      <c r="Q23" s="158" t="s">
        <v>16</v>
      </c>
      <c r="R23" s="159" t="s">
        <v>140</v>
      </c>
      <c r="S23" s="160" t="s">
        <v>75</v>
      </c>
      <c r="T23" s="158" t="s">
        <v>16</v>
      </c>
      <c r="U23" s="159" t="s">
        <v>140</v>
      </c>
      <c r="V23" s="160" t="s">
        <v>75</v>
      </c>
      <c r="W23" s="158"/>
      <c r="X23" s="159"/>
      <c r="Y23" s="160"/>
      <c r="Z23" s="158"/>
      <c r="AA23" s="159"/>
      <c r="AB23" s="160"/>
      <c r="AC23" s="158" t="s">
        <v>16</v>
      </c>
      <c r="AD23" s="159" t="s">
        <v>140</v>
      </c>
      <c r="AE23" s="160" t="s">
        <v>75</v>
      </c>
      <c r="AF23" s="158" t="s">
        <v>16</v>
      </c>
      <c r="AG23" s="159" t="s">
        <v>140</v>
      </c>
      <c r="AH23" s="160" t="s">
        <v>75</v>
      </c>
      <c r="AI23" s="158" t="s">
        <v>16</v>
      </c>
      <c r="AJ23" s="159" t="s">
        <v>140</v>
      </c>
      <c r="AK23" s="160" t="s">
        <v>75</v>
      </c>
      <c r="AL23" s="158" t="s">
        <v>16</v>
      </c>
      <c r="AM23" s="159" t="s">
        <v>140</v>
      </c>
      <c r="AN23" s="160" t="s">
        <v>75</v>
      </c>
      <c r="AO23" s="158" t="s">
        <v>16</v>
      </c>
      <c r="AP23" s="159" t="s">
        <v>140</v>
      </c>
      <c r="AQ23" s="160" t="s">
        <v>75</v>
      </c>
      <c r="AR23" s="158"/>
      <c r="AS23" s="159"/>
      <c r="AT23" s="160"/>
      <c r="AU23" s="158"/>
      <c r="AV23" s="159"/>
      <c r="AW23" s="160"/>
      <c r="AX23" s="158"/>
      <c r="AY23" s="159"/>
      <c r="AZ23" s="160"/>
      <c r="BA23" s="158"/>
      <c r="BB23" s="159"/>
      <c r="BC23" s="160"/>
      <c r="BD23" s="158"/>
      <c r="BE23" s="159"/>
      <c r="BF23" s="160"/>
      <c r="BG23" s="158"/>
      <c r="BH23" s="159"/>
      <c r="BI23" s="160"/>
      <c r="BJ23" s="158"/>
      <c r="BK23" s="159"/>
      <c r="BL23" s="160"/>
      <c r="BM23" s="419" t="s">
        <v>16</v>
      </c>
      <c r="BN23" s="420" t="s">
        <v>140</v>
      </c>
      <c r="BO23" s="421" t="s">
        <v>75</v>
      </c>
      <c r="BP23" s="419" t="s">
        <v>16</v>
      </c>
      <c r="BQ23" s="420" t="s">
        <v>140</v>
      </c>
      <c r="BR23" s="421" t="s">
        <v>75</v>
      </c>
      <c r="BS23" s="419" t="s">
        <v>16</v>
      </c>
      <c r="BT23" s="420" t="s">
        <v>140</v>
      </c>
      <c r="BU23" s="421" t="s">
        <v>75</v>
      </c>
      <c r="BV23" s="419" t="s">
        <v>16</v>
      </c>
      <c r="BW23" s="420" t="s">
        <v>140</v>
      </c>
      <c r="BX23" s="421" t="s">
        <v>75</v>
      </c>
      <c r="BY23" s="419" t="s">
        <v>16</v>
      </c>
      <c r="BZ23" s="420" t="s">
        <v>140</v>
      </c>
      <c r="CA23" s="421" t="s">
        <v>75</v>
      </c>
      <c r="CB23" s="419" t="s">
        <v>16</v>
      </c>
      <c r="CC23" s="420" t="s">
        <v>140</v>
      </c>
      <c r="CD23" s="421" t="s">
        <v>75</v>
      </c>
      <c r="CE23" s="419" t="s">
        <v>16</v>
      </c>
      <c r="CF23" s="420" t="s">
        <v>140</v>
      </c>
      <c r="CG23" s="421" t="s">
        <v>75</v>
      </c>
      <c r="CH23" s="158" t="s">
        <v>16</v>
      </c>
      <c r="CI23" s="159" t="s">
        <v>140</v>
      </c>
      <c r="CJ23" s="160" t="s">
        <v>75</v>
      </c>
      <c r="CK23" s="158" t="s">
        <v>16</v>
      </c>
      <c r="CL23" s="159" t="s">
        <v>140</v>
      </c>
      <c r="CM23" s="160" t="s">
        <v>75</v>
      </c>
      <c r="CN23" s="158" t="s">
        <v>16</v>
      </c>
      <c r="CO23" s="159" t="s">
        <v>140</v>
      </c>
      <c r="CP23" s="160" t="s">
        <v>75</v>
      </c>
      <c r="CQ23" s="158" t="s">
        <v>16</v>
      </c>
      <c r="CR23" s="159" t="s">
        <v>140</v>
      </c>
      <c r="CS23" s="160" t="s">
        <v>75</v>
      </c>
      <c r="CT23" s="158" t="s">
        <v>16</v>
      </c>
      <c r="CU23" s="159" t="s">
        <v>140</v>
      </c>
      <c r="CV23" s="160" t="s">
        <v>75</v>
      </c>
      <c r="CW23" s="158" t="s">
        <v>16</v>
      </c>
      <c r="CX23" s="159" t="s">
        <v>140</v>
      </c>
      <c r="CY23" s="160" t="s">
        <v>75</v>
      </c>
      <c r="CZ23" s="158" t="s">
        <v>16</v>
      </c>
      <c r="DA23" s="159" t="s">
        <v>140</v>
      </c>
      <c r="DB23" s="160" t="s">
        <v>75</v>
      </c>
      <c r="DC23" s="158"/>
      <c r="DD23" s="159"/>
      <c r="DE23" s="160"/>
      <c r="DF23" s="158"/>
      <c r="DG23" s="159"/>
      <c r="DH23" s="160"/>
      <c r="DI23" s="158"/>
      <c r="DJ23" s="159"/>
      <c r="DK23" s="160"/>
      <c r="DL23" s="158"/>
      <c r="DM23" s="159"/>
      <c r="DN23" s="160"/>
      <c r="DO23" s="158"/>
      <c r="DP23" s="159"/>
      <c r="DQ23" s="160"/>
      <c r="DR23" s="158"/>
      <c r="DS23" s="159"/>
      <c r="DT23" s="160"/>
      <c r="DU23" s="158"/>
      <c r="DV23" s="159"/>
      <c r="DW23" s="160"/>
      <c r="DX23" s="158" t="s">
        <v>16</v>
      </c>
      <c r="DY23" s="159" t="s">
        <v>140</v>
      </c>
      <c r="DZ23" s="160" t="s">
        <v>75</v>
      </c>
      <c r="EA23" s="158" t="s">
        <v>16</v>
      </c>
      <c r="EB23" s="159" t="s">
        <v>140</v>
      </c>
      <c r="EC23" s="160" t="s">
        <v>75</v>
      </c>
      <c r="ED23" s="158" t="s">
        <v>16</v>
      </c>
      <c r="EE23" s="159" t="s">
        <v>140</v>
      </c>
      <c r="EF23" s="160" t="s">
        <v>75</v>
      </c>
      <c r="EG23" s="158" t="s">
        <v>16</v>
      </c>
      <c r="EH23" s="159" t="s">
        <v>140</v>
      </c>
      <c r="EI23" s="160" t="s">
        <v>75</v>
      </c>
      <c r="EJ23" s="158" t="s">
        <v>16</v>
      </c>
      <c r="EK23" s="159" t="s">
        <v>140</v>
      </c>
      <c r="EL23" s="160" t="s">
        <v>75</v>
      </c>
      <c r="EM23" s="158" t="s">
        <v>16</v>
      </c>
      <c r="EN23" s="159" t="s">
        <v>140</v>
      </c>
      <c r="EO23" s="160" t="s">
        <v>75</v>
      </c>
      <c r="EP23" s="158" t="s">
        <v>16</v>
      </c>
      <c r="EQ23" s="159" t="s">
        <v>140</v>
      </c>
      <c r="ER23" s="160" t="s">
        <v>75</v>
      </c>
      <c r="ES23" s="161" t="s">
        <v>16</v>
      </c>
      <c r="ET23" s="162" t="s">
        <v>140</v>
      </c>
      <c r="EU23" s="163" t="s">
        <v>75</v>
      </c>
      <c r="EV23" s="161" t="s">
        <v>16</v>
      </c>
      <c r="EW23" s="162" t="s">
        <v>140</v>
      </c>
      <c r="EX23" s="163" t="s">
        <v>75</v>
      </c>
      <c r="EY23" s="161" t="s">
        <v>16</v>
      </c>
      <c r="EZ23" s="162" t="s">
        <v>140</v>
      </c>
      <c r="FA23" s="163" t="s">
        <v>75</v>
      </c>
    </row>
    <row r="24" ht="14.25" customHeight="1">
      <c r="A24" s="43"/>
      <c r="B24" s="44"/>
      <c r="C24" s="45">
        <f>SUM(C2:C23)</f>
        <v>20</v>
      </c>
      <c r="D24" s="44"/>
      <c r="E24" s="46" t="s">
        <v>36</v>
      </c>
      <c r="F24" s="376">
        <f>COUNTBLANK(F2:F23)</f>
        <v>0</v>
      </c>
      <c r="H24" s="43"/>
      <c r="I24" s="43"/>
      <c r="J24" s="43"/>
      <c r="L24" s="43"/>
      <c r="N24" s="301">
        <f>COUNTIF(N2:N23,"D")</f>
        <v>13</v>
      </c>
      <c r="O24" s="301">
        <f>COUNTIF(O2:O23,"A")</f>
        <v>13</v>
      </c>
      <c r="P24" s="301">
        <f>COUNTIF(P2:P23,"C")</f>
        <v>13</v>
      </c>
      <c r="Q24" s="301">
        <f>COUNTIF(Q2:Q23,"D")</f>
        <v>13</v>
      </c>
      <c r="R24" s="301">
        <f>COUNTIF(R2:R23,"A")</f>
        <v>13</v>
      </c>
      <c r="S24" s="301">
        <f>COUNTIF(S2:S23,"C")</f>
        <v>13</v>
      </c>
      <c r="T24" s="301">
        <f>COUNTIF(T2:T23,"D")</f>
        <v>13</v>
      </c>
      <c r="U24" s="301">
        <f>COUNTIF(U2:U23,"A")</f>
        <v>13</v>
      </c>
      <c r="V24" s="301">
        <f>COUNTIF(V2:V23,"C")</f>
        <v>13</v>
      </c>
      <c r="W24" s="301">
        <f>COUNTIF(W2:W23,"D")</f>
        <v>11</v>
      </c>
      <c r="X24" s="301">
        <f>COUNTIF(X2:X23,"A")</f>
        <v>11</v>
      </c>
      <c r="Y24" s="301">
        <f>COUNTIF(Y2:Y23,"C")</f>
        <v>11</v>
      </c>
      <c r="Z24" s="301">
        <f>COUNTIF(Z2:Z23,"D")</f>
        <v>11</v>
      </c>
      <c r="AA24" s="301">
        <f>COUNTIF(AA2:AA23,"A")</f>
        <v>11</v>
      </c>
      <c r="AB24" s="301">
        <f>COUNTIF(AB2:AB23,"C")</f>
        <v>11</v>
      </c>
      <c r="AC24" s="301">
        <f>COUNTIF(AC2:AC23,"D")</f>
        <v>11</v>
      </c>
      <c r="AD24" s="301">
        <f>COUNTIF(AD2:AD23,"A")</f>
        <v>11</v>
      </c>
      <c r="AE24" s="301">
        <f>COUNTIF(AE2:AE23,"C")</f>
        <v>11</v>
      </c>
      <c r="AF24" s="301">
        <f>COUNTIF(AF2:AF23,"D")</f>
        <v>11</v>
      </c>
      <c r="AG24" s="301">
        <f>COUNTIF(AG2:AG23,"A")</f>
        <v>11</v>
      </c>
      <c r="AH24" s="301">
        <f>COUNTIF(AH2:AH23,"C")</f>
        <v>11</v>
      </c>
      <c r="AI24" s="301">
        <f>COUNTIF(AI2:AI23,"D")</f>
        <v>12</v>
      </c>
      <c r="AJ24" s="301">
        <f>COUNTIF(AJ2:AJ23,"A")</f>
        <v>12</v>
      </c>
      <c r="AK24" s="301">
        <f>COUNTIF(AK2:AK23,"C")</f>
        <v>12</v>
      </c>
      <c r="AL24" s="301">
        <f>COUNTIF(AL2:AL23,"D")</f>
        <v>12</v>
      </c>
      <c r="AM24" s="301">
        <f>COUNTIF(AM2:AM23,"A")</f>
        <v>12</v>
      </c>
      <c r="AN24" s="301">
        <f>COUNTIF(AN2:AN23,"C")</f>
        <v>12</v>
      </c>
      <c r="AO24" s="301">
        <f>COUNTIF(AO2:AO23,"D")</f>
        <v>11</v>
      </c>
      <c r="AP24" s="301">
        <f>COUNTIF(AP2:AP23,"A")</f>
        <v>11</v>
      </c>
      <c r="AQ24" s="301">
        <f>COUNTIF(AQ2:AQ23,"C")</f>
        <v>11</v>
      </c>
      <c r="AR24" s="301">
        <f>COUNTIF(AR2:AR23,"D")</f>
        <v>14</v>
      </c>
      <c r="AS24" s="301">
        <f>COUNTIF(AS2:AS23,"A")</f>
        <v>14</v>
      </c>
      <c r="AT24" s="301">
        <f>COUNTIF(AT2:AT23,"C")</f>
        <v>14</v>
      </c>
      <c r="AU24" s="301">
        <f>COUNTIF(AU2:AU23,"D")</f>
        <v>14</v>
      </c>
      <c r="AV24" s="301">
        <f>COUNTIF(AV2:AV23,"A")</f>
        <v>14</v>
      </c>
      <c r="AW24" s="301">
        <f>COUNTIF(AW2:AW23,"C")</f>
        <v>14</v>
      </c>
      <c r="AX24" s="301">
        <f>COUNTIF(AX2:AX23,"D")</f>
        <v>14</v>
      </c>
      <c r="AY24" s="301">
        <f>COUNTIF(AY2:AY23,"A")</f>
        <v>13</v>
      </c>
      <c r="AZ24" s="301">
        <f>COUNTIF(AZ2:AZ23,"C")</f>
        <v>13</v>
      </c>
      <c r="BA24" s="301">
        <f>COUNTIF(BA2:BA23,"D")</f>
        <v>13</v>
      </c>
      <c r="BB24" s="301">
        <f>COUNTIF(BB2:BB23,"A")</f>
        <v>13</v>
      </c>
      <c r="BC24" s="301">
        <f>COUNTIF(BC2:BC23,"C")</f>
        <v>13</v>
      </c>
      <c r="BD24" s="301">
        <f>COUNTIF(BD2:BD23,"D")</f>
        <v>13</v>
      </c>
      <c r="BE24" s="301">
        <f>COUNTIF(BE2:BE23,"A")</f>
        <v>13</v>
      </c>
      <c r="BF24" s="301">
        <f>COUNTIF(BF2:BF23,"C")</f>
        <v>14</v>
      </c>
      <c r="BG24" s="301">
        <f>COUNTIF(BG2:BG23,"D")</f>
        <v>14</v>
      </c>
      <c r="BH24" s="301">
        <f>COUNTIF(BH2:BH23,"A")</f>
        <v>14</v>
      </c>
      <c r="BI24" s="301">
        <f>COUNTIF(BI2:BI23,"C")</f>
        <v>14</v>
      </c>
      <c r="BJ24" s="301">
        <f>COUNTIF(BJ2:BJ23,"D")</f>
        <v>14</v>
      </c>
      <c r="BK24" s="301">
        <f>COUNTIF(BK2:BK23,"A")</f>
        <v>14</v>
      </c>
      <c r="BL24" s="301">
        <f>COUNTIF(BL2:BL23,"C")</f>
        <v>14</v>
      </c>
      <c r="BM24" s="301">
        <f>COUNTIF(BM2:BM23,"D")</f>
        <v>11</v>
      </c>
      <c r="BN24" s="301">
        <f>COUNTIF(BN2:BN23,"A")</f>
        <v>11</v>
      </c>
      <c r="BO24" s="301">
        <f>COUNTIF(BO2:BO23,"C")</f>
        <v>11</v>
      </c>
      <c r="BP24" s="301">
        <f>COUNTIF(BP2:BP23,"D")</f>
        <v>11</v>
      </c>
      <c r="BQ24" s="301">
        <f>COUNTIF(BQ2:BQ23,"A")</f>
        <v>11</v>
      </c>
      <c r="BR24" s="301">
        <f>COUNTIF(BR2:BR23,"C")</f>
        <v>11</v>
      </c>
      <c r="BS24" s="301">
        <f>COUNTIF(BS2:BS23,"D")</f>
        <v>10</v>
      </c>
      <c r="BT24" s="301">
        <f>COUNTIF(BT2:BT23,"A")</f>
        <v>10</v>
      </c>
      <c r="BU24" s="301">
        <f>COUNTIF(BU2:BU23,"C")</f>
        <v>10</v>
      </c>
      <c r="BV24" s="301">
        <f>COUNTIF(BV2:BV23,"D")</f>
        <v>10</v>
      </c>
      <c r="BW24" s="301">
        <f>COUNTIF(BW2:BW23,"A")</f>
        <v>10</v>
      </c>
      <c r="BX24" s="301">
        <f>COUNTIF(BX2:BX23,"C")</f>
        <v>10</v>
      </c>
      <c r="BY24" s="301">
        <f>COUNTIF(BY2:BY23,"D")</f>
        <v>10</v>
      </c>
      <c r="BZ24" s="301">
        <f>COUNTIF(BZ2:BZ23,"A")</f>
        <v>11</v>
      </c>
      <c r="CA24" s="301">
        <f>COUNTIF(CA2:CA23,"C")</f>
        <v>11</v>
      </c>
      <c r="CB24" s="301">
        <f>COUNTIF(CB2:CB23,"D")</f>
        <v>11</v>
      </c>
      <c r="CC24" s="301">
        <f>COUNTIF(CC2:CC23,"A")</f>
        <v>11</v>
      </c>
      <c r="CD24" s="301">
        <f>COUNTIF(CD2:CD23,"C")</f>
        <v>11</v>
      </c>
      <c r="CE24" s="301">
        <f>COUNTIF(CE2:CE23,"D")</f>
        <v>11</v>
      </c>
      <c r="CF24" s="301">
        <f>COUNTIF(CF2:CF23,"A")</f>
        <v>11</v>
      </c>
      <c r="CG24" s="301">
        <f>COUNTIF(CG2:CG23,"C")</f>
        <v>11</v>
      </c>
      <c r="CH24" s="301">
        <f>COUNTIF(CH2:CH23,"D")</f>
        <v>11</v>
      </c>
      <c r="CI24" s="301">
        <f>COUNTIF(CI2:CI23,"A")</f>
        <v>11</v>
      </c>
      <c r="CJ24" s="301">
        <f>COUNTIF(CJ2:CJ23,"C")</f>
        <v>11</v>
      </c>
      <c r="CK24" s="301">
        <f>COUNTIF(CK2:CK23,"D")</f>
        <v>11</v>
      </c>
      <c r="CL24" s="301">
        <f>COUNTIF(CL2:CL23,"A")</f>
        <v>11</v>
      </c>
      <c r="CM24" s="301">
        <f>COUNTIF(CM2:CM23,"C")</f>
        <v>11</v>
      </c>
      <c r="CN24" s="301">
        <f>COUNTIF(CN2:CN23,"D")</f>
        <v>11</v>
      </c>
      <c r="CO24" s="301">
        <f>COUNTIF(CO2:CO23,"A")</f>
        <v>11</v>
      </c>
      <c r="CP24" s="301">
        <f>COUNTIF(CP2:CP23,"C")</f>
        <v>11</v>
      </c>
      <c r="CQ24" s="301">
        <f>COUNTIF(CQ2:CQ23,"D")</f>
        <v>11</v>
      </c>
      <c r="CR24" s="301">
        <f>COUNTIF(CR2:CR23,"A")</f>
        <v>11</v>
      </c>
      <c r="CS24" s="301">
        <f>COUNTIF(CS2:CS23,"C")</f>
        <v>11</v>
      </c>
      <c r="CT24" s="301">
        <f>COUNTIF(CT2:CT23,"D")</f>
        <v>12</v>
      </c>
      <c r="CU24" s="301">
        <f>COUNTIF(CU2:CU23,"A")</f>
        <v>12</v>
      </c>
      <c r="CV24" s="301">
        <f>COUNTIF(CV2:CV23,"C")</f>
        <v>12</v>
      </c>
      <c r="CW24" s="301">
        <f>COUNTIF(CW2:CW23,"D")</f>
        <v>10</v>
      </c>
      <c r="CX24" s="301">
        <f>COUNTIF(CX2:CX23,"A")</f>
        <v>10</v>
      </c>
      <c r="CY24" s="301">
        <f>COUNTIF(CY2:CY23,"C")</f>
        <v>10</v>
      </c>
      <c r="CZ24" s="301">
        <f>COUNTIF(CZ2:CZ23,"D")</f>
        <v>12</v>
      </c>
      <c r="DA24" s="301">
        <f>COUNTIF(DA2:DA23,"A")</f>
        <v>12</v>
      </c>
      <c r="DB24" s="301">
        <f>COUNTIF(DB2:DB23,"C")</f>
        <v>12</v>
      </c>
      <c r="DC24" s="301">
        <f>COUNTIF(DC2:DC23,"D")</f>
        <v>14</v>
      </c>
      <c r="DD24" s="301">
        <f>COUNTIF(DD2:DD23,"A")</f>
        <v>14</v>
      </c>
      <c r="DE24" s="301">
        <f>COUNTIF(DE2:DE23,"C")</f>
        <v>14</v>
      </c>
      <c r="DF24" s="301">
        <f>COUNTIF(DF2:DF23,"D")</f>
        <v>14</v>
      </c>
      <c r="DG24" s="301">
        <f>COUNTIF(DG2:DG23,"A")</f>
        <v>14</v>
      </c>
      <c r="DH24" s="301">
        <f>COUNTIF(DH2:DH23,"C")</f>
        <v>14</v>
      </c>
      <c r="DI24" s="301">
        <f>COUNTIF(DI2:DI23,"D")</f>
        <v>15</v>
      </c>
      <c r="DJ24" s="301">
        <f>COUNTIF(DJ2:DJ23,"A")</f>
        <v>15</v>
      </c>
      <c r="DK24" s="301">
        <f>COUNTIF(DK2:DK23,"C")</f>
        <v>15</v>
      </c>
      <c r="DL24" s="301">
        <f>COUNTIF(DL2:DL23,"D")</f>
        <v>15</v>
      </c>
      <c r="DM24" s="301">
        <f>COUNTIF(DM2:DM23,"A")</f>
        <v>15</v>
      </c>
      <c r="DN24" s="301">
        <f>COUNTIF(DN2:DN23,"C")</f>
        <v>15</v>
      </c>
      <c r="DO24" s="301">
        <f>COUNTIF(DO2:DO23,"D")</f>
        <v>14</v>
      </c>
      <c r="DP24" s="301">
        <f>COUNTIF(DP2:DP23,"A")</f>
        <v>14</v>
      </c>
      <c r="DQ24" s="301">
        <f>COUNTIF(DQ2:DQ23,"C")</f>
        <v>14</v>
      </c>
      <c r="DR24" s="301">
        <f>COUNTIF(DR2:DR23,"D")</f>
        <v>14</v>
      </c>
      <c r="DS24" s="301">
        <f>COUNTIF(DS2:DS23,"A")</f>
        <v>14</v>
      </c>
      <c r="DT24" s="301">
        <f>COUNTIF(DT2:DT23,"C")</f>
        <v>14</v>
      </c>
      <c r="DU24" s="301">
        <f>COUNTIF(DU2:DU23,"D")</f>
        <v>14</v>
      </c>
      <c r="DV24" s="301">
        <f>COUNTIF(DV2:DV23,"A")</f>
        <v>14</v>
      </c>
      <c r="DW24" s="301">
        <f>COUNTIF(DW2:DW23,"C")</f>
        <v>14</v>
      </c>
      <c r="DX24" s="301">
        <f>COUNTIF(DX2:DX23,"D")</f>
        <v>11</v>
      </c>
      <c r="DY24" s="301">
        <f>COUNTIF(DY2:DY23,"A")</f>
        <v>11</v>
      </c>
      <c r="DZ24" s="301">
        <f>COUNTIF(DZ2:DZ23,"C")</f>
        <v>11</v>
      </c>
      <c r="EA24" s="301">
        <f>COUNTIF(EA2:EA23,"D")</f>
        <v>11</v>
      </c>
      <c r="EB24" s="301">
        <f>COUNTIF(EB2:EB23,"A")</f>
        <v>11</v>
      </c>
      <c r="EC24" s="301">
        <f>COUNTIF(EC2:EC23,"C")</f>
        <v>11</v>
      </c>
      <c r="ED24" s="301">
        <f>COUNTIF(ED2:ED23,"D")</f>
        <v>10</v>
      </c>
      <c r="EE24" s="301">
        <f>COUNTIF(EE2:EE23,"A")</f>
        <v>10</v>
      </c>
      <c r="EF24" s="301">
        <f>COUNTIF(EF2:EF23,"C")</f>
        <v>10</v>
      </c>
      <c r="EG24" s="301">
        <f>COUNTIF(EG2:EG23,"D")</f>
        <v>10</v>
      </c>
      <c r="EH24" s="301">
        <f>COUNTIF(EH2:EH23,"A")</f>
        <v>10</v>
      </c>
      <c r="EI24" s="301">
        <f>COUNTIF(EI2:EI23,"C")</f>
        <v>10</v>
      </c>
      <c r="EJ24" s="301">
        <f>COUNTIF(EJ2:EJ23,"D")</f>
        <v>11</v>
      </c>
      <c r="EK24" s="301">
        <f>COUNTIF(EK2:EK23,"A")</f>
        <v>11</v>
      </c>
      <c r="EL24" s="301">
        <f>COUNTIF(EL2:EL23,"C")</f>
        <v>11</v>
      </c>
      <c r="EM24" s="301">
        <f>COUNTIF(EM2:EM23,"D")</f>
        <v>11</v>
      </c>
      <c r="EN24" s="301">
        <f>COUNTIF(EN2:EN23,"A")</f>
        <v>11</v>
      </c>
      <c r="EO24" s="301">
        <f>COUNTIF(EO2:EO23,"C")</f>
        <v>11</v>
      </c>
      <c r="EP24" s="301">
        <f>COUNTIF(EP2:EP23,"D")</f>
        <v>12</v>
      </c>
      <c r="EQ24" s="301">
        <f>COUNTIF(EQ2:EQ23,"A")</f>
        <v>12</v>
      </c>
      <c r="ER24" s="301">
        <f>COUNTIF(ER2:ER23,"C")</f>
        <v>12</v>
      </c>
      <c r="ES24" s="301">
        <f>COUNTIF(ES2:ES23,"D")</f>
        <v>12</v>
      </c>
      <c r="ET24" s="301">
        <f>COUNTIF(ET2:ET23,"A")</f>
        <v>12</v>
      </c>
      <c r="EU24" s="301">
        <f>COUNTIF(EU2:EU23,"C")</f>
        <v>12</v>
      </c>
      <c r="EV24" s="301">
        <f>COUNTIF(EV2:EV23,"D")</f>
        <v>12</v>
      </c>
      <c r="EW24" s="301">
        <f>COUNTIF(EW2:EW23,"A")</f>
        <v>12</v>
      </c>
      <c r="EX24" s="301">
        <f>COUNTIF(EX2:EX23,"C")</f>
        <v>12</v>
      </c>
      <c r="EY24" s="301">
        <f>COUNTIF(EY2:EY23,"D")</f>
        <v>11</v>
      </c>
      <c r="EZ24" s="301">
        <f>COUNTIF(EZ2:EZ23,"A")</f>
        <v>11</v>
      </c>
      <c r="FA24" s="301">
        <f>COUNTIF(FA2:FA23,"C")</f>
        <v>11</v>
      </c>
    </row>
    <row r="25" ht="14.25" customHeight="1">
      <c r="A25" s="43"/>
      <c r="B25" s="44"/>
      <c r="C25" s="44"/>
      <c r="D25" s="44"/>
      <c r="H25" s="43"/>
      <c r="I25" s="43"/>
      <c r="J25" s="43"/>
      <c r="L25" s="43"/>
    </row>
    <row r="26" ht="14.25" customHeight="1">
      <c r="A26" s="43"/>
      <c r="B26" s="44"/>
      <c r="C26" s="44"/>
      <c r="D26" s="44"/>
      <c r="H26" s="43"/>
      <c r="I26" s="43"/>
      <c r="J26" s="43"/>
      <c r="K26" s="497"/>
      <c r="L26" s="497"/>
    </row>
    <row r="27" ht="14.25" customHeight="1">
      <c r="A27" s="43"/>
      <c r="B27" s="44"/>
      <c r="C27" s="44"/>
      <c r="D27" s="44"/>
      <c r="H27" s="497"/>
      <c r="I27" s="43"/>
      <c r="J27" s="43"/>
      <c r="K27" s="498"/>
      <c r="L27" s="497"/>
    </row>
    <row r="28" ht="14.25" customHeight="1">
      <c r="A28" s="43"/>
      <c r="B28" s="44"/>
      <c r="C28" s="44"/>
      <c r="D28" s="44"/>
      <c r="H28" s="499"/>
      <c r="I28" s="43"/>
      <c r="J28" s="43"/>
      <c r="K28" s="498"/>
      <c r="L28" s="498"/>
    </row>
    <row r="29" ht="14.25" customHeight="1">
      <c r="A29" s="43"/>
      <c r="B29" s="44"/>
      <c r="C29" s="44"/>
      <c r="D29" s="44"/>
      <c r="H29" s="499"/>
      <c r="I29" s="43"/>
      <c r="J29" s="43"/>
      <c r="K29" s="497"/>
      <c r="L29" s="497"/>
    </row>
    <row r="30" ht="14.25" customHeight="1">
      <c r="A30" s="43"/>
      <c r="B30" s="44"/>
      <c r="C30" s="44"/>
      <c r="D30" s="44"/>
      <c r="E30" s="51" t="s">
        <v>37</v>
      </c>
      <c r="F30" s="52">
        <f>COUNTBLANK(F2:F23)</f>
        <v>0</v>
      </c>
      <c r="H30" s="498"/>
      <c r="I30" s="43"/>
      <c r="J30" s="43"/>
      <c r="K30" s="500"/>
      <c r="L30" s="497"/>
    </row>
    <row r="31" ht="14.25" customHeight="1">
      <c r="A31" s="43"/>
      <c r="B31" s="44"/>
      <c r="C31" s="44"/>
      <c r="D31" s="44"/>
      <c r="E31" s="51" t="s">
        <v>38</v>
      </c>
      <c r="F31" s="53">
        <f>COUNT(F5:F23)</f>
        <v>19</v>
      </c>
      <c r="H31" s="499"/>
      <c r="I31" s="43"/>
      <c r="J31" s="43"/>
      <c r="K31" s="501"/>
      <c r="L31" s="497"/>
    </row>
    <row r="32" ht="14.25" customHeight="1">
      <c r="A32" s="43"/>
      <c r="B32" s="44"/>
      <c r="C32" s="44"/>
      <c r="D32" s="44"/>
      <c r="E32" s="51" t="s">
        <v>39</v>
      </c>
      <c r="F32" s="54">
        <f>COUNTIF(J5:J23,"INHABILITADA")</f>
        <v>0</v>
      </c>
      <c r="H32" s="43"/>
      <c r="I32" s="43"/>
      <c r="J32" s="43"/>
      <c r="L32" s="43"/>
    </row>
    <row r="33" ht="14.25" customHeight="1">
      <c r="A33" s="43"/>
      <c r="B33" s="44"/>
      <c r="C33" s="44"/>
      <c r="D33" s="44"/>
      <c r="E33" s="51" t="s">
        <v>40</v>
      </c>
      <c r="F33" s="54">
        <v>0.0</v>
      </c>
      <c r="H33" s="43"/>
      <c r="I33" s="43"/>
      <c r="J33" s="43"/>
      <c r="L33" s="43"/>
    </row>
    <row r="34" ht="14.25" customHeight="1">
      <c r="A34" s="43"/>
      <c r="B34" s="44"/>
      <c r="C34" s="44"/>
      <c r="D34" s="44"/>
      <c r="E34" s="51" t="s">
        <v>41</v>
      </c>
      <c r="F34" s="54">
        <v>0.0</v>
      </c>
      <c r="H34" s="43"/>
      <c r="I34" s="43"/>
      <c r="J34" s="43"/>
      <c r="L34" s="43"/>
    </row>
    <row r="35" ht="14.25" customHeight="1">
      <c r="A35" s="43"/>
      <c r="B35" s="44"/>
      <c r="C35" s="44"/>
      <c r="D35" s="44"/>
      <c r="E35" s="55" t="s">
        <v>42</v>
      </c>
      <c r="F35" s="56">
        <v>60.0</v>
      </c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DB$24"/>
  <mergeCells count="48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EV1:EX1"/>
    <mergeCell ref="EY1:FA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">
      <formula1>DNI</formula1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4.14"/>
    <col customWidth="1" min="2" max="3" width="11.57"/>
    <col customWidth="1" min="4" max="4" width="11.71"/>
    <col customWidth="1" min="5" max="5" width="35.86"/>
    <col customWidth="1" min="6" max="6" width="11.14"/>
    <col customWidth="1" min="7" max="7" width="17.71"/>
    <col customWidth="1" min="8" max="8" width="14.0"/>
    <col customWidth="1" min="9" max="9" width="13.0"/>
    <col customWidth="1" min="10" max="10" width="10.43"/>
    <col customWidth="1" min="11" max="11" width="24.43"/>
    <col customWidth="1" min="12" max="12" width="17.71"/>
    <col customWidth="1" min="13" max="13" width="42.14"/>
    <col customWidth="1" min="14" max="15" width="2.29"/>
    <col customWidth="1" min="16" max="16" width="2.0"/>
    <col customWidth="1" min="17" max="18" width="2.29"/>
    <col customWidth="1" min="19" max="19" width="2.0"/>
    <col customWidth="1" min="20" max="21" width="2.29"/>
    <col customWidth="1" min="22" max="22" width="2.0"/>
    <col customWidth="1" min="23" max="24" width="2.29"/>
    <col customWidth="1" min="25" max="25" width="2.0"/>
    <col customWidth="1" min="26" max="27" width="2.29"/>
    <col customWidth="1" min="28" max="28" width="2.0"/>
    <col customWidth="1" min="29" max="30" width="2.29"/>
    <col customWidth="1" min="31" max="31" width="2.0"/>
    <col customWidth="1" min="32" max="33" width="2.29"/>
    <col customWidth="1" min="34" max="34" width="2.0"/>
    <col customWidth="1" min="35" max="36" width="2.29"/>
    <col customWidth="1" min="37" max="37" width="2.0"/>
    <col customWidth="1" min="38" max="39" width="2.29"/>
    <col customWidth="1" min="40" max="40" width="2.0"/>
    <col customWidth="1" min="41" max="42" width="2.29"/>
    <col customWidth="1" min="43" max="43" width="2.0"/>
    <col customWidth="1" min="44" max="45" width="2.29"/>
    <col customWidth="1" min="46" max="46" width="2.0"/>
    <col customWidth="1" min="47" max="48" width="2.29"/>
    <col customWidth="1" min="49" max="49" width="2.0"/>
    <col customWidth="1" min="50" max="51" width="2.29"/>
    <col customWidth="1" min="52" max="52" width="2.0"/>
    <col customWidth="1" min="53" max="54" width="2.29"/>
    <col customWidth="1" min="55" max="55" width="2.0"/>
    <col customWidth="1" min="56" max="61" width="3.0"/>
    <col customWidth="1" min="62" max="85" width="13.14"/>
  </cols>
  <sheetData>
    <row r="1" ht="14.2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78" t="s">
        <v>12</v>
      </c>
      <c r="N1" s="502">
        <v>44945.0</v>
      </c>
      <c r="O1" s="503"/>
      <c r="P1" s="504"/>
      <c r="Q1" s="502">
        <v>44946.0</v>
      </c>
      <c r="R1" s="503"/>
      <c r="S1" s="504"/>
      <c r="T1" s="502">
        <v>44947.0</v>
      </c>
      <c r="U1" s="503"/>
      <c r="V1" s="504"/>
      <c r="W1" s="502">
        <v>44948.0</v>
      </c>
      <c r="X1" s="503"/>
      <c r="Y1" s="504"/>
      <c r="Z1" s="502">
        <v>44949.0</v>
      </c>
      <c r="AA1" s="503"/>
      <c r="AB1" s="504"/>
      <c r="AC1" s="502">
        <v>44950.0</v>
      </c>
      <c r="AD1" s="503"/>
      <c r="AE1" s="504"/>
      <c r="AF1" s="502">
        <v>44951.0</v>
      </c>
      <c r="AG1" s="503"/>
      <c r="AH1" s="504"/>
      <c r="AI1" s="502">
        <v>44952.0</v>
      </c>
      <c r="AJ1" s="503"/>
      <c r="AK1" s="504"/>
      <c r="AL1" s="502">
        <v>44953.0</v>
      </c>
      <c r="AM1" s="503"/>
      <c r="AN1" s="504"/>
      <c r="AO1" s="502">
        <v>44954.0</v>
      </c>
      <c r="AP1" s="503"/>
      <c r="AQ1" s="504"/>
      <c r="AR1" s="502">
        <v>44955.0</v>
      </c>
      <c r="AS1" s="503"/>
      <c r="AT1" s="504"/>
      <c r="AU1" s="502">
        <v>44956.0</v>
      </c>
      <c r="AV1" s="503"/>
      <c r="AW1" s="504"/>
      <c r="AX1" s="502">
        <v>44957.0</v>
      </c>
      <c r="AY1" s="503"/>
      <c r="AZ1" s="504"/>
      <c r="BA1" s="502">
        <v>44958.0</v>
      </c>
      <c r="BB1" s="503"/>
      <c r="BC1" s="504"/>
      <c r="BD1" s="502">
        <v>44959.0</v>
      </c>
      <c r="BE1" s="503"/>
      <c r="BF1" s="504"/>
      <c r="BG1" s="502">
        <v>44960.0</v>
      </c>
      <c r="BH1" s="503"/>
      <c r="BI1" s="504"/>
      <c r="BJ1" s="502">
        <v>44961.0</v>
      </c>
      <c r="BK1" s="503"/>
      <c r="BL1" s="504"/>
      <c r="BM1" s="502">
        <v>44962.0</v>
      </c>
      <c r="BN1" s="503"/>
      <c r="BO1" s="504"/>
      <c r="BP1" s="502">
        <v>44963.0</v>
      </c>
      <c r="BQ1" s="503"/>
      <c r="BR1" s="504"/>
      <c r="BS1" s="502">
        <v>44964.0</v>
      </c>
      <c r="BT1" s="503"/>
      <c r="BU1" s="504"/>
      <c r="BV1" s="502">
        <v>44965.0</v>
      </c>
      <c r="BW1" s="503"/>
      <c r="BX1" s="504"/>
      <c r="BY1" s="502">
        <v>44966.0</v>
      </c>
      <c r="BZ1" s="503"/>
      <c r="CA1" s="504"/>
      <c r="CB1" s="502">
        <v>44967.0</v>
      </c>
      <c r="CC1" s="503"/>
      <c r="CD1" s="504"/>
      <c r="CE1" s="502">
        <v>44968.0</v>
      </c>
      <c r="CF1" s="503"/>
      <c r="CG1" s="504"/>
    </row>
    <row r="2" ht="15.75" customHeight="1">
      <c r="A2" s="10">
        <v>4.0</v>
      </c>
      <c r="B2" s="362" t="s">
        <v>2132</v>
      </c>
      <c r="C2" s="12">
        <v>1.0</v>
      </c>
      <c r="D2" s="11" t="s">
        <v>14</v>
      </c>
      <c r="E2" s="505" t="str">
        <f t="array" ref="E2">XLOOKUP(F2,'PER-SM '!$E$2:$E$1132,'PER-SM '!$D$2:$D$1132," ",0)</f>
        <v>GODOY YNGA LUZ BELEN</v>
      </c>
      <c r="F2" s="318">
        <v>7.3831356E7</v>
      </c>
      <c r="G2" s="282"/>
      <c r="H2" s="10" t="str">
        <f t="array" ref="H2">XLOOKUP(F2,'PER-SM '!$E$2:$E$1132,'PER-SM '!$G$2:$G$1132,"",0)</f>
        <v>OP TER</v>
      </c>
      <c r="I2" s="10" t="s">
        <v>1682</v>
      </c>
      <c r="J2" s="10"/>
      <c r="K2" s="13" t="s">
        <v>1659</v>
      </c>
      <c r="L2" s="10" t="s">
        <v>2242</v>
      </c>
      <c r="M2" s="447" t="s">
        <v>1661</v>
      </c>
      <c r="N2" s="506" t="s">
        <v>16</v>
      </c>
      <c r="O2" s="507" t="s">
        <v>140</v>
      </c>
      <c r="P2" s="508" t="s">
        <v>75</v>
      </c>
      <c r="Q2" s="506" t="s">
        <v>16</v>
      </c>
      <c r="R2" s="507" t="s">
        <v>140</v>
      </c>
      <c r="S2" s="508" t="s">
        <v>75</v>
      </c>
      <c r="T2" s="506" t="s">
        <v>16</v>
      </c>
      <c r="U2" s="507" t="s">
        <v>140</v>
      </c>
      <c r="V2" s="508" t="s">
        <v>75</v>
      </c>
      <c r="W2" s="506" t="s">
        <v>16</v>
      </c>
      <c r="X2" s="507" t="s">
        <v>140</v>
      </c>
      <c r="Y2" s="508" t="s">
        <v>75</v>
      </c>
      <c r="Z2" s="506" t="s">
        <v>16</v>
      </c>
      <c r="AA2" s="507" t="s">
        <v>140</v>
      </c>
      <c r="AB2" s="508" t="s">
        <v>75</v>
      </c>
      <c r="AC2" s="506" t="s">
        <v>16</v>
      </c>
      <c r="AD2" s="507" t="s">
        <v>140</v>
      </c>
      <c r="AE2" s="508" t="s">
        <v>75</v>
      </c>
      <c r="AF2" s="506" t="s">
        <v>16</v>
      </c>
      <c r="AG2" s="507" t="s">
        <v>140</v>
      </c>
      <c r="AH2" s="508" t="s">
        <v>75</v>
      </c>
      <c r="AI2" s="506" t="s">
        <v>16</v>
      </c>
      <c r="AJ2" s="507" t="s">
        <v>140</v>
      </c>
      <c r="AK2" s="508" t="s">
        <v>75</v>
      </c>
      <c r="AL2" s="506" t="s">
        <v>16</v>
      </c>
      <c r="AM2" s="507" t="s">
        <v>140</v>
      </c>
      <c r="AN2" s="508" t="s">
        <v>75</v>
      </c>
      <c r="AO2" s="506" t="s">
        <v>16</v>
      </c>
      <c r="AP2" s="507" t="s">
        <v>140</v>
      </c>
      <c r="AQ2" s="508" t="s">
        <v>75</v>
      </c>
      <c r="AR2" s="506" t="s">
        <v>16</v>
      </c>
      <c r="AS2" s="507" t="s">
        <v>140</v>
      </c>
      <c r="AT2" s="508" t="s">
        <v>75</v>
      </c>
      <c r="AU2" s="506" t="s">
        <v>16</v>
      </c>
      <c r="AV2" s="507" t="s">
        <v>140</v>
      </c>
      <c r="AW2" s="508" t="s">
        <v>75</v>
      </c>
      <c r="AX2" s="506" t="s">
        <v>0</v>
      </c>
      <c r="AY2" s="507" t="s">
        <v>0</v>
      </c>
      <c r="AZ2" s="508" t="s">
        <v>0</v>
      </c>
      <c r="BA2" s="506" t="s">
        <v>0</v>
      </c>
      <c r="BB2" s="507" t="s">
        <v>0</v>
      </c>
      <c r="BC2" s="508" t="s">
        <v>0</v>
      </c>
      <c r="BD2" s="506"/>
      <c r="BE2" s="507"/>
      <c r="BF2" s="508"/>
      <c r="BG2" s="506"/>
      <c r="BH2" s="507"/>
      <c r="BI2" s="508"/>
      <c r="BJ2" s="506"/>
      <c r="BK2" s="507"/>
      <c r="BL2" s="508"/>
      <c r="BM2" s="506"/>
      <c r="BN2" s="507"/>
      <c r="BO2" s="508"/>
      <c r="BP2" s="506"/>
      <c r="BQ2" s="507"/>
      <c r="BR2" s="508"/>
      <c r="BS2" s="506"/>
      <c r="BT2" s="507"/>
      <c r="BU2" s="508"/>
      <c r="BV2" s="506"/>
      <c r="BW2" s="507"/>
      <c r="BX2" s="508"/>
      <c r="BY2" s="506"/>
      <c r="BZ2" s="507"/>
      <c r="CA2" s="508"/>
      <c r="CB2" s="506"/>
      <c r="CC2" s="507"/>
      <c r="CD2" s="508"/>
      <c r="CE2" s="506"/>
      <c r="CF2" s="507"/>
      <c r="CG2" s="508"/>
    </row>
    <row r="3" ht="15.75" customHeight="1">
      <c r="A3" s="10"/>
      <c r="B3" s="227"/>
      <c r="C3" s="12"/>
      <c r="D3" s="11"/>
      <c r="E3" s="509" t="s">
        <v>2243</v>
      </c>
      <c r="F3" s="510">
        <v>0.0</v>
      </c>
      <c r="G3" s="282"/>
      <c r="H3" s="10"/>
      <c r="I3" s="10"/>
      <c r="J3" s="10"/>
      <c r="K3" s="13"/>
      <c r="L3" s="10"/>
      <c r="M3" s="447"/>
      <c r="N3" s="506"/>
      <c r="O3" s="507"/>
      <c r="P3" s="508"/>
      <c r="Q3" s="506"/>
      <c r="R3" s="507"/>
      <c r="S3" s="508"/>
      <c r="T3" s="506"/>
      <c r="U3" s="507"/>
      <c r="V3" s="508"/>
      <c r="W3" s="506"/>
      <c r="X3" s="507"/>
      <c r="Y3" s="508"/>
      <c r="Z3" s="506"/>
      <c r="AA3" s="507"/>
      <c r="AB3" s="508"/>
      <c r="AC3" s="506"/>
      <c r="AD3" s="507"/>
      <c r="AE3" s="508"/>
      <c r="AF3" s="506"/>
      <c r="AG3" s="507"/>
      <c r="AH3" s="508"/>
      <c r="AI3" s="506"/>
      <c r="AJ3" s="507"/>
      <c r="AK3" s="508"/>
      <c r="AL3" s="506"/>
      <c r="AM3" s="507"/>
      <c r="AN3" s="508"/>
      <c r="AO3" s="506"/>
      <c r="AP3" s="507"/>
      <c r="AQ3" s="508"/>
      <c r="AR3" s="506"/>
      <c r="AS3" s="507"/>
      <c r="AT3" s="508"/>
      <c r="AU3" s="506"/>
      <c r="AV3" s="507"/>
      <c r="AW3" s="508"/>
      <c r="AX3" s="506"/>
      <c r="AY3" s="507"/>
      <c r="AZ3" s="508"/>
      <c r="BA3" s="506"/>
      <c r="BB3" s="507"/>
      <c r="BC3" s="508"/>
      <c r="BD3" s="506"/>
      <c r="BE3" s="507"/>
      <c r="BF3" s="508"/>
      <c r="BG3" s="506"/>
      <c r="BH3" s="507"/>
      <c r="BI3" s="508"/>
      <c r="BJ3" s="506"/>
      <c r="BK3" s="507"/>
      <c r="BL3" s="508"/>
      <c r="BM3" s="506"/>
      <c r="BN3" s="507"/>
      <c r="BO3" s="508"/>
      <c r="BP3" s="511" t="s">
        <v>16</v>
      </c>
      <c r="BQ3" s="512" t="s">
        <v>140</v>
      </c>
      <c r="BR3" s="513" t="s">
        <v>75</v>
      </c>
      <c r="BS3" s="511" t="s">
        <v>16</v>
      </c>
      <c r="BT3" s="512" t="s">
        <v>140</v>
      </c>
      <c r="BU3" s="513" t="s">
        <v>75</v>
      </c>
      <c r="BV3" s="511" t="s">
        <v>16</v>
      </c>
      <c r="BW3" s="512" t="s">
        <v>140</v>
      </c>
      <c r="BX3" s="513" t="s">
        <v>75</v>
      </c>
      <c r="BY3" s="511" t="s">
        <v>0</v>
      </c>
      <c r="BZ3" s="512" t="s">
        <v>0</v>
      </c>
      <c r="CA3" s="513" t="s">
        <v>0</v>
      </c>
      <c r="CB3" s="511" t="s">
        <v>0</v>
      </c>
      <c r="CC3" s="512" t="s">
        <v>0</v>
      </c>
      <c r="CD3" s="513" t="s">
        <v>0</v>
      </c>
      <c r="CE3" s="511" t="s">
        <v>0</v>
      </c>
      <c r="CF3" s="512" t="s">
        <v>0</v>
      </c>
      <c r="CG3" s="513" t="s">
        <v>0</v>
      </c>
    </row>
    <row r="4" ht="15.75" customHeight="1">
      <c r="A4" s="10"/>
      <c r="B4" s="233"/>
      <c r="C4" s="12"/>
      <c r="D4" s="11" t="s">
        <v>14</v>
      </c>
      <c r="E4" s="505" t="str">
        <f t="array" ref="E4">XLOOKUP(F4,'PER-SM '!$E$2:$E$1132,'PER-SM '!$D$2:$D$1132," ",0)</f>
        <v>YAJAHUANCA REVILLA LUZ CLARITA</v>
      </c>
      <c r="F4" s="187">
        <v>7.8373329E7</v>
      </c>
      <c r="G4" s="282"/>
      <c r="H4" s="16" t="str">
        <f t="array" ref="H4">XLOOKUP(F4,'PER-SM '!$E$2:$E$1132,'PER-SM '!$G$2:$G$1132,"",0)</f>
        <v>OP TER</v>
      </c>
      <c r="I4" s="10" t="s">
        <v>1682</v>
      </c>
      <c r="J4" s="10"/>
      <c r="K4" s="13" t="s">
        <v>1659</v>
      </c>
      <c r="L4" s="10" t="s">
        <v>2242</v>
      </c>
      <c r="M4" s="447" t="s">
        <v>1661</v>
      </c>
      <c r="N4" s="506"/>
      <c r="O4" s="507"/>
      <c r="P4" s="508"/>
      <c r="Q4" s="506"/>
      <c r="R4" s="507"/>
      <c r="S4" s="508"/>
      <c r="T4" s="506"/>
      <c r="U4" s="507"/>
      <c r="V4" s="508"/>
      <c r="W4" s="506"/>
      <c r="X4" s="507"/>
      <c r="Y4" s="508"/>
      <c r="Z4" s="506"/>
      <c r="AA4" s="507"/>
      <c r="AB4" s="508"/>
      <c r="AC4" s="506"/>
      <c r="AD4" s="507"/>
      <c r="AE4" s="508"/>
      <c r="AF4" s="506"/>
      <c r="AG4" s="507"/>
      <c r="AH4" s="508"/>
      <c r="AI4" s="506"/>
      <c r="AJ4" s="507"/>
      <c r="AK4" s="508"/>
      <c r="AL4" s="506"/>
      <c r="AM4" s="507"/>
      <c r="AN4" s="508"/>
      <c r="AO4" s="506"/>
      <c r="AP4" s="507"/>
      <c r="AQ4" s="508"/>
      <c r="AR4" s="506"/>
      <c r="AS4" s="507"/>
      <c r="AT4" s="508"/>
      <c r="AU4" s="506"/>
      <c r="AV4" s="507"/>
      <c r="AW4" s="508"/>
      <c r="AX4" s="506" t="s">
        <v>16</v>
      </c>
      <c r="AY4" s="507" t="s">
        <v>140</v>
      </c>
      <c r="AZ4" s="508" t="s">
        <v>75</v>
      </c>
      <c r="BA4" s="506" t="s">
        <v>16</v>
      </c>
      <c r="BB4" s="507" t="s">
        <v>140</v>
      </c>
      <c r="BC4" s="508" t="s">
        <v>75</v>
      </c>
      <c r="BD4" s="506" t="s">
        <v>16</v>
      </c>
      <c r="BE4" s="507" t="s">
        <v>140</v>
      </c>
      <c r="BF4" s="508" t="s">
        <v>75</v>
      </c>
      <c r="BG4" s="506" t="s">
        <v>16</v>
      </c>
      <c r="BH4" s="507" t="s">
        <v>140</v>
      </c>
      <c r="BI4" s="508" t="s">
        <v>75</v>
      </c>
      <c r="BJ4" s="506" t="s">
        <v>16</v>
      </c>
      <c r="BK4" s="507" t="s">
        <v>140</v>
      </c>
      <c r="BL4" s="508" t="s">
        <v>75</v>
      </c>
      <c r="BM4" s="506" t="s">
        <v>16</v>
      </c>
      <c r="BN4" s="507" t="s">
        <v>140</v>
      </c>
      <c r="BO4" s="508" t="s">
        <v>75</v>
      </c>
      <c r="BP4" s="506"/>
      <c r="BQ4" s="507"/>
      <c r="BR4" s="508"/>
      <c r="BS4" s="506"/>
      <c r="BT4" s="507"/>
      <c r="BU4" s="508"/>
      <c r="BV4" s="506"/>
      <c r="BW4" s="507"/>
      <c r="BX4" s="508"/>
      <c r="BY4" s="506"/>
      <c r="BZ4" s="507"/>
      <c r="CA4" s="508"/>
      <c r="CB4" s="506"/>
      <c r="CC4" s="507"/>
      <c r="CD4" s="508"/>
      <c r="CE4" s="506"/>
      <c r="CF4" s="507"/>
      <c r="CG4" s="508"/>
    </row>
    <row r="5" ht="15.75" customHeight="1">
      <c r="A5" s="10"/>
      <c r="B5" s="233"/>
      <c r="C5" s="12"/>
      <c r="D5" s="11"/>
      <c r="E5" s="509" t="s">
        <v>2244</v>
      </c>
      <c r="F5" s="187"/>
      <c r="G5" s="282"/>
      <c r="H5" s="10"/>
      <c r="I5" s="10"/>
      <c r="J5" s="10"/>
      <c r="K5" s="13"/>
      <c r="L5" s="10"/>
      <c r="M5" s="447"/>
      <c r="N5" s="506"/>
      <c r="O5" s="507"/>
      <c r="P5" s="508"/>
      <c r="Q5" s="506"/>
      <c r="R5" s="507"/>
      <c r="S5" s="508"/>
      <c r="T5" s="506"/>
      <c r="U5" s="507"/>
      <c r="V5" s="508"/>
      <c r="W5" s="506"/>
      <c r="X5" s="507"/>
      <c r="Y5" s="508"/>
      <c r="Z5" s="506"/>
      <c r="AA5" s="507"/>
      <c r="AB5" s="508"/>
      <c r="AC5" s="506"/>
      <c r="AD5" s="507"/>
      <c r="AE5" s="508"/>
      <c r="AF5" s="506"/>
      <c r="AG5" s="507"/>
      <c r="AH5" s="508"/>
      <c r="AI5" s="506"/>
      <c r="AJ5" s="507"/>
      <c r="AK5" s="508"/>
      <c r="AL5" s="506"/>
      <c r="AM5" s="507"/>
      <c r="AN5" s="508"/>
      <c r="AO5" s="506"/>
      <c r="AP5" s="507"/>
      <c r="AQ5" s="508"/>
      <c r="AR5" s="506"/>
      <c r="AS5" s="507"/>
      <c r="AT5" s="508"/>
      <c r="AU5" s="506"/>
      <c r="AV5" s="507"/>
      <c r="AW5" s="508"/>
      <c r="AX5" s="506"/>
      <c r="AY5" s="507"/>
      <c r="AZ5" s="508"/>
      <c r="BA5" s="506"/>
      <c r="BB5" s="507"/>
      <c r="BC5" s="508"/>
      <c r="BD5" s="506"/>
      <c r="BE5" s="507"/>
      <c r="BF5" s="508"/>
      <c r="BG5" s="506"/>
      <c r="BH5" s="507"/>
      <c r="BI5" s="508"/>
      <c r="BJ5" s="506"/>
      <c r="BK5" s="507"/>
      <c r="BL5" s="508"/>
      <c r="BM5" s="506"/>
      <c r="BN5" s="507"/>
      <c r="BO5" s="508"/>
      <c r="BP5" s="506"/>
      <c r="BQ5" s="507"/>
      <c r="BR5" s="508"/>
      <c r="BS5" s="506"/>
      <c r="BT5" s="507"/>
      <c r="BU5" s="508"/>
      <c r="BV5" s="506"/>
      <c r="BW5" s="507"/>
      <c r="BX5" s="508"/>
      <c r="BY5" s="511" t="s">
        <v>16</v>
      </c>
      <c r="BZ5" s="512" t="s">
        <v>140</v>
      </c>
      <c r="CA5" s="513" t="s">
        <v>75</v>
      </c>
      <c r="CB5" s="511" t="s">
        <v>16</v>
      </c>
      <c r="CC5" s="512" t="s">
        <v>140</v>
      </c>
      <c r="CD5" s="513" t="s">
        <v>75</v>
      </c>
      <c r="CE5" s="511" t="s">
        <v>16</v>
      </c>
      <c r="CF5" s="512" t="s">
        <v>140</v>
      </c>
      <c r="CG5" s="513" t="s">
        <v>75</v>
      </c>
    </row>
    <row r="6" ht="15.75" customHeight="1">
      <c r="A6" s="10">
        <v>6.0</v>
      </c>
      <c r="B6" s="11" t="s">
        <v>2136</v>
      </c>
      <c r="C6" s="12">
        <v>1.0</v>
      </c>
      <c r="D6" s="11" t="s">
        <v>14</v>
      </c>
      <c r="E6" s="447" t="str">
        <f t="array" ref="E6">XLOOKUP(F6,'PER-SM '!$E$2:$E$1132,'PER-SM '!$D$2:$D$1132," ",0)</f>
        <v>LOPEZ TAMARA EVARISTO</v>
      </c>
      <c r="F6" s="184">
        <v>4.0226659E7</v>
      </c>
      <c r="G6" s="184">
        <v>9.9709886E8</v>
      </c>
      <c r="H6" s="16" t="str">
        <f t="array" ref="H6">XLOOKUP(F6,'PER-SM '!$E$2:$E$1132,'PER-SM '!$G$2:$G$1132,"",0)</f>
        <v>OP OBR</v>
      </c>
      <c r="I6" s="10" t="str">
        <f t="array" ref="I6">XLOOKUP(F6,'PER-SM '!$E$2:$E$1132,'PER-SM '!$I$2:$I$1132,"",0)</f>
        <v>B</v>
      </c>
      <c r="J6" s="10"/>
      <c r="K6" s="13" t="str">
        <f t="array" ref="K6">XLOOKUP(F6,'PER-SM '!$E$2:$E$1132,'PER-SM '!$B$2:$B$1132,"",0)</f>
        <v>PE - Obr Reg Común</v>
      </c>
      <c r="L6" s="10" t="s">
        <v>2242</v>
      </c>
      <c r="M6" s="447" t="str">
        <f t="array" ref="M6">XLOOKUP(F6,'PER-SM '!$E$2:$E$1132,'PER-SM '!$F$2:$F$1132,"",0)</f>
        <v>OPERADOR CAMION MINERO HASTA 150 TONS</v>
      </c>
      <c r="N6" s="514" t="s">
        <v>16</v>
      </c>
      <c r="O6" s="515" t="s">
        <v>140</v>
      </c>
      <c r="P6" s="516" t="s">
        <v>75</v>
      </c>
      <c r="Q6" s="514" t="s">
        <v>16</v>
      </c>
      <c r="R6" s="515" t="s">
        <v>140</v>
      </c>
      <c r="S6" s="516" t="s">
        <v>75</v>
      </c>
      <c r="T6" s="514" t="s">
        <v>16</v>
      </c>
      <c r="U6" s="515" t="s">
        <v>140</v>
      </c>
      <c r="V6" s="516" t="s">
        <v>75</v>
      </c>
      <c r="W6" s="514" t="s">
        <v>16</v>
      </c>
      <c r="X6" s="515" t="s">
        <v>140</v>
      </c>
      <c r="Y6" s="516" t="s">
        <v>75</v>
      </c>
      <c r="Z6" s="514" t="s">
        <v>16</v>
      </c>
      <c r="AA6" s="515" t="s">
        <v>140</v>
      </c>
      <c r="AB6" s="516" t="s">
        <v>75</v>
      </c>
      <c r="AC6" s="514" t="s">
        <v>16</v>
      </c>
      <c r="AD6" s="515" t="s">
        <v>140</v>
      </c>
      <c r="AE6" s="516" t="s">
        <v>75</v>
      </c>
      <c r="AF6" s="514" t="s">
        <v>16</v>
      </c>
      <c r="AG6" s="515" t="s">
        <v>140</v>
      </c>
      <c r="AH6" s="516" t="s">
        <v>75</v>
      </c>
      <c r="AI6" s="514" t="s">
        <v>16</v>
      </c>
      <c r="AJ6" s="515" t="s">
        <v>140</v>
      </c>
      <c r="AK6" s="516" t="s">
        <v>75</v>
      </c>
      <c r="AL6" s="514" t="s">
        <v>16</v>
      </c>
      <c r="AM6" s="515" t="s">
        <v>140</v>
      </c>
      <c r="AN6" s="516" t="s">
        <v>75</v>
      </c>
      <c r="AO6" s="514" t="s">
        <v>16</v>
      </c>
      <c r="AP6" s="515" t="s">
        <v>140</v>
      </c>
      <c r="AQ6" s="516" t="s">
        <v>75</v>
      </c>
      <c r="AR6" s="514" t="s">
        <v>16</v>
      </c>
      <c r="AS6" s="515" t="s">
        <v>140</v>
      </c>
      <c r="AT6" s="516" t="s">
        <v>75</v>
      </c>
      <c r="AU6" s="514" t="s">
        <v>16</v>
      </c>
      <c r="AV6" s="515" t="s">
        <v>140</v>
      </c>
      <c r="AW6" s="516" t="s">
        <v>75</v>
      </c>
      <c r="AX6" s="514" t="s">
        <v>16</v>
      </c>
      <c r="AY6" s="515" t="s">
        <v>140</v>
      </c>
      <c r="AZ6" s="516" t="s">
        <v>75</v>
      </c>
      <c r="BA6" s="514" t="s">
        <v>16</v>
      </c>
      <c r="BB6" s="515" t="s">
        <v>140</v>
      </c>
      <c r="BC6" s="516" t="s">
        <v>75</v>
      </c>
      <c r="BD6" s="514" t="s">
        <v>16</v>
      </c>
      <c r="BE6" s="515" t="s">
        <v>140</v>
      </c>
      <c r="BF6" s="516" t="s">
        <v>75</v>
      </c>
      <c r="BG6" s="514"/>
      <c r="BH6" s="515"/>
      <c r="BI6" s="516"/>
      <c r="BJ6" s="514"/>
      <c r="BK6" s="515"/>
      <c r="BL6" s="516"/>
      <c r="BM6" s="514"/>
      <c r="BN6" s="515"/>
      <c r="BO6" s="516"/>
      <c r="BP6" s="514"/>
      <c r="BQ6" s="515"/>
      <c r="BR6" s="516"/>
      <c r="BS6" s="514"/>
      <c r="BT6" s="515"/>
      <c r="BU6" s="516"/>
      <c r="BV6" s="514"/>
      <c r="BW6" s="515"/>
      <c r="BX6" s="516"/>
      <c r="BY6" s="517" t="s">
        <v>16</v>
      </c>
      <c r="BZ6" s="518" t="s">
        <v>140</v>
      </c>
      <c r="CA6" s="519" t="s">
        <v>75</v>
      </c>
      <c r="CB6" s="517" t="s">
        <v>16</v>
      </c>
      <c r="CC6" s="518" t="s">
        <v>140</v>
      </c>
      <c r="CD6" s="519" t="s">
        <v>75</v>
      </c>
      <c r="CE6" s="517" t="s">
        <v>16</v>
      </c>
      <c r="CF6" s="518" t="s">
        <v>140</v>
      </c>
      <c r="CG6" s="519" t="s">
        <v>75</v>
      </c>
    </row>
    <row r="7" ht="15.75" customHeight="1">
      <c r="A7" s="10">
        <v>7.0</v>
      </c>
      <c r="B7" s="11" t="s">
        <v>2209</v>
      </c>
      <c r="C7" s="12">
        <v>1.0</v>
      </c>
      <c r="D7" s="11" t="s">
        <v>14</v>
      </c>
      <c r="E7" s="447" t="str">
        <f t="array" ref="E7">XLOOKUP(F7,'PER-SM '!$E$2:$E$1132,'PER-SM '!$D$2:$D$1132," ",0)</f>
        <v>RUIZ FERNANDEZ RIMBERTO ALDIMAR</v>
      </c>
      <c r="F7" s="187">
        <v>4.6539699E7</v>
      </c>
      <c r="G7" s="187">
        <v>9.80894004E8</v>
      </c>
      <c r="H7" s="16" t="str">
        <f t="array" ref="H7">XLOOKUP(F7,'PER-SM '!$E$2:$E$1132,'PER-SM '!$G$2:$G$1132,"",0)</f>
        <v>OP OBR</v>
      </c>
      <c r="I7" s="10" t="str">
        <f t="array" ref="I7">XLOOKUP(F7,'PER-SM '!$E$2:$E$1132,'PER-SM '!$I$2:$I$1132,"",0)</f>
        <v>C</v>
      </c>
      <c r="J7" s="10"/>
      <c r="K7" s="13" t="str">
        <f t="array" ref="K7">XLOOKUP(F7,'PER-SM '!$E$2:$E$1132,'PER-SM '!$B$2:$B$1132,"",0)</f>
        <v>PE - Obr Reg Común</v>
      </c>
      <c r="L7" s="10" t="s">
        <v>2242</v>
      </c>
      <c r="M7" s="447" t="str">
        <f t="array" ref="M7">XLOOKUP(F7,'PER-SM '!$E$2:$E$1132,'PER-SM '!$F$2:$F$1132,"",0)</f>
        <v>OPERADOR CAMION MINERO HASTA 150 TONS</v>
      </c>
      <c r="N7" s="506" t="s">
        <v>16</v>
      </c>
      <c r="O7" s="507" t="s">
        <v>140</v>
      </c>
      <c r="P7" s="508" t="s">
        <v>75</v>
      </c>
      <c r="Q7" s="506" t="s">
        <v>16</v>
      </c>
      <c r="R7" s="507" t="s">
        <v>140</v>
      </c>
      <c r="S7" s="508" t="s">
        <v>75</v>
      </c>
      <c r="T7" s="506" t="s">
        <v>16</v>
      </c>
      <c r="U7" s="507" t="s">
        <v>140</v>
      </c>
      <c r="V7" s="508" t="s">
        <v>75</v>
      </c>
      <c r="W7" s="506" t="s">
        <v>16</v>
      </c>
      <c r="X7" s="507" t="s">
        <v>140</v>
      </c>
      <c r="Y7" s="508" t="s">
        <v>75</v>
      </c>
      <c r="Z7" s="506" t="s">
        <v>16</v>
      </c>
      <c r="AA7" s="507" t="s">
        <v>140</v>
      </c>
      <c r="AB7" s="508" t="s">
        <v>75</v>
      </c>
      <c r="AC7" s="506" t="s">
        <v>16</v>
      </c>
      <c r="AD7" s="507" t="s">
        <v>140</v>
      </c>
      <c r="AE7" s="508" t="s">
        <v>75</v>
      </c>
      <c r="AF7" s="506" t="s">
        <v>16</v>
      </c>
      <c r="AG7" s="507" t="s">
        <v>140</v>
      </c>
      <c r="AH7" s="508" t="s">
        <v>75</v>
      </c>
      <c r="AI7" s="506"/>
      <c r="AJ7" s="507"/>
      <c r="AK7" s="508"/>
      <c r="AL7" s="506"/>
      <c r="AM7" s="507"/>
      <c r="AN7" s="508"/>
      <c r="AO7" s="506"/>
      <c r="AP7" s="507"/>
      <c r="AQ7" s="508"/>
      <c r="AR7" s="506"/>
      <c r="AS7" s="507"/>
      <c r="AT7" s="508"/>
      <c r="AU7" s="506"/>
      <c r="AV7" s="507"/>
      <c r="AW7" s="508"/>
      <c r="AX7" s="506"/>
      <c r="AY7" s="507"/>
      <c r="AZ7" s="508"/>
      <c r="BA7" s="506"/>
      <c r="BB7" s="507"/>
      <c r="BC7" s="508"/>
      <c r="BD7" s="506" t="s">
        <v>16</v>
      </c>
      <c r="BE7" s="507" t="s">
        <v>140</v>
      </c>
      <c r="BF7" s="508" t="s">
        <v>75</v>
      </c>
      <c r="BG7" s="506" t="s">
        <v>16</v>
      </c>
      <c r="BH7" s="507" t="s">
        <v>140</v>
      </c>
      <c r="BI7" s="508" t="s">
        <v>75</v>
      </c>
      <c r="BJ7" s="506" t="s">
        <v>16</v>
      </c>
      <c r="BK7" s="507" t="s">
        <v>140</v>
      </c>
      <c r="BL7" s="508" t="s">
        <v>75</v>
      </c>
      <c r="BM7" s="506" t="s">
        <v>16</v>
      </c>
      <c r="BN7" s="507" t="s">
        <v>140</v>
      </c>
      <c r="BO7" s="508" t="s">
        <v>75</v>
      </c>
      <c r="BP7" s="511" t="s">
        <v>16</v>
      </c>
      <c r="BQ7" s="512" t="s">
        <v>140</v>
      </c>
      <c r="BR7" s="513" t="s">
        <v>75</v>
      </c>
      <c r="BS7" s="511" t="s">
        <v>16</v>
      </c>
      <c r="BT7" s="512" t="s">
        <v>140</v>
      </c>
      <c r="BU7" s="513" t="s">
        <v>75</v>
      </c>
      <c r="BV7" s="511" t="s">
        <v>16</v>
      </c>
      <c r="BW7" s="512" t="s">
        <v>140</v>
      </c>
      <c r="BX7" s="513" t="s">
        <v>75</v>
      </c>
      <c r="BY7" s="511" t="s">
        <v>16</v>
      </c>
      <c r="BZ7" s="512" t="s">
        <v>140</v>
      </c>
      <c r="CA7" s="513" t="s">
        <v>75</v>
      </c>
      <c r="CB7" s="511" t="s">
        <v>16</v>
      </c>
      <c r="CC7" s="512" t="s">
        <v>140</v>
      </c>
      <c r="CD7" s="513" t="s">
        <v>75</v>
      </c>
      <c r="CE7" s="511" t="s">
        <v>16</v>
      </c>
      <c r="CF7" s="512" t="s">
        <v>140</v>
      </c>
      <c r="CG7" s="513" t="s">
        <v>75</v>
      </c>
    </row>
    <row r="8" ht="15.75" customHeight="1">
      <c r="A8" s="10">
        <v>8.0</v>
      </c>
      <c r="B8" s="11" t="s">
        <v>2137</v>
      </c>
      <c r="C8" s="12">
        <v>1.0</v>
      </c>
      <c r="D8" s="11" t="s">
        <v>14</v>
      </c>
      <c r="E8" s="447" t="str">
        <f t="array" ref="E8">XLOOKUP(F8,'PER-SM '!$E$2:$E$1132,'PER-SM '!$D$2:$D$1132," ",0)</f>
        <v>VILLANES ROJAS VIDAL ANGEL</v>
      </c>
      <c r="F8" s="184">
        <v>1.0529306E7</v>
      </c>
      <c r="G8" s="282">
        <v>9.91061178E8</v>
      </c>
      <c r="H8" s="16" t="str">
        <f t="array" ref="H8">XLOOKUP(F8,'PER-SM '!$E$2:$E$1132,'PER-SM '!$G$2:$G$1132,"",0)</f>
        <v>OP OBR</v>
      </c>
      <c r="I8" s="10" t="str">
        <f t="array" ref="I8">XLOOKUP(F8,'PER-SM '!$E$2:$E$1132,'PER-SM '!$I$2:$I$1132,"",0)</f>
        <v>A</v>
      </c>
      <c r="J8" s="10"/>
      <c r="K8" s="13" t="str">
        <f t="array" ref="K8">XLOOKUP(F8,'PER-SM '!$E$2:$E$1132,'PER-SM '!$B$2:$B$1132,"",0)</f>
        <v>PE - Obr Reg Común</v>
      </c>
      <c r="L8" s="10" t="s">
        <v>2242</v>
      </c>
      <c r="M8" s="447" t="str">
        <f t="array" ref="M8">XLOOKUP(F8,'PER-SM '!$E$2:$E$1132,'PER-SM '!$F$2:$F$1132,"",0)</f>
        <v>OPERADOR CAMION MINERO HASTA 150 TONS</v>
      </c>
      <c r="N8" s="506"/>
      <c r="O8" s="507"/>
      <c r="P8" s="508"/>
      <c r="Q8" s="506"/>
      <c r="R8" s="507"/>
      <c r="S8" s="508"/>
      <c r="T8" s="506"/>
      <c r="U8" s="507"/>
      <c r="V8" s="508"/>
      <c r="W8" s="506"/>
      <c r="X8" s="507"/>
      <c r="Y8" s="508"/>
      <c r="Z8" s="506"/>
      <c r="AA8" s="507"/>
      <c r="AB8" s="508"/>
      <c r="AC8" s="506"/>
      <c r="AD8" s="507"/>
      <c r="AE8" s="508"/>
      <c r="AF8" s="506"/>
      <c r="AG8" s="507"/>
      <c r="AH8" s="508"/>
      <c r="AI8" s="506" t="s">
        <v>16</v>
      </c>
      <c r="AJ8" s="507" t="s">
        <v>140</v>
      </c>
      <c r="AK8" s="508" t="s">
        <v>75</v>
      </c>
      <c r="AL8" s="506" t="s">
        <v>16</v>
      </c>
      <c r="AM8" s="507" t="s">
        <v>140</v>
      </c>
      <c r="AN8" s="508" t="s">
        <v>75</v>
      </c>
      <c r="AO8" s="506" t="s">
        <v>16</v>
      </c>
      <c r="AP8" s="507" t="s">
        <v>140</v>
      </c>
      <c r="AQ8" s="508" t="s">
        <v>75</v>
      </c>
      <c r="AR8" s="506" t="s">
        <v>16</v>
      </c>
      <c r="AS8" s="507" t="s">
        <v>140</v>
      </c>
      <c r="AT8" s="508" t="s">
        <v>75</v>
      </c>
      <c r="AU8" s="506" t="s">
        <v>16</v>
      </c>
      <c r="AV8" s="507" t="s">
        <v>140</v>
      </c>
      <c r="AW8" s="508" t="s">
        <v>75</v>
      </c>
      <c r="AX8" s="506" t="s">
        <v>16</v>
      </c>
      <c r="AY8" s="507" t="s">
        <v>140</v>
      </c>
      <c r="AZ8" s="508" t="s">
        <v>75</v>
      </c>
      <c r="BA8" s="506" t="s">
        <v>16</v>
      </c>
      <c r="BB8" s="507" t="s">
        <v>140</v>
      </c>
      <c r="BC8" s="508" t="s">
        <v>75</v>
      </c>
      <c r="BD8" s="506" t="s">
        <v>16</v>
      </c>
      <c r="BE8" s="507" t="s">
        <v>140</v>
      </c>
      <c r="BF8" s="508" t="s">
        <v>75</v>
      </c>
      <c r="BG8" s="506" t="s">
        <v>16</v>
      </c>
      <c r="BH8" s="507" t="s">
        <v>140</v>
      </c>
      <c r="BI8" s="508" t="s">
        <v>75</v>
      </c>
      <c r="BJ8" s="506" t="s">
        <v>16</v>
      </c>
      <c r="BK8" s="507" t="s">
        <v>140</v>
      </c>
      <c r="BL8" s="508" t="s">
        <v>75</v>
      </c>
      <c r="BM8" s="506" t="s">
        <v>16</v>
      </c>
      <c r="BN8" s="507" t="s">
        <v>140</v>
      </c>
      <c r="BO8" s="508" t="s">
        <v>75</v>
      </c>
      <c r="BP8" s="506" t="s">
        <v>16</v>
      </c>
      <c r="BQ8" s="507" t="s">
        <v>140</v>
      </c>
      <c r="BR8" s="508" t="s">
        <v>75</v>
      </c>
      <c r="BS8" s="506" t="s">
        <v>16</v>
      </c>
      <c r="BT8" s="507" t="s">
        <v>140</v>
      </c>
      <c r="BU8" s="508" t="s">
        <v>75</v>
      </c>
      <c r="BV8" s="506" t="s">
        <v>16</v>
      </c>
      <c r="BW8" s="507" t="s">
        <v>140</v>
      </c>
      <c r="BX8" s="508" t="s">
        <v>75</v>
      </c>
      <c r="BY8" s="511" t="s">
        <v>0</v>
      </c>
      <c r="BZ8" s="512" t="s">
        <v>0</v>
      </c>
      <c r="CA8" s="513" t="s">
        <v>0</v>
      </c>
      <c r="CB8" s="511" t="s">
        <v>0</v>
      </c>
      <c r="CC8" s="512" t="s">
        <v>0</v>
      </c>
      <c r="CD8" s="513" t="s">
        <v>0</v>
      </c>
      <c r="CE8" s="511" t="s">
        <v>0</v>
      </c>
      <c r="CF8" s="512" t="s">
        <v>0</v>
      </c>
      <c r="CG8" s="513" t="s">
        <v>0</v>
      </c>
    </row>
    <row r="9" ht="15.75" customHeight="1">
      <c r="A9" s="10">
        <v>9.0</v>
      </c>
      <c r="B9" s="11" t="s">
        <v>2245</v>
      </c>
      <c r="C9" s="12">
        <v>1.0</v>
      </c>
      <c r="D9" s="11" t="s">
        <v>14</v>
      </c>
      <c r="E9" s="447" t="str">
        <f t="array" ref="E9">XLOOKUP(F9,'PER-SM '!$E$2:$E$1132,'PER-SM '!$D$2:$D$1132," ",0)</f>
        <v>VENTE COSME JUAN CARLOS</v>
      </c>
      <c r="F9" s="149">
        <v>2.2061173E7</v>
      </c>
      <c r="G9" s="149">
        <v>9.40240399E8</v>
      </c>
      <c r="H9" s="16" t="str">
        <f t="array" ref="H9">XLOOKUP(F9,'PER-SM '!$E$2:$E$1132,'PER-SM '!$G$2:$G$1132,"",0)</f>
        <v>OP OBR</v>
      </c>
      <c r="I9" s="10" t="str">
        <f t="array" ref="I9">XLOOKUP(F9,'PER-SM '!$E$2:$E$1132,'PER-SM '!$I$2:$I$1132,"",0)</f>
        <v>C</v>
      </c>
      <c r="J9" s="10"/>
      <c r="K9" s="13" t="str">
        <f t="array" ref="K9">XLOOKUP(F9,'PER-SM '!$E$2:$E$1132,'PER-SM '!$B$2:$B$1132,"",0)</f>
        <v>PE - Obr Reg Común</v>
      </c>
      <c r="L9" s="10" t="s">
        <v>2242</v>
      </c>
      <c r="M9" s="447" t="str">
        <f t="array" ref="M9">XLOOKUP(F9,'PER-SM '!$E$2:$E$1132,'PER-SM '!$F$2:$F$1132,"",0)</f>
        <v>OPERADOR CAMION MINERO HASTA 150 TONS</v>
      </c>
      <c r="N9" s="506" t="s">
        <v>16</v>
      </c>
      <c r="O9" s="507" t="s">
        <v>140</v>
      </c>
      <c r="P9" s="508" t="s">
        <v>75</v>
      </c>
      <c r="Q9" s="506" t="s">
        <v>16</v>
      </c>
      <c r="R9" s="507" t="s">
        <v>140</v>
      </c>
      <c r="S9" s="508" t="s">
        <v>75</v>
      </c>
      <c r="T9" s="506" t="s">
        <v>16</v>
      </c>
      <c r="U9" s="507" t="s">
        <v>140</v>
      </c>
      <c r="V9" s="508" t="s">
        <v>75</v>
      </c>
      <c r="W9" s="506" t="s">
        <v>16</v>
      </c>
      <c r="X9" s="507" t="s">
        <v>140</v>
      </c>
      <c r="Y9" s="508" t="s">
        <v>75</v>
      </c>
      <c r="Z9" s="506" t="s">
        <v>16</v>
      </c>
      <c r="AA9" s="507" t="s">
        <v>140</v>
      </c>
      <c r="AB9" s="508" t="s">
        <v>75</v>
      </c>
      <c r="AC9" s="506" t="s">
        <v>16</v>
      </c>
      <c r="AD9" s="507" t="s">
        <v>140</v>
      </c>
      <c r="AE9" s="508" t="s">
        <v>75</v>
      </c>
      <c r="AF9" s="506" t="s">
        <v>16</v>
      </c>
      <c r="AG9" s="507" t="s">
        <v>140</v>
      </c>
      <c r="AH9" s="508" t="s">
        <v>75</v>
      </c>
      <c r="AI9" s="506"/>
      <c r="AJ9" s="507"/>
      <c r="AK9" s="508"/>
      <c r="AL9" s="506"/>
      <c r="AM9" s="507"/>
      <c r="AN9" s="508"/>
      <c r="AO9" s="506"/>
      <c r="AP9" s="507"/>
      <c r="AQ9" s="508"/>
      <c r="AR9" s="506"/>
      <c r="AS9" s="507"/>
      <c r="AT9" s="508"/>
      <c r="AU9" s="506"/>
      <c r="AV9" s="507"/>
      <c r="AW9" s="508"/>
      <c r="AX9" s="506"/>
      <c r="AY9" s="507"/>
      <c r="AZ9" s="508"/>
      <c r="BA9" s="506"/>
      <c r="BB9" s="507"/>
      <c r="BC9" s="508"/>
      <c r="BD9" s="506" t="s">
        <v>16</v>
      </c>
      <c r="BE9" s="507" t="s">
        <v>140</v>
      </c>
      <c r="BF9" s="508" t="s">
        <v>75</v>
      </c>
      <c r="BG9" s="506" t="s">
        <v>16</v>
      </c>
      <c r="BH9" s="507" t="s">
        <v>140</v>
      </c>
      <c r="BI9" s="508" t="s">
        <v>75</v>
      </c>
      <c r="BJ9" s="506" t="s">
        <v>16</v>
      </c>
      <c r="BK9" s="507" t="s">
        <v>140</v>
      </c>
      <c r="BL9" s="508" t="s">
        <v>75</v>
      </c>
      <c r="BM9" s="506" t="s">
        <v>16</v>
      </c>
      <c r="BN9" s="507" t="s">
        <v>140</v>
      </c>
      <c r="BO9" s="508" t="s">
        <v>75</v>
      </c>
      <c r="BP9" s="506" t="s">
        <v>16</v>
      </c>
      <c r="BQ9" s="507" t="s">
        <v>140</v>
      </c>
      <c r="BR9" s="508" t="s">
        <v>75</v>
      </c>
      <c r="BS9" s="506" t="s">
        <v>16</v>
      </c>
      <c r="BT9" s="507" t="s">
        <v>140</v>
      </c>
      <c r="BU9" s="508" t="s">
        <v>75</v>
      </c>
      <c r="BV9" s="506" t="s">
        <v>16</v>
      </c>
      <c r="BW9" s="507" t="s">
        <v>140</v>
      </c>
      <c r="BX9" s="508" t="s">
        <v>75</v>
      </c>
      <c r="BY9" s="511" t="s">
        <v>16</v>
      </c>
      <c r="BZ9" s="512" t="s">
        <v>140</v>
      </c>
      <c r="CA9" s="513" t="s">
        <v>75</v>
      </c>
      <c r="CB9" s="511" t="s">
        <v>16</v>
      </c>
      <c r="CC9" s="512" t="s">
        <v>140</v>
      </c>
      <c r="CD9" s="513" t="s">
        <v>75</v>
      </c>
      <c r="CE9" s="511" t="s">
        <v>16</v>
      </c>
      <c r="CF9" s="512" t="s">
        <v>140</v>
      </c>
      <c r="CG9" s="513" t="s">
        <v>75</v>
      </c>
    </row>
    <row r="10" ht="15.75" customHeight="1">
      <c r="A10" s="10">
        <v>10.0</v>
      </c>
      <c r="B10" s="11" t="s">
        <v>2139</v>
      </c>
      <c r="C10" s="12">
        <v>1.0</v>
      </c>
      <c r="D10" s="11" t="s">
        <v>14</v>
      </c>
      <c r="E10" s="447" t="str">
        <f t="array" ref="E10">XLOOKUP(F10,'PER-SM '!$E$2:$E$1132,'PER-SM '!$D$2:$D$1132," ",0)</f>
        <v>GUIA RAMOS MOISES DONATO</v>
      </c>
      <c r="F10" s="149">
        <v>4.0232204E7</v>
      </c>
      <c r="G10" s="149">
        <v>9.56342223E8</v>
      </c>
      <c r="H10" s="16" t="str">
        <f t="array" ref="H10">XLOOKUP(F10,'PER-SM '!$E$2:$E$1132,'PER-SM '!$G$2:$G$1132,"",0)</f>
        <v>EQ OBR</v>
      </c>
      <c r="I10" s="10" t="str">
        <f t="array" ref="I10">XLOOKUP(F10,'PER-SM '!$E$2:$E$1132,'PER-SM '!$I$2:$I$1132,"",0)</f>
        <v>C</v>
      </c>
      <c r="J10" s="10"/>
      <c r="K10" s="13" t="str">
        <f t="array" ref="K10">XLOOKUP(F10,'PER-SM '!$E$2:$E$1132,'PER-SM '!$B$2:$B$1132,"",0)</f>
        <v>PE - Obr Reg Común</v>
      </c>
      <c r="L10" s="10" t="s">
        <v>2242</v>
      </c>
      <c r="M10" s="447" t="str">
        <f t="array" ref="M10">XLOOKUP(F10,'PER-SM '!$E$2:$E$1132,'PER-SM '!$F$2:$F$1132,"",0)</f>
        <v>MECANICO 1</v>
      </c>
      <c r="N10" s="506" t="s">
        <v>16</v>
      </c>
      <c r="O10" s="507" t="s">
        <v>140</v>
      </c>
      <c r="P10" s="508" t="s">
        <v>75</v>
      </c>
      <c r="Q10" s="506" t="s">
        <v>16</v>
      </c>
      <c r="R10" s="507" t="s">
        <v>140</v>
      </c>
      <c r="S10" s="508" t="s">
        <v>75</v>
      </c>
      <c r="T10" s="506" t="s">
        <v>16</v>
      </c>
      <c r="U10" s="507" t="s">
        <v>140</v>
      </c>
      <c r="V10" s="508" t="s">
        <v>75</v>
      </c>
      <c r="W10" s="506" t="s">
        <v>16</v>
      </c>
      <c r="X10" s="507" t="s">
        <v>140</v>
      </c>
      <c r="Y10" s="508" t="s">
        <v>75</v>
      </c>
      <c r="Z10" s="506" t="s">
        <v>16</v>
      </c>
      <c r="AA10" s="507" t="s">
        <v>140</v>
      </c>
      <c r="AB10" s="508" t="s">
        <v>75</v>
      </c>
      <c r="AC10" s="506" t="s">
        <v>16</v>
      </c>
      <c r="AD10" s="507" t="s">
        <v>140</v>
      </c>
      <c r="AE10" s="508" t="s">
        <v>75</v>
      </c>
      <c r="AF10" s="506" t="s">
        <v>16</v>
      </c>
      <c r="AG10" s="507" t="s">
        <v>140</v>
      </c>
      <c r="AH10" s="508" t="s">
        <v>75</v>
      </c>
      <c r="AI10" s="506"/>
      <c r="AJ10" s="507"/>
      <c r="AK10" s="508"/>
      <c r="AL10" s="506"/>
      <c r="AM10" s="507"/>
      <c r="AN10" s="508"/>
      <c r="AO10" s="506"/>
      <c r="AP10" s="507"/>
      <c r="AQ10" s="508"/>
      <c r="AR10" s="506"/>
      <c r="AS10" s="507"/>
      <c r="AT10" s="508"/>
      <c r="AU10" s="506"/>
      <c r="AV10" s="507"/>
      <c r="AW10" s="508"/>
      <c r="AX10" s="506"/>
      <c r="AY10" s="507"/>
      <c r="AZ10" s="508"/>
      <c r="BA10" s="506"/>
      <c r="BB10" s="507"/>
      <c r="BC10" s="508"/>
      <c r="BD10" s="506" t="s">
        <v>16</v>
      </c>
      <c r="BE10" s="507" t="s">
        <v>140</v>
      </c>
      <c r="BF10" s="508" t="s">
        <v>75</v>
      </c>
      <c r="BG10" s="506" t="s">
        <v>16</v>
      </c>
      <c r="BH10" s="507" t="s">
        <v>140</v>
      </c>
      <c r="BI10" s="508" t="s">
        <v>75</v>
      </c>
      <c r="BJ10" s="506" t="s">
        <v>16</v>
      </c>
      <c r="BK10" s="507" t="s">
        <v>140</v>
      </c>
      <c r="BL10" s="508" t="s">
        <v>75</v>
      </c>
      <c r="BM10" s="506" t="s">
        <v>16</v>
      </c>
      <c r="BN10" s="507" t="s">
        <v>140</v>
      </c>
      <c r="BO10" s="508" t="s">
        <v>75</v>
      </c>
      <c r="BP10" s="506" t="s">
        <v>16</v>
      </c>
      <c r="BQ10" s="507" t="s">
        <v>140</v>
      </c>
      <c r="BR10" s="508" t="s">
        <v>75</v>
      </c>
      <c r="BS10" s="506" t="s">
        <v>16</v>
      </c>
      <c r="BT10" s="507" t="s">
        <v>140</v>
      </c>
      <c r="BU10" s="508" t="s">
        <v>75</v>
      </c>
      <c r="BV10" s="506" t="s">
        <v>16</v>
      </c>
      <c r="BW10" s="507" t="s">
        <v>140</v>
      </c>
      <c r="BX10" s="508" t="s">
        <v>75</v>
      </c>
      <c r="BY10" s="506"/>
      <c r="BZ10" s="507"/>
      <c r="CA10" s="508"/>
      <c r="CB10" s="506"/>
      <c r="CC10" s="507"/>
      <c r="CD10" s="508"/>
      <c r="CE10" s="506"/>
      <c r="CF10" s="507"/>
      <c r="CG10" s="508"/>
    </row>
    <row r="11" ht="15.75" customHeight="1">
      <c r="A11" s="10">
        <v>11.0</v>
      </c>
      <c r="B11" s="11" t="s">
        <v>2150</v>
      </c>
      <c r="C11" s="12">
        <v>1.0</v>
      </c>
      <c r="D11" s="11" t="s">
        <v>2133</v>
      </c>
      <c r="E11" s="447" t="str">
        <f t="array" ref="E11">XLOOKUP(F11,'PER-SM '!$E$2:$E$1132,'PER-SM '!$D$2:$D$1132," ",0)</f>
        <v>PEREYRA CHAVEZ LUISIÑO ALDAIR </v>
      </c>
      <c r="F11" s="149">
        <v>7.0447743E7</v>
      </c>
      <c r="G11" s="149">
        <v>9.56342224E8</v>
      </c>
      <c r="H11" s="10" t="str">
        <f t="array" ref="H11">XLOOKUP(F11,'PER-SM '!$E$2:$E$1132,'PER-SM '!$G$2:$G$1132,"",0)</f>
        <v>OP OBR</v>
      </c>
      <c r="I11" s="370" t="s">
        <v>105</v>
      </c>
      <c r="J11" s="10"/>
      <c r="K11" s="13" t="str">
        <f t="array" ref="K11">XLOOKUP(F11,'PER-SM '!$E$2:$E$1132,'PER-SM '!$B$2:$B$1132,"",0)</f>
        <v>PE-Obr Reg comun</v>
      </c>
      <c r="L11" s="10" t="s">
        <v>2242</v>
      </c>
      <c r="M11" s="434" t="str">
        <f t="array" ref="M11">XLOOKUP(F11,'PER-SM '!$E$2:$E$1132,'PER-SM '!$F$2:$F$1132,"",0)</f>
        <v>ALMACENERO</v>
      </c>
      <c r="N11" s="514" t="s">
        <v>16</v>
      </c>
      <c r="O11" s="515" t="s">
        <v>140</v>
      </c>
      <c r="P11" s="516" t="s">
        <v>75</v>
      </c>
      <c r="Q11" s="514" t="s">
        <v>16</v>
      </c>
      <c r="R11" s="515" t="s">
        <v>140</v>
      </c>
      <c r="S11" s="516" t="s">
        <v>75</v>
      </c>
      <c r="T11" s="514" t="s">
        <v>16</v>
      </c>
      <c r="U11" s="515" t="s">
        <v>140</v>
      </c>
      <c r="V11" s="516" t="s">
        <v>75</v>
      </c>
      <c r="W11" s="514" t="s">
        <v>16</v>
      </c>
      <c r="X11" s="515" t="s">
        <v>140</v>
      </c>
      <c r="Y11" s="516" t="s">
        <v>75</v>
      </c>
      <c r="Z11" s="514" t="s">
        <v>16</v>
      </c>
      <c r="AA11" s="515" t="s">
        <v>140</v>
      </c>
      <c r="AB11" s="516" t="s">
        <v>75</v>
      </c>
      <c r="AC11" s="514" t="s">
        <v>16</v>
      </c>
      <c r="AD11" s="515" t="s">
        <v>140</v>
      </c>
      <c r="AE11" s="516" t="s">
        <v>75</v>
      </c>
      <c r="AF11" s="514" t="s">
        <v>16</v>
      </c>
      <c r="AG11" s="515" t="s">
        <v>140</v>
      </c>
      <c r="AH11" s="516" t="s">
        <v>75</v>
      </c>
      <c r="AI11" s="514" t="s">
        <v>16</v>
      </c>
      <c r="AJ11" s="515" t="s">
        <v>140</v>
      </c>
      <c r="AK11" s="516" t="s">
        <v>75</v>
      </c>
      <c r="AL11" s="514" t="s">
        <v>16</v>
      </c>
      <c r="AM11" s="515" t="s">
        <v>140</v>
      </c>
      <c r="AN11" s="516" t="s">
        <v>75</v>
      </c>
      <c r="AO11" s="514" t="s">
        <v>16</v>
      </c>
      <c r="AP11" s="515" t="s">
        <v>140</v>
      </c>
      <c r="AQ11" s="516" t="s">
        <v>75</v>
      </c>
      <c r="AR11" s="514" t="s">
        <v>16</v>
      </c>
      <c r="AS11" s="515" t="s">
        <v>140</v>
      </c>
      <c r="AT11" s="516" t="s">
        <v>75</v>
      </c>
      <c r="AU11" s="514" t="s">
        <v>16</v>
      </c>
      <c r="AV11" s="515" t="s">
        <v>140</v>
      </c>
      <c r="AW11" s="516" t="s">
        <v>75</v>
      </c>
      <c r="AX11" s="514" t="s">
        <v>16</v>
      </c>
      <c r="AY11" s="515" t="s">
        <v>140</v>
      </c>
      <c r="AZ11" s="516" t="s">
        <v>75</v>
      </c>
      <c r="BA11" s="514" t="s">
        <v>16</v>
      </c>
      <c r="BB11" s="515" t="s">
        <v>140</v>
      </c>
      <c r="BC11" s="516" t="s">
        <v>75</v>
      </c>
      <c r="BD11" s="514" t="s">
        <v>16</v>
      </c>
      <c r="BE11" s="515" t="s">
        <v>140</v>
      </c>
      <c r="BF11" s="516" t="s">
        <v>75</v>
      </c>
      <c r="BG11" s="514"/>
      <c r="BH11" s="515"/>
      <c r="BI11" s="516"/>
      <c r="BJ11" s="514"/>
      <c r="BK11" s="515"/>
      <c r="BL11" s="516"/>
      <c r="BM11" s="514"/>
      <c r="BN11" s="515"/>
      <c r="BO11" s="516"/>
      <c r="BP11" s="514"/>
      <c r="BQ11" s="515"/>
      <c r="BR11" s="516"/>
      <c r="BS11" s="514"/>
      <c r="BT11" s="515"/>
      <c r="BU11" s="516"/>
      <c r="BV11" s="514"/>
      <c r="BW11" s="515"/>
      <c r="BX11" s="516"/>
      <c r="BY11" s="517" t="s">
        <v>16</v>
      </c>
      <c r="BZ11" s="518" t="s">
        <v>140</v>
      </c>
      <c r="CA11" s="519" t="s">
        <v>75</v>
      </c>
      <c r="CB11" s="517" t="s">
        <v>16</v>
      </c>
      <c r="CC11" s="518" t="s">
        <v>140</v>
      </c>
      <c r="CD11" s="519" t="s">
        <v>75</v>
      </c>
      <c r="CE11" s="517" t="s">
        <v>16</v>
      </c>
      <c r="CF11" s="518" t="s">
        <v>140</v>
      </c>
      <c r="CG11" s="519" t="s">
        <v>75</v>
      </c>
    </row>
    <row r="12" ht="15.75" customHeight="1">
      <c r="A12" s="10">
        <v>12.0</v>
      </c>
      <c r="B12" s="11" t="s">
        <v>2150</v>
      </c>
      <c r="C12" s="12">
        <v>1.0</v>
      </c>
      <c r="D12" s="11" t="s">
        <v>2133</v>
      </c>
      <c r="E12" s="447" t="str">
        <f t="array" ref="E12">XLOOKUP(F12,'PER-SM '!$E$2:$E$1132,'PER-SM '!$D$2:$D$1132," ",0)</f>
        <v>FLORES FLORES VICTOR ALFONSO</v>
      </c>
      <c r="F12" s="149">
        <v>4.3489648E7</v>
      </c>
      <c r="G12" s="149">
        <v>9.92870551E8</v>
      </c>
      <c r="H12" s="16" t="str">
        <f t="array" ref="H12">XLOOKUP(F12,'PER-SM '!$E$2:$E$1132,'PER-SM '!$G$2:$G$1132,"",0)</f>
        <v>OP OBR</v>
      </c>
      <c r="I12" s="10" t="str">
        <f t="array" ref="I12">XLOOKUP(F12,'PER-SM '!$E$2:$E$1132,'PER-SM '!$I$2:$I$1132,"",0)</f>
        <v>A</v>
      </c>
      <c r="J12" s="10"/>
      <c r="K12" s="13" t="str">
        <f t="array" ref="K12">XLOOKUP(F12,'PER-SM '!$E$2:$E$1132,'PER-SM '!$B$2:$B$1132,"",0)</f>
        <v>PE - Obr Reg Común</v>
      </c>
      <c r="L12" s="10" t="s">
        <v>2242</v>
      </c>
      <c r="M12" s="447" t="str">
        <f t="array" ref="M12">XLOOKUP(F12,'PER-SM '!$E$2:$E$1132,'PER-SM '!$F$2:$F$1132,"",0)</f>
        <v>OPERADOR DE CAMION DE SERVICIO</v>
      </c>
      <c r="N12" s="506"/>
      <c r="O12" s="507"/>
      <c r="P12" s="508"/>
      <c r="Q12" s="506"/>
      <c r="R12" s="507"/>
      <c r="S12" s="508"/>
      <c r="T12" s="506"/>
      <c r="U12" s="507"/>
      <c r="V12" s="508"/>
      <c r="W12" s="506"/>
      <c r="X12" s="507"/>
      <c r="Y12" s="508"/>
      <c r="Z12" s="506"/>
      <c r="AA12" s="507"/>
      <c r="AB12" s="508"/>
      <c r="AC12" s="506"/>
      <c r="AD12" s="507"/>
      <c r="AE12" s="508"/>
      <c r="AF12" s="506"/>
      <c r="AG12" s="507"/>
      <c r="AH12" s="508"/>
      <c r="AI12" s="506"/>
      <c r="AJ12" s="507"/>
      <c r="AK12" s="508"/>
      <c r="AL12" s="506"/>
      <c r="AM12" s="507"/>
      <c r="AN12" s="508"/>
      <c r="AO12" s="506"/>
      <c r="AP12" s="507"/>
      <c r="AQ12" s="508"/>
      <c r="AR12" s="506"/>
      <c r="AS12" s="507" t="s">
        <v>140</v>
      </c>
      <c r="AT12" s="508" t="s">
        <v>75</v>
      </c>
      <c r="AU12" s="506" t="s">
        <v>16</v>
      </c>
      <c r="AV12" s="507" t="s">
        <v>140</v>
      </c>
      <c r="AW12" s="508" t="s">
        <v>75</v>
      </c>
      <c r="AX12" s="506" t="s">
        <v>16</v>
      </c>
      <c r="AY12" s="507" t="s">
        <v>140</v>
      </c>
      <c r="AZ12" s="508" t="s">
        <v>75</v>
      </c>
      <c r="BA12" s="506" t="s">
        <v>16</v>
      </c>
      <c r="BB12" s="507" t="s">
        <v>140</v>
      </c>
      <c r="BC12" s="508" t="s">
        <v>75</v>
      </c>
      <c r="BD12" s="506" t="s">
        <v>16</v>
      </c>
      <c r="BE12" s="507" t="s">
        <v>140</v>
      </c>
      <c r="BF12" s="508" t="s">
        <v>75</v>
      </c>
      <c r="BG12" s="506" t="s">
        <v>16</v>
      </c>
      <c r="BH12" s="507" t="s">
        <v>140</v>
      </c>
      <c r="BI12" s="508" t="s">
        <v>75</v>
      </c>
      <c r="BJ12" s="506" t="s">
        <v>16</v>
      </c>
      <c r="BK12" s="507" t="s">
        <v>140</v>
      </c>
      <c r="BL12" s="508" t="s">
        <v>75</v>
      </c>
      <c r="BM12" s="506" t="s">
        <v>16</v>
      </c>
      <c r="BN12" s="507" t="s">
        <v>140</v>
      </c>
      <c r="BO12" s="508" t="s">
        <v>75</v>
      </c>
      <c r="BP12" s="506" t="s">
        <v>16</v>
      </c>
      <c r="BQ12" s="507" t="s">
        <v>140</v>
      </c>
      <c r="BR12" s="508" t="s">
        <v>75</v>
      </c>
      <c r="BS12" s="506" t="s">
        <v>16</v>
      </c>
      <c r="BT12" s="507" t="s">
        <v>140</v>
      </c>
      <c r="BU12" s="508" t="s">
        <v>75</v>
      </c>
      <c r="BV12" s="506" t="s">
        <v>16</v>
      </c>
      <c r="BW12" s="507" t="s">
        <v>140</v>
      </c>
      <c r="BX12" s="508" t="s">
        <v>75</v>
      </c>
      <c r="BY12" s="506"/>
      <c r="BZ12" s="507"/>
      <c r="CA12" s="508"/>
      <c r="CB12" s="506"/>
      <c r="CC12" s="507"/>
      <c r="CD12" s="508"/>
      <c r="CE12" s="506"/>
      <c r="CF12" s="507"/>
      <c r="CG12" s="508"/>
    </row>
    <row r="13" ht="15.75" customHeight="1">
      <c r="A13" s="10">
        <v>13.0</v>
      </c>
      <c r="B13" s="400" t="s">
        <v>2151</v>
      </c>
      <c r="C13" s="399">
        <v>1.0</v>
      </c>
      <c r="D13" s="362" t="s">
        <v>14</v>
      </c>
      <c r="E13" s="447" t="str">
        <f t="array" ref="E13">XLOOKUP(F13,'PER-SM '!$E$2:$E$1132,'PER-SM '!$D$2:$D$1132," ",0)</f>
        <v>CARLOS HANCCO JAIME</v>
      </c>
      <c r="F13" s="149">
        <v>4.2287944E7</v>
      </c>
      <c r="G13" s="149">
        <v>9.93191009E8</v>
      </c>
      <c r="H13" s="16" t="str">
        <f t="array" ref="H13">XLOOKUP(F13,'PER-SM '!$E$2:$E$1132,'PER-SM '!$G$2:$G$1132,"",0)</f>
        <v>OP OBR</v>
      </c>
      <c r="I13" s="10" t="str">
        <f t="array" ref="I13">XLOOKUP(F13,'PER-SM '!$E$2:$E$1132,'PER-SM '!$I$2:$I$1132,"",0)</f>
        <v>C</v>
      </c>
      <c r="J13" s="10"/>
      <c r="K13" s="13" t="str">
        <f t="array" ref="K13">XLOOKUP(F13,'PER-SM '!$E$2:$E$1132,'PER-SM '!$B$2:$B$1132,"",0)</f>
        <v>PE - Obr Reg Común</v>
      </c>
      <c r="L13" s="10" t="s">
        <v>2242</v>
      </c>
      <c r="M13" s="447" t="str">
        <f t="array" ref="M13">XLOOKUP(F13,'PER-SM '!$E$2:$E$1132,'PER-SM '!$F$2:$F$1132,"",0)</f>
        <v>OPERADOR CAMION MINERO HASTA 150 TONS</v>
      </c>
      <c r="N13" s="506" t="s">
        <v>16</v>
      </c>
      <c r="O13" s="507" t="s">
        <v>140</v>
      </c>
      <c r="P13" s="508" t="s">
        <v>75</v>
      </c>
      <c r="Q13" s="506" t="s">
        <v>16</v>
      </c>
      <c r="R13" s="507" t="s">
        <v>140</v>
      </c>
      <c r="S13" s="508" t="s">
        <v>75</v>
      </c>
      <c r="T13" s="506" t="s">
        <v>16</v>
      </c>
      <c r="U13" s="507" t="s">
        <v>140</v>
      </c>
      <c r="V13" s="508" t="s">
        <v>75</v>
      </c>
      <c r="W13" s="506" t="s">
        <v>16</v>
      </c>
      <c r="X13" s="507" t="s">
        <v>140</v>
      </c>
      <c r="Y13" s="508" t="s">
        <v>75</v>
      </c>
      <c r="Z13" s="506" t="s">
        <v>16</v>
      </c>
      <c r="AA13" s="507" t="s">
        <v>140</v>
      </c>
      <c r="AB13" s="508" t="s">
        <v>75</v>
      </c>
      <c r="AC13" s="506" t="s">
        <v>16</v>
      </c>
      <c r="AD13" s="507" t="s">
        <v>140</v>
      </c>
      <c r="AE13" s="508" t="s">
        <v>75</v>
      </c>
      <c r="AF13" s="506" t="s">
        <v>16</v>
      </c>
      <c r="AG13" s="507" t="s">
        <v>140</v>
      </c>
      <c r="AH13" s="508" t="s">
        <v>75</v>
      </c>
      <c r="AI13" s="506"/>
      <c r="AJ13" s="507"/>
      <c r="AK13" s="508"/>
      <c r="AL13" s="506"/>
      <c r="AM13" s="507"/>
      <c r="AN13" s="508"/>
      <c r="AO13" s="506"/>
      <c r="AP13" s="507"/>
      <c r="AQ13" s="508"/>
      <c r="AR13" s="506"/>
      <c r="AS13" s="507"/>
      <c r="AT13" s="508"/>
      <c r="AU13" s="506"/>
      <c r="AV13" s="507"/>
      <c r="AW13" s="508"/>
      <c r="AX13" s="506"/>
      <c r="AY13" s="507"/>
      <c r="AZ13" s="508"/>
      <c r="BA13" s="506"/>
      <c r="BB13" s="507"/>
      <c r="BC13" s="508"/>
      <c r="BD13" s="506" t="s">
        <v>16</v>
      </c>
      <c r="BE13" s="507" t="s">
        <v>140</v>
      </c>
      <c r="BF13" s="508" t="s">
        <v>75</v>
      </c>
      <c r="BG13" s="506" t="s">
        <v>16</v>
      </c>
      <c r="BH13" s="507" t="s">
        <v>140</v>
      </c>
      <c r="BI13" s="508" t="s">
        <v>75</v>
      </c>
      <c r="BJ13" s="506" t="s">
        <v>16</v>
      </c>
      <c r="BK13" s="507" t="s">
        <v>140</v>
      </c>
      <c r="BL13" s="508" t="s">
        <v>75</v>
      </c>
      <c r="BM13" s="506" t="s">
        <v>16</v>
      </c>
      <c r="BN13" s="507" t="s">
        <v>140</v>
      </c>
      <c r="BO13" s="508" t="s">
        <v>75</v>
      </c>
      <c r="BP13" s="506" t="s">
        <v>16</v>
      </c>
      <c r="BQ13" s="507" t="s">
        <v>140</v>
      </c>
      <c r="BR13" s="508" t="s">
        <v>75</v>
      </c>
      <c r="BS13" s="506" t="s">
        <v>16</v>
      </c>
      <c r="BT13" s="507" t="s">
        <v>140</v>
      </c>
      <c r="BU13" s="508" t="s">
        <v>75</v>
      </c>
      <c r="BV13" s="506" t="s">
        <v>16</v>
      </c>
      <c r="BW13" s="507" t="s">
        <v>140</v>
      </c>
      <c r="BX13" s="508" t="s">
        <v>75</v>
      </c>
      <c r="BY13" s="511" t="s">
        <v>16</v>
      </c>
      <c r="BZ13" s="512" t="s">
        <v>140</v>
      </c>
      <c r="CA13" s="513" t="s">
        <v>75</v>
      </c>
      <c r="CB13" s="511" t="s">
        <v>16</v>
      </c>
      <c r="CC13" s="512" t="s">
        <v>140</v>
      </c>
      <c r="CD13" s="513" t="s">
        <v>75</v>
      </c>
      <c r="CE13" s="511" t="s">
        <v>16</v>
      </c>
      <c r="CF13" s="512" t="s">
        <v>140</v>
      </c>
      <c r="CG13" s="513" t="s">
        <v>75</v>
      </c>
    </row>
    <row r="14" ht="15.75" customHeight="1">
      <c r="A14" s="10">
        <v>14.0</v>
      </c>
      <c r="B14" s="400" t="s">
        <v>2162</v>
      </c>
      <c r="C14" s="399">
        <v>1.0</v>
      </c>
      <c r="D14" s="362" t="s">
        <v>14</v>
      </c>
      <c r="E14" s="447" t="str">
        <f t="array" ref="E14">XLOOKUP(F14,'PER-SM '!$E$2:$E$1132,'PER-SM '!$D$2:$D$1132," ",0)</f>
        <v>VALQUI SILVA MARINO IVAN</v>
      </c>
      <c r="F14" s="187">
        <v>4.168649E7</v>
      </c>
      <c r="G14" s="149"/>
      <c r="H14" s="10" t="s">
        <v>321</v>
      </c>
      <c r="I14" s="10"/>
      <c r="J14" s="10"/>
      <c r="K14" s="13" t="str">
        <f t="array" ref="K14">XLOOKUP(F14,'PER-SM '!$E$2:$E$1132,'PER-SM '!$B$2:$B$1132,"",0)</f>
        <v>PE - Obr Reg Común</v>
      </c>
      <c r="L14" s="10" t="s">
        <v>2242</v>
      </c>
      <c r="M14" s="447" t="str">
        <f t="array" ref="M14">XLOOKUP(F14,'PER-SM '!$E$2:$E$1132,'PER-SM '!$F$2:$F$1132,"",0)</f>
        <v>OPERADOR PERFORADORA HORIZONTAL A</v>
      </c>
      <c r="N14" s="506"/>
      <c r="O14" s="507"/>
      <c r="P14" s="508"/>
      <c r="Q14" s="506"/>
      <c r="R14" s="507"/>
      <c r="S14" s="508"/>
      <c r="T14" s="506"/>
      <c r="U14" s="507"/>
      <c r="V14" s="508"/>
      <c r="W14" s="506"/>
      <c r="X14" s="507"/>
      <c r="Y14" s="508"/>
      <c r="Z14" s="506"/>
      <c r="AA14" s="507"/>
      <c r="AB14" s="508"/>
      <c r="AC14" s="506"/>
      <c r="AD14" s="507"/>
      <c r="AE14" s="508"/>
      <c r="AF14" s="506"/>
      <c r="AG14" s="507"/>
      <c r="AH14" s="508"/>
      <c r="AI14" s="506" t="s">
        <v>16</v>
      </c>
      <c r="AJ14" s="507" t="s">
        <v>140</v>
      </c>
      <c r="AK14" s="508" t="s">
        <v>75</v>
      </c>
      <c r="AL14" s="506" t="s">
        <v>16</v>
      </c>
      <c r="AM14" s="507" t="s">
        <v>140</v>
      </c>
      <c r="AN14" s="508" t="s">
        <v>75</v>
      </c>
      <c r="AO14" s="506"/>
      <c r="AP14" s="507"/>
      <c r="AQ14" s="508"/>
      <c r="AR14" s="506"/>
      <c r="AS14" s="507"/>
      <c r="AT14" s="508"/>
      <c r="AU14" s="506"/>
      <c r="AV14" s="507"/>
      <c r="AW14" s="508"/>
      <c r="AX14" s="506"/>
      <c r="AY14" s="507"/>
      <c r="AZ14" s="508"/>
      <c r="BA14" s="506"/>
      <c r="BB14" s="507"/>
      <c r="BC14" s="508"/>
      <c r="BD14" s="506"/>
      <c r="BE14" s="507"/>
      <c r="BF14" s="508"/>
      <c r="BG14" s="506"/>
      <c r="BH14" s="507"/>
      <c r="BI14" s="508"/>
      <c r="BJ14" s="506"/>
      <c r="BK14" s="507"/>
      <c r="BL14" s="508"/>
      <c r="BM14" s="506"/>
      <c r="BN14" s="507"/>
      <c r="BO14" s="508"/>
      <c r="BP14" s="506"/>
      <c r="BQ14" s="507"/>
      <c r="BR14" s="508"/>
      <c r="BS14" s="506"/>
      <c r="BT14" s="507"/>
      <c r="BU14" s="508"/>
      <c r="BV14" s="506"/>
      <c r="BW14" s="507"/>
      <c r="BX14" s="508"/>
      <c r="BY14" s="506"/>
      <c r="BZ14" s="507"/>
      <c r="CA14" s="508"/>
      <c r="CB14" s="506"/>
      <c r="CC14" s="507"/>
      <c r="CD14" s="508"/>
      <c r="CE14" s="506"/>
      <c r="CF14" s="507"/>
      <c r="CG14" s="508"/>
    </row>
    <row r="15" ht="15.75" customHeight="1">
      <c r="A15" s="10">
        <v>16.0</v>
      </c>
      <c r="B15" s="11" t="s">
        <v>2152</v>
      </c>
      <c r="C15" s="12">
        <v>1.0</v>
      </c>
      <c r="D15" s="11" t="s">
        <v>14</v>
      </c>
      <c r="E15" s="447" t="str">
        <f t="array" ref="E15">XLOOKUP(F15,'PER-SM '!$E$2:$E$1132,'PER-SM '!$D$2:$D$1132," ",0)</f>
        <v>NIETO VASQUEZ HUMBERTO FERNANDO</v>
      </c>
      <c r="F15" s="187">
        <v>9841916.0</v>
      </c>
      <c r="G15" s="187">
        <v>9.72486814E8</v>
      </c>
      <c r="H15" s="16" t="str">
        <f t="array" ref="H15">XLOOKUP(F15,'PER-SM '!$E$2:$E$1132,'PER-SM '!$G$2:$G$1132,"",0)</f>
        <v>OP OBR</v>
      </c>
      <c r="I15" s="10" t="str">
        <f t="array" ref="I15">XLOOKUP(F15,'PER-SM '!$E$2:$E$1132,'PER-SM '!$I$2:$I$1132,"",0)</f>
        <v>A</v>
      </c>
      <c r="J15" s="10"/>
      <c r="K15" s="13" t="str">
        <f t="array" ref="K15">XLOOKUP(F15,'PER-SM '!$E$2:$E$1132,'PER-SM '!$B$2:$B$1132,"",0)</f>
        <v>PE - Obr Reg Común</v>
      </c>
      <c r="L15" s="10" t="s">
        <v>2242</v>
      </c>
      <c r="M15" s="447" t="str">
        <f t="array" ref="M15">XLOOKUP(F15,'PER-SM '!$E$2:$E$1132,'PER-SM '!$F$2:$F$1132,"",0)</f>
        <v>OPERADOR CAMION MINERO HASTA 240 TONS</v>
      </c>
      <c r="N15" s="506"/>
      <c r="O15" s="507"/>
      <c r="P15" s="508"/>
      <c r="Q15" s="506"/>
      <c r="R15" s="507"/>
      <c r="S15" s="508"/>
      <c r="T15" s="506"/>
      <c r="U15" s="507"/>
      <c r="V15" s="508"/>
      <c r="W15" s="506"/>
      <c r="X15" s="507"/>
      <c r="Y15" s="508"/>
      <c r="Z15" s="506"/>
      <c r="AA15" s="507"/>
      <c r="AB15" s="508"/>
      <c r="AC15" s="506"/>
      <c r="AD15" s="507"/>
      <c r="AE15" s="508"/>
      <c r="AF15" s="506"/>
      <c r="AG15" s="507"/>
      <c r="AH15" s="508"/>
      <c r="AI15" s="506" t="s">
        <v>16</v>
      </c>
      <c r="AJ15" s="507" t="s">
        <v>140</v>
      </c>
      <c r="AK15" s="508" t="s">
        <v>75</v>
      </c>
      <c r="AL15" s="506" t="s">
        <v>16</v>
      </c>
      <c r="AM15" s="507" t="s">
        <v>140</v>
      </c>
      <c r="AN15" s="508" t="s">
        <v>75</v>
      </c>
      <c r="AO15" s="506" t="s">
        <v>16</v>
      </c>
      <c r="AP15" s="507" t="s">
        <v>140</v>
      </c>
      <c r="AQ15" s="508" t="s">
        <v>75</v>
      </c>
      <c r="AR15" s="506" t="s">
        <v>16</v>
      </c>
      <c r="AS15" s="507" t="s">
        <v>140</v>
      </c>
      <c r="AT15" s="508" t="s">
        <v>75</v>
      </c>
      <c r="AU15" s="506" t="s">
        <v>16</v>
      </c>
      <c r="AV15" s="507" t="s">
        <v>140</v>
      </c>
      <c r="AW15" s="508" t="s">
        <v>75</v>
      </c>
      <c r="AX15" s="506" t="s">
        <v>16</v>
      </c>
      <c r="AY15" s="507" t="s">
        <v>140</v>
      </c>
      <c r="AZ15" s="508" t="s">
        <v>75</v>
      </c>
      <c r="BA15" s="506" t="s">
        <v>16</v>
      </c>
      <c r="BB15" s="507" t="s">
        <v>140</v>
      </c>
      <c r="BC15" s="508" t="s">
        <v>75</v>
      </c>
      <c r="BD15" s="506" t="s">
        <v>16</v>
      </c>
      <c r="BE15" s="507" t="s">
        <v>140</v>
      </c>
      <c r="BF15" s="508" t="s">
        <v>75</v>
      </c>
      <c r="BG15" s="506" t="s">
        <v>16</v>
      </c>
      <c r="BH15" s="507" t="s">
        <v>140</v>
      </c>
      <c r="BI15" s="508" t="s">
        <v>75</v>
      </c>
      <c r="BJ15" s="506" t="s">
        <v>16</v>
      </c>
      <c r="BK15" s="507" t="s">
        <v>140</v>
      </c>
      <c r="BL15" s="508" t="s">
        <v>75</v>
      </c>
      <c r="BM15" s="506" t="s">
        <v>16</v>
      </c>
      <c r="BN15" s="507" t="s">
        <v>140</v>
      </c>
      <c r="BO15" s="508" t="s">
        <v>75</v>
      </c>
      <c r="BP15" s="506" t="s">
        <v>16</v>
      </c>
      <c r="BQ15" s="507" t="s">
        <v>140</v>
      </c>
      <c r="BR15" s="508" t="s">
        <v>75</v>
      </c>
      <c r="BS15" s="506" t="s">
        <v>16</v>
      </c>
      <c r="BT15" s="507" t="s">
        <v>140</v>
      </c>
      <c r="BU15" s="508" t="s">
        <v>75</v>
      </c>
      <c r="BV15" s="506" t="s">
        <v>16</v>
      </c>
      <c r="BW15" s="507" t="s">
        <v>140</v>
      </c>
      <c r="BX15" s="508" t="s">
        <v>75</v>
      </c>
      <c r="BY15" s="506"/>
      <c r="BZ15" s="507"/>
      <c r="CA15" s="508"/>
      <c r="CB15" s="506"/>
      <c r="CC15" s="507"/>
      <c r="CD15" s="508"/>
      <c r="CE15" s="506"/>
      <c r="CF15" s="507"/>
      <c r="CG15" s="508"/>
    </row>
    <row r="16" ht="15.75" customHeight="1">
      <c r="A16" s="10">
        <v>17.0</v>
      </c>
      <c r="B16" s="11" t="s">
        <v>2153</v>
      </c>
      <c r="C16" s="12">
        <v>1.0</v>
      </c>
      <c r="D16" s="11" t="s">
        <v>14</v>
      </c>
      <c r="E16" s="447" t="str">
        <f t="array" ref="E16">XLOOKUP(F16,'PER-SM '!$E$2:$E$1132,'PER-SM '!$D$2:$D$1132," ",0)</f>
        <v>QUISPE SAHUANAY JOSE VALENTIN</v>
      </c>
      <c r="F16" s="187">
        <v>6693373.0</v>
      </c>
      <c r="G16" s="187"/>
      <c r="H16" s="10" t="s">
        <v>321</v>
      </c>
      <c r="I16" s="10" t="s">
        <v>140</v>
      </c>
      <c r="J16" s="10"/>
      <c r="K16" s="13" t="s">
        <v>318</v>
      </c>
      <c r="L16" s="10" t="s">
        <v>2242</v>
      </c>
      <c r="M16" s="447" t="s">
        <v>2246</v>
      </c>
      <c r="N16" s="506"/>
      <c r="O16" s="507"/>
      <c r="P16" s="508"/>
      <c r="Q16" s="506"/>
      <c r="R16" s="507"/>
      <c r="S16" s="508"/>
      <c r="T16" s="506"/>
      <c r="U16" s="507"/>
      <c r="V16" s="508"/>
      <c r="W16" s="506"/>
      <c r="X16" s="507"/>
      <c r="Y16" s="508"/>
      <c r="Z16" s="506"/>
      <c r="AA16" s="507"/>
      <c r="AB16" s="508"/>
      <c r="AC16" s="506"/>
      <c r="AD16" s="507"/>
      <c r="AE16" s="508"/>
      <c r="AF16" s="506"/>
      <c r="AG16" s="507"/>
      <c r="AH16" s="508"/>
      <c r="AI16" s="506" t="s">
        <v>16</v>
      </c>
      <c r="AJ16" s="507" t="s">
        <v>140</v>
      </c>
      <c r="AK16" s="508" t="s">
        <v>75</v>
      </c>
      <c r="AL16" s="506" t="s">
        <v>16</v>
      </c>
      <c r="AM16" s="507" t="s">
        <v>140</v>
      </c>
      <c r="AN16" s="508" t="s">
        <v>75</v>
      </c>
      <c r="AO16" s="506" t="s">
        <v>16</v>
      </c>
      <c r="AP16" s="507" t="s">
        <v>140</v>
      </c>
      <c r="AQ16" s="508" t="s">
        <v>75</v>
      </c>
      <c r="AR16" s="506" t="s">
        <v>16</v>
      </c>
      <c r="AS16" s="507" t="s">
        <v>140</v>
      </c>
      <c r="AT16" s="508" t="s">
        <v>75</v>
      </c>
      <c r="AU16" s="506" t="s">
        <v>16</v>
      </c>
      <c r="AV16" s="507" t="s">
        <v>140</v>
      </c>
      <c r="AW16" s="508" t="s">
        <v>75</v>
      </c>
      <c r="AX16" s="506" t="s">
        <v>16</v>
      </c>
      <c r="AY16" s="507" t="s">
        <v>140</v>
      </c>
      <c r="AZ16" s="508" t="s">
        <v>75</v>
      </c>
      <c r="BA16" s="506" t="s">
        <v>16</v>
      </c>
      <c r="BB16" s="507" t="s">
        <v>140</v>
      </c>
      <c r="BC16" s="508" t="s">
        <v>75</v>
      </c>
      <c r="BD16" s="506" t="s">
        <v>16</v>
      </c>
      <c r="BE16" s="507" t="s">
        <v>140</v>
      </c>
      <c r="BF16" s="508" t="s">
        <v>75</v>
      </c>
      <c r="BG16" s="506" t="s">
        <v>16</v>
      </c>
      <c r="BH16" s="507" t="s">
        <v>140</v>
      </c>
      <c r="BI16" s="508" t="s">
        <v>75</v>
      </c>
      <c r="BJ16" s="506" t="s">
        <v>16</v>
      </c>
      <c r="BK16" s="507" t="s">
        <v>140</v>
      </c>
      <c r="BL16" s="508" t="s">
        <v>75</v>
      </c>
      <c r="BM16" s="506" t="s">
        <v>16</v>
      </c>
      <c r="BN16" s="507" t="s">
        <v>140</v>
      </c>
      <c r="BO16" s="508" t="s">
        <v>75</v>
      </c>
      <c r="BP16" s="506" t="s">
        <v>16</v>
      </c>
      <c r="BQ16" s="507" t="s">
        <v>140</v>
      </c>
      <c r="BR16" s="508" t="s">
        <v>75</v>
      </c>
      <c r="BS16" s="506" t="s">
        <v>16</v>
      </c>
      <c r="BT16" s="507" t="s">
        <v>140</v>
      </c>
      <c r="BU16" s="508" t="s">
        <v>75</v>
      </c>
      <c r="BV16" s="506" t="s">
        <v>16</v>
      </c>
      <c r="BW16" s="507" t="s">
        <v>140</v>
      </c>
      <c r="BX16" s="508" t="s">
        <v>75</v>
      </c>
      <c r="BY16" s="506"/>
      <c r="BZ16" s="507"/>
      <c r="CA16" s="508"/>
      <c r="CB16" s="506"/>
      <c r="CC16" s="507"/>
      <c r="CD16" s="508"/>
      <c r="CE16" s="506"/>
      <c r="CF16" s="507"/>
      <c r="CG16" s="508"/>
    </row>
    <row r="17" ht="15.75" customHeight="1">
      <c r="A17" s="10">
        <v>18.0</v>
      </c>
      <c r="B17" s="11" t="s">
        <v>2154</v>
      </c>
      <c r="C17" s="12">
        <v>1.0</v>
      </c>
      <c r="D17" s="11" t="s">
        <v>14</v>
      </c>
      <c r="E17" s="447" t="str">
        <f t="array" ref="E17">XLOOKUP(F17,'PER-SM '!$E$2:$E$1132,'PER-SM '!$D$2:$D$1132," ",0)</f>
        <v>ARANDA ALVARADO OSCAR AGUSTIN</v>
      </c>
      <c r="F17" s="187">
        <v>4.3249076E7</v>
      </c>
      <c r="G17" s="187"/>
      <c r="H17" s="10" t="s">
        <v>321</v>
      </c>
      <c r="I17" s="10" t="s">
        <v>75</v>
      </c>
      <c r="J17" s="10"/>
      <c r="K17" s="13" t="s">
        <v>318</v>
      </c>
      <c r="L17" s="10" t="s">
        <v>2242</v>
      </c>
      <c r="M17" s="447" t="s">
        <v>331</v>
      </c>
      <c r="N17" s="506" t="s">
        <v>16</v>
      </c>
      <c r="O17" s="507" t="s">
        <v>140</v>
      </c>
      <c r="P17" s="508" t="s">
        <v>75</v>
      </c>
      <c r="Q17" s="506" t="s">
        <v>16</v>
      </c>
      <c r="R17" s="507" t="s">
        <v>140</v>
      </c>
      <c r="S17" s="508" t="s">
        <v>75</v>
      </c>
      <c r="T17" s="506" t="s">
        <v>16</v>
      </c>
      <c r="U17" s="507" t="s">
        <v>140</v>
      </c>
      <c r="V17" s="508" t="s">
        <v>75</v>
      </c>
      <c r="W17" s="506" t="s">
        <v>16</v>
      </c>
      <c r="X17" s="507" t="s">
        <v>140</v>
      </c>
      <c r="Y17" s="508" t="s">
        <v>75</v>
      </c>
      <c r="Z17" s="506" t="s">
        <v>16</v>
      </c>
      <c r="AA17" s="507" t="s">
        <v>140</v>
      </c>
      <c r="AB17" s="508" t="s">
        <v>75</v>
      </c>
      <c r="AC17" s="506" t="s">
        <v>16</v>
      </c>
      <c r="AD17" s="507" t="s">
        <v>140</v>
      </c>
      <c r="AE17" s="508" t="s">
        <v>75</v>
      </c>
      <c r="AF17" s="506" t="s">
        <v>16</v>
      </c>
      <c r="AG17" s="507" t="s">
        <v>140</v>
      </c>
      <c r="AH17" s="508" t="s">
        <v>75</v>
      </c>
      <c r="AI17" s="506"/>
      <c r="AJ17" s="507"/>
      <c r="AK17" s="508"/>
      <c r="AL17" s="506"/>
      <c r="AM17" s="507"/>
      <c r="AN17" s="508"/>
      <c r="AO17" s="506"/>
      <c r="AP17" s="507"/>
      <c r="AQ17" s="508"/>
      <c r="AR17" s="506"/>
      <c r="AS17" s="507"/>
      <c r="AT17" s="508"/>
      <c r="AU17" s="506"/>
      <c r="AV17" s="507"/>
      <c r="AW17" s="508"/>
      <c r="AX17" s="506"/>
      <c r="AY17" s="507"/>
      <c r="AZ17" s="508"/>
      <c r="BA17" s="506"/>
      <c r="BB17" s="507"/>
      <c r="BC17" s="508"/>
      <c r="BD17" s="506" t="s">
        <v>16</v>
      </c>
      <c r="BE17" s="507" t="s">
        <v>140</v>
      </c>
      <c r="BF17" s="508" t="s">
        <v>75</v>
      </c>
      <c r="BG17" s="506" t="s">
        <v>16</v>
      </c>
      <c r="BH17" s="507" t="s">
        <v>140</v>
      </c>
      <c r="BI17" s="508" t="s">
        <v>75</v>
      </c>
      <c r="BJ17" s="506" t="s">
        <v>16</v>
      </c>
      <c r="BK17" s="507" t="s">
        <v>140</v>
      </c>
      <c r="BL17" s="508" t="s">
        <v>75</v>
      </c>
      <c r="BM17" s="506" t="s">
        <v>16</v>
      </c>
      <c r="BN17" s="507" t="s">
        <v>140</v>
      </c>
      <c r="BO17" s="508" t="s">
        <v>75</v>
      </c>
      <c r="BP17" s="506" t="s">
        <v>16</v>
      </c>
      <c r="BQ17" s="507" t="s">
        <v>140</v>
      </c>
      <c r="BR17" s="508" t="s">
        <v>75</v>
      </c>
      <c r="BS17" s="506" t="s">
        <v>16</v>
      </c>
      <c r="BT17" s="507" t="s">
        <v>140</v>
      </c>
      <c r="BU17" s="508" t="s">
        <v>75</v>
      </c>
      <c r="BV17" s="506" t="s">
        <v>16</v>
      </c>
      <c r="BW17" s="507" t="s">
        <v>140</v>
      </c>
      <c r="BX17" s="508" t="s">
        <v>75</v>
      </c>
      <c r="BY17" s="511" t="s">
        <v>16</v>
      </c>
      <c r="BZ17" s="512" t="s">
        <v>140</v>
      </c>
      <c r="CA17" s="513" t="s">
        <v>75</v>
      </c>
      <c r="CB17" s="511" t="s">
        <v>16</v>
      </c>
      <c r="CC17" s="512" t="s">
        <v>140</v>
      </c>
      <c r="CD17" s="513" t="s">
        <v>75</v>
      </c>
      <c r="CE17" s="511" t="s">
        <v>16</v>
      </c>
      <c r="CF17" s="512" t="s">
        <v>140</v>
      </c>
      <c r="CG17" s="513" t="s">
        <v>75</v>
      </c>
    </row>
    <row r="18" ht="14.25" customHeight="1">
      <c r="A18" s="43"/>
      <c r="B18" s="44"/>
      <c r="C18" s="45">
        <f>SUM(C2:C17)</f>
        <v>13</v>
      </c>
      <c r="D18" s="44"/>
      <c r="E18" s="197" t="s">
        <v>36</v>
      </c>
      <c r="F18" s="52">
        <f>COUNTBLANK(F2:F17)</f>
        <v>1</v>
      </c>
      <c r="H18" s="43"/>
      <c r="I18" s="43"/>
      <c r="J18" s="43"/>
      <c r="L18" s="43"/>
      <c r="N18" s="520">
        <f>COUNTIF(N2:N17,"D")</f>
        <v>8</v>
      </c>
      <c r="O18" s="521">
        <f>COUNTIF(O2:O17,"A")</f>
        <v>8</v>
      </c>
      <c r="P18" s="522">
        <f>COUNTIF(P2:P17,"C")</f>
        <v>8</v>
      </c>
      <c r="Q18" s="520">
        <f>COUNTIF(Q2:Q17,"D")</f>
        <v>8</v>
      </c>
      <c r="R18" s="521">
        <f>COUNTIF(R2:R17,"A")</f>
        <v>8</v>
      </c>
      <c r="S18" s="522">
        <f>COUNTIF(S2:S17,"C")</f>
        <v>8</v>
      </c>
      <c r="T18" s="520">
        <f>COUNTIF(T2:T17,"D")</f>
        <v>8</v>
      </c>
      <c r="U18" s="521">
        <f>COUNTIF(U2:U17,"A")</f>
        <v>8</v>
      </c>
      <c r="V18" s="522">
        <f>COUNTIF(V2:V17,"C")</f>
        <v>8</v>
      </c>
      <c r="W18" s="520">
        <f>COUNTIF(W2:W17,"D")</f>
        <v>8</v>
      </c>
      <c r="X18" s="521">
        <f>COUNTIF(X2:X17,"A")</f>
        <v>8</v>
      </c>
      <c r="Y18" s="522">
        <f>COUNTIF(Y2:Y17,"C")</f>
        <v>8</v>
      </c>
      <c r="Z18" s="520">
        <f>COUNTIF(Z2:Z17,"D")</f>
        <v>8</v>
      </c>
      <c r="AA18" s="521">
        <f>COUNTIF(AA2:AA17,"A")</f>
        <v>8</v>
      </c>
      <c r="AB18" s="522">
        <f>COUNTIF(AB2:AB17,"C")</f>
        <v>8</v>
      </c>
      <c r="AC18" s="520">
        <f>COUNTIF(AC2:AC17,"D")</f>
        <v>8</v>
      </c>
      <c r="AD18" s="521">
        <f>COUNTIF(AD2:AD17,"A")</f>
        <v>8</v>
      </c>
      <c r="AE18" s="522">
        <f>COUNTIF(AE2:AE17,"C")</f>
        <v>8</v>
      </c>
      <c r="AF18" s="520">
        <f>COUNTIF(AF2:AF17,"D")</f>
        <v>8</v>
      </c>
      <c r="AG18" s="521">
        <f>COUNTIF(AG2:AG17,"A")</f>
        <v>8</v>
      </c>
      <c r="AH18" s="522">
        <f>COUNTIF(AH2:AH17,"C")</f>
        <v>8</v>
      </c>
      <c r="AI18" s="520">
        <f>COUNTIF(AI2:AI17,"D")</f>
        <v>7</v>
      </c>
      <c r="AJ18" s="521">
        <f>COUNTIF(AJ2:AJ17,"A")</f>
        <v>7</v>
      </c>
      <c r="AK18" s="522">
        <f>COUNTIF(AK2:AK17,"C")</f>
        <v>7</v>
      </c>
      <c r="AL18" s="520">
        <f>COUNTIF(AL2:AL17,"D")</f>
        <v>7</v>
      </c>
      <c r="AM18" s="521">
        <f>COUNTIF(AM2:AM17,"A")</f>
        <v>7</v>
      </c>
      <c r="AN18" s="522">
        <f>COUNTIF(AN2:AN17,"C")</f>
        <v>7</v>
      </c>
      <c r="AO18" s="520">
        <f>COUNTIF(AO2:AO17,"D")</f>
        <v>6</v>
      </c>
      <c r="AP18" s="521">
        <f>COUNTIF(AP2:AP17,"A")</f>
        <v>6</v>
      </c>
      <c r="AQ18" s="522">
        <f>COUNTIF(AQ2:AQ17,"C")</f>
        <v>6</v>
      </c>
      <c r="AR18" s="520">
        <f>COUNTIF(AR2:AR17,"D")</f>
        <v>6</v>
      </c>
      <c r="AS18" s="521">
        <f>COUNTIF(AS2:AS17,"A")</f>
        <v>7</v>
      </c>
      <c r="AT18" s="522">
        <f>COUNTIF(AT2:AT17,"C")</f>
        <v>7</v>
      </c>
      <c r="AU18" s="520">
        <f>COUNTIF(AU2:AU17,"D")</f>
        <v>7</v>
      </c>
      <c r="AV18" s="521">
        <f>COUNTIF(AV2:AV17,"A")</f>
        <v>7</v>
      </c>
      <c r="AW18" s="522">
        <f>COUNTIF(AW2:AW17,"C")</f>
        <v>7</v>
      </c>
      <c r="AX18" s="520">
        <f>COUNTIF(AX2:AX17,"D")</f>
        <v>7</v>
      </c>
      <c r="AY18" s="521">
        <f>COUNTIF(AY2:AY17,"A")</f>
        <v>7</v>
      </c>
      <c r="AZ18" s="522">
        <f>COUNTIF(AZ2:AZ17,"C")</f>
        <v>7</v>
      </c>
      <c r="BA18" s="520">
        <f>COUNTIF(BA2:BA17,"D")</f>
        <v>7</v>
      </c>
      <c r="BB18" s="521">
        <f>COUNTIF(BB2:BB17,"A")</f>
        <v>7</v>
      </c>
      <c r="BC18" s="522">
        <f>COUNTIF(BC2:BC17,"C")</f>
        <v>7</v>
      </c>
      <c r="BD18" s="520">
        <f>COUNTIF(BD2:BD17,"D")</f>
        <v>12</v>
      </c>
      <c r="BE18" s="521">
        <f>COUNTIF(BE2:BE17,"A")</f>
        <v>12</v>
      </c>
      <c r="BF18" s="522">
        <f>COUNTIF(BF2:BF17,"C")</f>
        <v>12</v>
      </c>
      <c r="BG18" s="520">
        <f>COUNTIF(BG2:BG17,"D")</f>
        <v>10</v>
      </c>
      <c r="BH18" s="521">
        <f>COUNTIF(BH2:BH17,"A")</f>
        <v>10</v>
      </c>
      <c r="BI18" s="522">
        <f>COUNTIF(BI2:BI17,"C")</f>
        <v>10</v>
      </c>
      <c r="BJ18" s="520">
        <f>COUNTIF(BJ2:BJ17,"D")</f>
        <v>10</v>
      </c>
      <c r="BK18" s="521">
        <f>COUNTIF(BK2:BK17,"A")</f>
        <v>10</v>
      </c>
      <c r="BL18" s="522">
        <f>COUNTIF(BL2:BL17,"C")</f>
        <v>10</v>
      </c>
      <c r="BM18" s="520">
        <f>COUNTIF(BM2:BM17,"D")</f>
        <v>10</v>
      </c>
      <c r="BN18" s="521">
        <f>COUNTIF(BN2:BN17,"A")</f>
        <v>10</v>
      </c>
      <c r="BO18" s="522">
        <f>COUNTIF(BO2:BO17,"C")</f>
        <v>10</v>
      </c>
      <c r="BP18" s="520">
        <f>COUNTIF(BP2:BP17,"D")</f>
        <v>10</v>
      </c>
      <c r="BQ18" s="521">
        <f>COUNTIF(BQ2:BQ17,"A")</f>
        <v>10</v>
      </c>
      <c r="BR18" s="522">
        <f>COUNTIF(BR2:BR17,"C")</f>
        <v>10</v>
      </c>
      <c r="BS18" s="520">
        <f>COUNTIF(BS2:BS17,"D")</f>
        <v>10</v>
      </c>
      <c r="BT18" s="521">
        <f>COUNTIF(BT2:BT17,"A")</f>
        <v>10</v>
      </c>
      <c r="BU18" s="522">
        <f>COUNTIF(BU2:BU17,"C")</f>
        <v>10</v>
      </c>
      <c r="BV18" s="520">
        <f>COUNTIF(BV2:BV17,"D")</f>
        <v>10</v>
      </c>
      <c r="BW18" s="521">
        <f>COUNTIF(BW2:BW17,"A")</f>
        <v>10</v>
      </c>
      <c r="BX18" s="522">
        <f>COUNTIF(BX2:BX17,"C")</f>
        <v>10</v>
      </c>
      <c r="BY18" s="520">
        <f>COUNTIF(BY2:BY17,"D")</f>
        <v>7</v>
      </c>
      <c r="BZ18" s="521">
        <f>COUNTIF(BZ2:BZ17,"A")</f>
        <v>7</v>
      </c>
      <c r="CA18" s="522">
        <f>COUNTIF(CA2:CA17,"C")</f>
        <v>7</v>
      </c>
      <c r="CB18" s="520">
        <f>COUNTIF(CB2:CB17,"D")</f>
        <v>7</v>
      </c>
      <c r="CC18" s="521">
        <f>COUNTIF(CC2:CC17,"A")</f>
        <v>7</v>
      </c>
      <c r="CD18" s="522">
        <f>COUNTIF(CD2:CD17,"C")</f>
        <v>7</v>
      </c>
      <c r="CE18" s="520">
        <f>COUNTIF(CE2:CE17,"D")</f>
        <v>7</v>
      </c>
      <c r="CF18" s="521">
        <f>COUNTIF(CF2:CF17,"A")</f>
        <v>7</v>
      </c>
      <c r="CG18" s="522">
        <f>COUNTIF(CG2:CG17,"C")</f>
        <v>7</v>
      </c>
    </row>
    <row r="19" ht="14.25" customHeight="1">
      <c r="A19" s="43"/>
      <c r="B19" s="44"/>
      <c r="C19" s="44"/>
      <c r="D19" s="44"/>
      <c r="H19" s="43"/>
      <c r="I19" s="43"/>
      <c r="J19" s="43"/>
      <c r="L19" s="43"/>
    </row>
    <row r="20" ht="14.25" customHeight="1">
      <c r="A20" s="43"/>
      <c r="B20" s="44"/>
      <c r="C20" s="44"/>
      <c r="D20" s="44"/>
      <c r="H20" s="43"/>
      <c r="I20" s="43"/>
      <c r="J20" s="43"/>
      <c r="L20" s="43"/>
    </row>
    <row r="21" ht="14.25" customHeight="1">
      <c r="A21" s="43"/>
      <c r="B21" s="44"/>
      <c r="C21" s="44"/>
      <c r="D21" s="44"/>
      <c r="H21" s="43"/>
      <c r="I21" s="43"/>
      <c r="J21" s="43"/>
      <c r="L21" s="43"/>
    </row>
    <row r="22" ht="14.25" customHeight="1">
      <c r="A22" s="43"/>
      <c r="B22" s="44"/>
      <c r="C22" s="44"/>
      <c r="D22" s="44"/>
      <c r="H22" s="43"/>
      <c r="I22" s="43"/>
      <c r="J22" s="43"/>
      <c r="L22" s="43"/>
    </row>
    <row r="23" ht="14.25" customHeight="1">
      <c r="A23" s="43"/>
      <c r="B23" s="44"/>
      <c r="C23" s="44"/>
      <c r="D23" s="44"/>
      <c r="H23" s="43"/>
      <c r="I23" s="43"/>
      <c r="J23" s="43"/>
      <c r="L23" s="43"/>
    </row>
    <row r="24" ht="14.25" customHeight="1">
      <c r="A24" s="43"/>
      <c r="B24" s="44"/>
      <c r="C24" s="44"/>
      <c r="D24" s="44"/>
      <c r="E24" s="51" t="s">
        <v>37</v>
      </c>
      <c r="F24" s="52">
        <f>COUNTBLANK(F2:F17)</f>
        <v>1</v>
      </c>
      <c r="H24" s="43"/>
      <c r="I24" s="43"/>
      <c r="J24" s="43"/>
      <c r="L24" s="43"/>
    </row>
    <row r="25" ht="14.25" customHeight="1">
      <c r="A25" s="43"/>
      <c r="B25" s="44"/>
      <c r="C25" s="44"/>
      <c r="D25" s="44"/>
      <c r="E25" s="51" t="s">
        <v>38</v>
      </c>
      <c r="F25" s="53">
        <f t="shared" ref="F25:F26" si="1">COUNT(#REF!)</f>
        <v>0</v>
      </c>
      <c r="H25" s="43"/>
      <c r="I25" s="43"/>
      <c r="J25" s="43"/>
      <c r="L25" s="43"/>
    </row>
    <row r="26" ht="14.25" customHeight="1">
      <c r="A26" s="43"/>
      <c r="B26" s="44"/>
      <c r="C26" s="44"/>
      <c r="D26" s="44"/>
      <c r="E26" s="51" t="s">
        <v>39</v>
      </c>
      <c r="F26" s="53">
        <f t="shared" si="1"/>
        <v>0</v>
      </c>
      <c r="H26" s="43"/>
      <c r="I26" s="43"/>
      <c r="J26" s="43"/>
      <c r="L26" s="43"/>
    </row>
    <row r="27" ht="14.25" customHeight="1">
      <c r="A27" s="43"/>
      <c r="B27" s="44"/>
      <c r="C27" s="44"/>
      <c r="D27" s="44"/>
      <c r="E27" s="51" t="s">
        <v>40</v>
      </c>
      <c r="F27" s="54">
        <v>0.0</v>
      </c>
      <c r="H27" s="43"/>
      <c r="I27" s="43"/>
      <c r="J27" s="43"/>
      <c r="L27" s="43"/>
    </row>
    <row r="28" ht="14.25" customHeight="1">
      <c r="A28" s="43"/>
      <c r="B28" s="44"/>
      <c r="C28" s="44"/>
      <c r="D28" s="44"/>
      <c r="E28" s="51" t="s">
        <v>41</v>
      </c>
      <c r="F28" s="54">
        <v>0.0</v>
      </c>
      <c r="H28" s="43"/>
      <c r="I28" s="43"/>
      <c r="J28" s="43"/>
      <c r="L28" s="43"/>
    </row>
    <row r="29" ht="14.25" customHeight="1">
      <c r="A29" s="43"/>
      <c r="B29" s="44"/>
      <c r="C29" s="44"/>
      <c r="D29" s="44"/>
      <c r="E29" s="55" t="s">
        <v>42</v>
      </c>
      <c r="F29" s="56">
        <v>60.0</v>
      </c>
      <c r="H29" s="43"/>
      <c r="I29" s="43"/>
      <c r="J29" s="43"/>
      <c r="L29" s="43"/>
    </row>
    <row r="30" ht="14.25" customHeight="1">
      <c r="A30" s="43"/>
      <c r="B30" s="44"/>
      <c r="C30" s="44"/>
      <c r="D30" s="44"/>
      <c r="H30" s="43"/>
      <c r="I30" s="43"/>
      <c r="J30" s="43"/>
      <c r="L30" s="43"/>
    </row>
    <row r="31" ht="14.25" customHeight="1">
      <c r="A31" s="43"/>
      <c r="B31" s="44"/>
      <c r="C31" s="44"/>
      <c r="D31" s="44"/>
      <c r="H31" s="43"/>
      <c r="I31" s="43"/>
      <c r="J31" s="43"/>
      <c r="L31" s="43"/>
    </row>
    <row r="32" ht="14.25" customHeight="1">
      <c r="A32" s="43"/>
      <c r="B32" s="44"/>
      <c r="C32" s="44"/>
      <c r="D32" s="44"/>
      <c r="H32" s="43"/>
      <c r="I32" s="43"/>
      <c r="J32" s="43"/>
      <c r="L32" s="43"/>
    </row>
    <row r="33" ht="14.25" customHeight="1">
      <c r="A33" s="43"/>
      <c r="B33" s="44"/>
      <c r="C33" s="44"/>
      <c r="D33" s="44"/>
      <c r="H33" s="43"/>
      <c r="I33" s="43"/>
      <c r="J33" s="43"/>
      <c r="L33" s="43"/>
    </row>
    <row r="34" ht="14.25" customHeight="1">
      <c r="A34" s="43"/>
      <c r="B34" s="44"/>
      <c r="C34" s="44"/>
      <c r="D34" s="44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H1001" s="43"/>
      <c r="I1001" s="43"/>
      <c r="J1001" s="43"/>
      <c r="L1001" s="43"/>
    </row>
    <row r="1002" ht="14.25" customHeight="1">
      <c r="A1002" s="43"/>
      <c r="B1002" s="44"/>
      <c r="C1002" s="44"/>
      <c r="D1002" s="44"/>
      <c r="H1002" s="43"/>
      <c r="I1002" s="43"/>
      <c r="J1002" s="43"/>
      <c r="L1002" s="43"/>
    </row>
  </sheetData>
  <autoFilter ref="$A$1:$AH$18"/>
  <mergeCells count="24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Y1:CA1"/>
    <mergeCell ref="CB1:CD1"/>
    <mergeCell ref="CE1:CG1"/>
    <mergeCell ref="BD1:BF1"/>
    <mergeCell ref="BG1:BI1"/>
    <mergeCell ref="BJ1:BL1"/>
    <mergeCell ref="BM1:BO1"/>
    <mergeCell ref="BP1:BR1"/>
    <mergeCell ref="BS1:BU1"/>
    <mergeCell ref="BV1:BX1"/>
  </mergeCells>
  <dataValidations>
    <dataValidation type="list" allowBlank="1" showErrorMessage="1" sqref="F1:J1">
      <formula1>DNI</formula1>
    </dataValidation>
  </dataValidations>
  <printOptions/>
  <pageMargins bottom="0.75" footer="0.0" header="0.0" left="0.7" right="0.7" top="0.75"/>
  <pageSetup orientation="portrait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4.57"/>
    <col customWidth="1" min="2" max="2" width="14.0"/>
    <col customWidth="1" min="3" max="3" width="14.29"/>
    <col customWidth="1" min="4" max="4" width="14.86"/>
    <col customWidth="1" min="5" max="5" width="39.86"/>
    <col customWidth="1" min="6" max="6" width="11.86"/>
    <col customWidth="1" min="7" max="7" width="19.0"/>
    <col customWidth="1" min="8" max="8" width="16.29"/>
    <col customWidth="1" min="9" max="9" width="17.57"/>
    <col customWidth="1" min="10" max="10" width="12.14"/>
    <col customWidth="1" min="11" max="11" width="29.71"/>
    <col customWidth="1" min="12" max="12" width="19.71"/>
    <col customWidth="1" min="13" max="13" width="42.71"/>
    <col customWidth="1" min="14" max="14" width="2.57"/>
    <col customWidth="1" min="15" max="15" width="2.43"/>
    <col customWidth="1" min="16" max="16" width="2.29"/>
    <col customWidth="1" min="17" max="17" width="2.57"/>
    <col customWidth="1" min="18" max="18" width="2.43"/>
    <col customWidth="1" min="19" max="19" width="2.29"/>
    <col customWidth="1" min="20" max="20" width="2.57"/>
    <col customWidth="1" min="21" max="21" width="2.43"/>
    <col customWidth="1" min="22" max="22" width="2.29"/>
    <col customWidth="1" min="23" max="23" width="2.57"/>
    <col customWidth="1" min="24" max="24" width="2.43"/>
    <col customWidth="1" min="25" max="25" width="2.29"/>
    <col customWidth="1" min="26" max="26" width="2.57"/>
    <col customWidth="1" min="27" max="27" width="2.43"/>
    <col customWidth="1" min="28" max="28" width="2.29"/>
    <col customWidth="1" min="29" max="61" width="3.29"/>
    <col customWidth="1" min="62" max="85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02">
        <v>44945.0</v>
      </c>
      <c r="O1" s="503"/>
      <c r="P1" s="504"/>
      <c r="Q1" s="502">
        <v>44946.0</v>
      </c>
      <c r="R1" s="503"/>
      <c r="S1" s="504"/>
      <c r="T1" s="502">
        <v>44947.0</v>
      </c>
      <c r="U1" s="503"/>
      <c r="V1" s="504"/>
      <c r="W1" s="502">
        <v>44948.0</v>
      </c>
      <c r="X1" s="503"/>
      <c r="Y1" s="504"/>
      <c r="Z1" s="502">
        <v>44949.0</v>
      </c>
      <c r="AA1" s="503"/>
      <c r="AB1" s="504"/>
      <c r="AC1" s="502">
        <v>44950.0</v>
      </c>
      <c r="AD1" s="503"/>
      <c r="AE1" s="504"/>
      <c r="AF1" s="502">
        <v>44951.0</v>
      </c>
      <c r="AG1" s="503"/>
      <c r="AH1" s="504"/>
      <c r="AI1" s="502">
        <v>44952.0</v>
      </c>
      <c r="AJ1" s="503"/>
      <c r="AK1" s="504"/>
      <c r="AL1" s="502">
        <v>44953.0</v>
      </c>
      <c r="AM1" s="503"/>
      <c r="AN1" s="504"/>
      <c r="AO1" s="502">
        <v>44954.0</v>
      </c>
      <c r="AP1" s="503"/>
      <c r="AQ1" s="504"/>
      <c r="AR1" s="502">
        <v>44955.0</v>
      </c>
      <c r="AS1" s="503"/>
      <c r="AT1" s="504"/>
      <c r="AU1" s="502">
        <v>44956.0</v>
      </c>
      <c r="AV1" s="503"/>
      <c r="AW1" s="504"/>
      <c r="AX1" s="502">
        <v>44957.0</v>
      </c>
      <c r="AY1" s="503"/>
      <c r="AZ1" s="504"/>
      <c r="BA1" s="502">
        <v>44958.0</v>
      </c>
      <c r="BB1" s="503"/>
      <c r="BC1" s="504"/>
      <c r="BD1" s="502">
        <v>44959.0</v>
      </c>
      <c r="BE1" s="503"/>
      <c r="BF1" s="504"/>
      <c r="BG1" s="502">
        <v>44960.0</v>
      </c>
      <c r="BH1" s="503"/>
      <c r="BI1" s="504"/>
      <c r="BJ1" s="502">
        <v>44961.0</v>
      </c>
      <c r="BK1" s="503"/>
      <c r="BL1" s="504"/>
      <c r="BM1" s="502">
        <v>44962.0</v>
      </c>
      <c r="BN1" s="503"/>
      <c r="BO1" s="504"/>
      <c r="BP1" s="502">
        <v>44963.0</v>
      </c>
      <c r="BQ1" s="503"/>
      <c r="BR1" s="504"/>
      <c r="BS1" s="502">
        <v>44964.0</v>
      </c>
      <c r="BT1" s="503"/>
      <c r="BU1" s="504"/>
      <c r="BV1" s="502">
        <v>44965.0</v>
      </c>
      <c r="BW1" s="503"/>
      <c r="BX1" s="504"/>
      <c r="BY1" s="502">
        <v>44966.0</v>
      </c>
      <c r="BZ1" s="503"/>
      <c r="CA1" s="504"/>
      <c r="CB1" s="502">
        <v>44967.0</v>
      </c>
      <c r="CC1" s="503"/>
      <c r="CD1" s="504"/>
      <c r="CE1" s="502">
        <v>44968.0</v>
      </c>
      <c r="CF1" s="503"/>
      <c r="CG1" s="504"/>
    </row>
    <row r="2" ht="15.75" customHeight="1">
      <c r="A2" s="10">
        <v>1.0</v>
      </c>
      <c r="B2" s="351">
        <v>101.0</v>
      </c>
      <c r="C2" s="12">
        <v>1.0</v>
      </c>
      <c r="D2" s="11" t="s">
        <v>2133</v>
      </c>
      <c r="E2" s="269" t="str">
        <f t="array" ref="E2">XLOOKUP(F2,'PER-SM '!$E$2:$E$1132,'PER-SM '!$D$2:$D$1132," ",0)</f>
        <v>CCAHUA HUAYHUA WILBERT</v>
      </c>
      <c r="F2" s="187">
        <v>4.4272712E7</v>
      </c>
      <c r="G2" s="187">
        <v>9.92293512E8</v>
      </c>
      <c r="H2" s="207" t="str">
        <f t="array" ref="H2">XLOOKUP(F2,'PER-SM '!$E$2:$E$1132,'PER-SM '!$G$2:$G$1132,"",0)</f>
        <v>OP OBR</v>
      </c>
      <c r="I2" s="208" t="str">
        <f t="array" ref="I2">XLOOKUP(F2,'PER-SM '!$E$2:$E$1132,'PER-SM '!$I$2:$I$1132,"",0)</f>
        <v>C</v>
      </c>
      <c r="J2" s="208"/>
      <c r="K2" s="208" t="str">
        <f t="array" ref="K2">XLOOKUP(F2,'PER-SM '!$E$2:$E$1132,'PER-SM '!$B$2:$B$1132,"",0)</f>
        <v>PE - Obr Reg Común</v>
      </c>
      <c r="L2" s="208" t="s">
        <v>2247</v>
      </c>
      <c r="M2" s="523" t="str">
        <f t="array" ref="M2">XLOOKUP(F2,'PER-SM '!$E$2:$E$1132,'PER-SM '!$F$2:$F$1132,"",0)</f>
        <v>AYUDANTE DE PERFORACIÃ“N Y VOLADURA</v>
      </c>
      <c r="N2" s="158" t="s">
        <v>16</v>
      </c>
      <c r="O2" s="436" t="s">
        <v>140</v>
      </c>
      <c r="P2" s="524" t="s">
        <v>75</v>
      </c>
      <c r="Q2" s="158" t="s">
        <v>16</v>
      </c>
      <c r="R2" s="436" t="s">
        <v>140</v>
      </c>
      <c r="S2" s="524" t="s">
        <v>75</v>
      </c>
      <c r="T2" s="158" t="s">
        <v>16</v>
      </c>
      <c r="U2" s="436" t="s">
        <v>140</v>
      </c>
      <c r="V2" s="524" t="s">
        <v>75</v>
      </c>
      <c r="W2" s="158" t="s">
        <v>16</v>
      </c>
      <c r="X2" s="436" t="s">
        <v>140</v>
      </c>
      <c r="Y2" s="524" t="s">
        <v>75</v>
      </c>
      <c r="Z2" s="158" t="s">
        <v>16</v>
      </c>
      <c r="AA2" s="436" t="s">
        <v>140</v>
      </c>
      <c r="AB2" s="524" t="s">
        <v>75</v>
      </c>
      <c r="AC2" s="158" t="s">
        <v>16</v>
      </c>
      <c r="AD2" s="436" t="s">
        <v>140</v>
      </c>
      <c r="AE2" s="524" t="s">
        <v>75</v>
      </c>
      <c r="AF2" s="158" t="s">
        <v>16</v>
      </c>
      <c r="AG2" s="436" t="s">
        <v>140</v>
      </c>
      <c r="AH2" s="524" t="s">
        <v>75</v>
      </c>
      <c r="AI2" s="158"/>
      <c r="AJ2" s="436"/>
      <c r="AK2" s="524"/>
      <c r="AL2" s="158"/>
      <c r="AM2" s="436"/>
      <c r="AN2" s="524"/>
      <c r="AO2" s="158"/>
      <c r="AP2" s="436"/>
      <c r="AQ2" s="524"/>
      <c r="AR2" s="158"/>
      <c r="AS2" s="436"/>
      <c r="AT2" s="524"/>
      <c r="AU2" s="158"/>
      <c r="AV2" s="436"/>
      <c r="AW2" s="524"/>
      <c r="AX2" s="158"/>
      <c r="AY2" s="436"/>
      <c r="AZ2" s="524"/>
      <c r="BA2" s="158"/>
      <c r="BB2" s="436"/>
      <c r="BC2" s="524"/>
      <c r="BD2" s="158" t="s">
        <v>16</v>
      </c>
      <c r="BE2" s="436" t="s">
        <v>140</v>
      </c>
      <c r="BF2" s="524" t="s">
        <v>75</v>
      </c>
      <c r="BG2" s="158" t="s">
        <v>16</v>
      </c>
      <c r="BH2" s="436" t="s">
        <v>140</v>
      </c>
      <c r="BI2" s="524" t="s">
        <v>75</v>
      </c>
      <c r="BJ2" s="158" t="s">
        <v>16</v>
      </c>
      <c r="BK2" s="436" t="s">
        <v>140</v>
      </c>
      <c r="BL2" s="524" t="s">
        <v>75</v>
      </c>
      <c r="BM2" s="158" t="s">
        <v>16</v>
      </c>
      <c r="BN2" s="436" t="s">
        <v>140</v>
      </c>
      <c r="BO2" s="524" t="s">
        <v>75</v>
      </c>
      <c r="BP2" s="158" t="s">
        <v>16</v>
      </c>
      <c r="BQ2" s="436" t="s">
        <v>140</v>
      </c>
      <c r="BR2" s="524" t="s">
        <v>75</v>
      </c>
      <c r="BS2" s="158" t="s">
        <v>16</v>
      </c>
      <c r="BT2" s="436" t="s">
        <v>140</v>
      </c>
      <c r="BU2" s="524" t="s">
        <v>75</v>
      </c>
      <c r="BV2" s="158" t="s">
        <v>16</v>
      </c>
      <c r="BW2" s="436" t="s">
        <v>140</v>
      </c>
      <c r="BX2" s="524" t="s">
        <v>75</v>
      </c>
      <c r="BY2" s="158" t="s">
        <v>16</v>
      </c>
      <c r="BZ2" s="436" t="s">
        <v>140</v>
      </c>
      <c r="CA2" s="524" t="s">
        <v>75</v>
      </c>
      <c r="CB2" s="158" t="s">
        <v>16</v>
      </c>
      <c r="CC2" s="436" t="s">
        <v>140</v>
      </c>
      <c r="CD2" s="524" t="s">
        <v>75</v>
      </c>
      <c r="CE2" s="158" t="s">
        <v>16</v>
      </c>
      <c r="CF2" s="436" t="s">
        <v>140</v>
      </c>
      <c r="CG2" s="524" t="s">
        <v>75</v>
      </c>
    </row>
    <row r="3" ht="15.75" customHeight="1">
      <c r="A3" s="10">
        <v>2.0</v>
      </c>
      <c r="B3" s="11" t="s">
        <v>2132</v>
      </c>
      <c r="C3" s="12">
        <v>1.0</v>
      </c>
      <c r="D3" s="11" t="s">
        <v>2133</v>
      </c>
      <c r="E3" s="269" t="str">
        <f t="array" ref="E3">XLOOKUP(F3,'PER-SM '!$E$2:$E$1132,'PER-SM '!$D$2:$D$1132," ",0)</f>
        <v>AMANCA CCOATA EDWIN</v>
      </c>
      <c r="F3" s="187">
        <v>4.6146699E7</v>
      </c>
      <c r="G3" s="187">
        <v>9.79466568E8</v>
      </c>
      <c r="H3" s="207" t="str">
        <f t="array" ref="H3">XLOOKUP(F3,'PER-SM '!$E$2:$E$1132,'PER-SM '!$G$2:$G$1132,"",0)</f>
        <v>EQ OBR</v>
      </c>
      <c r="I3" s="208" t="str">
        <f t="array" ref="I3">XLOOKUP(F3,'PER-SM '!$E$2:$E$1132,'PER-SM '!$I$2:$I$1132,"",0)</f>
        <v>A</v>
      </c>
      <c r="J3" s="208"/>
      <c r="K3" s="208" t="str">
        <f t="array" ref="K3">XLOOKUP(F3,'PER-SM '!$E$2:$E$1132,'PER-SM '!$B$2:$B$1132,"",0)</f>
        <v>PE - Obr Reg Común</v>
      </c>
      <c r="L3" s="208" t="s">
        <v>2247</v>
      </c>
      <c r="M3" s="523" t="str">
        <f t="array" ref="M3">XLOOKUP(F3,'PER-SM '!$E$2:$E$1132,'PER-SM '!$F$2:$F$1132,"",0)</f>
        <v>MAESTRO - ELECTRICISTA</v>
      </c>
      <c r="N3" s="158"/>
      <c r="O3" s="436"/>
      <c r="P3" s="524"/>
      <c r="Q3" s="158"/>
      <c r="R3" s="436"/>
      <c r="S3" s="524"/>
      <c r="T3" s="158"/>
      <c r="U3" s="436"/>
      <c r="V3" s="524"/>
      <c r="W3" s="158"/>
      <c r="X3" s="436"/>
      <c r="Y3" s="524"/>
      <c r="Z3" s="158"/>
      <c r="AA3" s="436"/>
      <c r="AB3" s="524"/>
      <c r="AC3" s="158"/>
      <c r="AD3" s="436"/>
      <c r="AE3" s="524"/>
      <c r="AF3" s="158"/>
      <c r="AG3" s="436"/>
      <c r="AH3" s="524"/>
      <c r="AI3" s="158" t="s">
        <v>16</v>
      </c>
      <c r="AJ3" s="436" t="s">
        <v>140</v>
      </c>
      <c r="AK3" s="524" t="s">
        <v>75</v>
      </c>
      <c r="AL3" s="158" t="s">
        <v>16</v>
      </c>
      <c r="AM3" s="436" t="s">
        <v>140</v>
      </c>
      <c r="AN3" s="524" t="s">
        <v>75</v>
      </c>
      <c r="AO3" s="158" t="s">
        <v>16</v>
      </c>
      <c r="AP3" s="436" t="s">
        <v>140</v>
      </c>
      <c r="AQ3" s="524" t="s">
        <v>75</v>
      </c>
      <c r="AR3" s="158" t="s">
        <v>16</v>
      </c>
      <c r="AS3" s="436" t="s">
        <v>140</v>
      </c>
      <c r="AT3" s="524" t="s">
        <v>75</v>
      </c>
      <c r="AU3" s="158" t="s">
        <v>16</v>
      </c>
      <c r="AV3" s="436" t="s">
        <v>140</v>
      </c>
      <c r="AW3" s="524" t="s">
        <v>75</v>
      </c>
      <c r="AX3" s="158" t="s">
        <v>16</v>
      </c>
      <c r="AY3" s="436" t="s">
        <v>140</v>
      </c>
      <c r="AZ3" s="524" t="s">
        <v>75</v>
      </c>
      <c r="BA3" s="158" t="s">
        <v>16</v>
      </c>
      <c r="BB3" s="436" t="s">
        <v>140</v>
      </c>
      <c r="BC3" s="524" t="s">
        <v>75</v>
      </c>
      <c r="BD3" s="158" t="s">
        <v>16</v>
      </c>
      <c r="BE3" s="436" t="s">
        <v>140</v>
      </c>
      <c r="BF3" s="524" t="s">
        <v>75</v>
      </c>
      <c r="BG3" s="158" t="s">
        <v>16</v>
      </c>
      <c r="BH3" s="436" t="s">
        <v>140</v>
      </c>
      <c r="BI3" s="524" t="s">
        <v>75</v>
      </c>
      <c r="BJ3" s="158" t="s">
        <v>16</v>
      </c>
      <c r="BK3" s="436" t="s">
        <v>140</v>
      </c>
      <c r="BL3" s="524" t="s">
        <v>75</v>
      </c>
      <c r="BM3" s="158" t="s">
        <v>16</v>
      </c>
      <c r="BN3" s="436" t="s">
        <v>140</v>
      </c>
      <c r="BO3" s="524" t="s">
        <v>75</v>
      </c>
      <c r="BP3" s="158" t="s">
        <v>16</v>
      </c>
      <c r="BQ3" s="436" t="s">
        <v>140</v>
      </c>
      <c r="BR3" s="524" t="s">
        <v>75</v>
      </c>
      <c r="BS3" s="158" t="s">
        <v>16</v>
      </c>
      <c r="BT3" s="436" t="s">
        <v>140</v>
      </c>
      <c r="BU3" s="524" t="s">
        <v>75</v>
      </c>
      <c r="BV3" s="158" t="s">
        <v>16</v>
      </c>
      <c r="BW3" s="436" t="s">
        <v>140</v>
      </c>
      <c r="BX3" s="524" t="s">
        <v>75</v>
      </c>
      <c r="BY3" s="161" t="s">
        <v>0</v>
      </c>
      <c r="BZ3" s="462" t="s">
        <v>0</v>
      </c>
      <c r="CA3" s="463" t="s">
        <v>0</v>
      </c>
      <c r="CB3" s="161" t="s">
        <v>0</v>
      </c>
      <c r="CC3" s="462" t="s">
        <v>0</v>
      </c>
      <c r="CD3" s="463" t="s">
        <v>0</v>
      </c>
      <c r="CE3" s="161" t="s">
        <v>0</v>
      </c>
      <c r="CF3" s="462" t="s">
        <v>0</v>
      </c>
      <c r="CG3" s="463" t="s">
        <v>0</v>
      </c>
    </row>
    <row r="4" ht="15.75" customHeight="1">
      <c r="A4" s="10">
        <v>3.0</v>
      </c>
      <c r="B4" s="11" t="s">
        <v>2136</v>
      </c>
      <c r="C4" s="12">
        <v>1.0</v>
      </c>
      <c r="D4" s="11" t="s">
        <v>14</v>
      </c>
      <c r="E4" s="269" t="str">
        <f t="array" ref="E4">XLOOKUP(F4,'PER-SM '!$E$2:$E$1132,'PER-SM '!$D$2:$D$1132," ",0)</f>
        <v>SOTOMAYOR MONTERO ALEXANDER LUIS</v>
      </c>
      <c r="F4" s="187">
        <v>4.62495E7</v>
      </c>
      <c r="G4" s="187">
        <v>9.65740508E8</v>
      </c>
      <c r="H4" s="207" t="str">
        <f t="array" ref="H4">XLOOKUP(F4,'PER-SM '!$E$2:$E$1132,'PER-SM '!$G$2:$G$1132,"",0)</f>
        <v>OP OBR</v>
      </c>
      <c r="I4" s="208" t="str">
        <f t="array" ref="I4">XLOOKUP(F4,'PER-SM '!$E$2:$E$1132,'PER-SM '!$I$2:$I$1132,"",0)</f>
        <v>A</v>
      </c>
      <c r="J4" s="208"/>
      <c r="K4" s="208" t="str">
        <f t="array" ref="K4">XLOOKUP(F4,'PER-SM '!$E$2:$E$1132,'PER-SM '!$B$2:$B$1132,"",0)</f>
        <v>PE - Obr Reg Común</v>
      </c>
      <c r="L4" s="208" t="s">
        <v>2247</v>
      </c>
      <c r="M4" s="523" t="str">
        <f t="array" ref="M4">XLOOKUP(F4,'PER-SM '!$E$2:$E$1132,'PER-SM '!$F$2:$F$1132,"",0)</f>
        <v>AYUDANTE DE PERFORACIÃ“N Y VOLADURA</v>
      </c>
      <c r="N4" s="158"/>
      <c r="O4" s="436"/>
      <c r="P4" s="524"/>
      <c r="Q4" s="158"/>
      <c r="R4" s="436"/>
      <c r="S4" s="524"/>
      <c r="T4" s="158"/>
      <c r="U4" s="436"/>
      <c r="V4" s="524"/>
      <c r="W4" s="158"/>
      <c r="X4" s="436"/>
      <c r="Y4" s="524"/>
      <c r="Z4" s="158"/>
      <c r="AA4" s="436"/>
      <c r="AB4" s="524"/>
      <c r="AC4" s="158"/>
      <c r="AD4" s="436"/>
      <c r="AE4" s="524"/>
      <c r="AF4" s="158"/>
      <c r="AG4" s="436"/>
      <c r="AH4" s="524"/>
      <c r="AI4" s="158" t="s">
        <v>16</v>
      </c>
      <c r="AJ4" s="436" t="s">
        <v>140</v>
      </c>
      <c r="AK4" s="524" t="s">
        <v>75</v>
      </c>
      <c r="AL4" s="158" t="s">
        <v>16</v>
      </c>
      <c r="AM4" s="436" t="s">
        <v>140</v>
      </c>
      <c r="AN4" s="524" t="s">
        <v>75</v>
      </c>
      <c r="AO4" s="158" t="s">
        <v>16</v>
      </c>
      <c r="AP4" s="436" t="s">
        <v>140</v>
      </c>
      <c r="AQ4" s="524" t="s">
        <v>75</v>
      </c>
      <c r="AR4" s="158" t="s">
        <v>16</v>
      </c>
      <c r="AS4" s="436" t="s">
        <v>140</v>
      </c>
      <c r="AT4" s="524" t="s">
        <v>75</v>
      </c>
      <c r="AU4" s="158" t="s">
        <v>16</v>
      </c>
      <c r="AV4" s="436" t="s">
        <v>140</v>
      </c>
      <c r="AW4" s="524" t="s">
        <v>75</v>
      </c>
      <c r="AX4" s="158" t="s">
        <v>16</v>
      </c>
      <c r="AY4" s="436" t="s">
        <v>140</v>
      </c>
      <c r="AZ4" s="524" t="s">
        <v>75</v>
      </c>
      <c r="BA4" s="158" t="s">
        <v>16</v>
      </c>
      <c r="BB4" s="436" t="s">
        <v>140</v>
      </c>
      <c r="BC4" s="524" t="s">
        <v>75</v>
      </c>
      <c r="BD4" s="158" t="s">
        <v>16</v>
      </c>
      <c r="BE4" s="436" t="s">
        <v>140</v>
      </c>
      <c r="BF4" s="524" t="s">
        <v>75</v>
      </c>
      <c r="BG4" s="158" t="s">
        <v>16</v>
      </c>
      <c r="BH4" s="436" t="s">
        <v>140</v>
      </c>
      <c r="BI4" s="524" t="s">
        <v>75</v>
      </c>
      <c r="BJ4" s="158" t="s">
        <v>16</v>
      </c>
      <c r="BK4" s="436" t="s">
        <v>140</v>
      </c>
      <c r="BL4" s="524" t="s">
        <v>75</v>
      </c>
      <c r="BM4" s="158" t="s">
        <v>16</v>
      </c>
      <c r="BN4" s="436" t="s">
        <v>140</v>
      </c>
      <c r="BO4" s="524" t="s">
        <v>75</v>
      </c>
      <c r="BP4" s="158" t="s">
        <v>16</v>
      </c>
      <c r="BQ4" s="436" t="s">
        <v>140</v>
      </c>
      <c r="BR4" s="524" t="s">
        <v>75</v>
      </c>
      <c r="BS4" s="158" t="s">
        <v>16</v>
      </c>
      <c r="BT4" s="436" t="s">
        <v>140</v>
      </c>
      <c r="BU4" s="524" t="s">
        <v>75</v>
      </c>
      <c r="BV4" s="158" t="s">
        <v>16</v>
      </c>
      <c r="BW4" s="436" t="s">
        <v>140</v>
      </c>
      <c r="BX4" s="524" t="s">
        <v>75</v>
      </c>
      <c r="BY4" s="161" t="s">
        <v>0</v>
      </c>
      <c r="BZ4" s="462" t="s">
        <v>0</v>
      </c>
      <c r="CA4" s="463" t="s">
        <v>0</v>
      </c>
      <c r="CB4" s="161" t="s">
        <v>0</v>
      </c>
      <c r="CC4" s="462" t="s">
        <v>0</v>
      </c>
      <c r="CD4" s="463" t="s">
        <v>0</v>
      </c>
      <c r="CE4" s="161" t="s">
        <v>0</v>
      </c>
      <c r="CF4" s="462" t="s">
        <v>0</v>
      </c>
      <c r="CG4" s="463" t="s">
        <v>0</v>
      </c>
    </row>
    <row r="5" ht="15.75" customHeight="1">
      <c r="A5" s="10">
        <v>4.0</v>
      </c>
      <c r="B5" s="11" t="s">
        <v>2209</v>
      </c>
      <c r="C5" s="12">
        <v>1.0</v>
      </c>
      <c r="D5" s="11" t="s">
        <v>14</v>
      </c>
      <c r="E5" s="269" t="str">
        <f t="array" ref="E5">XLOOKUP(F5,'PER-SM '!$E$2:$E$1132,'PER-SM '!$D$2:$D$1132," ",0)</f>
        <v>COLQUE FIGUEROA JOSE GABRIEL</v>
      </c>
      <c r="F5" s="149">
        <v>7.2496049E7</v>
      </c>
      <c r="G5" s="149">
        <v>9.58725076E8</v>
      </c>
      <c r="H5" s="207" t="str">
        <f t="array" ref="H5">XLOOKUP(F5,'PER-SM '!$E$2:$E$1132,'PER-SM '!$G$2:$G$1132,"",0)</f>
        <v>OP EMP</v>
      </c>
      <c r="I5" s="208" t="str">
        <f t="array" ref="I5">XLOOKUP(F5,'PER-SM '!$E$2:$E$1132,'PER-SM '!$I$2:$I$1132,"",0)</f>
        <v>A</v>
      </c>
      <c r="J5" s="208"/>
      <c r="K5" s="208" t="str">
        <f t="array" ref="K5">XLOOKUP(F5,'PER-SM '!$E$2:$E$1132,'PER-SM '!$B$2:$B$1132,"",0)</f>
        <v>PE - Empleados</v>
      </c>
      <c r="L5" s="208" t="s">
        <v>2247</v>
      </c>
      <c r="M5" s="523" t="str">
        <f t="array" ref="M5">XLOOKUP(F5,'PER-SM '!$E$2:$E$1132,'PER-SM '!$F$2:$F$1132,"",0)</f>
        <v>ASISTENTE DE PLANEAMIENTO DE OPERACIONES</v>
      </c>
      <c r="N5" s="155" t="s">
        <v>16</v>
      </c>
      <c r="O5" s="525" t="s">
        <v>140</v>
      </c>
      <c r="P5" s="526" t="s">
        <v>75</v>
      </c>
      <c r="Q5" s="155" t="s">
        <v>16</v>
      </c>
      <c r="R5" s="525" t="s">
        <v>140</v>
      </c>
      <c r="S5" s="526" t="s">
        <v>75</v>
      </c>
      <c r="T5" s="155" t="s">
        <v>16</v>
      </c>
      <c r="U5" s="525" t="s">
        <v>140</v>
      </c>
      <c r="V5" s="526" t="s">
        <v>75</v>
      </c>
      <c r="W5" s="155" t="s">
        <v>16</v>
      </c>
      <c r="X5" s="525" t="s">
        <v>140</v>
      </c>
      <c r="Y5" s="526" t="s">
        <v>75</v>
      </c>
      <c r="Z5" s="155" t="s">
        <v>16</v>
      </c>
      <c r="AA5" s="525" t="s">
        <v>140</v>
      </c>
      <c r="AB5" s="526" t="s">
        <v>75</v>
      </c>
      <c r="AC5" s="155" t="s">
        <v>16</v>
      </c>
      <c r="AD5" s="525" t="s">
        <v>140</v>
      </c>
      <c r="AE5" s="526" t="s">
        <v>75</v>
      </c>
      <c r="AF5" s="155" t="s">
        <v>16</v>
      </c>
      <c r="AG5" s="525" t="s">
        <v>140</v>
      </c>
      <c r="AH5" s="526" t="s">
        <v>75</v>
      </c>
      <c r="AI5" s="155" t="s">
        <v>16</v>
      </c>
      <c r="AJ5" s="525" t="s">
        <v>140</v>
      </c>
      <c r="AK5" s="526" t="s">
        <v>75</v>
      </c>
      <c r="AL5" s="155" t="s">
        <v>16</v>
      </c>
      <c r="AM5" s="525" t="s">
        <v>140</v>
      </c>
      <c r="AN5" s="526" t="s">
        <v>75</v>
      </c>
      <c r="AO5" s="155" t="s">
        <v>16</v>
      </c>
      <c r="AP5" s="525" t="s">
        <v>140</v>
      </c>
      <c r="AQ5" s="526" t="s">
        <v>75</v>
      </c>
      <c r="AR5" s="155" t="s">
        <v>16</v>
      </c>
      <c r="AS5" s="525" t="s">
        <v>140</v>
      </c>
      <c r="AT5" s="526" t="s">
        <v>75</v>
      </c>
      <c r="AU5" s="155" t="s">
        <v>16</v>
      </c>
      <c r="AV5" s="525" t="s">
        <v>140</v>
      </c>
      <c r="AW5" s="526" t="s">
        <v>75</v>
      </c>
      <c r="AX5" s="155" t="s">
        <v>16</v>
      </c>
      <c r="AY5" s="525" t="s">
        <v>140</v>
      </c>
      <c r="AZ5" s="526" t="s">
        <v>75</v>
      </c>
      <c r="BA5" s="155" t="s">
        <v>16</v>
      </c>
      <c r="BB5" s="525" t="s">
        <v>140</v>
      </c>
      <c r="BC5" s="526" t="s">
        <v>75</v>
      </c>
      <c r="BD5" s="155"/>
      <c r="BE5" s="525"/>
      <c r="BF5" s="526"/>
      <c r="BG5" s="155"/>
      <c r="BH5" s="525"/>
      <c r="BI5" s="526"/>
      <c r="BJ5" s="155"/>
      <c r="BK5" s="525"/>
      <c r="BL5" s="526"/>
      <c r="BM5" s="155"/>
      <c r="BN5" s="525"/>
      <c r="BO5" s="526"/>
      <c r="BP5" s="155"/>
      <c r="BQ5" s="525"/>
      <c r="BR5" s="526"/>
      <c r="BS5" s="155"/>
      <c r="BT5" s="525"/>
      <c r="BU5" s="526"/>
      <c r="BV5" s="155"/>
      <c r="BW5" s="525"/>
      <c r="BX5" s="526"/>
      <c r="BY5" s="167" t="s">
        <v>16</v>
      </c>
      <c r="BZ5" s="527" t="s">
        <v>140</v>
      </c>
      <c r="CA5" s="528" t="s">
        <v>75</v>
      </c>
      <c r="CB5" s="167" t="s">
        <v>16</v>
      </c>
      <c r="CC5" s="527" t="s">
        <v>140</v>
      </c>
      <c r="CD5" s="528" t="s">
        <v>75</v>
      </c>
      <c r="CE5" s="167" t="s">
        <v>16</v>
      </c>
      <c r="CF5" s="527" t="s">
        <v>140</v>
      </c>
      <c r="CG5" s="528" t="s">
        <v>75</v>
      </c>
    </row>
    <row r="6" ht="15.75" customHeight="1">
      <c r="A6" s="10">
        <v>5.0</v>
      </c>
      <c r="B6" s="11" t="s">
        <v>2137</v>
      </c>
      <c r="C6" s="12">
        <v>1.0</v>
      </c>
      <c r="D6" s="11" t="s">
        <v>14</v>
      </c>
      <c r="E6" s="269" t="str">
        <f t="array" ref="E6">XLOOKUP(F6,'PER-SM '!$E$2:$E$1132,'PER-SM '!$D$2:$D$1132," ",0)</f>
        <v>MALLMA EGOAVIL MICHELL YORDHAN</v>
      </c>
      <c r="F6" s="187">
        <v>7.3221733E7</v>
      </c>
      <c r="G6" s="187">
        <v>9.53143083E8</v>
      </c>
      <c r="H6" s="207" t="str">
        <f t="array" ref="H6">XLOOKUP(F6,'PER-SM '!$E$2:$E$1132,'PER-SM '!$G$2:$G$1132,"",0)</f>
        <v>OP OBR</v>
      </c>
      <c r="I6" s="208" t="str">
        <f t="array" ref="I6">XLOOKUP(F6,'PER-SM '!$E$2:$E$1132,'PER-SM '!$I$2:$I$1132,"",0)</f>
        <v>A</v>
      </c>
      <c r="J6" s="208"/>
      <c r="K6" s="208" t="str">
        <f t="array" ref="K6">XLOOKUP(F6,'PER-SM '!$E$2:$E$1132,'PER-SM '!$B$2:$B$1132,"",0)</f>
        <v>PE - Obr Reg Común</v>
      </c>
      <c r="L6" s="208" t="s">
        <v>2247</v>
      </c>
      <c r="M6" s="523" t="str">
        <f t="array" ref="M6">XLOOKUP(F6,'PER-SM '!$E$2:$E$1132,'PER-SM '!$F$2:$F$1132,"",0)</f>
        <v>AYUDANTE DE TOPOGRAFIA</v>
      </c>
      <c r="N6" s="158"/>
      <c r="O6" s="436"/>
      <c r="P6" s="524"/>
      <c r="Q6" s="158"/>
      <c r="R6" s="436"/>
      <c r="S6" s="524"/>
      <c r="T6" s="158"/>
      <c r="U6" s="436"/>
      <c r="V6" s="524"/>
      <c r="W6" s="158"/>
      <c r="X6" s="436"/>
      <c r="Y6" s="524"/>
      <c r="Z6" s="158"/>
      <c r="AA6" s="436"/>
      <c r="AB6" s="524"/>
      <c r="AC6" s="158"/>
      <c r="AD6" s="436"/>
      <c r="AE6" s="524"/>
      <c r="AF6" s="158"/>
      <c r="AG6" s="436"/>
      <c r="AH6" s="524"/>
      <c r="AI6" s="158"/>
      <c r="AJ6" s="436"/>
      <c r="AK6" s="524"/>
      <c r="AL6" s="158"/>
      <c r="AM6" s="436"/>
      <c r="AN6" s="524"/>
      <c r="AO6" s="158"/>
      <c r="AP6" s="436"/>
      <c r="AQ6" s="524"/>
      <c r="AR6" s="158"/>
      <c r="AS6" s="436"/>
      <c r="AT6" s="524"/>
      <c r="AU6" s="158"/>
      <c r="AV6" s="436"/>
      <c r="AW6" s="524"/>
      <c r="AX6" s="158"/>
      <c r="AY6" s="436"/>
      <c r="AZ6" s="524"/>
      <c r="BA6" s="158"/>
      <c r="BB6" s="436"/>
      <c r="BC6" s="524"/>
      <c r="BD6" s="158"/>
      <c r="BE6" s="436"/>
      <c r="BF6" s="524"/>
      <c r="BG6" s="158"/>
      <c r="BH6" s="436"/>
      <c r="BI6" s="524"/>
      <c r="BJ6" s="158"/>
      <c r="BK6" s="436"/>
      <c r="BL6" s="524"/>
      <c r="BM6" s="158"/>
      <c r="BN6" s="436"/>
      <c r="BO6" s="524"/>
      <c r="BP6" s="158"/>
      <c r="BQ6" s="436"/>
      <c r="BR6" s="524"/>
      <c r="BS6" s="158"/>
      <c r="BT6" s="436"/>
      <c r="BU6" s="524"/>
      <c r="BV6" s="158"/>
      <c r="BW6" s="436"/>
      <c r="BX6" s="524"/>
      <c r="BY6" s="158"/>
      <c r="BZ6" s="436"/>
      <c r="CA6" s="524"/>
      <c r="CB6" s="158"/>
      <c r="CC6" s="436"/>
      <c r="CD6" s="524"/>
      <c r="CE6" s="158"/>
      <c r="CF6" s="436"/>
      <c r="CG6" s="524"/>
    </row>
    <row r="7" ht="15.75" customHeight="1">
      <c r="A7" s="10">
        <v>6.0</v>
      </c>
      <c r="B7" s="11" t="s">
        <v>2245</v>
      </c>
      <c r="C7" s="12">
        <v>1.0</v>
      </c>
      <c r="D7" s="380" t="s">
        <v>14</v>
      </c>
      <c r="E7" s="280" t="str">
        <f t="array" ref="E7">XLOOKUP(F7,'PER-SM '!$E$2:$E$1132,'PER-SM '!$D$2:$D$1132," ",0)</f>
        <v>SOTO PEREYRA CORY JANETH</v>
      </c>
      <c r="F7" s="149">
        <v>7.706405E7</v>
      </c>
      <c r="G7" s="187"/>
      <c r="H7" s="208" t="str">
        <f t="array" ref="H7">XLOOKUP(F7,'PER-SM '!$E$2:$E$1132,'PER-SM '!$G$2:$G$1132,"",0)</f>
        <v>OP TER</v>
      </c>
      <c r="I7" s="208"/>
      <c r="J7" s="208"/>
      <c r="K7" s="208" t="str">
        <f t="array" ref="K7">XLOOKUP(F7,'PER-SM '!$E$2:$E$1132,'PER-SM '!$B$2:$B$1132,"",0)</f>
        <v>SANTA MONICA</v>
      </c>
      <c r="L7" s="208" t="s">
        <v>2247</v>
      </c>
      <c r="M7" s="523" t="str">
        <f t="array" ref="M7">XLOOKUP(F7,'PER-SM '!$E$2:$E$1132,'PER-SM '!$F$2:$F$1132,"",0)</f>
        <v>AUXILIAR DE HOTELERIA </v>
      </c>
      <c r="N7" s="158"/>
      <c r="O7" s="436"/>
      <c r="P7" s="524"/>
      <c r="Q7" s="158"/>
      <c r="R7" s="436"/>
      <c r="S7" s="524"/>
      <c r="T7" s="158"/>
      <c r="U7" s="436"/>
      <c r="V7" s="524"/>
      <c r="W7" s="158"/>
      <c r="X7" s="436"/>
      <c r="Y7" s="524"/>
      <c r="Z7" s="158"/>
      <c r="AA7" s="436"/>
      <c r="AB7" s="524"/>
      <c r="AC7" s="158"/>
      <c r="AD7" s="436"/>
      <c r="AE7" s="524"/>
      <c r="AF7" s="158"/>
      <c r="AG7" s="436"/>
      <c r="AH7" s="524"/>
      <c r="AI7" s="158"/>
      <c r="AJ7" s="436"/>
      <c r="AK7" s="524"/>
      <c r="AL7" s="158"/>
      <c r="AM7" s="436"/>
      <c r="AN7" s="524"/>
      <c r="AO7" s="158"/>
      <c r="AP7" s="436"/>
      <c r="AQ7" s="524"/>
      <c r="AR7" s="158"/>
      <c r="AS7" s="436"/>
      <c r="AT7" s="524"/>
      <c r="AU7" s="158"/>
      <c r="AV7" s="436"/>
      <c r="AW7" s="524"/>
      <c r="AX7" s="158"/>
      <c r="AY7" s="436"/>
      <c r="AZ7" s="524"/>
      <c r="BA7" s="158"/>
      <c r="BB7" s="436"/>
      <c r="BC7" s="524"/>
      <c r="BD7" s="158"/>
      <c r="BE7" s="436"/>
      <c r="BF7" s="524"/>
      <c r="BG7" s="158"/>
      <c r="BH7" s="436"/>
      <c r="BI7" s="524"/>
      <c r="BJ7" s="158"/>
      <c r="BK7" s="436"/>
      <c r="BL7" s="524"/>
      <c r="BM7" s="158"/>
      <c r="BN7" s="436"/>
      <c r="BO7" s="524"/>
      <c r="BP7" s="158"/>
      <c r="BQ7" s="436"/>
      <c r="BR7" s="524"/>
      <c r="BS7" s="158"/>
      <c r="BT7" s="436"/>
      <c r="BU7" s="524"/>
      <c r="BV7" s="158"/>
      <c r="BW7" s="436"/>
      <c r="BX7" s="524"/>
      <c r="BY7" s="158"/>
      <c r="BZ7" s="436"/>
      <c r="CA7" s="524"/>
      <c r="CB7" s="158"/>
      <c r="CC7" s="436"/>
      <c r="CD7" s="524"/>
      <c r="CE7" s="158"/>
      <c r="CF7" s="436"/>
      <c r="CG7" s="524"/>
    </row>
    <row r="8" ht="15.75" customHeight="1">
      <c r="A8" s="10">
        <v>7.0</v>
      </c>
      <c r="B8" s="11" t="s">
        <v>2245</v>
      </c>
      <c r="C8" s="12"/>
      <c r="D8" s="380" t="s">
        <v>14</v>
      </c>
      <c r="E8" s="280" t="str">
        <f t="array" ref="E8">XLOOKUP(F8,'PER-SM '!$E$2:$E$1132,'PER-SM '!$D$2:$D$1132," ",0)</f>
        <v>DE LA PEÑA MOLINA NADIA NATALIA</v>
      </c>
      <c r="F8" s="149">
        <v>2.209134E7</v>
      </c>
      <c r="G8" s="283" t="s">
        <v>2248</v>
      </c>
      <c r="H8" s="207" t="str">
        <f t="array" ref="H8">XLOOKUP(F8,'PER-SM '!$E$2:$E$1132,'PER-SM '!$G$2:$G$1132,"",0)</f>
        <v>OP TER</v>
      </c>
      <c r="I8" s="208" t="str">
        <f t="array" ref="I8">XLOOKUP(F8,'PER-SM '!$E$2:$E$1132,'PER-SM '!$I$2:$I$1132,"",0)</f>
        <v/>
      </c>
      <c r="J8" s="208"/>
      <c r="K8" s="208" t="str">
        <f t="array" ref="K8">XLOOKUP(F8,'PER-SM '!$E$2:$E$1132,'PER-SM '!$B$2:$B$1132,"",0)</f>
        <v>SANTA MONICA</v>
      </c>
      <c r="L8" s="208" t="s">
        <v>2247</v>
      </c>
      <c r="M8" s="523" t="str">
        <f t="array" ref="M8">XLOOKUP(F8,'PER-SM '!$E$2:$E$1132,'PER-SM '!$F$2:$F$1132,"",0)</f>
        <v>AUXILIAR HOTELERIA</v>
      </c>
      <c r="N8" s="158" t="s">
        <v>16</v>
      </c>
      <c r="O8" s="436" t="s">
        <v>140</v>
      </c>
      <c r="P8" s="524" t="s">
        <v>75</v>
      </c>
      <c r="Q8" s="158" t="s">
        <v>16</v>
      </c>
      <c r="R8" s="436" t="s">
        <v>140</v>
      </c>
      <c r="S8" s="524" t="s">
        <v>75</v>
      </c>
      <c r="T8" s="158" t="s">
        <v>16</v>
      </c>
      <c r="U8" s="436" t="s">
        <v>140</v>
      </c>
      <c r="V8" s="524" t="s">
        <v>75</v>
      </c>
      <c r="W8" s="158" t="s">
        <v>16</v>
      </c>
      <c r="X8" s="436" t="s">
        <v>140</v>
      </c>
      <c r="Y8" s="524" t="s">
        <v>75</v>
      </c>
      <c r="Z8" s="158" t="s">
        <v>16</v>
      </c>
      <c r="AA8" s="436" t="s">
        <v>140</v>
      </c>
      <c r="AB8" s="524" t="s">
        <v>75</v>
      </c>
      <c r="AC8" s="158" t="s">
        <v>16</v>
      </c>
      <c r="AD8" s="436" t="s">
        <v>140</v>
      </c>
      <c r="AE8" s="524" t="s">
        <v>75</v>
      </c>
      <c r="AF8" s="158" t="s">
        <v>16</v>
      </c>
      <c r="AG8" s="436" t="s">
        <v>140</v>
      </c>
      <c r="AH8" s="524" t="s">
        <v>75</v>
      </c>
      <c r="AI8" s="158" t="s">
        <v>16</v>
      </c>
      <c r="AJ8" s="436" t="s">
        <v>140</v>
      </c>
      <c r="AK8" s="524" t="s">
        <v>75</v>
      </c>
      <c r="AL8" s="158" t="s">
        <v>16</v>
      </c>
      <c r="AM8" s="436" t="s">
        <v>140</v>
      </c>
      <c r="AN8" s="524" t="s">
        <v>75</v>
      </c>
      <c r="AO8" s="158" t="s">
        <v>16</v>
      </c>
      <c r="AP8" s="436" t="s">
        <v>140</v>
      </c>
      <c r="AQ8" s="524" t="s">
        <v>75</v>
      </c>
      <c r="AR8" s="158" t="s">
        <v>16</v>
      </c>
      <c r="AS8" s="436" t="s">
        <v>140</v>
      </c>
      <c r="AT8" s="524" t="s">
        <v>75</v>
      </c>
      <c r="AU8" s="158" t="s">
        <v>16</v>
      </c>
      <c r="AV8" s="436" t="s">
        <v>140</v>
      </c>
      <c r="AW8" s="524" t="s">
        <v>75</v>
      </c>
      <c r="AX8" s="158" t="s">
        <v>16</v>
      </c>
      <c r="AY8" s="436" t="s">
        <v>140</v>
      </c>
      <c r="AZ8" s="524" t="s">
        <v>75</v>
      </c>
      <c r="BA8" s="158"/>
      <c r="BB8" s="436"/>
      <c r="BC8" s="524"/>
      <c r="BD8" s="158"/>
      <c r="BE8" s="436"/>
      <c r="BF8" s="524"/>
      <c r="BG8" s="158"/>
      <c r="BH8" s="436"/>
      <c r="BI8" s="524"/>
      <c r="BJ8" s="158"/>
      <c r="BK8" s="436"/>
      <c r="BL8" s="524"/>
      <c r="BM8" s="158"/>
      <c r="BN8" s="436"/>
      <c r="BO8" s="524"/>
      <c r="BP8" s="158"/>
      <c r="BQ8" s="436"/>
      <c r="BR8" s="524"/>
      <c r="BS8" s="158"/>
      <c r="BT8" s="436"/>
      <c r="BU8" s="524"/>
      <c r="BV8" s="158"/>
      <c r="BW8" s="436"/>
      <c r="BX8" s="524"/>
      <c r="BY8" s="158"/>
      <c r="BZ8" s="436"/>
      <c r="CA8" s="524"/>
      <c r="CB8" s="158"/>
      <c r="CC8" s="436"/>
      <c r="CD8" s="524"/>
      <c r="CE8" s="158"/>
      <c r="CF8" s="436"/>
      <c r="CG8" s="524"/>
    </row>
    <row r="9" ht="15.75" customHeight="1">
      <c r="A9" s="10"/>
      <c r="B9" s="11"/>
      <c r="C9" s="12"/>
      <c r="D9" s="529"/>
      <c r="E9" s="530" t="s">
        <v>2249</v>
      </c>
      <c r="F9" s="148">
        <v>0.0</v>
      </c>
      <c r="G9" s="283"/>
      <c r="H9" s="208"/>
      <c r="I9" s="208"/>
      <c r="J9" s="208"/>
      <c r="K9" s="208"/>
      <c r="L9" s="208"/>
      <c r="M9" s="523"/>
      <c r="N9" s="158"/>
      <c r="O9" s="436"/>
      <c r="P9" s="524"/>
      <c r="Q9" s="158"/>
      <c r="R9" s="436"/>
      <c r="S9" s="524"/>
      <c r="T9" s="158"/>
      <c r="U9" s="436"/>
      <c r="V9" s="524"/>
      <c r="W9" s="158"/>
      <c r="X9" s="436"/>
      <c r="Y9" s="524"/>
      <c r="Z9" s="158"/>
      <c r="AA9" s="436"/>
      <c r="AB9" s="524"/>
      <c r="AC9" s="158"/>
      <c r="AD9" s="436"/>
      <c r="AE9" s="524"/>
      <c r="AF9" s="158"/>
      <c r="AG9" s="436"/>
      <c r="AH9" s="524"/>
      <c r="AI9" s="158"/>
      <c r="AJ9" s="436"/>
      <c r="AK9" s="524"/>
      <c r="AL9" s="158"/>
      <c r="AM9" s="436"/>
      <c r="AN9" s="524"/>
      <c r="AO9" s="158"/>
      <c r="AP9" s="436"/>
      <c r="AQ9" s="524"/>
      <c r="AR9" s="158"/>
      <c r="AS9" s="436"/>
      <c r="AT9" s="524"/>
      <c r="AU9" s="158"/>
      <c r="AV9" s="436"/>
      <c r="AW9" s="524"/>
      <c r="AX9" s="158"/>
      <c r="AY9" s="436"/>
      <c r="AZ9" s="524"/>
      <c r="BA9" s="161" t="s">
        <v>16</v>
      </c>
      <c r="BB9" s="462" t="s">
        <v>140</v>
      </c>
      <c r="BC9" s="463" t="s">
        <v>75</v>
      </c>
      <c r="BD9" s="161" t="s">
        <v>16</v>
      </c>
      <c r="BE9" s="462" t="s">
        <v>140</v>
      </c>
      <c r="BF9" s="463" t="s">
        <v>75</v>
      </c>
      <c r="BG9" s="161" t="s">
        <v>16</v>
      </c>
      <c r="BH9" s="462" t="s">
        <v>140</v>
      </c>
      <c r="BI9" s="463" t="s">
        <v>75</v>
      </c>
      <c r="BJ9" s="161" t="s">
        <v>16</v>
      </c>
      <c r="BK9" s="462" t="s">
        <v>140</v>
      </c>
      <c r="BL9" s="463" t="s">
        <v>75</v>
      </c>
      <c r="BM9" s="161" t="s">
        <v>16</v>
      </c>
      <c r="BN9" s="462" t="s">
        <v>140</v>
      </c>
      <c r="BO9" s="463" t="s">
        <v>75</v>
      </c>
      <c r="BP9" s="161" t="s">
        <v>16</v>
      </c>
      <c r="BQ9" s="462" t="s">
        <v>140</v>
      </c>
      <c r="BR9" s="463" t="s">
        <v>75</v>
      </c>
      <c r="BS9" s="161" t="s">
        <v>16</v>
      </c>
      <c r="BT9" s="462" t="s">
        <v>140</v>
      </c>
      <c r="BU9" s="463" t="s">
        <v>75</v>
      </c>
      <c r="BV9" s="161" t="s">
        <v>16</v>
      </c>
      <c r="BW9" s="462" t="s">
        <v>140</v>
      </c>
      <c r="BX9" s="463" t="s">
        <v>75</v>
      </c>
      <c r="BY9" s="161" t="s">
        <v>16</v>
      </c>
      <c r="BZ9" s="462" t="s">
        <v>140</v>
      </c>
      <c r="CA9" s="463" t="s">
        <v>75</v>
      </c>
      <c r="CB9" s="161" t="s">
        <v>16</v>
      </c>
      <c r="CC9" s="462" t="s">
        <v>140</v>
      </c>
      <c r="CD9" s="463" t="s">
        <v>75</v>
      </c>
      <c r="CE9" s="161" t="s">
        <v>16</v>
      </c>
      <c r="CF9" s="462" t="s">
        <v>140</v>
      </c>
      <c r="CG9" s="463" t="s">
        <v>75</v>
      </c>
    </row>
    <row r="10" ht="15.75" customHeight="1">
      <c r="A10" s="10">
        <v>8.0</v>
      </c>
      <c r="B10" s="11" t="s">
        <v>2139</v>
      </c>
      <c r="C10" s="12">
        <v>1.0</v>
      </c>
      <c r="D10" s="11" t="s">
        <v>2133</v>
      </c>
      <c r="E10" s="269" t="str">
        <f t="array" ref="E10">XLOOKUP(F10,'PER-SM '!$E$2:$E$1132,'PER-SM '!$D$2:$D$1132," ",0)</f>
        <v>ROJAS HUAMANI RENZO JESUS</v>
      </c>
      <c r="F10" s="149">
        <v>7.4730766E7</v>
      </c>
      <c r="G10" s="149">
        <v>9.41045568E8</v>
      </c>
      <c r="H10" s="207" t="str">
        <f t="array" ref="H10">XLOOKUP(F10,'PER-SM '!$E$2:$E$1132,'PER-SM '!$G$2:$G$1132,"",0)</f>
        <v>OP OBR</v>
      </c>
      <c r="I10" s="208" t="str">
        <f t="array" ref="I10">XLOOKUP(F10,'PER-SM '!$E$2:$E$1132,'PER-SM '!$I$2:$I$1132,"",0)</f>
        <v>A</v>
      </c>
      <c r="J10" s="208"/>
      <c r="K10" s="208" t="str">
        <f t="array" ref="K10">XLOOKUP(F10,'PER-SM '!$E$2:$E$1132,'PER-SM '!$B$2:$B$1132,"",0)</f>
        <v>PE - Obr Reg Común</v>
      </c>
      <c r="L10" s="208" t="s">
        <v>2247</v>
      </c>
      <c r="M10" s="523" t="str">
        <f t="array" ref="M10">XLOOKUP(F10,'PER-SM '!$E$2:$E$1132,'PER-SM '!$F$2:$F$1132,"",0)</f>
        <v>OPERARIO DE VOLADURA</v>
      </c>
      <c r="N10" s="158"/>
      <c r="O10" s="436"/>
      <c r="P10" s="524"/>
      <c r="Q10" s="158"/>
      <c r="R10" s="436"/>
      <c r="S10" s="524"/>
      <c r="T10" s="158"/>
      <c r="U10" s="436"/>
      <c r="V10" s="524"/>
      <c r="W10" s="155" t="s">
        <v>16</v>
      </c>
      <c r="X10" s="525" t="s">
        <v>140</v>
      </c>
      <c r="Y10" s="526" t="s">
        <v>75</v>
      </c>
      <c r="Z10" s="155" t="s">
        <v>16</v>
      </c>
      <c r="AA10" s="525" t="s">
        <v>140</v>
      </c>
      <c r="AB10" s="526" t="s">
        <v>75</v>
      </c>
      <c r="AC10" s="155" t="s">
        <v>16</v>
      </c>
      <c r="AD10" s="525" t="s">
        <v>140</v>
      </c>
      <c r="AE10" s="526" t="s">
        <v>75</v>
      </c>
      <c r="AF10" s="155" t="s">
        <v>16</v>
      </c>
      <c r="AG10" s="525" t="s">
        <v>140</v>
      </c>
      <c r="AH10" s="526" t="s">
        <v>75</v>
      </c>
      <c r="AI10" s="155" t="s">
        <v>16</v>
      </c>
      <c r="AJ10" s="525" t="s">
        <v>140</v>
      </c>
      <c r="AK10" s="526" t="s">
        <v>75</v>
      </c>
      <c r="AL10" s="155" t="s">
        <v>16</v>
      </c>
      <c r="AM10" s="525" t="s">
        <v>140</v>
      </c>
      <c r="AN10" s="526" t="s">
        <v>75</v>
      </c>
      <c r="AO10" s="155" t="s">
        <v>16</v>
      </c>
      <c r="AP10" s="525" t="s">
        <v>140</v>
      </c>
      <c r="AQ10" s="526" t="s">
        <v>75</v>
      </c>
      <c r="AR10" s="155" t="s">
        <v>16</v>
      </c>
      <c r="AS10" s="525" t="s">
        <v>140</v>
      </c>
      <c r="AT10" s="526" t="s">
        <v>75</v>
      </c>
      <c r="AU10" s="155" t="s">
        <v>16</v>
      </c>
      <c r="AV10" s="525" t="s">
        <v>140</v>
      </c>
      <c r="AW10" s="526" t="s">
        <v>75</v>
      </c>
      <c r="AX10" s="155" t="s">
        <v>16</v>
      </c>
      <c r="AY10" s="525" t="s">
        <v>140</v>
      </c>
      <c r="AZ10" s="526" t="s">
        <v>75</v>
      </c>
      <c r="BA10" s="155" t="s">
        <v>16</v>
      </c>
      <c r="BB10" s="525" t="s">
        <v>140</v>
      </c>
      <c r="BC10" s="526" t="s">
        <v>75</v>
      </c>
      <c r="BD10" s="155" t="s">
        <v>16</v>
      </c>
      <c r="BE10" s="525" t="s">
        <v>140</v>
      </c>
      <c r="BF10" s="526" t="s">
        <v>75</v>
      </c>
      <c r="BG10" s="155" t="s">
        <v>16</v>
      </c>
      <c r="BH10" s="525" t="s">
        <v>140</v>
      </c>
      <c r="BI10" s="526" t="s">
        <v>75</v>
      </c>
      <c r="BJ10" s="155" t="s">
        <v>16</v>
      </c>
      <c r="BK10" s="525" t="s">
        <v>140</v>
      </c>
      <c r="BL10" s="528" t="s">
        <v>75</v>
      </c>
      <c r="BM10" s="155"/>
      <c r="BN10" s="525"/>
      <c r="BO10" s="526"/>
      <c r="BP10" s="155" t="s">
        <v>16</v>
      </c>
      <c r="BQ10" s="525" t="s">
        <v>140</v>
      </c>
      <c r="BR10" s="526" t="s">
        <v>75</v>
      </c>
      <c r="BS10" s="155" t="s">
        <v>16</v>
      </c>
      <c r="BT10" s="525" t="s">
        <v>140</v>
      </c>
      <c r="BU10" s="526" t="s">
        <v>75</v>
      </c>
      <c r="BV10" s="155" t="s">
        <v>16</v>
      </c>
      <c r="BW10" s="525" t="s">
        <v>140</v>
      </c>
      <c r="BX10" s="526" t="s">
        <v>75</v>
      </c>
      <c r="BY10" s="167" t="s">
        <v>0</v>
      </c>
      <c r="BZ10" s="527" t="s">
        <v>0</v>
      </c>
      <c r="CA10" s="528" t="s">
        <v>0</v>
      </c>
      <c r="CB10" s="167" t="s">
        <v>0</v>
      </c>
      <c r="CC10" s="527" t="s">
        <v>0</v>
      </c>
      <c r="CD10" s="528" t="s">
        <v>0</v>
      </c>
      <c r="CE10" s="167" t="s">
        <v>0</v>
      </c>
      <c r="CF10" s="527" t="s">
        <v>0</v>
      </c>
      <c r="CG10" s="528" t="s">
        <v>0</v>
      </c>
    </row>
    <row r="11" ht="15.75" customHeight="1">
      <c r="A11" s="10">
        <v>9.0</v>
      </c>
      <c r="B11" s="11" t="s">
        <v>2139</v>
      </c>
      <c r="C11" s="12">
        <v>1.0</v>
      </c>
      <c r="D11" s="11" t="s">
        <v>2133</v>
      </c>
      <c r="E11" s="531" t="str">
        <f t="array" ref="E11">XLOOKUP(F11,'PER-SM '!$E$2:$E$1132,'PER-SM '!$D$2:$D$1132," ",0)</f>
        <v>ZAMORA CERNA JUAN LORENZO</v>
      </c>
      <c r="F11" s="187">
        <v>2.7573581E7</v>
      </c>
      <c r="G11" s="187">
        <v>9.45202299E8</v>
      </c>
      <c r="H11" s="207" t="str">
        <f t="array" ref="H11">XLOOKUP(F11,'PER-SM '!$E$2:$E$1132,'PER-SM '!$G$2:$G$1132,"",0)</f>
        <v>OP OBR</v>
      </c>
      <c r="I11" s="208" t="str">
        <f t="array" ref="I11">XLOOKUP(F11,'PER-SM '!$E$2:$E$1132,'PER-SM '!$I$2:$I$1132,"",0)</f>
        <v>B</v>
      </c>
      <c r="J11" s="208"/>
      <c r="K11" s="208" t="str">
        <f t="array" ref="K11">XLOOKUP(F11,'PER-SM '!$E$2:$E$1132,'PER-SM '!$B$2:$B$1132,"",0)</f>
        <v>PE - Obr Reg Común</v>
      </c>
      <c r="L11" s="208" t="s">
        <v>2247</v>
      </c>
      <c r="M11" s="523" t="str">
        <f t="array" ref="M11">XLOOKUP(F11,'PER-SM '!$E$2:$E$1132,'PER-SM '!$F$2:$F$1132,"",0)</f>
        <v>OPERADOR CAMION MINERO HASTA 140 TONS</v>
      </c>
      <c r="N11" s="158"/>
      <c r="O11" s="436"/>
      <c r="P11" s="524"/>
      <c r="Q11" s="158"/>
      <c r="R11" s="436"/>
      <c r="S11" s="524"/>
      <c r="T11" s="158"/>
      <c r="U11" s="436"/>
      <c r="V11" s="524"/>
      <c r="W11" s="158"/>
      <c r="X11" s="436"/>
      <c r="Y11" s="524"/>
      <c r="Z11" s="158"/>
      <c r="AA11" s="436"/>
      <c r="AB11" s="524"/>
      <c r="AC11" s="155" t="s">
        <v>16</v>
      </c>
      <c r="AD11" s="525" t="s">
        <v>140</v>
      </c>
      <c r="AE11" s="526" t="s">
        <v>75</v>
      </c>
      <c r="AF11" s="155" t="s">
        <v>16</v>
      </c>
      <c r="AG11" s="525" t="s">
        <v>140</v>
      </c>
      <c r="AH11" s="526" t="s">
        <v>75</v>
      </c>
      <c r="AI11" s="155" t="s">
        <v>16</v>
      </c>
      <c r="AJ11" s="525" t="s">
        <v>140</v>
      </c>
      <c r="AK11" s="526" t="s">
        <v>75</v>
      </c>
      <c r="AL11" s="155" t="s">
        <v>16</v>
      </c>
      <c r="AM11" s="525" t="s">
        <v>140</v>
      </c>
      <c r="AN11" s="526" t="s">
        <v>75</v>
      </c>
      <c r="AO11" s="155" t="s">
        <v>16</v>
      </c>
      <c r="AP11" s="525" t="s">
        <v>140</v>
      </c>
      <c r="AQ11" s="526" t="s">
        <v>75</v>
      </c>
      <c r="AR11" s="155" t="s">
        <v>16</v>
      </c>
      <c r="AS11" s="525" t="s">
        <v>140</v>
      </c>
      <c r="AT11" s="526" t="s">
        <v>75</v>
      </c>
      <c r="AU11" s="155" t="s">
        <v>16</v>
      </c>
      <c r="AV11" s="525" t="s">
        <v>140</v>
      </c>
      <c r="AW11" s="526" t="s">
        <v>75</v>
      </c>
      <c r="AX11" s="155" t="s">
        <v>16</v>
      </c>
      <c r="AY11" s="525" t="s">
        <v>140</v>
      </c>
      <c r="AZ11" s="526" t="s">
        <v>75</v>
      </c>
      <c r="BA11" s="155" t="s">
        <v>16</v>
      </c>
      <c r="BB11" s="525" t="s">
        <v>140</v>
      </c>
      <c r="BC11" s="526" t="s">
        <v>75</v>
      </c>
      <c r="BD11" s="167" t="s">
        <v>0</v>
      </c>
      <c r="BE11" s="527" t="s">
        <v>0</v>
      </c>
      <c r="BF11" s="528" t="s">
        <v>0</v>
      </c>
      <c r="BG11" s="167" t="s">
        <v>0</v>
      </c>
      <c r="BH11" s="527" t="s">
        <v>0</v>
      </c>
      <c r="BI11" s="528" t="s">
        <v>0</v>
      </c>
      <c r="BJ11" s="167" t="s">
        <v>0</v>
      </c>
      <c r="BK11" s="527" t="s">
        <v>0</v>
      </c>
      <c r="BL11" s="528" t="s">
        <v>0</v>
      </c>
      <c r="BM11" s="167" t="s">
        <v>0</v>
      </c>
      <c r="BN11" s="527" t="s">
        <v>0</v>
      </c>
      <c r="BO11" s="528" t="s">
        <v>0</v>
      </c>
      <c r="BP11" s="167" t="s">
        <v>0</v>
      </c>
      <c r="BQ11" s="527" t="s">
        <v>0</v>
      </c>
      <c r="BR11" s="528" t="s">
        <v>0</v>
      </c>
      <c r="BS11" s="167" t="s">
        <v>0</v>
      </c>
      <c r="BT11" s="527" t="s">
        <v>0</v>
      </c>
      <c r="BU11" s="528" t="s">
        <v>0</v>
      </c>
      <c r="BV11" s="167" t="s">
        <v>0</v>
      </c>
      <c r="BW11" s="527" t="s">
        <v>0</v>
      </c>
      <c r="BX11" s="528" t="s">
        <v>0</v>
      </c>
      <c r="BY11" s="167" t="s">
        <v>16</v>
      </c>
      <c r="BZ11" s="527" t="s">
        <v>140</v>
      </c>
      <c r="CA11" s="528" t="s">
        <v>75</v>
      </c>
      <c r="CB11" s="167" t="s">
        <v>16</v>
      </c>
      <c r="CC11" s="527" t="s">
        <v>140</v>
      </c>
      <c r="CD11" s="528" t="s">
        <v>75</v>
      </c>
      <c r="CE11" s="167" t="s">
        <v>16</v>
      </c>
      <c r="CF11" s="527" t="s">
        <v>140</v>
      </c>
      <c r="CG11" s="528" t="s">
        <v>75</v>
      </c>
    </row>
    <row r="12" ht="15.75" customHeight="1">
      <c r="A12" s="10">
        <v>10.0</v>
      </c>
      <c r="B12" s="11" t="s">
        <v>2140</v>
      </c>
      <c r="C12" s="12">
        <v>1.0</v>
      </c>
      <c r="D12" s="11" t="s">
        <v>14</v>
      </c>
      <c r="E12" s="269" t="str">
        <f t="array" ref="E12">XLOOKUP(F12,'PER-SM '!$E$2:$E$1132,'PER-SM '!$D$2:$D$1132," ",0)</f>
        <v>CARDENAS HERRERA RUDI</v>
      </c>
      <c r="F12" s="187">
        <v>4.5242572E7</v>
      </c>
      <c r="G12" s="187">
        <v>9.80495124E8</v>
      </c>
      <c r="H12" s="207" t="str">
        <f t="array" ref="H12">XLOOKUP(F12,'PER-SM '!$E$2:$E$1132,'PER-SM '!$G$2:$G$1132,"",0)</f>
        <v>OP OBR</v>
      </c>
      <c r="I12" s="208" t="str">
        <f t="array" ref="I12">XLOOKUP(F12,'PER-SM '!$E$2:$E$1132,'PER-SM '!$I$2:$I$1132,"",0)</f>
        <v>A</v>
      </c>
      <c r="J12" s="208"/>
      <c r="K12" s="208" t="str">
        <f t="array" ref="K12">XLOOKUP(F12,'PER-SM '!$E$2:$E$1132,'PER-SM '!$B$2:$B$1132,"",0)</f>
        <v>PE - Obr Reg Común</v>
      </c>
      <c r="L12" s="208" t="s">
        <v>2247</v>
      </c>
      <c r="M12" s="523" t="str">
        <f t="array" ref="M12">XLOOKUP(F12,'PER-SM '!$E$2:$E$1132,'PER-SM '!$F$2:$F$1132,"",0)</f>
        <v>AYUDANTE DE PERFORACIÓN Y VOLADURA</v>
      </c>
      <c r="N12" s="158"/>
      <c r="O12" s="436"/>
      <c r="P12" s="524"/>
      <c r="Q12" s="158"/>
      <c r="R12" s="436"/>
      <c r="S12" s="524"/>
      <c r="T12" s="158"/>
      <c r="U12" s="436"/>
      <c r="V12" s="524"/>
      <c r="W12" s="158"/>
      <c r="X12" s="436"/>
      <c r="Y12" s="524"/>
      <c r="Z12" s="158"/>
      <c r="AA12" s="436"/>
      <c r="AB12" s="524"/>
      <c r="AC12" s="158"/>
      <c r="AD12" s="436"/>
      <c r="AE12" s="524"/>
      <c r="AF12" s="158"/>
      <c r="AG12" s="436"/>
      <c r="AH12" s="524"/>
      <c r="AI12" s="158" t="s">
        <v>16</v>
      </c>
      <c r="AJ12" s="436" t="s">
        <v>140</v>
      </c>
      <c r="AK12" s="524" t="s">
        <v>75</v>
      </c>
      <c r="AL12" s="158" t="s">
        <v>16</v>
      </c>
      <c r="AM12" s="436" t="s">
        <v>140</v>
      </c>
      <c r="AN12" s="524" t="s">
        <v>75</v>
      </c>
      <c r="AO12" s="158" t="s">
        <v>16</v>
      </c>
      <c r="AP12" s="436" t="s">
        <v>140</v>
      </c>
      <c r="AQ12" s="524" t="s">
        <v>75</v>
      </c>
      <c r="AR12" s="158" t="s">
        <v>16</v>
      </c>
      <c r="AS12" s="436" t="s">
        <v>140</v>
      </c>
      <c r="AT12" s="524" t="s">
        <v>75</v>
      </c>
      <c r="AU12" s="158" t="s">
        <v>16</v>
      </c>
      <c r="AV12" s="436" t="s">
        <v>140</v>
      </c>
      <c r="AW12" s="524" t="s">
        <v>75</v>
      </c>
      <c r="AX12" s="158" t="s">
        <v>16</v>
      </c>
      <c r="AY12" s="436" t="s">
        <v>140</v>
      </c>
      <c r="AZ12" s="524" t="s">
        <v>75</v>
      </c>
      <c r="BA12" s="158" t="s">
        <v>16</v>
      </c>
      <c r="BB12" s="436" t="s">
        <v>140</v>
      </c>
      <c r="BC12" s="524" t="s">
        <v>75</v>
      </c>
      <c r="BD12" s="161" t="s">
        <v>16</v>
      </c>
      <c r="BE12" s="462" t="s">
        <v>140</v>
      </c>
      <c r="BF12" s="463" t="s">
        <v>75</v>
      </c>
      <c r="BG12" s="161" t="s">
        <v>16</v>
      </c>
      <c r="BH12" s="462" t="s">
        <v>140</v>
      </c>
      <c r="BI12" s="463" t="s">
        <v>75</v>
      </c>
      <c r="BJ12" s="161" t="s">
        <v>16</v>
      </c>
      <c r="BK12" s="462" t="s">
        <v>140</v>
      </c>
      <c r="BL12" s="463" t="s">
        <v>75</v>
      </c>
      <c r="BM12" s="161" t="s">
        <v>16</v>
      </c>
      <c r="BN12" s="462" t="s">
        <v>140</v>
      </c>
      <c r="BO12" s="463" t="s">
        <v>75</v>
      </c>
      <c r="BP12" s="161" t="s">
        <v>16</v>
      </c>
      <c r="BQ12" s="462" t="s">
        <v>140</v>
      </c>
      <c r="BR12" s="463" t="s">
        <v>75</v>
      </c>
      <c r="BS12" s="161" t="s">
        <v>16</v>
      </c>
      <c r="BT12" s="462" t="s">
        <v>140</v>
      </c>
      <c r="BU12" s="463" t="s">
        <v>75</v>
      </c>
      <c r="BV12" s="161" t="s">
        <v>16</v>
      </c>
      <c r="BW12" s="462" t="s">
        <v>140</v>
      </c>
      <c r="BX12" s="463" t="s">
        <v>75</v>
      </c>
      <c r="BY12" s="161" t="s">
        <v>0</v>
      </c>
      <c r="BZ12" s="462" t="s">
        <v>0</v>
      </c>
      <c r="CA12" s="463" t="s">
        <v>0</v>
      </c>
      <c r="CB12" s="161" t="s">
        <v>0</v>
      </c>
      <c r="CC12" s="462" t="s">
        <v>0</v>
      </c>
      <c r="CD12" s="463" t="s">
        <v>0</v>
      </c>
      <c r="CE12" s="161" t="s">
        <v>0</v>
      </c>
      <c r="CF12" s="462" t="s">
        <v>0</v>
      </c>
      <c r="CG12" s="463" t="s">
        <v>0</v>
      </c>
    </row>
    <row r="13" ht="15.75" customHeight="1">
      <c r="A13" s="10">
        <v>11.0</v>
      </c>
      <c r="B13" s="11" t="s">
        <v>2141</v>
      </c>
      <c r="C13" s="12">
        <v>1.0</v>
      </c>
      <c r="D13" s="11" t="s">
        <v>14</v>
      </c>
      <c r="E13" s="269" t="str">
        <f t="array" ref="E13">XLOOKUP(F13,'PER-SM '!$E$2:$E$1132,'PER-SM '!$D$2:$D$1132," ",0)</f>
        <v>GARCIA VELIZ PEDRO MANUEL</v>
      </c>
      <c r="F13" s="187">
        <v>9107704.0</v>
      </c>
      <c r="G13" s="187">
        <v>9.43775565E8</v>
      </c>
      <c r="H13" s="207" t="str">
        <f t="array" ref="H13">XLOOKUP(F13,'PER-SM '!$E$2:$E$1132,'PER-SM '!$G$2:$G$1132,"",0)</f>
        <v>OP OBR</v>
      </c>
      <c r="I13" s="208" t="str">
        <f t="array" ref="I13">XLOOKUP(F13,'PER-SM '!$E$2:$E$1132,'PER-SM '!$I$2:$I$1132,"",0)</f>
        <v>A</v>
      </c>
      <c r="J13" s="208"/>
      <c r="K13" s="208" t="str">
        <f t="array" ref="K13">XLOOKUP(F13,'PER-SM '!$E$2:$E$1132,'PER-SM '!$B$2:$B$1132,"",0)</f>
        <v>PE - Obr Reg Común</v>
      </c>
      <c r="L13" s="208" t="s">
        <v>2247</v>
      </c>
      <c r="M13" s="523" t="str">
        <f t="array" ref="M13">XLOOKUP(F13,'PER-SM '!$E$2:$E$1132,'PER-SM '!$F$2:$F$1132,"",0)</f>
        <v>OPERADOR CAMION MINERO HASTA 150 TONS</v>
      </c>
      <c r="N13" s="158"/>
      <c r="O13" s="436"/>
      <c r="P13" s="524"/>
      <c r="Q13" s="158"/>
      <c r="R13" s="436"/>
      <c r="S13" s="524"/>
      <c r="T13" s="158"/>
      <c r="U13" s="436"/>
      <c r="V13" s="524"/>
      <c r="W13" s="158"/>
      <c r="X13" s="436"/>
      <c r="Y13" s="524"/>
      <c r="Z13" s="158"/>
      <c r="AA13" s="436"/>
      <c r="AB13" s="524"/>
      <c r="AC13" s="158"/>
      <c r="AD13" s="436"/>
      <c r="AE13" s="524"/>
      <c r="AF13" s="158"/>
      <c r="AG13" s="436"/>
      <c r="AH13" s="524"/>
      <c r="AI13" s="158" t="s">
        <v>16</v>
      </c>
      <c r="AJ13" s="436" t="s">
        <v>140</v>
      </c>
      <c r="AK13" s="524" t="s">
        <v>75</v>
      </c>
      <c r="AL13" s="158" t="s">
        <v>16</v>
      </c>
      <c r="AM13" s="436" t="s">
        <v>140</v>
      </c>
      <c r="AN13" s="524" t="s">
        <v>75</v>
      </c>
      <c r="AO13" s="158" t="s">
        <v>16</v>
      </c>
      <c r="AP13" s="436" t="s">
        <v>140</v>
      </c>
      <c r="AQ13" s="524" t="s">
        <v>75</v>
      </c>
      <c r="AR13" s="158" t="s">
        <v>16</v>
      </c>
      <c r="AS13" s="436" t="s">
        <v>140</v>
      </c>
      <c r="AT13" s="524" t="s">
        <v>75</v>
      </c>
      <c r="AU13" s="158" t="s">
        <v>16</v>
      </c>
      <c r="AV13" s="436" t="s">
        <v>140</v>
      </c>
      <c r="AW13" s="524" t="s">
        <v>75</v>
      </c>
      <c r="AX13" s="158" t="s">
        <v>16</v>
      </c>
      <c r="AY13" s="436" t="s">
        <v>140</v>
      </c>
      <c r="AZ13" s="524" t="s">
        <v>75</v>
      </c>
      <c r="BA13" s="158" t="s">
        <v>16</v>
      </c>
      <c r="BB13" s="436" t="s">
        <v>140</v>
      </c>
      <c r="BC13" s="524" t="s">
        <v>75</v>
      </c>
      <c r="BD13" s="158" t="s">
        <v>16</v>
      </c>
      <c r="BE13" s="436" t="s">
        <v>140</v>
      </c>
      <c r="BF13" s="524" t="s">
        <v>75</v>
      </c>
      <c r="BG13" s="158" t="s">
        <v>16</v>
      </c>
      <c r="BH13" s="436" t="s">
        <v>140</v>
      </c>
      <c r="BI13" s="524" t="s">
        <v>75</v>
      </c>
      <c r="BJ13" s="158" t="s">
        <v>16</v>
      </c>
      <c r="BK13" s="436" t="s">
        <v>140</v>
      </c>
      <c r="BL13" s="524" t="s">
        <v>75</v>
      </c>
      <c r="BM13" s="158" t="s">
        <v>16</v>
      </c>
      <c r="BN13" s="436" t="s">
        <v>140</v>
      </c>
      <c r="BO13" s="524" t="s">
        <v>75</v>
      </c>
      <c r="BP13" s="158" t="s">
        <v>16</v>
      </c>
      <c r="BQ13" s="436" t="s">
        <v>140</v>
      </c>
      <c r="BR13" s="524" t="s">
        <v>75</v>
      </c>
      <c r="BS13" s="158" t="s">
        <v>16</v>
      </c>
      <c r="BT13" s="436" t="s">
        <v>140</v>
      </c>
      <c r="BU13" s="524" t="s">
        <v>75</v>
      </c>
      <c r="BV13" s="158" t="s">
        <v>16</v>
      </c>
      <c r="BW13" s="436" t="s">
        <v>140</v>
      </c>
      <c r="BX13" s="524" t="s">
        <v>75</v>
      </c>
      <c r="BY13" s="161" t="s">
        <v>0</v>
      </c>
      <c r="BZ13" s="462" t="s">
        <v>0</v>
      </c>
      <c r="CA13" s="463" t="s">
        <v>0</v>
      </c>
      <c r="CB13" s="161" t="s">
        <v>0</v>
      </c>
      <c r="CC13" s="462" t="s">
        <v>0</v>
      </c>
      <c r="CD13" s="463" t="s">
        <v>0</v>
      </c>
      <c r="CE13" s="161" t="s">
        <v>0</v>
      </c>
      <c r="CF13" s="462" t="s">
        <v>0</v>
      </c>
      <c r="CG13" s="463" t="s">
        <v>0</v>
      </c>
    </row>
    <row r="14" ht="15.75" customHeight="1">
      <c r="A14" s="10">
        <v>12.0</v>
      </c>
      <c r="B14" s="11" t="s">
        <v>2142</v>
      </c>
      <c r="C14" s="12">
        <v>1.0</v>
      </c>
      <c r="D14" s="11" t="s">
        <v>14</v>
      </c>
      <c r="E14" s="269" t="str">
        <f t="array" ref="E14">XLOOKUP(F14,'PER-SM '!$E$2:$E$1132,'PER-SM '!$D$2:$D$1132," ",0)</f>
        <v>VELASQUEZ CONDORI MIQUEAS MALAQUIAS</v>
      </c>
      <c r="F14" s="187">
        <v>4.4955785E7</v>
      </c>
      <c r="G14" s="187">
        <v>9.89359581E8</v>
      </c>
      <c r="H14" s="207" t="str">
        <f t="array" ref="H14">XLOOKUP(F14,'PER-SM '!$E$2:$E$1132,'PER-SM '!$G$2:$G$1132,"",0)</f>
        <v>OP OBR</v>
      </c>
      <c r="I14" s="208" t="str">
        <f t="array" ref="I14">XLOOKUP(F14,'PER-SM '!$E$2:$E$1132,'PER-SM '!$I$2:$I$1132,"",0)</f>
        <v>A</v>
      </c>
      <c r="J14" s="208"/>
      <c r="K14" s="208" t="str">
        <f t="array" ref="K14">XLOOKUP(F14,'PER-SM '!$E$2:$E$1132,'PER-SM '!$B$2:$B$1132,"",0)</f>
        <v>PE - Obr Reg Común</v>
      </c>
      <c r="L14" s="208" t="s">
        <v>2247</v>
      </c>
      <c r="M14" s="523" t="str">
        <f t="array" ref="M14">XLOOKUP(F14,'PER-SM '!$E$2:$E$1132,'PER-SM '!$F$2:$F$1132,"",0)</f>
        <v>CAPATAZ DE VOLADURA</v>
      </c>
      <c r="N14" s="158"/>
      <c r="O14" s="159"/>
      <c r="P14" s="160"/>
      <c r="Q14" s="158"/>
      <c r="R14" s="159"/>
      <c r="S14" s="160"/>
      <c r="T14" s="158"/>
      <c r="U14" s="159"/>
      <c r="V14" s="160"/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8" t="s">
        <v>16</v>
      </c>
      <c r="AJ14" s="159" t="s">
        <v>140</v>
      </c>
      <c r="AK14" s="160" t="s">
        <v>75</v>
      </c>
      <c r="AL14" s="158" t="s">
        <v>16</v>
      </c>
      <c r="AM14" s="159" t="s">
        <v>140</v>
      </c>
      <c r="AN14" s="160" t="s">
        <v>75</v>
      </c>
      <c r="AO14" s="158" t="s">
        <v>16</v>
      </c>
      <c r="AP14" s="159" t="s">
        <v>140</v>
      </c>
      <c r="AQ14" s="160" t="s">
        <v>75</v>
      </c>
      <c r="AR14" s="158" t="s">
        <v>16</v>
      </c>
      <c r="AS14" s="159" t="s">
        <v>140</v>
      </c>
      <c r="AT14" s="160" t="s">
        <v>75</v>
      </c>
      <c r="AU14" s="158" t="s">
        <v>16</v>
      </c>
      <c r="AV14" s="159" t="s">
        <v>140</v>
      </c>
      <c r="AW14" s="160" t="s">
        <v>75</v>
      </c>
      <c r="AX14" s="158" t="s">
        <v>16</v>
      </c>
      <c r="AY14" s="159" t="s">
        <v>140</v>
      </c>
      <c r="AZ14" s="160" t="s">
        <v>75</v>
      </c>
      <c r="BA14" s="158" t="s">
        <v>16</v>
      </c>
      <c r="BB14" s="159" t="s">
        <v>140</v>
      </c>
      <c r="BC14" s="160" t="s">
        <v>75</v>
      </c>
      <c r="BD14" s="158" t="s">
        <v>16</v>
      </c>
      <c r="BE14" s="159" t="s">
        <v>140</v>
      </c>
      <c r="BF14" s="160" t="s">
        <v>75</v>
      </c>
      <c r="BG14" s="158" t="s">
        <v>16</v>
      </c>
      <c r="BH14" s="159" t="s">
        <v>140</v>
      </c>
      <c r="BI14" s="160" t="s">
        <v>75</v>
      </c>
      <c r="BJ14" s="158" t="s">
        <v>16</v>
      </c>
      <c r="BK14" s="159" t="s">
        <v>140</v>
      </c>
      <c r="BL14" s="160" t="s">
        <v>75</v>
      </c>
      <c r="BM14" s="158"/>
      <c r="BN14" s="159"/>
      <c r="BO14" s="160"/>
      <c r="BP14" s="158"/>
      <c r="BQ14" s="159"/>
      <c r="BR14" s="160"/>
      <c r="BS14" s="158"/>
      <c r="BT14" s="159"/>
      <c r="BU14" s="160"/>
      <c r="BV14" s="158"/>
      <c r="BW14" s="159"/>
      <c r="BX14" s="160"/>
      <c r="BY14" s="158"/>
      <c r="BZ14" s="159"/>
      <c r="CA14" s="160"/>
      <c r="CB14" s="158"/>
      <c r="CC14" s="159"/>
      <c r="CD14" s="160"/>
      <c r="CE14" s="158"/>
      <c r="CF14" s="159"/>
      <c r="CG14" s="160"/>
    </row>
    <row r="15" ht="15.75" customHeight="1">
      <c r="A15" s="10">
        <v>13.0</v>
      </c>
      <c r="B15" s="11" t="s">
        <v>2143</v>
      </c>
      <c r="C15" s="12">
        <v>1.0</v>
      </c>
      <c r="D15" s="11" t="s">
        <v>14</v>
      </c>
      <c r="E15" s="269" t="str">
        <f t="array" ref="E15">XLOOKUP(F15,'PER-SM '!$E$2:$E$1132,'PER-SM '!$D$2:$D$1132," ",0)</f>
        <v>CHUQUIMIA ALVARADO RODRIGO ALEXANDER</v>
      </c>
      <c r="F15" s="187">
        <v>7.3855244E7</v>
      </c>
      <c r="G15" s="187">
        <v>9.74340039E8</v>
      </c>
      <c r="H15" s="207" t="str">
        <f t="array" ref="H15">XLOOKUP(F15,'PER-SM '!$E$2:$E$1132,'PER-SM '!$G$2:$G$1132,"",0)</f>
        <v>OP OBR</v>
      </c>
      <c r="I15" s="208" t="str">
        <f t="array" ref="I15">XLOOKUP(F15,'PER-SM '!$E$2:$E$1132,'PER-SM '!$I$2:$I$1132,"",0)</f>
        <v>C</v>
      </c>
      <c r="J15" s="208"/>
      <c r="K15" s="208" t="str">
        <f t="array" ref="K15">XLOOKUP(F15,'PER-SM '!$E$2:$E$1132,'PER-SM '!$B$2:$B$1132,"",0)</f>
        <v>PE - Obr Reg Común</v>
      </c>
      <c r="L15" s="208" t="s">
        <v>2247</v>
      </c>
      <c r="M15" s="523" t="str">
        <f t="array" ref="M15">XLOOKUP(F15,'PER-SM '!$E$2:$E$1132,'PER-SM '!$F$2:$F$1132,"",0)</f>
        <v>AUXILIAR DE CAMPO EN SSOMA</v>
      </c>
      <c r="N15" s="158"/>
      <c r="O15" s="159"/>
      <c r="P15" s="160"/>
      <c r="Q15" s="158"/>
      <c r="R15" s="159"/>
      <c r="S15" s="160"/>
      <c r="T15" s="158"/>
      <c r="U15" s="159"/>
      <c r="V15" s="160"/>
      <c r="W15" s="158"/>
      <c r="X15" s="159"/>
      <c r="Y15" s="160"/>
      <c r="Z15" s="158"/>
      <c r="AA15" s="159"/>
      <c r="AB15" s="160"/>
      <c r="AC15" s="158"/>
      <c r="AD15" s="159"/>
      <c r="AE15" s="160"/>
      <c r="AF15" s="158"/>
      <c r="AG15" s="159"/>
      <c r="AH15" s="160"/>
      <c r="AI15" s="158"/>
      <c r="AJ15" s="159"/>
      <c r="AK15" s="160"/>
      <c r="AL15" s="158"/>
      <c r="AM15" s="159"/>
      <c r="AN15" s="160"/>
      <c r="AO15" s="158"/>
      <c r="AP15" s="159"/>
      <c r="AQ15" s="160"/>
      <c r="AR15" s="158"/>
      <c r="AS15" s="159"/>
      <c r="AT15" s="160"/>
      <c r="AU15" s="158"/>
      <c r="AV15" s="159"/>
      <c r="AW15" s="160"/>
      <c r="AX15" s="158"/>
      <c r="AY15" s="159"/>
      <c r="AZ15" s="160"/>
      <c r="BA15" s="158"/>
      <c r="BB15" s="159"/>
      <c r="BC15" s="160"/>
      <c r="BD15" s="158" t="s">
        <v>16</v>
      </c>
      <c r="BE15" s="159" t="s">
        <v>140</v>
      </c>
      <c r="BF15" s="160" t="s">
        <v>75</v>
      </c>
      <c r="BG15" s="158" t="s">
        <v>16</v>
      </c>
      <c r="BH15" s="159" t="s">
        <v>140</v>
      </c>
      <c r="BI15" s="160" t="s">
        <v>75</v>
      </c>
      <c r="BJ15" s="158" t="s">
        <v>16</v>
      </c>
      <c r="BK15" s="159" t="s">
        <v>140</v>
      </c>
      <c r="BL15" s="160" t="s">
        <v>75</v>
      </c>
      <c r="BM15" s="158" t="s">
        <v>16</v>
      </c>
      <c r="BN15" s="159" t="s">
        <v>140</v>
      </c>
      <c r="BO15" s="160" t="s">
        <v>75</v>
      </c>
      <c r="BP15" s="158" t="s">
        <v>16</v>
      </c>
      <c r="BQ15" s="159" t="s">
        <v>140</v>
      </c>
      <c r="BR15" s="160" t="s">
        <v>75</v>
      </c>
      <c r="BS15" s="158" t="s">
        <v>16</v>
      </c>
      <c r="BT15" s="159" t="s">
        <v>140</v>
      </c>
      <c r="BU15" s="160" t="s">
        <v>75</v>
      </c>
      <c r="BV15" s="158" t="s">
        <v>16</v>
      </c>
      <c r="BW15" s="159" t="s">
        <v>140</v>
      </c>
      <c r="BX15" s="160" t="s">
        <v>75</v>
      </c>
      <c r="BY15" s="161" t="s">
        <v>16</v>
      </c>
      <c r="BZ15" s="162" t="s">
        <v>140</v>
      </c>
      <c r="CA15" s="163" t="s">
        <v>75</v>
      </c>
      <c r="CB15" s="161" t="s">
        <v>16</v>
      </c>
      <c r="CC15" s="162" t="s">
        <v>140</v>
      </c>
      <c r="CD15" s="163" t="s">
        <v>75</v>
      </c>
      <c r="CE15" s="161" t="s">
        <v>16</v>
      </c>
      <c r="CF15" s="162" t="s">
        <v>140</v>
      </c>
      <c r="CG15" s="163" t="s">
        <v>75</v>
      </c>
    </row>
    <row r="16" ht="15.75" customHeight="1">
      <c r="A16" s="10">
        <v>14.0</v>
      </c>
      <c r="B16" s="11" t="s">
        <v>2144</v>
      </c>
      <c r="C16" s="12">
        <v>1.0</v>
      </c>
      <c r="D16" s="11" t="s">
        <v>2133</v>
      </c>
      <c r="E16" s="269" t="str">
        <f t="array" ref="E16">XLOOKUP(F16,'PER-SM '!$E$2:$E$1132,'PER-SM '!$D$2:$D$1132," ",0)</f>
        <v>ZACARIAS PIZARRO AVENCIO</v>
      </c>
      <c r="F16" s="149">
        <v>2.1280107E7</v>
      </c>
      <c r="G16" s="187"/>
      <c r="H16" s="207" t="str">
        <f t="array" ref="H16">XLOOKUP(F16,'PER-SM '!$E$2:$E$1132,'PER-SM '!$G$2:$G$1132,"",0)</f>
        <v>OP OBR</v>
      </c>
      <c r="I16" s="208" t="str">
        <f t="array" ref="I16">XLOOKUP(F16,'PER-SM '!$E$2:$E$1132,'PER-SM '!$I$2:$I$1132,"",0)</f>
        <v>C​</v>
      </c>
      <c r="J16" s="208"/>
      <c r="K16" s="208" t="str">
        <f t="array" ref="K16">XLOOKUP(F16,'PER-SM '!$E$2:$E$1132,'PER-SM '!$B$2:$B$1132,"",0)</f>
        <v>PE - Obr Reg Común</v>
      </c>
      <c r="L16" s="208" t="s">
        <v>2247</v>
      </c>
      <c r="M16" s="523" t="str">
        <f t="array" ref="M16">XLOOKUP(F16,'PER-SM '!$E$2:$E$1132,'PER-SM '!$F$2:$F$1132,"",0)</f>
        <v>OPERADOR DE PERFORADORA</v>
      </c>
      <c r="N16" s="158" t="s">
        <v>16</v>
      </c>
      <c r="O16" s="159" t="s">
        <v>140</v>
      </c>
      <c r="P16" s="160" t="s">
        <v>75</v>
      </c>
      <c r="Q16" s="158" t="s">
        <v>16</v>
      </c>
      <c r="R16" s="159" t="s">
        <v>140</v>
      </c>
      <c r="S16" s="160" t="s">
        <v>75</v>
      </c>
      <c r="T16" s="158" t="s">
        <v>16</v>
      </c>
      <c r="U16" s="159" t="s">
        <v>140</v>
      </c>
      <c r="V16" s="160" t="s">
        <v>75</v>
      </c>
      <c r="W16" s="158" t="s">
        <v>16</v>
      </c>
      <c r="X16" s="159" t="s">
        <v>140</v>
      </c>
      <c r="Y16" s="160" t="s">
        <v>75</v>
      </c>
      <c r="Z16" s="158" t="s">
        <v>16</v>
      </c>
      <c r="AA16" s="159" t="s">
        <v>140</v>
      </c>
      <c r="AB16" s="160" t="s">
        <v>75</v>
      </c>
      <c r="AC16" s="158" t="s">
        <v>16</v>
      </c>
      <c r="AD16" s="159" t="s">
        <v>140</v>
      </c>
      <c r="AE16" s="160" t="s">
        <v>75</v>
      </c>
      <c r="AF16" s="158" t="s">
        <v>16</v>
      </c>
      <c r="AG16" s="159" t="s">
        <v>140</v>
      </c>
      <c r="AH16" s="160" t="s">
        <v>75</v>
      </c>
      <c r="AI16" s="158"/>
      <c r="AJ16" s="159"/>
      <c r="AK16" s="160"/>
      <c r="AL16" s="158"/>
      <c r="AM16" s="159"/>
      <c r="AN16" s="160"/>
      <c r="AO16" s="158"/>
      <c r="AP16" s="159"/>
      <c r="AQ16" s="160"/>
      <c r="AR16" s="158"/>
      <c r="AS16" s="159"/>
      <c r="AT16" s="160"/>
      <c r="AU16" s="158"/>
      <c r="AV16" s="159"/>
      <c r="AW16" s="160"/>
      <c r="AX16" s="158"/>
      <c r="AY16" s="159"/>
      <c r="AZ16" s="160"/>
      <c r="BA16" s="158"/>
      <c r="BB16" s="159"/>
      <c r="BC16" s="160"/>
      <c r="BD16" s="161" t="s">
        <v>16</v>
      </c>
      <c r="BE16" s="162" t="s">
        <v>140</v>
      </c>
      <c r="BF16" s="163" t="s">
        <v>75</v>
      </c>
      <c r="BG16" s="161" t="s">
        <v>16</v>
      </c>
      <c r="BH16" s="162" t="s">
        <v>140</v>
      </c>
      <c r="BI16" s="163" t="s">
        <v>75</v>
      </c>
      <c r="BJ16" s="161" t="s">
        <v>16</v>
      </c>
      <c r="BK16" s="162" t="s">
        <v>140</v>
      </c>
      <c r="BL16" s="163" t="s">
        <v>75</v>
      </c>
      <c r="BM16" s="161" t="s">
        <v>16</v>
      </c>
      <c r="BN16" s="162" t="s">
        <v>140</v>
      </c>
      <c r="BO16" s="163" t="s">
        <v>75</v>
      </c>
      <c r="BP16" s="161" t="s">
        <v>16</v>
      </c>
      <c r="BQ16" s="162" t="s">
        <v>140</v>
      </c>
      <c r="BR16" s="163" t="s">
        <v>75</v>
      </c>
      <c r="BS16" s="161" t="s">
        <v>16</v>
      </c>
      <c r="BT16" s="162" t="s">
        <v>140</v>
      </c>
      <c r="BU16" s="163" t="s">
        <v>75</v>
      </c>
      <c r="BV16" s="161" t="s">
        <v>16</v>
      </c>
      <c r="BW16" s="162" t="s">
        <v>140</v>
      </c>
      <c r="BX16" s="163" t="s">
        <v>75</v>
      </c>
      <c r="BY16" s="161" t="s">
        <v>16</v>
      </c>
      <c r="BZ16" s="162" t="s">
        <v>140</v>
      </c>
      <c r="CA16" s="163" t="s">
        <v>75</v>
      </c>
      <c r="CB16" s="161" t="s">
        <v>16</v>
      </c>
      <c r="CC16" s="162" t="s">
        <v>140</v>
      </c>
      <c r="CD16" s="163" t="s">
        <v>75</v>
      </c>
      <c r="CE16" s="161"/>
      <c r="CF16" s="162"/>
      <c r="CG16" s="163"/>
    </row>
    <row r="17" ht="15.75" customHeight="1">
      <c r="A17" s="10">
        <v>15.0</v>
      </c>
      <c r="B17" s="11" t="s">
        <v>2144</v>
      </c>
      <c r="C17" s="12">
        <v>1.0</v>
      </c>
      <c r="D17" s="11" t="s">
        <v>2133</v>
      </c>
      <c r="E17" s="269" t="str">
        <f t="array" ref="E17">XLOOKUP(F17,'PER-SM '!$E$2:$E$1132,'PER-SM '!$D$2:$D$1132," ",0)</f>
        <v>OCAS MANTILLA, EDILBERTO</v>
      </c>
      <c r="F17" s="149">
        <v>4.0729442E7</v>
      </c>
      <c r="G17" s="187"/>
      <c r="H17" s="207" t="str">
        <f t="array" ref="H17">XLOOKUP(F17,'PER-SM '!$E$2:$E$1132,'PER-SM '!$G$2:$G$1132,"",0)</f>
        <v>OP OBR</v>
      </c>
      <c r="I17" s="208" t="str">
        <f t="array" ref="I17">XLOOKUP(F17,'PER-SM '!$E$2:$E$1132,'PER-SM '!$I$2:$I$1132,"",0)</f>
        <v>B</v>
      </c>
      <c r="J17" s="208"/>
      <c r="K17" s="208" t="str">
        <f t="array" ref="K17">XLOOKUP(F17,'PER-SM '!$E$2:$E$1132,'PER-SM '!$B$2:$B$1132,"",0)</f>
        <v>PE - Obr Reg Común</v>
      </c>
      <c r="L17" s="208" t="s">
        <v>2247</v>
      </c>
      <c r="M17" s="532" t="str">
        <f t="array" ref="M17">XLOOKUP(F17,'PER-SM '!$E$2:$E$1132,'PER-SM '!$F$2:$F$1132,"",0)</f>
        <v>OPERADOR CAMION MINERO</v>
      </c>
      <c r="N17" s="158"/>
      <c r="O17" s="159"/>
      <c r="P17" s="160"/>
      <c r="Q17" s="158"/>
      <c r="R17" s="159"/>
      <c r="S17" s="160"/>
      <c r="T17" s="158"/>
      <c r="U17" s="159"/>
      <c r="V17" s="160"/>
      <c r="W17" s="158"/>
      <c r="X17" s="159"/>
      <c r="Y17" s="160"/>
      <c r="Z17" s="158"/>
      <c r="AA17" s="159"/>
      <c r="AB17" s="160"/>
      <c r="AC17" s="155" t="s">
        <v>16</v>
      </c>
      <c r="AD17" s="156" t="s">
        <v>140</v>
      </c>
      <c r="AE17" s="157" t="s">
        <v>75</v>
      </c>
      <c r="AF17" s="155" t="s">
        <v>16</v>
      </c>
      <c r="AG17" s="156" t="s">
        <v>140</v>
      </c>
      <c r="AH17" s="157" t="s">
        <v>75</v>
      </c>
      <c r="AI17" s="155" t="s">
        <v>16</v>
      </c>
      <c r="AJ17" s="156" t="s">
        <v>140</v>
      </c>
      <c r="AK17" s="157" t="s">
        <v>75</v>
      </c>
      <c r="AL17" s="155" t="s">
        <v>16</v>
      </c>
      <c r="AM17" s="156" t="s">
        <v>140</v>
      </c>
      <c r="AN17" s="157" t="s">
        <v>75</v>
      </c>
      <c r="AO17" s="155" t="s">
        <v>16</v>
      </c>
      <c r="AP17" s="156" t="s">
        <v>140</v>
      </c>
      <c r="AQ17" s="157" t="s">
        <v>75</v>
      </c>
      <c r="AR17" s="155" t="s">
        <v>16</v>
      </c>
      <c r="AS17" s="156" t="s">
        <v>140</v>
      </c>
      <c r="AT17" s="157" t="s">
        <v>75</v>
      </c>
      <c r="AU17" s="155" t="s">
        <v>16</v>
      </c>
      <c r="AV17" s="156" t="s">
        <v>140</v>
      </c>
      <c r="AW17" s="157" t="s">
        <v>75</v>
      </c>
      <c r="AX17" s="155" t="s">
        <v>16</v>
      </c>
      <c r="AY17" s="156" t="s">
        <v>140</v>
      </c>
      <c r="AZ17" s="157" t="s">
        <v>75</v>
      </c>
      <c r="BA17" s="155" t="s">
        <v>16</v>
      </c>
      <c r="BB17" s="156" t="s">
        <v>140</v>
      </c>
      <c r="BC17" s="157" t="s">
        <v>75</v>
      </c>
      <c r="BD17" s="155" t="s">
        <v>0</v>
      </c>
      <c r="BE17" s="156" t="s">
        <v>0</v>
      </c>
      <c r="BF17" s="157" t="s">
        <v>0</v>
      </c>
      <c r="BG17" s="155" t="s">
        <v>0</v>
      </c>
      <c r="BH17" s="156" t="s">
        <v>0</v>
      </c>
      <c r="BI17" s="157" t="s">
        <v>0</v>
      </c>
      <c r="BJ17" s="155" t="s">
        <v>0</v>
      </c>
      <c r="BK17" s="156" t="s">
        <v>0</v>
      </c>
      <c r="BL17" s="157" t="s">
        <v>0</v>
      </c>
      <c r="BM17" s="155" t="s">
        <v>0</v>
      </c>
      <c r="BN17" s="156" t="s">
        <v>0</v>
      </c>
      <c r="BO17" s="157" t="s">
        <v>0</v>
      </c>
      <c r="BP17" s="155" t="s">
        <v>0</v>
      </c>
      <c r="BQ17" s="156" t="s">
        <v>0</v>
      </c>
      <c r="BR17" s="157" t="s">
        <v>0</v>
      </c>
      <c r="BS17" s="155" t="s">
        <v>0</v>
      </c>
      <c r="BT17" s="156" t="s">
        <v>0</v>
      </c>
      <c r="BU17" s="157" t="s">
        <v>0</v>
      </c>
      <c r="BV17" s="155" t="s">
        <v>0</v>
      </c>
      <c r="BW17" s="156" t="s">
        <v>0</v>
      </c>
      <c r="BX17" s="157" t="s">
        <v>0</v>
      </c>
      <c r="BY17" s="167" t="s">
        <v>16</v>
      </c>
      <c r="BZ17" s="168" t="s">
        <v>140</v>
      </c>
      <c r="CA17" s="169" t="s">
        <v>75</v>
      </c>
      <c r="CB17" s="167" t="s">
        <v>16</v>
      </c>
      <c r="CC17" s="168" t="s">
        <v>140</v>
      </c>
      <c r="CD17" s="169" t="s">
        <v>75</v>
      </c>
      <c r="CE17" s="167" t="s">
        <v>16</v>
      </c>
      <c r="CF17" s="168" t="s">
        <v>140</v>
      </c>
      <c r="CG17" s="169" t="s">
        <v>75</v>
      </c>
    </row>
    <row r="18" ht="15.75" customHeight="1">
      <c r="A18" s="10">
        <v>16.0</v>
      </c>
      <c r="B18" s="11" t="s">
        <v>2250</v>
      </c>
      <c r="C18" s="12">
        <v>1.0</v>
      </c>
      <c r="D18" s="11" t="s">
        <v>2133</v>
      </c>
      <c r="E18" s="269" t="str">
        <f t="array" ref="E18">XLOOKUP(F18,'PER-SM '!$E$2:$E$1132,'PER-SM '!$D$2:$D$1132," ",0)</f>
        <v>LUJAN USCATA HANNER JHONATAN</v>
      </c>
      <c r="F18" s="187">
        <v>4.6809509E7</v>
      </c>
      <c r="G18" s="187">
        <v>9.16224439E8</v>
      </c>
      <c r="H18" s="207" t="str">
        <f t="array" ref="H18">XLOOKUP(F18,'PER-SM '!$E$2:$E$1132,'PER-SM '!$G$2:$G$1132,"",0)</f>
        <v>OP OBR</v>
      </c>
      <c r="I18" s="208" t="str">
        <f t="array" ref="I18">XLOOKUP(F18,'PER-SM '!$E$2:$E$1132,'PER-SM '!$I$2:$I$1132,"",0)</f>
        <v>B</v>
      </c>
      <c r="J18" s="208"/>
      <c r="K18" s="208" t="str">
        <f t="array" ref="K18">XLOOKUP(F18,'PER-SM '!$E$2:$E$1132,'PER-SM '!$B$2:$B$1132,"",0)</f>
        <v>PE - Obr Reg Común</v>
      </c>
      <c r="L18" s="208" t="s">
        <v>2247</v>
      </c>
      <c r="M18" s="523" t="str">
        <f t="array" ref="M18">XLOOKUP(F18,'PER-SM '!$E$2:$E$1132,'PER-SM '!$F$2:$F$1132,"",0)</f>
        <v>OPERADOR PALA HIDRAULICA HASTA 21M3</v>
      </c>
      <c r="N18" s="158"/>
      <c r="O18" s="159"/>
      <c r="P18" s="160"/>
      <c r="Q18" s="155" t="s">
        <v>16</v>
      </c>
      <c r="R18" s="156" t="s">
        <v>140</v>
      </c>
      <c r="S18" s="157" t="s">
        <v>75</v>
      </c>
      <c r="T18" s="155" t="s">
        <v>16</v>
      </c>
      <c r="U18" s="156" t="s">
        <v>140</v>
      </c>
      <c r="V18" s="157" t="s">
        <v>75</v>
      </c>
      <c r="W18" s="155" t="s">
        <v>16</v>
      </c>
      <c r="X18" s="156" t="s">
        <v>140</v>
      </c>
      <c r="Y18" s="157" t="s">
        <v>75</v>
      </c>
      <c r="Z18" s="155" t="s">
        <v>16</v>
      </c>
      <c r="AA18" s="156" t="s">
        <v>140</v>
      </c>
      <c r="AB18" s="157" t="s">
        <v>75</v>
      </c>
      <c r="AC18" s="155" t="s">
        <v>16</v>
      </c>
      <c r="AD18" s="156" t="s">
        <v>140</v>
      </c>
      <c r="AE18" s="157" t="s">
        <v>75</v>
      </c>
      <c r="AF18" s="155" t="s">
        <v>16</v>
      </c>
      <c r="AG18" s="156" t="s">
        <v>140</v>
      </c>
      <c r="AH18" s="157" t="s">
        <v>75</v>
      </c>
      <c r="AI18" s="155" t="s">
        <v>16</v>
      </c>
      <c r="AJ18" s="156" t="s">
        <v>140</v>
      </c>
      <c r="AK18" s="157" t="s">
        <v>75</v>
      </c>
      <c r="AL18" s="155" t="s">
        <v>16</v>
      </c>
      <c r="AM18" s="156" t="s">
        <v>140</v>
      </c>
      <c r="AN18" s="157" t="s">
        <v>75</v>
      </c>
      <c r="AO18" s="155" t="s">
        <v>16</v>
      </c>
      <c r="AP18" s="156" t="s">
        <v>140</v>
      </c>
      <c r="AQ18" s="157" t="s">
        <v>75</v>
      </c>
      <c r="AR18" s="155" t="s">
        <v>16</v>
      </c>
      <c r="AS18" s="156" t="s">
        <v>140</v>
      </c>
      <c r="AT18" s="157" t="s">
        <v>75</v>
      </c>
      <c r="AU18" s="155" t="s">
        <v>16</v>
      </c>
      <c r="AV18" s="156" t="s">
        <v>140</v>
      </c>
      <c r="AW18" s="157" t="s">
        <v>75</v>
      </c>
      <c r="AX18" s="155" t="s">
        <v>16</v>
      </c>
      <c r="AY18" s="156" t="s">
        <v>140</v>
      </c>
      <c r="AZ18" s="157" t="s">
        <v>75</v>
      </c>
      <c r="BA18" s="155" t="s">
        <v>16</v>
      </c>
      <c r="BB18" s="156" t="s">
        <v>140</v>
      </c>
      <c r="BC18" s="157" t="s">
        <v>75</v>
      </c>
      <c r="BD18" s="155" t="s">
        <v>0</v>
      </c>
      <c r="BE18" s="156" t="s">
        <v>0</v>
      </c>
      <c r="BF18" s="157" t="s">
        <v>0</v>
      </c>
      <c r="BG18" s="155" t="s">
        <v>0</v>
      </c>
      <c r="BH18" s="156" t="s">
        <v>0</v>
      </c>
      <c r="BI18" s="157" t="s">
        <v>0</v>
      </c>
      <c r="BJ18" s="155" t="s">
        <v>0</v>
      </c>
      <c r="BK18" s="156" t="s">
        <v>0</v>
      </c>
      <c r="BL18" s="157" t="s">
        <v>0</v>
      </c>
      <c r="BM18" s="155" t="s">
        <v>0</v>
      </c>
      <c r="BN18" s="156" t="s">
        <v>0</v>
      </c>
      <c r="BO18" s="157" t="s">
        <v>0</v>
      </c>
      <c r="BP18" s="155" t="s">
        <v>0</v>
      </c>
      <c r="BQ18" s="156" t="s">
        <v>0</v>
      </c>
      <c r="BR18" s="157" t="s">
        <v>0</v>
      </c>
      <c r="BS18" s="155" t="s">
        <v>0</v>
      </c>
      <c r="BT18" s="156" t="s">
        <v>0</v>
      </c>
      <c r="BU18" s="157" t="s">
        <v>0</v>
      </c>
      <c r="BV18" s="155" t="s">
        <v>0</v>
      </c>
      <c r="BW18" s="156" t="s">
        <v>0</v>
      </c>
      <c r="BX18" s="157" t="s">
        <v>0</v>
      </c>
      <c r="BY18" s="167" t="s">
        <v>16</v>
      </c>
      <c r="BZ18" s="168" t="s">
        <v>140</v>
      </c>
      <c r="CA18" s="169" t="s">
        <v>75</v>
      </c>
      <c r="CB18" s="167" t="s">
        <v>16</v>
      </c>
      <c r="CC18" s="168" t="s">
        <v>140</v>
      </c>
      <c r="CD18" s="169" t="s">
        <v>75</v>
      </c>
      <c r="CE18" s="167"/>
      <c r="CF18" s="168"/>
      <c r="CG18" s="169"/>
    </row>
    <row r="19" ht="15.75" customHeight="1">
      <c r="A19" s="10">
        <v>17.0</v>
      </c>
      <c r="B19" s="11" t="s">
        <v>2250</v>
      </c>
      <c r="C19" s="12">
        <v>1.0</v>
      </c>
      <c r="D19" s="11" t="s">
        <v>2133</v>
      </c>
      <c r="E19" s="533" t="str">
        <f t="array" ref="E19">XLOOKUP(F19,'PER-SM '!$E$2:$E$1132,'PER-SM '!$D$2:$D$1132," ",0)</f>
        <v>CHAVEZ AMASIFUEN CARLOS JESUS</v>
      </c>
      <c r="F19" s="534">
        <v>4.5321069E7</v>
      </c>
      <c r="G19" s="534"/>
      <c r="H19" s="535" t="str">
        <f t="array" ref="H19">XLOOKUP(F19,'PER-SM '!$E$2:$E$1132,'PER-SM '!$G$2:$G$1132,"",0)</f>
        <v>OP OBR</v>
      </c>
      <c r="I19" s="536" t="str">
        <f t="array" ref="I19">XLOOKUP(F19,'PER-SM '!$E$2:$E$1132,'PER-SM '!$I$2:$I$1132,"",0)</f>
        <v>C</v>
      </c>
      <c r="J19" s="536"/>
      <c r="K19" s="536" t="str">
        <f t="array" ref="K19">XLOOKUP(F19,'PER-SM '!$E$2:$E$1132,'PER-SM '!$B$2:$B$1132,"",0)</f>
        <v>PE - Obr Reg Común</v>
      </c>
      <c r="L19" s="536" t="s">
        <v>2247</v>
      </c>
      <c r="M19" s="537" t="str">
        <f t="array" ref="M19">XLOOKUP(F19,'PER-SM '!$E$2:$E$1132,'PER-SM '!$F$2:$F$1132,"",0)</f>
        <v>OPERADOR DE CAMION DE SERVICIO</v>
      </c>
      <c r="N19" s="158"/>
      <c r="O19" s="159"/>
      <c r="P19" s="160"/>
      <c r="Q19" s="155" t="s">
        <v>16</v>
      </c>
      <c r="R19" s="156" t="s">
        <v>140</v>
      </c>
      <c r="S19" s="157" t="s">
        <v>75</v>
      </c>
      <c r="T19" s="155" t="s">
        <v>16</v>
      </c>
      <c r="U19" s="156" t="s">
        <v>140</v>
      </c>
      <c r="V19" s="157" t="s">
        <v>75</v>
      </c>
      <c r="W19" s="155" t="s">
        <v>16</v>
      </c>
      <c r="X19" s="156" t="s">
        <v>140</v>
      </c>
      <c r="Y19" s="157" t="s">
        <v>75</v>
      </c>
      <c r="Z19" s="155" t="s">
        <v>16</v>
      </c>
      <c r="AA19" s="156" t="s">
        <v>140</v>
      </c>
      <c r="AB19" s="157" t="s">
        <v>75</v>
      </c>
      <c r="AC19" s="155" t="s">
        <v>16</v>
      </c>
      <c r="AD19" s="156" t="s">
        <v>140</v>
      </c>
      <c r="AE19" s="157" t="s">
        <v>75</v>
      </c>
      <c r="AF19" s="155" t="s">
        <v>16</v>
      </c>
      <c r="AG19" s="156" t="s">
        <v>140</v>
      </c>
      <c r="AH19" s="157" t="s">
        <v>75</v>
      </c>
      <c r="AI19" s="155"/>
      <c r="AJ19" s="156"/>
      <c r="AK19" s="157"/>
      <c r="AL19" s="155"/>
      <c r="AM19" s="156"/>
      <c r="AN19" s="157"/>
      <c r="AO19" s="155"/>
      <c r="AP19" s="156"/>
      <c r="AQ19" s="157"/>
      <c r="AR19" s="155"/>
      <c r="AS19" s="156"/>
      <c r="AT19" s="157"/>
      <c r="AU19" s="155"/>
      <c r="AV19" s="156"/>
      <c r="AW19" s="157"/>
      <c r="AX19" s="155"/>
      <c r="AY19" s="156"/>
      <c r="AZ19" s="157"/>
      <c r="BA19" s="155"/>
      <c r="BB19" s="156"/>
      <c r="BC19" s="157"/>
      <c r="BD19" s="155" t="s">
        <v>16</v>
      </c>
      <c r="BE19" s="156" t="s">
        <v>140</v>
      </c>
      <c r="BF19" s="157" t="s">
        <v>75</v>
      </c>
      <c r="BG19" s="155" t="s">
        <v>16</v>
      </c>
      <c r="BH19" s="156" t="s">
        <v>140</v>
      </c>
      <c r="BI19" s="157" t="s">
        <v>75</v>
      </c>
      <c r="BJ19" s="155" t="s">
        <v>16</v>
      </c>
      <c r="BK19" s="156" t="s">
        <v>140</v>
      </c>
      <c r="BL19" s="157" t="s">
        <v>75</v>
      </c>
      <c r="BM19" s="155" t="s">
        <v>16</v>
      </c>
      <c r="BN19" s="156" t="s">
        <v>140</v>
      </c>
      <c r="BO19" s="157" t="s">
        <v>75</v>
      </c>
      <c r="BP19" s="155" t="s">
        <v>16</v>
      </c>
      <c r="BQ19" s="156" t="s">
        <v>140</v>
      </c>
      <c r="BR19" s="157" t="s">
        <v>75</v>
      </c>
      <c r="BS19" s="155" t="s">
        <v>16</v>
      </c>
      <c r="BT19" s="156" t="s">
        <v>140</v>
      </c>
      <c r="BU19" s="157" t="s">
        <v>75</v>
      </c>
      <c r="BV19" s="155" t="s">
        <v>16</v>
      </c>
      <c r="BW19" s="156" t="s">
        <v>140</v>
      </c>
      <c r="BX19" s="157" t="s">
        <v>75</v>
      </c>
      <c r="BY19" s="167" t="s">
        <v>16</v>
      </c>
      <c r="BZ19" s="168" t="s">
        <v>140</v>
      </c>
      <c r="CA19" s="169" t="s">
        <v>75</v>
      </c>
      <c r="CB19" s="167" t="s">
        <v>16</v>
      </c>
      <c r="CC19" s="168" t="s">
        <v>140</v>
      </c>
      <c r="CD19" s="169" t="s">
        <v>75</v>
      </c>
      <c r="CE19" s="167" t="s">
        <v>16</v>
      </c>
      <c r="CF19" s="168" t="s">
        <v>140</v>
      </c>
      <c r="CG19" s="169" t="s">
        <v>75</v>
      </c>
    </row>
    <row r="20" ht="15.75" customHeight="1">
      <c r="A20" s="10">
        <v>18.0</v>
      </c>
      <c r="B20" s="11" t="s">
        <v>2145</v>
      </c>
      <c r="C20" s="12">
        <v>1.0</v>
      </c>
      <c r="D20" s="11" t="s">
        <v>14</v>
      </c>
      <c r="E20" s="269" t="str">
        <f t="array" ref="E20">XLOOKUP(F20,'PER-SM '!$E$2:$E$1132,'PER-SM '!$D$2:$D$1132," ",0)</f>
        <v>ANCAJIMA BALCAZAR BAIRO ANDERSON</v>
      </c>
      <c r="F20" s="187">
        <v>7.1004529E7</v>
      </c>
      <c r="G20" s="187">
        <v>9.82327073E8</v>
      </c>
      <c r="H20" s="207" t="str">
        <f t="array" ref="H20">XLOOKUP(F20,'PER-SM '!$E$2:$E$1132,'PER-SM '!$G$2:$G$1132,"",0)</f>
        <v>OP OBR</v>
      </c>
      <c r="I20" s="208" t="str">
        <f t="array" ref="I20">XLOOKUP(F20,'PER-SM '!$E$2:$E$1132,'PER-SM '!$I$2:$I$1132,"",0)</f>
        <v>B</v>
      </c>
      <c r="J20" s="208"/>
      <c r="K20" s="208" t="str">
        <f t="array" ref="K20">XLOOKUP(F20,'PER-SM '!$E$2:$E$1132,'PER-SM '!$B$2:$B$1132,"",0)</f>
        <v>PE - Obr Reg Común</v>
      </c>
      <c r="L20" s="208" t="s">
        <v>2247</v>
      </c>
      <c r="M20" s="523" t="str">
        <f t="array" ref="M20">XLOOKUP(F20,'PER-SM '!$E$2:$E$1132,'PER-SM '!$F$2:$F$1132,"",0)</f>
        <v>AYUDANTE DE PERFORACIONY VOLADURA</v>
      </c>
      <c r="N20" s="158"/>
      <c r="O20" s="159"/>
      <c r="P20" s="160"/>
      <c r="Q20" s="158"/>
      <c r="R20" s="159"/>
      <c r="S20" s="160"/>
      <c r="T20" s="158"/>
      <c r="U20" s="159"/>
      <c r="V20" s="160"/>
      <c r="W20" s="158"/>
      <c r="X20" s="159"/>
      <c r="Y20" s="160"/>
      <c r="Z20" s="158"/>
      <c r="AA20" s="159"/>
      <c r="AB20" s="160"/>
      <c r="AC20" s="158"/>
      <c r="AD20" s="159"/>
      <c r="AE20" s="160"/>
      <c r="AF20" s="158"/>
      <c r="AG20" s="159"/>
      <c r="AH20" s="160"/>
      <c r="AI20" s="158"/>
      <c r="AJ20" s="159"/>
      <c r="AK20" s="160"/>
      <c r="AL20" s="158"/>
      <c r="AM20" s="159"/>
      <c r="AN20" s="160"/>
      <c r="AO20" s="158"/>
      <c r="AP20" s="159"/>
      <c r="AQ20" s="160"/>
      <c r="AR20" s="158"/>
      <c r="AS20" s="159"/>
      <c r="AT20" s="160"/>
      <c r="AU20" s="158"/>
      <c r="AV20" s="159"/>
      <c r="AW20" s="160"/>
      <c r="AX20" s="158"/>
      <c r="AY20" s="159"/>
      <c r="AZ20" s="160"/>
      <c r="BA20" s="158"/>
      <c r="BB20" s="159"/>
      <c r="BC20" s="160"/>
      <c r="BD20" s="158"/>
      <c r="BE20" s="159"/>
      <c r="BF20" s="160"/>
      <c r="BG20" s="158"/>
      <c r="BH20" s="159"/>
      <c r="BI20" s="160"/>
      <c r="BJ20" s="158"/>
      <c r="BK20" s="159"/>
      <c r="BL20" s="160"/>
      <c r="BM20" s="158"/>
      <c r="BN20" s="159"/>
      <c r="BO20" s="160"/>
      <c r="BP20" s="158"/>
      <c r="BQ20" s="159"/>
      <c r="BR20" s="160"/>
      <c r="BS20" s="158"/>
      <c r="BT20" s="159"/>
      <c r="BU20" s="160"/>
      <c r="BV20" s="158"/>
      <c r="BW20" s="159"/>
      <c r="BX20" s="160"/>
      <c r="BY20" s="161" t="s">
        <v>16</v>
      </c>
      <c r="BZ20" s="162" t="s">
        <v>140</v>
      </c>
      <c r="CA20" s="163" t="s">
        <v>75</v>
      </c>
      <c r="CB20" s="161" t="s">
        <v>16</v>
      </c>
      <c r="CC20" s="162" t="s">
        <v>140</v>
      </c>
      <c r="CD20" s="163" t="s">
        <v>75</v>
      </c>
      <c r="CE20" s="161" t="s">
        <v>16</v>
      </c>
      <c r="CF20" s="162" t="s">
        <v>140</v>
      </c>
      <c r="CG20" s="163" t="s">
        <v>75</v>
      </c>
    </row>
    <row r="21" ht="15.75" customHeight="1">
      <c r="A21" s="10">
        <v>19.0</v>
      </c>
      <c r="B21" s="11" t="s">
        <v>2251</v>
      </c>
      <c r="C21" s="12">
        <v>1.0</v>
      </c>
      <c r="D21" s="11" t="s">
        <v>14</v>
      </c>
      <c r="E21" s="269" t="str">
        <f t="array" ref="E21">XLOOKUP(F21,'PER-SM '!$E$2:$E$1132,'PER-SM '!$D$2:$D$1132," ",0)</f>
        <v>JARA MEZA VICTOR ARTURO</v>
      </c>
      <c r="F21" s="187">
        <v>4.6587956E7</v>
      </c>
      <c r="G21" s="187">
        <v>9.95798335E8</v>
      </c>
      <c r="H21" s="207" t="str">
        <f t="array" ref="H21">XLOOKUP(F21,'PER-SM '!$E$2:$E$1132,'PER-SM '!$G$2:$G$1132,"",0)</f>
        <v>OP OBR</v>
      </c>
      <c r="I21" s="208" t="str">
        <f t="array" ref="I21">XLOOKUP(F21,'PER-SM '!$E$2:$E$1132,'PER-SM '!$I$2:$I$1132,"",0)</f>
        <v>B</v>
      </c>
      <c r="J21" s="208"/>
      <c r="K21" s="208" t="str">
        <f t="array" ref="K21">XLOOKUP(F21,'PER-SM '!$E$2:$E$1132,'PER-SM '!$B$2:$B$1132,"",0)</f>
        <v>PE - Obr Reg Común</v>
      </c>
      <c r="L21" s="208" t="s">
        <v>2247</v>
      </c>
      <c r="M21" s="523" t="str">
        <f t="array" ref="M21">XLOOKUP(F21,'PER-SM '!$E$2:$E$1132,'PER-SM '!$F$2:$F$1132,"",0)</f>
        <v>OPERADOR PERFORADORA HORIZONTAL B</v>
      </c>
      <c r="N21" s="155" t="s">
        <v>16</v>
      </c>
      <c r="O21" s="156" t="s">
        <v>140</v>
      </c>
      <c r="P21" s="157" t="s">
        <v>75</v>
      </c>
      <c r="Q21" s="155" t="s">
        <v>16</v>
      </c>
      <c r="R21" s="156" t="s">
        <v>140</v>
      </c>
      <c r="S21" s="157" t="s">
        <v>75</v>
      </c>
      <c r="T21" s="155" t="s">
        <v>16</v>
      </c>
      <c r="U21" s="156" t="s">
        <v>140</v>
      </c>
      <c r="V21" s="157" t="s">
        <v>75</v>
      </c>
      <c r="W21" s="155" t="s">
        <v>16</v>
      </c>
      <c r="X21" s="156" t="s">
        <v>140</v>
      </c>
      <c r="Y21" s="157" t="s">
        <v>75</v>
      </c>
      <c r="Z21" s="155" t="s">
        <v>16</v>
      </c>
      <c r="AA21" s="156" t="s">
        <v>140</v>
      </c>
      <c r="AB21" s="157" t="s">
        <v>75</v>
      </c>
      <c r="AC21" s="155" t="s">
        <v>16</v>
      </c>
      <c r="AD21" s="156" t="s">
        <v>140</v>
      </c>
      <c r="AE21" s="157" t="s">
        <v>75</v>
      </c>
      <c r="AF21" s="155" t="s">
        <v>16</v>
      </c>
      <c r="AG21" s="156" t="s">
        <v>140</v>
      </c>
      <c r="AH21" s="157" t="s">
        <v>75</v>
      </c>
      <c r="AI21" s="155" t="s">
        <v>16</v>
      </c>
      <c r="AJ21" s="156" t="s">
        <v>140</v>
      </c>
      <c r="AK21" s="157" t="s">
        <v>75</v>
      </c>
      <c r="AL21" s="155" t="s">
        <v>16</v>
      </c>
      <c r="AM21" s="156" t="s">
        <v>140</v>
      </c>
      <c r="AN21" s="157" t="s">
        <v>75</v>
      </c>
      <c r="AO21" s="155" t="s">
        <v>16</v>
      </c>
      <c r="AP21" s="156" t="s">
        <v>140</v>
      </c>
      <c r="AQ21" s="157" t="s">
        <v>75</v>
      </c>
      <c r="AR21" s="155" t="s">
        <v>16</v>
      </c>
      <c r="AS21" s="156" t="s">
        <v>140</v>
      </c>
      <c r="AT21" s="157" t="s">
        <v>75</v>
      </c>
      <c r="AU21" s="155" t="s">
        <v>16</v>
      </c>
      <c r="AV21" s="156" t="s">
        <v>140</v>
      </c>
      <c r="AW21" s="157" t="s">
        <v>75</v>
      </c>
      <c r="AX21" s="155" t="s">
        <v>16</v>
      </c>
      <c r="AY21" s="156" t="s">
        <v>140</v>
      </c>
      <c r="AZ21" s="157" t="s">
        <v>75</v>
      </c>
      <c r="BA21" s="155" t="s">
        <v>16</v>
      </c>
      <c r="BB21" s="156" t="s">
        <v>140</v>
      </c>
      <c r="BC21" s="157" t="s">
        <v>75</v>
      </c>
      <c r="BD21" s="155" t="s">
        <v>0</v>
      </c>
      <c r="BE21" s="156" t="s">
        <v>0</v>
      </c>
      <c r="BF21" s="157" t="s">
        <v>0</v>
      </c>
      <c r="BG21" s="155" t="s">
        <v>0</v>
      </c>
      <c r="BH21" s="156" t="s">
        <v>0</v>
      </c>
      <c r="BI21" s="157" t="s">
        <v>0</v>
      </c>
      <c r="BJ21" s="155" t="s">
        <v>0</v>
      </c>
      <c r="BK21" s="156" t="s">
        <v>0</v>
      </c>
      <c r="BL21" s="157" t="s">
        <v>0</v>
      </c>
      <c r="BM21" s="155" t="s">
        <v>0</v>
      </c>
      <c r="BN21" s="156" t="s">
        <v>0</v>
      </c>
      <c r="BO21" s="157" t="s">
        <v>0</v>
      </c>
      <c r="BP21" s="155" t="s">
        <v>0</v>
      </c>
      <c r="BQ21" s="156" t="s">
        <v>0</v>
      </c>
      <c r="BR21" s="157" t="s">
        <v>0</v>
      </c>
      <c r="BS21" s="155" t="s">
        <v>0</v>
      </c>
      <c r="BT21" s="156" t="s">
        <v>0</v>
      </c>
      <c r="BU21" s="157" t="s">
        <v>0</v>
      </c>
      <c r="BV21" s="155" t="s">
        <v>0</v>
      </c>
      <c r="BW21" s="156" t="s">
        <v>0</v>
      </c>
      <c r="BX21" s="157" t="s">
        <v>0</v>
      </c>
      <c r="BY21" s="167" t="s">
        <v>16</v>
      </c>
      <c r="BZ21" s="168" t="s">
        <v>140</v>
      </c>
      <c r="CA21" s="169" t="s">
        <v>75</v>
      </c>
      <c r="CB21" s="167" t="s">
        <v>16</v>
      </c>
      <c r="CC21" s="168" t="s">
        <v>140</v>
      </c>
      <c r="CD21" s="169" t="s">
        <v>75</v>
      </c>
      <c r="CE21" s="167" t="s">
        <v>16</v>
      </c>
      <c r="CF21" s="168" t="s">
        <v>140</v>
      </c>
      <c r="CG21" s="169" t="s">
        <v>75</v>
      </c>
    </row>
    <row r="22" ht="15.75" customHeight="1">
      <c r="A22" s="10">
        <v>20.0</v>
      </c>
      <c r="B22" s="11" t="s">
        <v>2146</v>
      </c>
      <c r="C22" s="12">
        <v>1.0</v>
      </c>
      <c r="D22" s="11" t="s">
        <v>14</v>
      </c>
      <c r="E22" s="269" t="str">
        <f t="array" ref="E22">XLOOKUP(F22,'PER-SM '!$E$2:$E$1132,'PER-SM '!$D$2:$D$1132," ",0)</f>
        <v>QUISPE GUTIERREZ AMILCAR</v>
      </c>
      <c r="F22" s="187">
        <v>4.3898735E7</v>
      </c>
      <c r="G22" s="187">
        <v>9.53745536E8</v>
      </c>
      <c r="H22" s="207" t="str">
        <f t="array" ref="H22">XLOOKUP(F22,'PER-SM '!$E$2:$E$1132,'PER-SM '!$G$2:$G$1132,"",0)</f>
        <v>OP OBR</v>
      </c>
      <c r="I22" s="208" t="str">
        <f t="array" ref="I22">XLOOKUP(F22,'PER-SM '!$E$2:$E$1132,'PER-SM '!$I$2:$I$1132,"",0)</f>
        <v>A</v>
      </c>
      <c r="J22" s="208"/>
      <c r="K22" s="208" t="str">
        <f t="array" ref="K22">XLOOKUP(F22,'PER-SM '!$E$2:$E$1132,'PER-SM '!$B$2:$B$1132,"",0)</f>
        <v>PE - Obr Reg Común</v>
      </c>
      <c r="L22" s="208" t="s">
        <v>2247</v>
      </c>
      <c r="M22" s="523" t="str">
        <f t="array" ref="M22">XLOOKUP(F22,'PER-SM '!$E$2:$E$1132,'PER-SM '!$F$2:$F$1132,"",0)</f>
        <v>OPERADOR CAMION MINERO HASTA 150 TONS</v>
      </c>
      <c r="N22" s="155" t="s">
        <v>16</v>
      </c>
      <c r="O22" s="156" t="s">
        <v>140</v>
      </c>
      <c r="P22" s="157" t="s">
        <v>75</v>
      </c>
      <c r="Q22" s="155" t="s">
        <v>16</v>
      </c>
      <c r="R22" s="156" t="s">
        <v>140</v>
      </c>
      <c r="S22" s="157" t="s">
        <v>75</v>
      </c>
      <c r="T22" s="155" t="s">
        <v>16</v>
      </c>
      <c r="U22" s="156" t="s">
        <v>140</v>
      </c>
      <c r="V22" s="157" t="s">
        <v>75</v>
      </c>
      <c r="W22" s="155" t="s">
        <v>16</v>
      </c>
      <c r="X22" s="156" t="s">
        <v>140</v>
      </c>
      <c r="Y22" s="157" t="s">
        <v>75</v>
      </c>
      <c r="Z22" s="155" t="s">
        <v>16</v>
      </c>
      <c r="AA22" s="156" t="s">
        <v>140</v>
      </c>
      <c r="AB22" s="157" t="s">
        <v>75</v>
      </c>
      <c r="AC22" s="155" t="s">
        <v>16</v>
      </c>
      <c r="AD22" s="156" t="s">
        <v>140</v>
      </c>
      <c r="AE22" s="157" t="s">
        <v>75</v>
      </c>
      <c r="AF22" s="155" t="s">
        <v>16</v>
      </c>
      <c r="AG22" s="156" t="s">
        <v>140</v>
      </c>
      <c r="AH22" s="157" t="s">
        <v>75</v>
      </c>
      <c r="AI22" s="155" t="s">
        <v>16</v>
      </c>
      <c r="AJ22" s="156" t="s">
        <v>140</v>
      </c>
      <c r="AK22" s="157" t="s">
        <v>75</v>
      </c>
      <c r="AL22" s="155" t="s">
        <v>16</v>
      </c>
      <c r="AM22" s="156" t="s">
        <v>140</v>
      </c>
      <c r="AN22" s="157" t="s">
        <v>75</v>
      </c>
      <c r="AO22" s="155" t="s">
        <v>16</v>
      </c>
      <c r="AP22" s="156" t="s">
        <v>140</v>
      </c>
      <c r="AQ22" s="157" t="s">
        <v>75</v>
      </c>
      <c r="AR22" s="155" t="s">
        <v>16</v>
      </c>
      <c r="AS22" s="156" t="s">
        <v>140</v>
      </c>
      <c r="AT22" s="157" t="s">
        <v>75</v>
      </c>
      <c r="AU22" s="155" t="s">
        <v>16</v>
      </c>
      <c r="AV22" s="156" t="s">
        <v>140</v>
      </c>
      <c r="AW22" s="157" t="s">
        <v>75</v>
      </c>
      <c r="AX22" s="155" t="s">
        <v>16</v>
      </c>
      <c r="AY22" s="156" t="s">
        <v>140</v>
      </c>
      <c r="AZ22" s="157" t="s">
        <v>75</v>
      </c>
      <c r="BA22" s="155" t="s">
        <v>16</v>
      </c>
      <c r="BB22" s="156" t="s">
        <v>140</v>
      </c>
      <c r="BC22" s="157" t="s">
        <v>75</v>
      </c>
      <c r="BD22" s="155" t="s">
        <v>0</v>
      </c>
      <c r="BE22" s="156" t="s">
        <v>0</v>
      </c>
      <c r="BF22" s="157" t="s">
        <v>0</v>
      </c>
      <c r="BG22" s="155" t="s">
        <v>0</v>
      </c>
      <c r="BH22" s="156" t="s">
        <v>0</v>
      </c>
      <c r="BI22" s="157" t="s">
        <v>0</v>
      </c>
      <c r="BJ22" s="155" t="s">
        <v>0</v>
      </c>
      <c r="BK22" s="156" t="s">
        <v>0</v>
      </c>
      <c r="BL22" s="157" t="s">
        <v>0</v>
      </c>
      <c r="BM22" s="155" t="s">
        <v>0</v>
      </c>
      <c r="BN22" s="156" t="s">
        <v>0</v>
      </c>
      <c r="BO22" s="157" t="s">
        <v>0</v>
      </c>
      <c r="BP22" s="155" t="s">
        <v>0</v>
      </c>
      <c r="BQ22" s="156" t="s">
        <v>0</v>
      </c>
      <c r="BR22" s="157" t="s">
        <v>0</v>
      </c>
      <c r="BS22" s="155" t="s">
        <v>0</v>
      </c>
      <c r="BT22" s="156" t="s">
        <v>0</v>
      </c>
      <c r="BU22" s="157" t="s">
        <v>0</v>
      </c>
      <c r="BV22" s="155" t="s">
        <v>0</v>
      </c>
      <c r="BW22" s="156" t="s">
        <v>0</v>
      </c>
      <c r="BX22" s="157" t="s">
        <v>0</v>
      </c>
      <c r="BY22" s="167" t="s">
        <v>16</v>
      </c>
      <c r="BZ22" s="168" t="s">
        <v>140</v>
      </c>
      <c r="CA22" s="169" t="s">
        <v>75</v>
      </c>
      <c r="CB22" s="167" t="s">
        <v>16</v>
      </c>
      <c r="CC22" s="168" t="s">
        <v>140</v>
      </c>
      <c r="CD22" s="169" t="s">
        <v>75</v>
      </c>
      <c r="CE22" s="167" t="s">
        <v>16</v>
      </c>
      <c r="CF22" s="168" t="s">
        <v>140</v>
      </c>
      <c r="CG22" s="169" t="s">
        <v>75</v>
      </c>
    </row>
    <row r="23" ht="14.25" customHeight="1">
      <c r="A23" s="43"/>
      <c r="B23" s="44"/>
      <c r="C23" s="45">
        <f>SUM(C3:C22)</f>
        <v>18</v>
      </c>
      <c r="D23" s="44"/>
      <c r="E23" s="197" t="s">
        <v>36</v>
      </c>
      <c r="F23" s="52">
        <f>COUNTBLANK(F2:F22)</f>
        <v>0</v>
      </c>
      <c r="H23" s="43"/>
      <c r="I23" s="43"/>
      <c r="J23" s="43"/>
      <c r="L23" s="43"/>
      <c r="N23" s="49">
        <f>COUNTIF(N2:N22,"D")</f>
        <v>6</v>
      </c>
      <c r="O23" s="49">
        <f>COUNTIF(O2:O22,"A")</f>
        <v>6</v>
      </c>
      <c r="P23" s="50">
        <f>COUNTIF(P2:P22,"C")</f>
        <v>6</v>
      </c>
      <c r="Q23" s="49">
        <f>COUNTIF(Q2:Q22,"D")</f>
        <v>8</v>
      </c>
      <c r="R23" s="49">
        <f>COUNTIF(R2:R22,"A")</f>
        <v>8</v>
      </c>
      <c r="S23" s="50">
        <f>COUNTIF(S2:S22,"C")</f>
        <v>8</v>
      </c>
      <c r="T23" s="49">
        <f>COUNTIF(T2:T22,"D")</f>
        <v>8</v>
      </c>
      <c r="U23" s="49">
        <f>COUNTIF(U2:U22,"A")</f>
        <v>8</v>
      </c>
      <c r="V23" s="50">
        <f>COUNTIF(V2:V22,"C")</f>
        <v>8</v>
      </c>
      <c r="W23" s="49">
        <f>COUNTIF(W2:W22,"D")</f>
        <v>9</v>
      </c>
      <c r="X23" s="49">
        <f>COUNTIF(X2:X22,"A")</f>
        <v>9</v>
      </c>
      <c r="Y23" s="50">
        <f>COUNTIF(Y2:Y22,"C")</f>
        <v>9</v>
      </c>
      <c r="Z23" s="49">
        <f>COUNTIF(Z2:Z22,"D")</f>
        <v>9</v>
      </c>
      <c r="AA23" s="49">
        <f>COUNTIF(AA2:AA22,"A")</f>
        <v>9</v>
      </c>
      <c r="AB23" s="50">
        <f>COUNTIF(AB2:AB22,"C")</f>
        <v>9</v>
      </c>
      <c r="AC23" s="49">
        <f>COUNTIF(AC2:AC22,"D")</f>
        <v>11</v>
      </c>
      <c r="AD23" s="49">
        <f>COUNTIF(AD2:AD22,"A")</f>
        <v>11</v>
      </c>
      <c r="AE23" s="50">
        <f>COUNTIF(AE2:AE22,"C")</f>
        <v>11</v>
      </c>
      <c r="AF23" s="49">
        <f>COUNTIF(AF2:AF22,"D")</f>
        <v>11</v>
      </c>
      <c r="AG23" s="49">
        <f>COUNTIF(AG2:AG22,"A")</f>
        <v>11</v>
      </c>
      <c r="AH23" s="50">
        <f>COUNTIF(AH2:AH22,"C")</f>
        <v>11</v>
      </c>
      <c r="AI23" s="49">
        <f>COUNTIF(AI2:AI22,"D")</f>
        <v>13</v>
      </c>
      <c r="AJ23" s="49">
        <f>COUNTIF(AJ2:AJ22,"A")</f>
        <v>13</v>
      </c>
      <c r="AK23" s="50">
        <f>COUNTIF(AK2:AK22,"C")</f>
        <v>13</v>
      </c>
      <c r="AL23" s="49">
        <f>COUNTIF(AL2:AL22,"D")</f>
        <v>13</v>
      </c>
      <c r="AM23" s="49">
        <f>COUNTIF(AM2:AM22,"A")</f>
        <v>13</v>
      </c>
      <c r="AN23" s="50">
        <f>COUNTIF(AN2:AN22,"C")</f>
        <v>13</v>
      </c>
      <c r="AO23" s="49">
        <f>COUNTIF(AO2:AO22,"D")</f>
        <v>13</v>
      </c>
      <c r="AP23" s="49">
        <f>COUNTIF(AP2:AP22,"A")</f>
        <v>13</v>
      </c>
      <c r="AQ23" s="50">
        <f>COUNTIF(AQ2:AQ22,"C")</f>
        <v>13</v>
      </c>
      <c r="AR23" s="49">
        <f>COUNTIF(AR2:AR22,"D")</f>
        <v>13</v>
      </c>
      <c r="AS23" s="49">
        <f>COUNTIF(AS2:AS22,"A")</f>
        <v>13</v>
      </c>
      <c r="AT23" s="50">
        <f>COUNTIF(AT2:AT22,"C")</f>
        <v>13</v>
      </c>
      <c r="AU23" s="49">
        <f>COUNTIF(AU2:AU22,"D")</f>
        <v>13</v>
      </c>
      <c r="AV23" s="49">
        <f>COUNTIF(AV2:AV22,"A")</f>
        <v>13</v>
      </c>
      <c r="AW23" s="50">
        <f>COUNTIF(AW2:AW22,"C")</f>
        <v>13</v>
      </c>
      <c r="AX23" s="49">
        <f>COUNTIF(AX2:AX22,"D")</f>
        <v>13</v>
      </c>
      <c r="AY23" s="49">
        <f>COUNTIF(AY2:AY22,"A")</f>
        <v>13</v>
      </c>
      <c r="AZ23" s="50">
        <f>COUNTIF(AZ2:AZ22,"C")</f>
        <v>13</v>
      </c>
      <c r="BA23" s="49">
        <f>COUNTIF(BA2:BA22,"D")</f>
        <v>13</v>
      </c>
      <c r="BB23" s="49">
        <f>COUNTIF(BB2:BB22,"A")</f>
        <v>13</v>
      </c>
      <c r="BC23" s="50">
        <f>COUNTIF(BC2:BC22,"C")</f>
        <v>13</v>
      </c>
      <c r="BD23" s="49">
        <f>COUNTIF(BD2:BD22,"D")</f>
        <v>11</v>
      </c>
      <c r="BE23" s="49">
        <f>COUNTIF(BE2:BE22,"A")</f>
        <v>11</v>
      </c>
      <c r="BF23" s="50">
        <f>COUNTIF(BF2:BF22,"C")</f>
        <v>11</v>
      </c>
      <c r="BG23" s="49">
        <f>COUNTIF(BG2:BG22,"D")</f>
        <v>11</v>
      </c>
      <c r="BH23" s="49">
        <f>COUNTIF(BH2:BH22,"A")</f>
        <v>11</v>
      </c>
      <c r="BI23" s="50">
        <f>COUNTIF(BI2:BI22,"C")</f>
        <v>11</v>
      </c>
      <c r="BJ23" s="49">
        <f>COUNTIF(BJ2:BJ22,"D")</f>
        <v>11</v>
      </c>
      <c r="BK23" s="49">
        <f>COUNTIF(BK2:BK22,"A")</f>
        <v>11</v>
      </c>
      <c r="BL23" s="50">
        <f>COUNTIF(BL2:BL22,"C")</f>
        <v>11</v>
      </c>
      <c r="BM23" s="49">
        <f>COUNTIF(BM2:BM22,"D")</f>
        <v>9</v>
      </c>
      <c r="BN23" s="49">
        <f>COUNTIF(BN2:BN22,"A")</f>
        <v>9</v>
      </c>
      <c r="BO23" s="50">
        <f>COUNTIF(BO2:BO22,"C")</f>
        <v>9</v>
      </c>
      <c r="BP23" s="49">
        <f>COUNTIF(BP2:BP22,"D")</f>
        <v>10</v>
      </c>
      <c r="BQ23" s="49">
        <f>COUNTIF(BQ2:BQ22,"A")</f>
        <v>10</v>
      </c>
      <c r="BR23" s="50">
        <f>COUNTIF(BR2:BR22,"C")</f>
        <v>10</v>
      </c>
      <c r="BS23" s="49">
        <f>COUNTIF(BS2:BS22,"D")</f>
        <v>10</v>
      </c>
      <c r="BT23" s="49">
        <f>COUNTIF(BT2:BT22,"A")</f>
        <v>10</v>
      </c>
      <c r="BU23" s="50">
        <f>COUNTIF(BU2:BU22,"C")</f>
        <v>10</v>
      </c>
      <c r="BV23" s="49">
        <f>COUNTIF(BV2:BV22,"D")</f>
        <v>10</v>
      </c>
      <c r="BW23" s="49">
        <f>COUNTIF(BW2:BW22,"A")</f>
        <v>10</v>
      </c>
      <c r="BX23" s="50">
        <f>COUNTIF(BX2:BX22,"C")</f>
        <v>10</v>
      </c>
      <c r="BY23" s="49">
        <f>COUNTIF(BY2:BY22,"D")</f>
        <v>12</v>
      </c>
      <c r="BZ23" s="49">
        <f>COUNTIF(BZ2:BZ22,"A")</f>
        <v>12</v>
      </c>
      <c r="CA23" s="50">
        <f>COUNTIF(CA2:CA22,"C")</f>
        <v>12</v>
      </c>
      <c r="CB23" s="49">
        <f>COUNTIF(CB2:CB22,"D")</f>
        <v>12</v>
      </c>
      <c r="CC23" s="49">
        <f>COUNTIF(CC2:CC22,"A")</f>
        <v>12</v>
      </c>
      <c r="CD23" s="50">
        <f>COUNTIF(CD2:CD22,"C")</f>
        <v>12</v>
      </c>
      <c r="CE23" s="49">
        <f>COUNTIF(CE2:CE22,"D")</f>
        <v>10</v>
      </c>
      <c r="CF23" s="49">
        <f>COUNTIF(CF2:CF22,"A")</f>
        <v>10</v>
      </c>
      <c r="CG23" s="50">
        <f>COUNTIF(CG2:CG22,"C")</f>
        <v>10</v>
      </c>
    </row>
    <row r="24" ht="14.25" customHeight="1">
      <c r="A24" s="43"/>
      <c r="B24" s="44"/>
      <c r="C24" s="44"/>
      <c r="D24" s="44"/>
      <c r="H24" s="43"/>
      <c r="I24" s="43"/>
      <c r="J24" s="43"/>
      <c r="L24" s="43"/>
    </row>
    <row r="25" ht="14.25" customHeight="1">
      <c r="A25" s="43"/>
      <c r="B25" s="44"/>
      <c r="C25" s="44"/>
      <c r="D25" s="44"/>
      <c r="H25" s="43"/>
      <c r="I25" s="43"/>
      <c r="J25" s="43"/>
      <c r="L25" s="43"/>
    </row>
    <row r="26" ht="14.25" customHeight="1">
      <c r="A26" s="43"/>
      <c r="B26" s="44"/>
      <c r="C26" s="44"/>
      <c r="D26" s="44"/>
      <c r="H26" s="43"/>
      <c r="I26" s="43"/>
      <c r="J26" s="43"/>
      <c r="L26" s="43"/>
    </row>
    <row r="27" ht="14.25" customHeight="1">
      <c r="A27" s="43"/>
      <c r="B27" s="44"/>
      <c r="C27" s="44"/>
      <c r="D27" s="44"/>
      <c r="H27" s="43"/>
      <c r="I27" s="43"/>
      <c r="J27" s="43"/>
      <c r="L27" s="43"/>
    </row>
    <row r="28" ht="14.25" customHeight="1">
      <c r="A28" s="43"/>
      <c r="B28" s="44"/>
      <c r="C28" s="44"/>
      <c r="D28" s="44"/>
      <c r="H28" s="43"/>
      <c r="I28" s="43"/>
      <c r="J28" s="43"/>
      <c r="L28" s="43"/>
    </row>
    <row r="29" ht="14.25" customHeight="1">
      <c r="A29" s="43"/>
      <c r="B29" s="44"/>
      <c r="C29" s="44"/>
      <c r="D29" s="44"/>
      <c r="E29" s="51" t="s">
        <v>37</v>
      </c>
      <c r="F29" s="52">
        <f>COUNTBLANK(F2:F22)</f>
        <v>0</v>
      </c>
      <c r="H29" s="43"/>
      <c r="I29" s="43"/>
      <c r="J29" s="43"/>
      <c r="L29" s="43"/>
    </row>
    <row r="30" ht="14.25" customHeight="1">
      <c r="A30" s="43"/>
      <c r="B30" s="44"/>
      <c r="C30" s="44"/>
      <c r="D30" s="44"/>
      <c r="E30" s="51" t="s">
        <v>38</v>
      </c>
      <c r="F30" s="53">
        <f>COUNT(F4:F22)</f>
        <v>19</v>
      </c>
      <c r="H30" s="43"/>
      <c r="I30" s="43"/>
      <c r="J30" s="43"/>
      <c r="L30" s="43"/>
    </row>
    <row r="31" ht="14.25" customHeight="1">
      <c r="A31" s="43"/>
      <c r="B31" s="44"/>
      <c r="C31" s="44"/>
      <c r="D31" s="44"/>
      <c r="E31" s="51" t="s">
        <v>39</v>
      </c>
      <c r="F31" s="54">
        <f>COUNTIF(J4:J22,"INHABILITADA")</f>
        <v>0</v>
      </c>
      <c r="H31" s="43"/>
      <c r="I31" s="43"/>
      <c r="J31" s="43"/>
      <c r="L31" s="43"/>
    </row>
    <row r="32" ht="14.25" customHeight="1">
      <c r="A32" s="43"/>
      <c r="B32" s="44"/>
      <c r="C32" s="44"/>
      <c r="D32" s="44"/>
      <c r="E32" s="51" t="s">
        <v>40</v>
      </c>
      <c r="F32" s="54">
        <v>0.0</v>
      </c>
      <c r="H32" s="43"/>
      <c r="I32" s="43"/>
      <c r="J32" s="43"/>
      <c r="L32" s="43"/>
    </row>
    <row r="33" ht="14.25" customHeight="1">
      <c r="A33" s="43"/>
      <c r="B33" s="44"/>
      <c r="C33" s="44"/>
      <c r="D33" s="44"/>
      <c r="E33" s="51" t="s">
        <v>41</v>
      </c>
      <c r="F33" s="54">
        <v>0.0</v>
      </c>
      <c r="H33" s="43"/>
      <c r="I33" s="43"/>
      <c r="J33" s="43"/>
      <c r="L33" s="43"/>
    </row>
    <row r="34" ht="14.25" customHeight="1">
      <c r="A34" s="43"/>
      <c r="B34" s="44"/>
      <c r="C34" s="44"/>
      <c r="D34" s="44"/>
      <c r="E34" s="55" t="s">
        <v>42</v>
      </c>
      <c r="F34" s="56">
        <v>60.0</v>
      </c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H1001" s="43"/>
      <c r="I1001" s="43"/>
      <c r="J1001" s="43"/>
      <c r="L1001" s="43"/>
    </row>
  </sheetData>
  <autoFilter ref="$A$1:$AH$23"/>
  <mergeCells count="24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Y1:CA1"/>
    <mergeCell ref="CB1:CD1"/>
    <mergeCell ref="CE1:CG1"/>
    <mergeCell ref="BD1:BF1"/>
    <mergeCell ref="BG1:BI1"/>
    <mergeCell ref="BJ1:BL1"/>
    <mergeCell ref="BM1:BO1"/>
    <mergeCell ref="BP1:BR1"/>
    <mergeCell ref="BS1:BU1"/>
    <mergeCell ref="BV1:BX1"/>
  </mergeCells>
  <dataValidations>
    <dataValidation type="list" allowBlank="1" showErrorMessage="1" sqref="F1:J1">
      <formula1>DNI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 fitToPage="1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7.71"/>
    <col customWidth="1" min="2" max="3" width="4.86"/>
    <col customWidth="1" min="4" max="4" width="5.29"/>
    <col customWidth="1" min="5" max="5" width="40.43"/>
    <col customWidth="1" min="6" max="6" width="9.0"/>
    <col customWidth="1" min="7" max="7" width="11.29"/>
    <col customWidth="1" min="8" max="8" width="9.0"/>
    <col customWidth="1" min="9" max="9" width="10.0"/>
    <col customWidth="1" min="10" max="10" width="5.14"/>
    <col customWidth="1" min="11" max="11" width="25.29"/>
    <col customWidth="1" min="12" max="12" width="12.29"/>
    <col customWidth="1" min="13" max="13" width="29.14"/>
    <col customWidth="1" min="14" max="15" width="2.29"/>
    <col customWidth="1" min="16" max="16" width="2.14"/>
    <col customWidth="1" min="17" max="18" width="2.29"/>
    <col customWidth="1" min="19" max="19" width="2.14"/>
    <col customWidth="1" min="20" max="21" width="2.29"/>
    <col customWidth="1" min="22" max="22" width="2.14"/>
    <col customWidth="1" min="23" max="24" width="2.29"/>
    <col customWidth="1" min="25" max="25" width="2.14"/>
    <col customWidth="1" min="26" max="27" width="2.29"/>
    <col customWidth="1" min="28" max="28" width="2.14"/>
    <col customWidth="1" min="29" max="30" width="2.29"/>
    <col customWidth="1" min="31" max="31" width="2.14"/>
    <col customWidth="1" min="32" max="33" width="2.29"/>
    <col customWidth="1" min="34" max="34" width="2.14"/>
    <col customWidth="1" min="35" max="36" width="2.29"/>
    <col customWidth="1" min="37" max="37" width="2.14"/>
    <col customWidth="1" min="38" max="39" width="2.29"/>
    <col customWidth="1" min="40" max="40" width="2.14"/>
    <col customWidth="1" min="41" max="42" width="2.29"/>
    <col customWidth="1" min="43" max="43" width="2.14"/>
    <col customWidth="1" min="44" max="45" width="2.29"/>
    <col customWidth="1" min="46" max="46" width="2.14"/>
    <col customWidth="1" min="47" max="48" width="2.29"/>
    <col customWidth="1" min="49" max="49" width="2.14"/>
    <col customWidth="1" min="50" max="51" width="2.29"/>
    <col customWidth="1" min="52" max="52" width="2.14"/>
    <col customWidth="1" min="53" max="54" width="2.29"/>
    <col customWidth="1" min="55" max="55" width="2.14"/>
    <col customWidth="1" min="56" max="57" width="2.29"/>
    <col customWidth="1" min="58" max="58" width="2.14"/>
    <col customWidth="1" min="59" max="60" width="2.29"/>
    <col customWidth="1" min="61" max="61" width="2.14"/>
    <col customWidth="1" min="62" max="63" width="2.29"/>
    <col customWidth="1" min="64" max="64" width="2.14"/>
    <col customWidth="1" min="65" max="66" width="2.29"/>
    <col customWidth="1" min="67" max="67" width="2.14"/>
    <col customWidth="1" min="68" max="69" width="2.29"/>
    <col customWidth="1" min="70" max="70" width="2.14"/>
    <col customWidth="1" min="71" max="72" width="2.29"/>
    <col customWidth="1" min="73" max="73" width="2.14"/>
    <col customWidth="1" min="74" max="75" width="2.29"/>
    <col customWidth="1" min="76" max="76" width="2.14"/>
    <col customWidth="1" min="77" max="78" width="2.29"/>
    <col customWidth="1" min="79" max="79" width="2.14"/>
    <col customWidth="1" min="80" max="81" width="2.29"/>
    <col customWidth="1" min="82" max="82" width="2.14"/>
    <col customWidth="1" min="83" max="85" width="3.0"/>
    <col customWidth="1" min="86" max="87" width="2.29"/>
    <col customWidth="1" min="88" max="88" width="2.14"/>
    <col customWidth="1" min="89" max="90" width="2.29"/>
    <col customWidth="1" min="91" max="91" width="2.14"/>
    <col customWidth="1" min="92" max="106" width="3.0"/>
    <col customWidth="1" min="107" max="108" width="2.29"/>
    <col customWidth="1" min="109" max="109" width="2.14"/>
    <col customWidth="1" min="110" max="111" width="2.29"/>
    <col customWidth="1" min="112" max="112" width="2.14"/>
    <col customWidth="1" min="113" max="114" width="2.29"/>
    <col customWidth="1" min="115" max="115" width="2.14"/>
    <col customWidth="1" min="116" max="117" width="2.29"/>
    <col customWidth="1" min="118" max="118" width="2.14"/>
    <col customWidth="1" min="119" max="120" width="2.29"/>
    <col customWidth="1" min="121" max="121" width="2.14"/>
    <col customWidth="1" min="122" max="123" width="2.29"/>
    <col customWidth="1" min="124" max="124" width="2.14"/>
    <col customWidth="1" min="125" max="126" width="2.29"/>
    <col customWidth="1" min="127" max="127" width="2.14"/>
    <col customWidth="1" min="128" max="129" width="2.29"/>
    <col customWidth="1" min="130" max="130" width="2.14"/>
    <col customWidth="1" min="131" max="132" width="2.29"/>
    <col customWidth="1" min="133" max="133" width="2.14"/>
    <col customWidth="1" min="134" max="157" width="13.14"/>
  </cols>
  <sheetData>
    <row r="1" ht="24.75" customHeight="1">
      <c r="A1" s="538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00">
        <v>44921.0</v>
      </c>
      <c r="O1" s="201"/>
      <c r="P1" s="202"/>
      <c r="Q1" s="200">
        <v>44922.0</v>
      </c>
      <c r="R1" s="201"/>
      <c r="S1" s="202"/>
      <c r="T1" s="200">
        <v>44923.0</v>
      </c>
      <c r="U1" s="201"/>
      <c r="V1" s="202"/>
      <c r="W1" s="200">
        <v>44924.0</v>
      </c>
      <c r="X1" s="201"/>
      <c r="Y1" s="202"/>
      <c r="Z1" s="200">
        <v>44925.0</v>
      </c>
      <c r="AA1" s="201"/>
      <c r="AB1" s="202"/>
      <c r="AC1" s="200">
        <v>44926.0</v>
      </c>
      <c r="AD1" s="201"/>
      <c r="AE1" s="202"/>
      <c r="AF1" s="200">
        <v>44927.0</v>
      </c>
      <c r="AG1" s="201"/>
      <c r="AH1" s="202"/>
      <c r="AI1" s="200">
        <v>44928.0</v>
      </c>
      <c r="AJ1" s="201"/>
      <c r="AK1" s="202"/>
      <c r="AL1" s="200">
        <v>44929.0</v>
      </c>
      <c r="AM1" s="201"/>
      <c r="AN1" s="202"/>
      <c r="AO1" s="200">
        <v>44930.0</v>
      </c>
      <c r="AP1" s="201"/>
      <c r="AQ1" s="202"/>
      <c r="AR1" s="200">
        <v>44931.0</v>
      </c>
      <c r="AS1" s="201"/>
      <c r="AT1" s="202"/>
      <c r="AU1" s="200">
        <v>44932.0</v>
      </c>
      <c r="AV1" s="201"/>
      <c r="AW1" s="202"/>
      <c r="AX1" s="200">
        <v>44933.0</v>
      </c>
      <c r="AY1" s="201"/>
      <c r="AZ1" s="202"/>
      <c r="BA1" s="200">
        <v>44934.0</v>
      </c>
      <c r="BB1" s="201"/>
      <c r="BC1" s="202"/>
      <c r="BD1" s="200">
        <v>44935.0</v>
      </c>
      <c r="BE1" s="201"/>
      <c r="BF1" s="202"/>
      <c r="BG1" s="200">
        <v>44936.0</v>
      </c>
      <c r="BH1" s="201"/>
      <c r="BI1" s="202"/>
      <c r="BJ1" s="200">
        <v>44937.0</v>
      </c>
      <c r="BK1" s="201"/>
      <c r="BL1" s="202"/>
      <c r="BM1" s="200">
        <v>44938.0</v>
      </c>
      <c r="BN1" s="201"/>
      <c r="BO1" s="202"/>
      <c r="BP1" s="200">
        <v>44939.0</v>
      </c>
      <c r="BQ1" s="201"/>
      <c r="BR1" s="202"/>
      <c r="BS1" s="200">
        <v>44940.0</v>
      </c>
      <c r="BT1" s="201"/>
      <c r="BU1" s="202"/>
      <c r="BV1" s="200">
        <v>44941.0</v>
      </c>
      <c r="BW1" s="201"/>
      <c r="BX1" s="202"/>
      <c r="BY1" s="200">
        <v>44942.0</v>
      </c>
      <c r="BZ1" s="201"/>
      <c r="CA1" s="202"/>
      <c r="CB1" s="200">
        <v>44943.0</v>
      </c>
      <c r="CC1" s="201"/>
      <c r="CD1" s="202"/>
      <c r="CE1" s="200">
        <v>44944.0</v>
      </c>
      <c r="CF1" s="201"/>
      <c r="CG1" s="202"/>
      <c r="CH1" s="200">
        <v>44945.0</v>
      </c>
      <c r="CI1" s="201"/>
      <c r="CJ1" s="202"/>
      <c r="CK1" s="200">
        <v>44946.0</v>
      </c>
      <c r="CL1" s="201"/>
      <c r="CM1" s="202"/>
      <c r="CN1" s="200">
        <v>44947.0</v>
      </c>
      <c r="CO1" s="201"/>
      <c r="CP1" s="202"/>
      <c r="CQ1" s="200">
        <v>44948.0</v>
      </c>
      <c r="CR1" s="201"/>
      <c r="CS1" s="202"/>
      <c r="CT1" s="200">
        <v>44949.0</v>
      </c>
      <c r="CU1" s="201"/>
      <c r="CV1" s="202"/>
      <c r="CW1" s="200">
        <v>44950.0</v>
      </c>
      <c r="CX1" s="201"/>
      <c r="CY1" s="202"/>
      <c r="CZ1" s="200">
        <v>44951.0</v>
      </c>
      <c r="DA1" s="201"/>
      <c r="DB1" s="202"/>
      <c r="DC1" s="200">
        <v>44952.0</v>
      </c>
      <c r="DD1" s="201"/>
      <c r="DE1" s="202"/>
      <c r="DF1" s="200">
        <v>44953.0</v>
      </c>
      <c r="DG1" s="201"/>
      <c r="DH1" s="202"/>
      <c r="DI1" s="200">
        <v>44954.0</v>
      </c>
      <c r="DJ1" s="201"/>
      <c r="DK1" s="202"/>
      <c r="DL1" s="200">
        <v>44955.0</v>
      </c>
      <c r="DM1" s="201"/>
      <c r="DN1" s="202"/>
      <c r="DO1" s="200">
        <v>44956.0</v>
      </c>
      <c r="DP1" s="201"/>
      <c r="DQ1" s="202"/>
      <c r="DR1" s="200">
        <v>44957.0</v>
      </c>
      <c r="DS1" s="201"/>
      <c r="DT1" s="202"/>
      <c r="DU1" s="200">
        <v>44958.0</v>
      </c>
      <c r="DV1" s="201"/>
      <c r="DW1" s="202"/>
      <c r="DX1" s="200">
        <v>44959.0</v>
      </c>
      <c r="DY1" s="201"/>
      <c r="DZ1" s="202"/>
      <c r="EA1" s="200">
        <v>44960.0</v>
      </c>
      <c r="EB1" s="201"/>
      <c r="EC1" s="202"/>
      <c r="ED1" s="200">
        <v>44961.0</v>
      </c>
      <c r="EE1" s="201"/>
      <c r="EF1" s="202"/>
      <c r="EG1" s="200">
        <v>44962.0</v>
      </c>
      <c r="EH1" s="201"/>
      <c r="EI1" s="202"/>
      <c r="EJ1" s="200">
        <v>44963.0</v>
      </c>
      <c r="EK1" s="201"/>
      <c r="EL1" s="202"/>
      <c r="EM1" s="200">
        <v>44964.0</v>
      </c>
      <c r="EN1" s="201"/>
      <c r="EO1" s="202"/>
      <c r="EP1" s="200">
        <v>44965.0</v>
      </c>
      <c r="EQ1" s="201"/>
      <c r="ER1" s="202"/>
      <c r="ES1" s="200">
        <v>44966.0</v>
      </c>
      <c r="ET1" s="201"/>
      <c r="EU1" s="202"/>
      <c r="EV1" s="200">
        <v>44967.0</v>
      </c>
      <c r="EW1" s="201"/>
      <c r="EX1" s="202"/>
      <c r="EY1" s="200">
        <v>44968.0</v>
      </c>
      <c r="EZ1" s="201"/>
      <c r="FA1" s="202"/>
    </row>
    <row r="2" ht="15.0" customHeight="1">
      <c r="A2" s="10">
        <v>1.0</v>
      </c>
      <c r="B2" s="539" t="s">
        <v>13</v>
      </c>
      <c r="C2" s="12">
        <v>1.0</v>
      </c>
      <c r="D2" s="11" t="s">
        <v>14</v>
      </c>
      <c r="E2" s="13" t="str">
        <f t="array" ref="E2">XLOOKUP(F2,'PER-SM '!$E$2:$E$1132,'PER-SM '!$D$2:$D$1132," ",0)</f>
        <v>RIVAROLA HUAMAN LUIS ENRIQUE</v>
      </c>
      <c r="F2" s="149">
        <v>4.2085675E7</v>
      </c>
      <c r="G2" s="166" t="str">
        <f t="array" ref="G2">XLOOKUP(F2,'PER-SM '!$E$2:$E$1132,'PER-SM '!$J$2:$J$1132,"",0)</f>
        <v/>
      </c>
      <c r="H2" s="10" t="str">
        <f t="array" ref="H2">XLOOKUP(F2,'PER-SM '!$E$2:$E$1132,'PER-SM '!$G$2:$G$1132,"",0)</f>
        <v>OP TER</v>
      </c>
      <c r="I2" s="10"/>
      <c r="J2" s="10"/>
      <c r="K2" s="13" t="str">
        <f t="array" ref="K2">XLOOKUP(F2,'PER-SM '!$E$2:$E$1132,'PER-SM '!$B$2:$B$1132,"",0)</f>
        <v>HIDROEX</v>
      </c>
      <c r="L2" s="10" t="s">
        <v>2252</v>
      </c>
      <c r="M2" s="31" t="str">
        <f t="array" ref="M2">XLOOKUP(F2,'PER-SM '!$E$2:$E$1132,'PER-SM '!$F$2:$F$1132,"",0)</f>
        <v>OPERADOR DE CAMION FABRICA</v>
      </c>
      <c r="N2" s="150" t="s">
        <v>16</v>
      </c>
      <c r="O2" s="151" t="s">
        <v>140</v>
      </c>
      <c r="P2" s="152" t="s">
        <v>75</v>
      </c>
      <c r="Q2" s="150" t="s">
        <v>16</v>
      </c>
      <c r="R2" s="151" t="s">
        <v>140</v>
      </c>
      <c r="S2" s="152" t="s">
        <v>75</v>
      </c>
      <c r="T2" s="150" t="s">
        <v>16</v>
      </c>
      <c r="U2" s="151" t="s">
        <v>140</v>
      </c>
      <c r="V2" s="152" t="s">
        <v>75</v>
      </c>
      <c r="W2" s="150"/>
      <c r="X2" s="151"/>
      <c r="Y2" s="152"/>
      <c r="Z2" s="150"/>
      <c r="AA2" s="151"/>
      <c r="AB2" s="152"/>
      <c r="AC2" s="150"/>
      <c r="AD2" s="151"/>
      <c r="AE2" s="152"/>
      <c r="AF2" s="150"/>
      <c r="AG2" s="151"/>
      <c r="AH2" s="152"/>
      <c r="AI2" s="150"/>
      <c r="AJ2" s="151"/>
      <c r="AK2" s="152"/>
      <c r="AL2" s="150"/>
      <c r="AM2" s="151"/>
      <c r="AN2" s="152"/>
      <c r="AO2" s="150"/>
      <c r="AP2" s="151"/>
      <c r="AQ2" s="152"/>
      <c r="AR2" s="150"/>
      <c r="AS2" s="151"/>
      <c r="AT2" s="152"/>
      <c r="AU2" s="150"/>
      <c r="AV2" s="151"/>
      <c r="AW2" s="152"/>
      <c r="AX2" s="150"/>
      <c r="AY2" s="151"/>
      <c r="AZ2" s="152"/>
      <c r="BA2" s="150"/>
      <c r="BB2" s="151"/>
      <c r="BC2" s="152"/>
      <c r="BD2" s="150"/>
      <c r="BE2" s="151"/>
      <c r="BF2" s="152"/>
      <c r="BG2" s="150"/>
      <c r="BH2" s="151"/>
      <c r="BI2" s="152"/>
      <c r="BJ2" s="150"/>
      <c r="BK2" s="151"/>
      <c r="BL2" s="152"/>
      <c r="BM2" s="150"/>
      <c r="BN2" s="151"/>
      <c r="BO2" s="152"/>
      <c r="BP2" s="150"/>
      <c r="BQ2" s="151"/>
      <c r="BR2" s="152"/>
      <c r="BS2" s="150"/>
      <c r="BT2" s="151"/>
      <c r="BU2" s="152"/>
      <c r="BV2" s="150"/>
      <c r="BW2" s="151"/>
      <c r="BX2" s="152"/>
      <c r="BY2" s="150"/>
      <c r="BZ2" s="151"/>
      <c r="CA2" s="152"/>
      <c r="CB2" s="150"/>
      <c r="CC2" s="151"/>
      <c r="CD2" s="152"/>
      <c r="CE2" s="150"/>
      <c r="CF2" s="151"/>
      <c r="CG2" s="152"/>
      <c r="CH2" s="150"/>
      <c r="CI2" s="151"/>
      <c r="CJ2" s="152"/>
      <c r="CK2" s="150"/>
      <c r="CL2" s="151"/>
      <c r="CM2" s="152"/>
      <c r="CN2" s="150"/>
      <c r="CO2" s="151"/>
      <c r="CP2" s="152"/>
      <c r="CQ2" s="150"/>
      <c r="CR2" s="151"/>
      <c r="CS2" s="152"/>
      <c r="CT2" s="150"/>
      <c r="CU2" s="151"/>
      <c r="CV2" s="152"/>
      <c r="CW2" s="150"/>
      <c r="CX2" s="151"/>
      <c r="CY2" s="152"/>
      <c r="CZ2" s="150"/>
      <c r="DA2" s="151"/>
      <c r="DB2" s="152"/>
      <c r="DC2" s="150"/>
      <c r="DD2" s="151"/>
      <c r="DE2" s="152"/>
      <c r="DF2" s="150"/>
      <c r="DG2" s="151"/>
      <c r="DH2" s="152"/>
      <c r="DI2" s="150"/>
      <c r="DJ2" s="151"/>
      <c r="DK2" s="152" t="s">
        <v>75</v>
      </c>
      <c r="DL2" s="150" t="s">
        <v>16</v>
      </c>
      <c r="DM2" s="151" t="s">
        <v>140</v>
      </c>
      <c r="DN2" s="152" t="s">
        <v>75</v>
      </c>
      <c r="DO2" s="150" t="s">
        <v>16</v>
      </c>
      <c r="DP2" s="151" t="s">
        <v>140</v>
      </c>
      <c r="DQ2" s="152" t="s">
        <v>75</v>
      </c>
      <c r="DR2" s="150" t="s">
        <v>16</v>
      </c>
      <c r="DS2" s="151" t="s">
        <v>140</v>
      </c>
      <c r="DT2" s="152" t="s">
        <v>75</v>
      </c>
      <c r="DU2" s="150" t="s">
        <v>16</v>
      </c>
      <c r="DV2" s="151" t="s">
        <v>140</v>
      </c>
      <c r="DW2" s="152" t="s">
        <v>75</v>
      </c>
      <c r="DX2" s="150" t="s">
        <v>16</v>
      </c>
      <c r="DY2" s="151" t="s">
        <v>140</v>
      </c>
      <c r="DZ2" s="152" t="s">
        <v>75</v>
      </c>
      <c r="EA2" s="150" t="s">
        <v>16</v>
      </c>
      <c r="EB2" s="151" t="s">
        <v>140</v>
      </c>
      <c r="EC2" s="152" t="s">
        <v>75</v>
      </c>
      <c r="ED2" s="150" t="s">
        <v>16</v>
      </c>
      <c r="EE2" s="151" t="s">
        <v>140</v>
      </c>
      <c r="EF2" s="152" t="s">
        <v>75</v>
      </c>
      <c r="EG2" s="150" t="s">
        <v>16</v>
      </c>
      <c r="EH2" s="151" t="s">
        <v>140</v>
      </c>
      <c r="EI2" s="152" t="s">
        <v>75</v>
      </c>
      <c r="EJ2" s="150" t="s">
        <v>16</v>
      </c>
      <c r="EK2" s="151" t="s">
        <v>140</v>
      </c>
      <c r="EL2" s="152" t="s">
        <v>75</v>
      </c>
      <c r="EM2" s="150" t="s">
        <v>16</v>
      </c>
      <c r="EN2" s="151" t="s">
        <v>140</v>
      </c>
      <c r="EO2" s="152" t="s">
        <v>75</v>
      </c>
      <c r="EP2" s="150" t="s">
        <v>16</v>
      </c>
      <c r="EQ2" s="151" t="s">
        <v>140</v>
      </c>
      <c r="ER2" s="152" t="s">
        <v>75</v>
      </c>
      <c r="ES2" s="540" t="s">
        <v>16</v>
      </c>
      <c r="ET2" s="541" t="s">
        <v>140</v>
      </c>
      <c r="EU2" s="542" t="s">
        <v>75</v>
      </c>
      <c r="EV2" s="540" t="s">
        <v>16</v>
      </c>
      <c r="EW2" s="541" t="s">
        <v>140</v>
      </c>
      <c r="EX2" s="542" t="s">
        <v>75</v>
      </c>
      <c r="EY2" s="540" t="s">
        <v>16</v>
      </c>
      <c r="EZ2" s="541" t="s">
        <v>140</v>
      </c>
      <c r="FA2" s="542" t="s">
        <v>75</v>
      </c>
    </row>
    <row r="3" ht="15.75" customHeight="1">
      <c r="A3" s="10">
        <v>2.0</v>
      </c>
      <c r="B3" s="543"/>
      <c r="C3" s="12">
        <v>1.0</v>
      </c>
      <c r="D3" s="11" t="s">
        <v>14</v>
      </c>
      <c r="E3" s="13" t="str">
        <f t="array" ref="E3">XLOOKUP(F3,'PER-SM '!$E$2:$E$1132,'PER-SM '!$D$2:$D$1132," ",0)</f>
        <v>FLORES OCHOA HUGO ISSAC</v>
      </c>
      <c r="F3" s="149">
        <v>2.9652797E7</v>
      </c>
      <c r="G3" s="149"/>
      <c r="H3" s="16" t="str">
        <f t="array" ref="H3">XLOOKUP(F3,'PER-SM '!$E$2:$E$1132,'PER-SM '!$G$2:$G$1132,"",0)</f>
        <v>OP TER</v>
      </c>
      <c r="I3" s="10"/>
      <c r="J3" s="10"/>
      <c r="K3" s="13" t="str">
        <f t="array" ref="K3">XLOOKUP(F3,'PER-SM '!$E$2:$E$1132,'PER-SM '!$B$2:$B$1132,"",0)</f>
        <v>HIDROEX</v>
      </c>
      <c r="L3" s="10" t="s">
        <v>2253</v>
      </c>
      <c r="M3" s="13" t="str">
        <f t="array" ref="M3">XLOOKUP(F3,'PER-SM '!$E$2:$E$1132,'PER-SM '!$F$2:$F$1132,"",0)</f>
        <v>OPERADOR DE CAMION ANFO</v>
      </c>
      <c r="N3" s="150"/>
      <c r="O3" s="151"/>
      <c r="P3" s="152"/>
      <c r="Q3" s="150"/>
      <c r="R3" s="151"/>
      <c r="S3" s="152"/>
      <c r="T3" s="150"/>
      <c r="U3" s="151"/>
      <c r="V3" s="152"/>
      <c r="W3" s="150" t="s">
        <v>16</v>
      </c>
      <c r="X3" s="151" t="s">
        <v>140</v>
      </c>
      <c r="Y3" s="152" t="s">
        <v>75</v>
      </c>
      <c r="Z3" s="150" t="s">
        <v>16</v>
      </c>
      <c r="AA3" s="151" t="s">
        <v>140</v>
      </c>
      <c r="AB3" s="152" t="s">
        <v>75</v>
      </c>
      <c r="AC3" s="150" t="s">
        <v>16</v>
      </c>
      <c r="AD3" s="151" t="s">
        <v>140</v>
      </c>
      <c r="AE3" s="152" t="s">
        <v>75</v>
      </c>
      <c r="AF3" s="150" t="s">
        <v>16</v>
      </c>
      <c r="AG3" s="151" t="s">
        <v>140</v>
      </c>
      <c r="AH3" s="152" t="s">
        <v>75</v>
      </c>
      <c r="AI3" s="150" t="s">
        <v>16</v>
      </c>
      <c r="AJ3" s="151" t="s">
        <v>140</v>
      </c>
      <c r="AK3" s="152" t="s">
        <v>75</v>
      </c>
      <c r="AL3" s="150" t="s">
        <v>16</v>
      </c>
      <c r="AM3" s="151" t="s">
        <v>140</v>
      </c>
      <c r="AN3" s="152" t="s">
        <v>75</v>
      </c>
      <c r="AO3" s="150" t="s">
        <v>16</v>
      </c>
      <c r="AP3" s="151" t="s">
        <v>140</v>
      </c>
      <c r="AQ3" s="152" t="s">
        <v>75</v>
      </c>
      <c r="AR3" s="150" t="s">
        <v>16</v>
      </c>
      <c r="AS3" s="151" t="s">
        <v>140</v>
      </c>
      <c r="AT3" s="152" t="s">
        <v>75</v>
      </c>
      <c r="AU3" s="150" t="s">
        <v>16</v>
      </c>
      <c r="AV3" s="151" t="s">
        <v>140</v>
      </c>
      <c r="AW3" s="152" t="s">
        <v>75</v>
      </c>
      <c r="AX3" s="150" t="s">
        <v>16</v>
      </c>
      <c r="AY3" s="151" t="s">
        <v>140</v>
      </c>
      <c r="AZ3" s="152" t="s">
        <v>75</v>
      </c>
      <c r="BA3" s="150" t="s">
        <v>16</v>
      </c>
      <c r="BB3" s="151" t="s">
        <v>140</v>
      </c>
      <c r="BC3" s="152" t="s">
        <v>75</v>
      </c>
      <c r="BD3" s="150" t="s">
        <v>16</v>
      </c>
      <c r="BE3" s="151" t="s">
        <v>140</v>
      </c>
      <c r="BF3" s="152" t="s">
        <v>75</v>
      </c>
      <c r="BG3" s="150" t="s">
        <v>16</v>
      </c>
      <c r="BH3" s="151" t="s">
        <v>140</v>
      </c>
      <c r="BI3" s="152" t="s">
        <v>75</v>
      </c>
      <c r="BJ3" s="150" t="s">
        <v>16</v>
      </c>
      <c r="BK3" s="151" t="s">
        <v>140</v>
      </c>
      <c r="BL3" s="152" t="s">
        <v>75</v>
      </c>
      <c r="BM3" s="150" t="s">
        <v>16</v>
      </c>
      <c r="BN3" s="151" t="s">
        <v>140</v>
      </c>
      <c r="BO3" s="152" t="s">
        <v>75</v>
      </c>
      <c r="BP3" s="150" t="s">
        <v>16</v>
      </c>
      <c r="BQ3" s="151" t="s">
        <v>140</v>
      </c>
      <c r="BR3" s="152" t="s">
        <v>75</v>
      </c>
      <c r="BS3" s="150" t="s">
        <v>16</v>
      </c>
      <c r="BT3" s="151" t="s">
        <v>140</v>
      </c>
      <c r="BU3" s="152" t="s">
        <v>75</v>
      </c>
      <c r="BV3" s="150" t="s">
        <v>16</v>
      </c>
      <c r="BW3" s="151" t="s">
        <v>140</v>
      </c>
      <c r="BX3" s="152" t="s">
        <v>75</v>
      </c>
      <c r="BY3" s="150" t="s">
        <v>16</v>
      </c>
      <c r="BZ3" s="151" t="s">
        <v>140</v>
      </c>
      <c r="CA3" s="152" t="s">
        <v>75</v>
      </c>
      <c r="CB3" s="150" t="s">
        <v>16</v>
      </c>
      <c r="CC3" s="151" t="s">
        <v>140</v>
      </c>
      <c r="CD3" s="152" t="s">
        <v>75</v>
      </c>
      <c r="CE3" s="150" t="s">
        <v>16</v>
      </c>
      <c r="CF3" s="151" t="s">
        <v>140</v>
      </c>
      <c r="CG3" s="152" t="s">
        <v>75</v>
      </c>
      <c r="CH3" s="150" t="s">
        <v>16</v>
      </c>
      <c r="CI3" s="151" t="s">
        <v>140</v>
      </c>
      <c r="CJ3" s="152" t="s">
        <v>75</v>
      </c>
      <c r="CK3" s="150" t="s">
        <v>16</v>
      </c>
      <c r="CL3" s="151" t="s">
        <v>140</v>
      </c>
      <c r="CM3" s="152" t="s">
        <v>75</v>
      </c>
      <c r="CN3" s="150" t="s">
        <v>16</v>
      </c>
      <c r="CO3" s="151" t="s">
        <v>140</v>
      </c>
      <c r="CP3" s="152" t="s">
        <v>75</v>
      </c>
      <c r="CQ3" s="150" t="s">
        <v>16</v>
      </c>
      <c r="CR3" s="151" t="s">
        <v>140</v>
      </c>
      <c r="CS3" s="152" t="s">
        <v>75</v>
      </c>
      <c r="CT3" s="150" t="s">
        <v>16</v>
      </c>
      <c r="CU3" s="151" t="s">
        <v>140</v>
      </c>
      <c r="CV3" s="152" t="s">
        <v>75</v>
      </c>
      <c r="CW3" s="150" t="s">
        <v>16</v>
      </c>
      <c r="CX3" s="151" t="s">
        <v>140</v>
      </c>
      <c r="CY3" s="152" t="s">
        <v>75</v>
      </c>
      <c r="CZ3" s="150" t="s">
        <v>16</v>
      </c>
      <c r="DA3" s="151" t="s">
        <v>140</v>
      </c>
      <c r="DB3" s="152" t="s">
        <v>75</v>
      </c>
      <c r="DC3" s="150"/>
      <c r="DD3" s="151"/>
      <c r="DE3" s="152"/>
      <c r="DF3" s="150"/>
      <c r="DG3" s="151"/>
      <c r="DH3" s="152"/>
      <c r="DI3" s="150"/>
      <c r="DJ3" s="151"/>
      <c r="DK3" s="152"/>
      <c r="DL3" s="150"/>
      <c r="DM3" s="151"/>
      <c r="DN3" s="152"/>
      <c r="DO3" s="150"/>
      <c r="DP3" s="151"/>
      <c r="DQ3" s="152"/>
      <c r="DR3" s="150"/>
      <c r="DS3" s="151"/>
      <c r="DT3" s="152"/>
      <c r="DU3" s="150"/>
      <c r="DV3" s="151"/>
      <c r="DW3" s="152"/>
      <c r="DX3" s="150"/>
      <c r="DY3" s="151"/>
      <c r="DZ3" s="152"/>
      <c r="EA3" s="150"/>
      <c r="EB3" s="151"/>
      <c r="EC3" s="152"/>
      <c r="ED3" s="150"/>
      <c r="EE3" s="151"/>
      <c r="EF3" s="152"/>
      <c r="EG3" s="150"/>
      <c r="EH3" s="151"/>
      <c r="EI3" s="152"/>
      <c r="EJ3" s="150"/>
      <c r="EK3" s="151"/>
      <c r="EL3" s="152"/>
      <c r="EM3" s="150"/>
      <c r="EN3" s="151"/>
      <c r="EO3" s="152"/>
      <c r="EP3" s="150"/>
      <c r="EQ3" s="151"/>
      <c r="ER3" s="152"/>
      <c r="ES3" s="150"/>
      <c r="ET3" s="151"/>
      <c r="EU3" s="152"/>
      <c r="EV3" s="150"/>
      <c r="EW3" s="151"/>
      <c r="EX3" s="152"/>
      <c r="EY3" s="150"/>
      <c r="EZ3" s="151"/>
      <c r="FA3" s="152"/>
    </row>
    <row r="4" ht="15.75" customHeight="1">
      <c r="A4" s="10">
        <v>3.0</v>
      </c>
      <c r="B4" s="11" t="s">
        <v>17</v>
      </c>
      <c r="C4" s="12">
        <v>1.0</v>
      </c>
      <c r="D4" s="11" t="s">
        <v>14</v>
      </c>
      <c r="E4" s="13" t="str">
        <f t="array" ref="E4">XLOOKUP(F4,'PER-SM '!$E$2:$E$1132,'PER-SM '!$D$2:$D$1132," ",0)</f>
        <v>FANEGAS SANCHEZ ISAUL MARCELO</v>
      </c>
      <c r="F4" s="149">
        <v>4.2319039E7</v>
      </c>
      <c r="G4" s="149">
        <v>9.66336773E8</v>
      </c>
      <c r="H4" s="16" t="str">
        <f t="array" ref="H4">XLOOKUP(F4,'PER-SM '!$E$2:$E$1132,'PER-SM '!$G$2:$G$1132,"",0)</f>
        <v>OP TER</v>
      </c>
      <c r="I4" s="10" t="str">
        <f t="array" ref="I4">XLOOKUP(F4,'PER-SM '!$E$2:$E$1132,'PER-SM '!$I$2:$I$1132,"",0)</f>
        <v/>
      </c>
      <c r="J4" s="10"/>
      <c r="K4" s="13" t="str">
        <f t="array" ref="K4">XLOOKUP(F4,'PER-SM '!$E$2:$E$1132,'PER-SM '!$B$2:$B$1132,"",0)</f>
        <v>NORBUS INVERSIONES S.A.C</v>
      </c>
      <c r="L4" s="10" t="s">
        <v>2253</v>
      </c>
      <c r="M4" s="13" t="str">
        <f t="array" ref="M4">XLOOKUP(F4,'PER-SM '!$E$2:$E$1132,'PER-SM '!$F$2:$F$1132,"",0)</f>
        <v>CONDUCTOR</v>
      </c>
      <c r="N4" s="158" t="s">
        <v>16</v>
      </c>
      <c r="O4" s="159" t="s">
        <v>140</v>
      </c>
      <c r="P4" s="160" t="s">
        <v>75</v>
      </c>
      <c r="Q4" s="158" t="s">
        <v>16</v>
      </c>
      <c r="R4" s="159" t="s">
        <v>140</v>
      </c>
      <c r="S4" s="160" t="s">
        <v>75</v>
      </c>
      <c r="T4" s="158" t="s">
        <v>16</v>
      </c>
      <c r="U4" s="159" t="s">
        <v>140</v>
      </c>
      <c r="V4" s="160" t="s">
        <v>75</v>
      </c>
      <c r="W4" s="158"/>
      <c r="X4" s="159"/>
      <c r="Y4" s="160"/>
      <c r="Z4" s="158"/>
      <c r="AA4" s="159"/>
      <c r="AB4" s="160"/>
      <c r="AC4" s="158"/>
      <c r="AD4" s="159"/>
      <c r="AE4" s="160"/>
      <c r="AF4" s="158"/>
      <c r="AG4" s="159"/>
      <c r="AH4" s="160"/>
      <c r="AI4" s="158"/>
      <c r="AJ4" s="159"/>
      <c r="AK4" s="160"/>
      <c r="AL4" s="158"/>
      <c r="AM4" s="159"/>
      <c r="AN4" s="160"/>
      <c r="AO4" s="158"/>
      <c r="AP4" s="159"/>
      <c r="AQ4" s="160"/>
      <c r="AR4" s="158" t="s">
        <v>16</v>
      </c>
      <c r="AS4" s="159" t="s">
        <v>140</v>
      </c>
      <c r="AT4" s="160" t="s">
        <v>75</v>
      </c>
      <c r="AU4" s="158" t="s">
        <v>16</v>
      </c>
      <c r="AV4" s="159" t="s">
        <v>140</v>
      </c>
      <c r="AW4" s="160" t="s">
        <v>75</v>
      </c>
      <c r="AX4" s="158" t="s">
        <v>16</v>
      </c>
      <c r="AY4" s="159" t="s">
        <v>140</v>
      </c>
      <c r="AZ4" s="160" t="s">
        <v>75</v>
      </c>
      <c r="BA4" s="158" t="s">
        <v>16</v>
      </c>
      <c r="BB4" s="159" t="s">
        <v>140</v>
      </c>
      <c r="BC4" s="160" t="s">
        <v>75</v>
      </c>
      <c r="BD4" s="158" t="s">
        <v>16</v>
      </c>
      <c r="BE4" s="159" t="s">
        <v>140</v>
      </c>
      <c r="BF4" s="160" t="s">
        <v>75</v>
      </c>
      <c r="BG4" s="158" t="s">
        <v>16</v>
      </c>
      <c r="BH4" s="159" t="s">
        <v>140</v>
      </c>
      <c r="BI4" s="160" t="s">
        <v>75</v>
      </c>
      <c r="BJ4" s="158" t="s">
        <v>16</v>
      </c>
      <c r="BK4" s="159" t="s">
        <v>140</v>
      </c>
      <c r="BL4" s="160" t="s">
        <v>75</v>
      </c>
      <c r="BM4" s="158" t="s">
        <v>16</v>
      </c>
      <c r="BN4" s="159" t="s">
        <v>140</v>
      </c>
      <c r="BO4" s="160" t="s">
        <v>75</v>
      </c>
      <c r="BP4" s="158" t="s">
        <v>16</v>
      </c>
      <c r="BQ4" s="159" t="s">
        <v>140</v>
      </c>
      <c r="BR4" s="160" t="s">
        <v>75</v>
      </c>
      <c r="BS4" s="158" t="s">
        <v>16</v>
      </c>
      <c r="BT4" s="159" t="s">
        <v>140</v>
      </c>
      <c r="BU4" s="160" t="s">
        <v>75</v>
      </c>
      <c r="BV4" s="158" t="s">
        <v>16</v>
      </c>
      <c r="BW4" s="159" t="s">
        <v>140</v>
      </c>
      <c r="BX4" s="160" t="s">
        <v>75</v>
      </c>
      <c r="BY4" s="158" t="s">
        <v>16</v>
      </c>
      <c r="BZ4" s="159" t="s">
        <v>140</v>
      </c>
      <c r="CA4" s="160" t="s">
        <v>75</v>
      </c>
      <c r="CB4" s="158" t="s">
        <v>16</v>
      </c>
      <c r="CC4" s="159" t="s">
        <v>140</v>
      </c>
      <c r="CD4" s="160" t="s">
        <v>75</v>
      </c>
      <c r="CE4" s="158" t="s">
        <v>16</v>
      </c>
      <c r="CF4" s="159" t="s">
        <v>140</v>
      </c>
      <c r="CG4" s="160" t="s">
        <v>75</v>
      </c>
      <c r="CH4" s="158"/>
      <c r="CI4" s="159"/>
      <c r="CJ4" s="160"/>
      <c r="CK4" s="158"/>
      <c r="CL4" s="159"/>
      <c r="CM4" s="160"/>
      <c r="CN4" s="158"/>
      <c r="CO4" s="159"/>
      <c r="CP4" s="160"/>
      <c r="CQ4" s="158"/>
      <c r="CR4" s="159"/>
      <c r="CS4" s="160"/>
      <c r="CT4" s="158"/>
      <c r="CU4" s="159"/>
      <c r="CV4" s="160"/>
      <c r="CW4" s="158"/>
      <c r="CX4" s="159"/>
      <c r="CY4" s="160"/>
      <c r="CZ4" s="158"/>
      <c r="DA4" s="159"/>
      <c r="DB4" s="160"/>
      <c r="DC4" s="158" t="s">
        <v>16</v>
      </c>
      <c r="DD4" s="159" t="s">
        <v>140</v>
      </c>
      <c r="DE4" s="160" t="s">
        <v>75</v>
      </c>
      <c r="DF4" s="158" t="s">
        <v>16</v>
      </c>
      <c r="DG4" s="159" t="s">
        <v>140</v>
      </c>
      <c r="DH4" s="160" t="s">
        <v>75</v>
      </c>
      <c r="DI4" s="158" t="s">
        <v>16</v>
      </c>
      <c r="DJ4" s="159" t="s">
        <v>140</v>
      </c>
      <c r="DK4" s="160" t="s">
        <v>75</v>
      </c>
      <c r="DL4" s="158" t="s">
        <v>16</v>
      </c>
      <c r="DM4" s="159" t="s">
        <v>140</v>
      </c>
      <c r="DN4" s="160" t="s">
        <v>75</v>
      </c>
      <c r="DO4" s="158" t="s">
        <v>16</v>
      </c>
      <c r="DP4" s="159" t="s">
        <v>140</v>
      </c>
      <c r="DQ4" s="160" t="s">
        <v>75</v>
      </c>
      <c r="DR4" s="158" t="s">
        <v>16</v>
      </c>
      <c r="DS4" s="159" t="s">
        <v>140</v>
      </c>
      <c r="DT4" s="160" t="s">
        <v>75</v>
      </c>
      <c r="DU4" s="158" t="s">
        <v>16</v>
      </c>
      <c r="DV4" s="159" t="s">
        <v>140</v>
      </c>
      <c r="DW4" s="160" t="s">
        <v>75</v>
      </c>
      <c r="DX4" s="158" t="s">
        <v>16</v>
      </c>
      <c r="DY4" s="159" t="s">
        <v>140</v>
      </c>
      <c r="DZ4" s="160" t="s">
        <v>75</v>
      </c>
      <c r="EA4" s="158" t="s">
        <v>16</v>
      </c>
      <c r="EB4" s="159" t="s">
        <v>140</v>
      </c>
      <c r="EC4" s="160" t="s">
        <v>75</v>
      </c>
      <c r="ED4" s="158" t="s">
        <v>16</v>
      </c>
      <c r="EE4" s="159" t="s">
        <v>140</v>
      </c>
      <c r="EF4" s="160" t="s">
        <v>75</v>
      </c>
      <c r="EG4" s="158" t="s">
        <v>16</v>
      </c>
      <c r="EH4" s="159" t="s">
        <v>140</v>
      </c>
      <c r="EI4" s="160" t="s">
        <v>75</v>
      </c>
      <c r="EJ4" s="158" t="s">
        <v>16</v>
      </c>
      <c r="EK4" s="159" t="s">
        <v>140</v>
      </c>
      <c r="EL4" s="160" t="s">
        <v>75</v>
      </c>
      <c r="EM4" s="158" t="s">
        <v>16</v>
      </c>
      <c r="EN4" s="159" t="s">
        <v>140</v>
      </c>
      <c r="EO4" s="160" t="s">
        <v>75</v>
      </c>
      <c r="EP4" s="158" t="s">
        <v>16</v>
      </c>
      <c r="EQ4" s="159" t="s">
        <v>140</v>
      </c>
      <c r="ER4" s="160" t="s">
        <v>75</v>
      </c>
      <c r="ES4" s="158"/>
      <c r="ET4" s="159"/>
      <c r="EU4" s="160"/>
      <c r="EV4" s="158"/>
      <c r="EW4" s="159"/>
      <c r="EX4" s="160"/>
      <c r="EY4" s="158"/>
      <c r="EZ4" s="159"/>
      <c r="FA4" s="160"/>
    </row>
    <row r="5" ht="15.75" customHeight="1">
      <c r="A5" s="10">
        <v>4.0</v>
      </c>
      <c r="B5" s="11" t="s">
        <v>18</v>
      </c>
      <c r="C5" s="12">
        <v>1.0</v>
      </c>
      <c r="D5" s="11" t="s">
        <v>2133</v>
      </c>
      <c r="E5" s="147" t="s">
        <v>2254</v>
      </c>
      <c r="F5" s="148">
        <v>1.0</v>
      </c>
      <c r="G5" s="149"/>
      <c r="H5" s="10" t="str">
        <f t="array" ref="H5">XLOOKUP(F5,'PER-SM '!$E$2:$E$1132,'PER-SM '!$G$2:$G$1132,"",0)</f>
        <v/>
      </c>
      <c r="I5" s="10"/>
      <c r="J5" s="10"/>
      <c r="K5" s="13" t="str">
        <f t="array" ref="K5">XLOOKUP(F5,'PER-SM '!$E$2:$E$1132,'PER-SM '!$B$2:$B$1132,"",0)</f>
        <v/>
      </c>
      <c r="L5" s="10"/>
      <c r="M5" s="13" t="str">
        <f t="array" ref="M5">XLOOKUP(F5,'PER-SM '!$E$2:$E$1132,'PER-SM '!$F$2:$F$1132,"",0)</f>
        <v/>
      </c>
      <c r="N5" s="158"/>
      <c r="O5" s="159"/>
      <c r="P5" s="160"/>
      <c r="Q5" s="158"/>
      <c r="R5" s="159"/>
      <c r="S5" s="160"/>
      <c r="T5" s="158"/>
      <c r="U5" s="159"/>
      <c r="V5" s="160"/>
      <c r="W5" s="158"/>
      <c r="X5" s="159"/>
      <c r="Y5" s="160"/>
      <c r="Z5" s="158"/>
      <c r="AA5" s="159"/>
      <c r="AB5" s="160"/>
      <c r="AC5" s="158"/>
      <c r="AD5" s="159"/>
      <c r="AE5" s="160"/>
      <c r="AF5" s="158"/>
      <c r="AG5" s="159"/>
      <c r="AH5" s="160"/>
      <c r="AI5" s="158"/>
      <c r="AJ5" s="159"/>
      <c r="AK5" s="160"/>
      <c r="AL5" s="158"/>
      <c r="AM5" s="159"/>
      <c r="AN5" s="160"/>
      <c r="AO5" s="158"/>
      <c r="AP5" s="159"/>
      <c r="AQ5" s="160"/>
      <c r="AR5" s="158"/>
      <c r="AS5" s="159"/>
      <c r="AT5" s="160"/>
      <c r="AU5" s="158"/>
      <c r="AV5" s="159"/>
      <c r="AW5" s="160"/>
      <c r="AX5" s="158"/>
      <c r="AY5" s="159"/>
      <c r="AZ5" s="160"/>
      <c r="BA5" s="158"/>
      <c r="BB5" s="159"/>
      <c r="BC5" s="160"/>
      <c r="BD5" s="158"/>
      <c r="BE5" s="159"/>
      <c r="BF5" s="160"/>
      <c r="BG5" s="158"/>
      <c r="BH5" s="159"/>
      <c r="BI5" s="160"/>
      <c r="BJ5" s="158"/>
      <c r="BK5" s="159"/>
      <c r="BL5" s="160"/>
      <c r="BM5" s="158"/>
      <c r="BN5" s="159"/>
      <c r="BO5" s="160"/>
      <c r="BP5" s="158"/>
      <c r="BQ5" s="159"/>
      <c r="BR5" s="160"/>
      <c r="BS5" s="158"/>
      <c r="BT5" s="159"/>
      <c r="BU5" s="160"/>
      <c r="BV5" s="158"/>
      <c r="BW5" s="159"/>
      <c r="BX5" s="160"/>
      <c r="BY5" s="158"/>
      <c r="BZ5" s="159"/>
      <c r="CA5" s="160"/>
      <c r="CB5" s="158"/>
      <c r="CC5" s="159"/>
      <c r="CD5" s="160"/>
      <c r="CE5" s="158"/>
      <c r="CF5" s="159"/>
      <c r="CG5" s="160"/>
      <c r="CH5" s="158"/>
      <c r="CI5" s="159"/>
      <c r="CJ5" s="160"/>
      <c r="CK5" s="158"/>
      <c r="CL5" s="159"/>
      <c r="CM5" s="160"/>
      <c r="CN5" s="158"/>
      <c r="CO5" s="159"/>
      <c r="CP5" s="160"/>
      <c r="CQ5" s="158"/>
      <c r="CR5" s="159"/>
      <c r="CS5" s="160"/>
      <c r="CT5" s="158"/>
      <c r="CU5" s="159"/>
      <c r="CV5" s="160"/>
      <c r="CW5" s="158"/>
      <c r="CX5" s="159"/>
      <c r="CY5" s="160"/>
      <c r="CZ5" s="158"/>
      <c r="DA5" s="159"/>
      <c r="DB5" s="160"/>
      <c r="DC5" s="158"/>
      <c r="DD5" s="159"/>
      <c r="DE5" s="160"/>
      <c r="DF5" s="158"/>
      <c r="DG5" s="159"/>
      <c r="DH5" s="160"/>
      <c r="DI5" s="158"/>
      <c r="DJ5" s="159"/>
      <c r="DK5" s="160"/>
      <c r="DL5" s="158"/>
      <c r="DM5" s="159"/>
      <c r="DN5" s="160"/>
      <c r="DO5" s="158"/>
      <c r="DP5" s="159"/>
      <c r="DQ5" s="160"/>
      <c r="DR5" s="158"/>
      <c r="DS5" s="159"/>
      <c r="DT5" s="160"/>
      <c r="DU5" s="158"/>
      <c r="DV5" s="159"/>
      <c r="DW5" s="160"/>
      <c r="DX5" s="158"/>
      <c r="DY5" s="159"/>
      <c r="DZ5" s="160"/>
      <c r="EA5" s="158"/>
      <c r="EB5" s="159"/>
      <c r="EC5" s="160"/>
      <c r="ED5" s="158"/>
      <c r="EE5" s="159"/>
      <c r="EF5" s="160"/>
      <c r="EG5" s="161" t="s">
        <v>16</v>
      </c>
      <c r="EH5" s="162" t="s">
        <v>140</v>
      </c>
      <c r="EI5" s="163" t="s">
        <v>75</v>
      </c>
      <c r="EJ5" s="161" t="s">
        <v>16</v>
      </c>
      <c r="EK5" s="162" t="s">
        <v>140</v>
      </c>
      <c r="EL5" s="163" t="s">
        <v>75</v>
      </c>
      <c r="EM5" s="161" t="s">
        <v>16</v>
      </c>
      <c r="EN5" s="162" t="s">
        <v>140</v>
      </c>
      <c r="EO5" s="163" t="s">
        <v>75</v>
      </c>
      <c r="EP5" s="161" t="s">
        <v>16</v>
      </c>
      <c r="EQ5" s="162" t="s">
        <v>140</v>
      </c>
      <c r="ER5" s="163" t="s">
        <v>75</v>
      </c>
      <c r="ES5" s="161" t="s">
        <v>16</v>
      </c>
      <c r="ET5" s="162" t="s">
        <v>140</v>
      </c>
      <c r="EU5" s="163" t="s">
        <v>75</v>
      </c>
      <c r="EV5" s="161" t="s">
        <v>0</v>
      </c>
      <c r="EW5" s="162" t="s">
        <v>0</v>
      </c>
      <c r="EX5" s="163" t="s">
        <v>0</v>
      </c>
      <c r="EY5" s="161" t="s">
        <v>0</v>
      </c>
      <c r="EZ5" s="162" t="s">
        <v>0</v>
      </c>
      <c r="FA5" s="163" t="s">
        <v>0</v>
      </c>
    </row>
    <row r="6" ht="15.75" customHeight="1">
      <c r="A6" s="10">
        <v>5.0</v>
      </c>
      <c r="B6" s="11" t="s">
        <v>18</v>
      </c>
      <c r="C6" s="12">
        <v>1.0</v>
      </c>
      <c r="D6" s="11" t="s">
        <v>2133</v>
      </c>
      <c r="E6" s="13" t="str">
        <f t="array" ref="E6">XLOOKUP(F6,'PER-SM '!$E$2:$E$1132,'PER-SM '!$D$2:$D$1132," ",0)</f>
        <v>VILLANUEVA CHUMPITAZ   GUILLERMO JAVIER</v>
      </c>
      <c r="F6" s="149">
        <v>7.0445385E7</v>
      </c>
      <c r="G6" s="149">
        <v>9.41388614E8</v>
      </c>
      <c r="H6" s="16" t="str">
        <f t="array" ref="H6">XLOOKUP(F6,'PER-SM '!$E$2:$E$1132,'PER-SM '!$G$2:$G$1132,"",0)</f>
        <v>OP TER</v>
      </c>
      <c r="I6" s="10" t="str">
        <f t="array" ref="I6">XLOOKUP(F6,'PER-SM '!$E$2:$E$1132,'PER-SM '!$I$2:$I$1132,"",0)</f>
        <v/>
      </c>
      <c r="J6" s="10"/>
      <c r="K6" s="13" t="str">
        <f t="array" ref="K6">XLOOKUP(F6,'PER-SM '!$E$2:$E$1132,'PER-SM '!$B$2:$B$1132,"",0)</f>
        <v>NORBUS INVERSIONES S.A.C</v>
      </c>
      <c r="L6" s="10" t="s">
        <v>2253</v>
      </c>
      <c r="M6" s="13" t="str">
        <f t="array" ref="M6">XLOOKUP(F6,'PER-SM '!$E$2:$E$1132,'PER-SM '!$F$2:$F$1132,"",0)</f>
        <v>CONDUCTOR</v>
      </c>
      <c r="N6" s="158"/>
      <c r="O6" s="159"/>
      <c r="P6" s="160"/>
      <c r="Q6" s="158"/>
      <c r="R6" s="159"/>
      <c r="S6" s="160"/>
      <c r="T6" s="158"/>
      <c r="U6" s="159"/>
      <c r="V6" s="160"/>
      <c r="W6" s="158" t="s">
        <v>16</v>
      </c>
      <c r="X6" s="159" t="s">
        <v>140</v>
      </c>
      <c r="Y6" s="160" t="s">
        <v>75</v>
      </c>
      <c r="Z6" s="158" t="s">
        <v>16</v>
      </c>
      <c r="AA6" s="159" t="s">
        <v>140</v>
      </c>
      <c r="AB6" s="160" t="s">
        <v>75</v>
      </c>
      <c r="AC6" s="158" t="s">
        <v>16</v>
      </c>
      <c r="AD6" s="159" t="s">
        <v>140</v>
      </c>
      <c r="AE6" s="160" t="s">
        <v>75</v>
      </c>
      <c r="AF6" s="158" t="s">
        <v>16</v>
      </c>
      <c r="AG6" s="159" t="s">
        <v>140</v>
      </c>
      <c r="AH6" s="160" t="s">
        <v>75</v>
      </c>
      <c r="AI6" s="158" t="s">
        <v>16</v>
      </c>
      <c r="AJ6" s="159" t="s">
        <v>140</v>
      </c>
      <c r="AK6" s="160" t="s">
        <v>75</v>
      </c>
      <c r="AL6" s="158" t="s">
        <v>16</v>
      </c>
      <c r="AM6" s="159" t="s">
        <v>140</v>
      </c>
      <c r="AN6" s="160" t="s">
        <v>75</v>
      </c>
      <c r="AO6" s="158"/>
      <c r="AP6" s="159"/>
      <c r="AQ6" s="160"/>
      <c r="AR6" s="158"/>
      <c r="AS6" s="159"/>
      <c r="AT6" s="160"/>
      <c r="AU6" s="158"/>
      <c r="AV6" s="159"/>
      <c r="AW6" s="160"/>
      <c r="AX6" s="158"/>
      <c r="AY6" s="159"/>
      <c r="AZ6" s="160"/>
      <c r="BA6" s="158"/>
      <c r="BB6" s="159"/>
      <c r="BC6" s="160"/>
      <c r="BD6" s="158"/>
      <c r="BE6" s="159"/>
      <c r="BF6" s="160"/>
      <c r="BG6" s="158"/>
      <c r="BH6" s="159"/>
      <c r="BI6" s="160"/>
      <c r="BJ6" s="158"/>
      <c r="BK6" s="159"/>
      <c r="BL6" s="160"/>
      <c r="BM6" s="158"/>
      <c r="BN6" s="159"/>
      <c r="BO6" s="160"/>
      <c r="BP6" s="158"/>
      <c r="BQ6" s="159"/>
      <c r="BR6" s="160"/>
      <c r="BS6" s="158"/>
      <c r="BT6" s="159"/>
      <c r="BU6" s="160"/>
      <c r="BV6" s="158"/>
      <c r="BW6" s="159"/>
      <c r="BX6" s="160"/>
      <c r="BY6" s="158"/>
      <c r="BZ6" s="159"/>
      <c r="CA6" s="160"/>
      <c r="CB6" s="158"/>
      <c r="CC6" s="159"/>
      <c r="CD6" s="160"/>
      <c r="CE6" s="158"/>
      <c r="CF6" s="159"/>
      <c r="CG6" s="160"/>
      <c r="CH6" s="158"/>
      <c r="CI6" s="159"/>
      <c r="CJ6" s="160"/>
      <c r="CK6" s="158"/>
      <c r="CL6" s="159"/>
      <c r="CM6" s="160"/>
      <c r="CN6" s="158"/>
      <c r="CO6" s="159"/>
      <c r="CP6" s="160"/>
      <c r="CQ6" s="158" t="s">
        <v>16</v>
      </c>
      <c r="CR6" s="159" t="s">
        <v>140</v>
      </c>
      <c r="CS6" s="160" t="s">
        <v>75</v>
      </c>
      <c r="CT6" s="158" t="s">
        <v>16</v>
      </c>
      <c r="CU6" s="159" t="s">
        <v>140</v>
      </c>
      <c r="CV6" s="160" t="s">
        <v>75</v>
      </c>
      <c r="CW6" s="158" t="s">
        <v>16</v>
      </c>
      <c r="CX6" s="159" t="s">
        <v>140</v>
      </c>
      <c r="CY6" s="160" t="s">
        <v>75</v>
      </c>
      <c r="CZ6" s="158" t="s">
        <v>16</v>
      </c>
      <c r="DA6" s="159" t="s">
        <v>140</v>
      </c>
      <c r="DB6" s="160" t="s">
        <v>75</v>
      </c>
      <c r="DC6" s="158"/>
      <c r="DD6" s="159"/>
      <c r="DE6" s="160"/>
      <c r="DF6" s="158"/>
      <c r="DG6" s="159"/>
      <c r="DH6" s="160"/>
      <c r="DI6" s="158"/>
      <c r="DJ6" s="159"/>
      <c r="DK6" s="160"/>
      <c r="DL6" s="158"/>
      <c r="DM6" s="159"/>
      <c r="DN6" s="160"/>
      <c r="DO6" s="158"/>
      <c r="DP6" s="159"/>
      <c r="DQ6" s="160"/>
      <c r="DR6" s="158"/>
      <c r="DS6" s="159"/>
      <c r="DT6" s="160"/>
      <c r="DU6" s="158"/>
      <c r="DV6" s="159"/>
      <c r="DW6" s="160"/>
      <c r="DX6" s="158"/>
      <c r="DY6" s="159"/>
      <c r="DZ6" s="160"/>
      <c r="EA6" s="158"/>
      <c r="EB6" s="159"/>
      <c r="EC6" s="160"/>
      <c r="ED6" s="158"/>
      <c r="EE6" s="159"/>
      <c r="EF6" s="160"/>
      <c r="EG6" s="158"/>
      <c r="EH6" s="159"/>
      <c r="EI6" s="160"/>
      <c r="EJ6" s="158"/>
      <c r="EK6" s="159"/>
      <c r="EL6" s="160"/>
      <c r="EM6" s="158"/>
      <c r="EN6" s="159"/>
      <c r="EO6" s="160"/>
      <c r="EP6" s="158"/>
      <c r="EQ6" s="159"/>
      <c r="ER6" s="160"/>
      <c r="ES6" s="158"/>
      <c r="ET6" s="159"/>
      <c r="EU6" s="160"/>
      <c r="EV6" s="158"/>
      <c r="EW6" s="159"/>
      <c r="EX6" s="160"/>
      <c r="EY6" s="158"/>
      <c r="EZ6" s="159"/>
      <c r="FA6" s="160"/>
    </row>
    <row r="7" ht="15.75" customHeight="1">
      <c r="A7" s="10">
        <v>6.0</v>
      </c>
      <c r="B7" s="11" t="s">
        <v>19</v>
      </c>
      <c r="C7" s="12">
        <v>1.0</v>
      </c>
      <c r="D7" s="11" t="s">
        <v>2133</v>
      </c>
      <c r="E7" s="13" t="str">
        <f t="array" ref="E7">XLOOKUP(F7,'PER-SM '!$E$2:$E$1132,'PER-SM '!$D$2:$D$1132," ",0)</f>
        <v>VILCAPAZA CASTRO ROY ALONSO</v>
      </c>
      <c r="F7" s="544">
        <v>1.0424164E7</v>
      </c>
      <c r="G7" s="187">
        <v>9.53241977E8</v>
      </c>
      <c r="H7" s="16" t="str">
        <f t="array" ref="H7">XLOOKUP(F7,'PER-SM '!$E$2:$E$1132,'PER-SM '!$G$2:$G$1132,"",0)</f>
        <v>OP TER</v>
      </c>
      <c r="I7" s="10" t="str">
        <f t="array" ref="I7">XLOOKUP(F7,'PER-SM '!$E$2:$E$1132,'PER-SM '!$I$2:$I$1132,"",0)</f>
        <v/>
      </c>
      <c r="J7" s="10"/>
      <c r="K7" s="13" t="str">
        <f t="array" ref="K7">XLOOKUP(F7,'PER-SM '!$E$2:$E$1132,'PER-SM '!$B$2:$B$1132,"",0)</f>
        <v>NORBUS INVERSIONES S.A.C</v>
      </c>
      <c r="L7" s="10" t="s">
        <v>2253</v>
      </c>
      <c r="M7" s="13" t="str">
        <f t="array" ref="M7">XLOOKUP(F7,'PER-SM '!$E$2:$E$1132,'PER-SM '!$F$2:$F$1132,"",0)</f>
        <v>CONDUCTOR</v>
      </c>
      <c r="N7" s="158" t="s">
        <v>16</v>
      </c>
      <c r="O7" s="159" t="s">
        <v>140</v>
      </c>
      <c r="P7" s="160" t="s">
        <v>75</v>
      </c>
      <c r="Q7" s="158" t="s">
        <v>16</v>
      </c>
      <c r="R7" s="159" t="s">
        <v>140</v>
      </c>
      <c r="S7" s="160" t="s">
        <v>75</v>
      </c>
      <c r="T7" s="158" t="s">
        <v>16</v>
      </c>
      <c r="U7" s="159" t="s">
        <v>140</v>
      </c>
      <c r="V7" s="160" t="s">
        <v>75</v>
      </c>
      <c r="W7" s="158"/>
      <c r="X7" s="159"/>
      <c r="Y7" s="160"/>
      <c r="Z7" s="158"/>
      <c r="AA7" s="159"/>
      <c r="AB7" s="160"/>
      <c r="AC7" s="158"/>
      <c r="AD7" s="159"/>
      <c r="AE7" s="160"/>
      <c r="AF7" s="158"/>
      <c r="AG7" s="159"/>
      <c r="AH7" s="160"/>
      <c r="AI7" s="158"/>
      <c r="AJ7" s="159"/>
      <c r="AK7" s="160"/>
      <c r="AL7" s="158"/>
      <c r="AM7" s="159"/>
      <c r="AN7" s="160"/>
      <c r="AO7" s="158" t="s">
        <v>16</v>
      </c>
      <c r="AP7" s="159" t="s">
        <v>140</v>
      </c>
      <c r="AQ7" s="160" t="s">
        <v>75</v>
      </c>
      <c r="AR7" s="158" t="s">
        <v>16</v>
      </c>
      <c r="AS7" s="159" t="s">
        <v>140</v>
      </c>
      <c r="AT7" s="160" t="s">
        <v>75</v>
      </c>
      <c r="AU7" s="158" t="s">
        <v>16</v>
      </c>
      <c r="AV7" s="159" t="s">
        <v>140</v>
      </c>
      <c r="AW7" s="160" t="s">
        <v>75</v>
      </c>
      <c r="AX7" s="158" t="s">
        <v>16</v>
      </c>
      <c r="AY7" s="159" t="s">
        <v>140</v>
      </c>
      <c r="AZ7" s="160" t="s">
        <v>75</v>
      </c>
      <c r="BA7" s="158" t="s">
        <v>16</v>
      </c>
      <c r="BB7" s="159" t="s">
        <v>140</v>
      </c>
      <c r="BC7" s="160" t="s">
        <v>75</v>
      </c>
      <c r="BD7" s="158" t="s">
        <v>16</v>
      </c>
      <c r="BE7" s="159" t="s">
        <v>140</v>
      </c>
      <c r="BF7" s="160" t="s">
        <v>75</v>
      </c>
      <c r="BG7" s="158" t="s">
        <v>16</v>
      </c>
      <c r="BH7" s="159" t="s">
        <v>140</v>
      </c>
      <c r="BI7" s="160" t="s">
        <v>75</v>
      </c>
      <c r="BJ7" s="158" t="s">
        <v>16</v>
      </c>
      <c r="BK7" s="159" t="s">
        <v>140</v>
      </c>
      <c r="BL7" s="160" t="s">
        <v>75</v>
      </c>
      <c r="BM7" s="158" t="s">
        <v>16</v>
      </c>
      <c r="BN7" s="159" t="s">
        <v>140</v>
      </c>
      <c r="BO7" s="160" t="s">
        <v>75</v>
      </c>
      <c r="BP7" s="158" t="s">
        <v>16</v>
      </c>
      <c r="BQ7" s="159" t="s">
        <v>140</v>
      </c>
      <c r="BR7" s="160" t="s">
        <v>75</v>
      </c>
      <c r="BS7" s="158" t="s">
        <v>16</v>
      </c>
      <c r="BT7" s="159" t="s">
        <v>140</v>
      </c>
      <c r="BU7" s="160" t="s">
        <v>75</v>
      </c>
      <c r="BV7" s="158" t="s">
        <v>16</v>
      </c>
      <c r="BW7" s="159" t="s">
        <v>140</v>
      </c>
      <c r="BX7" s="160" t="s">
        <v>75</v>
      </c>
      <c r="BY7" s="158" t="s">
        <v>16</v>
      </c>
      <c r="BZ7" s="159" t="s">
        <v>140</v>
      </c>
      <c r="CA7" s="160" t="s">
        <v>75</v>
      </c>
      <c r="CB7" s="158" t="s">
        <v>16</v>
      </c>
      <c r="CC7" s="159" t="s">
        <v>140</v>
      </c>
      <c r="CD7" s="160" t="s">
        <v>75</v>
      </c>
      <c r="CE7" s="158" t="s">
        <v>16</v>
      </c>
      <c r="CF7" s="159" t="s">
        <v>140</v>
      </c>
      <c r="CG7" s="160" t="s">
        <v>75</v>
      </c>
      <c r="CH7" s="158" t="s">
        <v>16</v>
      </c>
      <c r="CI7" s="159" t="s">
        <v>140</v>
      </c>
      <c r="CJ7" s="160" t="s">
        <v>75</v>
      </c>
      <c r="CK7" s="158" t="s">
        <v>16</v>
      </c>
      <c r="CL7" s="159" t="s">
        <v>140</v>
      </c>
      <c r="CM7" s="160" t="s">
        <v>75</v>
      </c>
      <c r="CN7" s="158" t="s">
        <v>16</v>
      </c>
      <c r="CO7" s="159" t="s">
        <v>140</v>
      </c>
      <c r="CP7" s="160" t="s">
        <v>75</v>
      </c>
      <c r="CQ7" s="158"/>
      <c r="CR7" s="159"/>
      <c r="CS7" s="160"/>
      <c r="CT7" s="158"/>
      <c r="CU7" s="159"/>
      <c r="CV7" s="160"/>
      <c r="CW7" s="158"/>
      <c r="CX7" s="159"/>
      <c r="CY7" s="160"/>
      <c r="CZ7" s="158"/>
      <c r="DA7" s="159"/>
      <c r="DB7" s="160"/>
      <c r="DC7" s="158"/>
      <c r="DD7" s="159"/>
      <c r="DE7" s="160"/>
      <c r="DF7" s="158"/>
      <c r="DG7" s="159"/>
      <c r="DH7" s="160"/>
      <c r="DI7" s="158"/>
      <c r="DJ7" s="159"/>
      <c r="DK7" s="160"/>
      <c r="DL7" s="158"/>
      <c r="DM7" s="159"/>
      <c r="DN7" s="160"/>
      <c r="DO7" s="158"/>
      <c r="DP7" s="159"/>
      <c r="DQ7" s="160"/>
      <c r="DR7" s="158"/>
      <c r="DS7" s="159"/>
      <c r="DT7" s="160"/>
      <c r="DU7" s="158"/>
      <c r="DV7" s="159"/>
      <c r="DW7" s="160"/>
      <c r="DX7" s="158" t="s">
        <v>16</v>
      </c>
      <c r="DY7" s="159" t="s">
        <v>140</v>
      </c>
      <c r="DZ7" s="160" t="s">
        <v>75</v>
      </c>
      <c r="EA7" s="158" t="s">
        <v>16</v>
      </c>
      <c r="EB7" s="159" t="s">
        <v>140</v>
      </c>
      <c r="EC7" s="160" t="s">
        <v>75</v>
      </c>
      <c r="ED7" s="158" t="s">
        <v>16</v>
      </c>
      <c r="EE7" s="159" t="s">
        <v>140</v>
      </c>
      <c r="EF7" s="160" t="s">
        <v>75</v>
      </c>
      <c r="EG7" s="158" t="s">
        <v>16</v>
      </c>
      <c r="EH7" s="159" t="s">
        <v>140</v>
      </c>
      <c r="EI7" s="160" t="s">
        <v>75</v>
      </c>
      <c r="EJ7" s="158" t="s">
        <v>16</v>
      </c>
      <c r="EK7" s="159" t="s">
        <v>140</v>
      </c>
      <c r="EL7" s="160" t="s">
        <v>75</v>
      </c>
      <c r="EM7" s="158" t="s">
        <v>16</v>
      </c>
      <c r="EN7" s="159" t="s">
        <v>140</v>
      </c>
      <c r="EO7" s="160" t="s">
        <v>75</v>
      </c>
      <c r="EP7" s="158" t="s">
        <v>16</v>
      </c>
      <c r="EQ7" s="159" t="s">
        <v>140</v>
      </c>
      <c r="ER7" s="160" t="s">
        <v>75</v>
      </c>
      <c r="ES7" s="161" t="s">
        <v>16</v>
      </c>
      <c r="ET7" s="162" t="s">
        <v>140</v>
      </c>
      <c r="EU7" s="163" t="s">
        <v>75</v>
      </c>
      <c r="EV7" s="161" t="s">
        <v>16</v>
      </c>
      <c r="EW7" s="162" t="s">
        <v>140</v>
      </c>
      <c r="EX7" s="163" t="s">
        <v>75</v>
      </c>
      <c r="EY7" s="161" t="s">
        <v>16</v>
      </c>
      <c r="EZ7" s="162" t="s">
        <v>140</v>
      </c>
      <c r="FA7" s="163" t="s">
        <v>75</v>
      </c>
    </row>
    <row r="8" ht="15.75" customHeight="1">
      <c r="A8" s="10">
        <v>7.0</v>
      </c>
      <c r="B8" s="11" t="s">
        <v>19</v>
      </c>
      <c r="C8" s="12">
        <v>1.0</v>
      </c>
      <c r="D8" s="11" t="s">
        <v>2133</v>
      </c>
      <c r="E8" s="13" t="str">
        <f t="array" ref="E8">XLOOKUP(F8,'PER-SM '!$E$2:$E$1132,'PER-SM '!$D$2:$D$1132," ",0)</f>
        <v> </v>
      </c>
      <c r="F8" s="545"/>
      <c r="G8" s="545"/>
      <c r="H8" s="10" t="str">
        <f t="array" ref="H8">XLOOKUP(F8,'PER-SM '!$E$2:$E$1132,'PER-SM '!$G$2:$G$1132,"",0)</f>
        <v/>
      </c>
      <c r="I8" s="10" t="str">
        <f t="array" ref="I8">XLOOKUP(F8,'PER-SM '!$E$2:$E$1132,'PER-SM '!$I$2:$I$1132,"",0)</f>
        <v/>
      </c>
      <c r="J8" s="10"/>
      <c r="K8" s="13" t="str">
        <f t="array" ref="K8">XLOOKUP(F8,'PER-SM '!$E$2:$E$1132,'PER-SM '!$B$2:$B$1132,"",0)</f>
        <v/>
      </c>
      <c r="L8" s="10"/>
      <c r="M8" s="13" t="str">
        <f t="array" ref="M8">XLOOKUP(F8,'PER-SM '!$E$2:$E$1132,'PER-SM '!$F$2:$F$1132,"",0)</f>
        <v/>
      </c>
      <c r="N8" s="158"/>
      <c r="O8" s="159"/>
      <c r="P8" s="160"/>
      <c r="Q8" s="158"/>
      <c r="R8" s="159"/>
      <c r="S8" s="160"/>
      <c r="T8" s="158"/>
      <c r="U8" s="159"/>
      <c r="V8" s="160"/>
      <c r="W8" s="158"/>
      <c r="X8" s="159"/>
      <c r="Y8" s="160"/>
      <c r="Z8" s="158"/>
      <c r="AA8" s="159"/>
      <c r="AB8" s="160"/>
      <c r="AC8" s="158"/>
      <c r="AD8" s="159"/>
      <c r="AE8" s="160"/>
      <c r="AF8" s="158"/>
      <c r="AG8" s="159"/>
      <c r="AH8" s="160"/>
      <c r="AI8" s="158"/>
      <c r="AJ8" s="159"/>
      <c r="AK8" s="160"/>
      <c r="AL8" s="158"/>
      <c r="AM8" s="159"/>
      <c r="AN8" s="160"/>
      <c r="AO8" s="158"/>
      <c r="AP8" s="159"/>
      <c r="AQ8" s="160"/>
      <c r="AR8" s="158"/>
      <c r="AS8" s="159"/>
      <c r="AT8" s="160"/>
      <c r="AU8" s="158"/>
      <c r="AV8" s="159"/>
      <c r="AW8" s="160"/>
      <c r="AX8" s="158"/>
      <c r="AY8" s="159"/>
      <c r="AZ8" s="160"/>
      <c r="BA8" s="158"/>
      <c r="BB8" s="159"/>
      <c r="BC8" s="160"/>
      <c r="BD8" s="158"/>
      <c r="BE8" s="159"/>
      <c r="BF8" s="160"/>
      <c r="BG8" s="158"/>
      <c r="BH8" s="159"/>
      <c r="BI8" s="160"/>
      <c r="BJ8" s="158"/>
      <c r="BK8" s="159"/>
      <c r="BL8" s="160"/>
      <c r="BM8" s="158"/>
      <c r="BN8" s="159"/>
      <c r="BO8" s="160"/>
      <c r="BP8" s="158"/>
      <c r="BQ8" s="159"/>
      <c r="BR8" s="160"/>
      <c r="BS8" s="158"/>
      <c r="BT8" s="159"/>
      <c r="BU8" s="160"/>
      <c r="BV8" s="158"/>
      <c r="BW8" s="159"/>
      <c r="BX8" s="160"/>
      <c r="BY8" s="158"/>
      <c r="BZ8" s="159"/>
      <c r="CA8" s="160"/>
      <c r="CB8" s="158"/>
      <c r="CC8" s="159"/>
      <c r="CD8" s="160"/>
      <c r="CE8" s="158"/>
      <c r="CF8" s="159"/>
      <c r="CG8" s="160"/>
      <c r="CH8" s="158"/>
      <c r="CI8" s="159"/>
      <c r="CJ8" s="160"/>
      <c r="CK8" s="158"/>
      <c r="CL8" s="159"/>
      <c r="CM8" s="160"/>
      <c r="CN8" s="158"/>
      <c r="CO8" s="159"/>
      <c r="CP8" s="160"/>
      <c r="CQ8" s="158"/>
      <c r="CR8" s="159"/>
      <c r="CS8" s="160"/>
      <c r="CT8" s="158"/>
      <c r="CU8" s="159"/>
      <c r="CV8" s="160"/>
      <c r="CW8" s="158"/>
      <c r="CX8" s="159"/>
      <c r="CY8" s="160"/>
      <c r="CZ8" s="158"/>
      <c r="DA8" s="159"/>
      <c r="DB8" s="160"/>
      <c r="DC8" s="158"/>
      <c r="DD8" s="159"/>
      <c r="DE8" s="160"/>
      <c r="DF8" s="158"/>
      <c r="DG8" s="159"/>
      <c r="DH8" s="160"/>
      <c r="DI8" s="158"/>
      <c r="DJ8" s="159"/>
      <c r="DK8" s="160"/>
      <c r="DL8" s="158"/>
      <c r="DM8" s="159"/>
      <c r="DN8" s="160"/>
      <c r="DO8" s="158"/>
      <c r="DP8" s="159"/>
      <c r="DQ8" s="160"/>
      <c r="DR8" s="158"/>
      <c r="DS8" s="159"/>
      <c r="DT8" s="160"/>
      <c r="DU8" s="158"/>
      <c r="DV8" s="159"/>
      <c r="DW8" s="160"/>
      <c r="DX8" s="158"/>
      <c r="DY8" s="159"/>
      <c r="DZ8" s="160"/>
      <c r="EA8" s="158"/>
      <c r="EB8" s="159"/>
      <c r="EC8" s="160"/>
      <c r="ED8" s="158"/>
      <c r="EE8" s="159"/>
      <c r="EF8" s="160"/>
      <c r="EG8" s="158"/>
      <c r="EH8" s="159"/>
      <c r="EI8" s="160"/>
      <c r="EJ8" s="158"/>
      <c r="EK8" s="159"/>
      <c r="EL8" s="160"/>
      <c r="EM8" s="158"/>
      <c r="EN8" s="159"/>
      <c r="EO8" s="160"/>
      <c r="EP8" s="158"/>
      <c r="EQ8" s="159"/>
      <c r="ER8" s="160"/>
      <c r="ES8" s="158"/>
      <c r="ET8" s="159"/>
      <c r="EU8" s="160"/>
      <c r="EV8" s="158"/>
      <c r="EW8" s="159"/>
      <c r="EX8" s="160"/>
      <c r="EY8" s="158"/>
      <c r="EZ8" s="159"/>
      <c r="FA8" s="160"/>
    </row>
    <row r="9" ht="15.75" customHeight="1">
      <c r="A9" s="10">
        <v>8.0</v>
      </c>
      <c r="B9" s="11" t="s">
        <v>20</v>
      </c>
      <c r="C9" s="12">
        <v>1.0</v>
      </c>
      <c r="D9" s="11" t="s">
        <v>14</v>
      </c>
      <c r="E9" s="13" t="str">
        <f t="array" ref="E9">XLOOKUP(F9,'PER-SM '!$E$2:$E$1132,'PER-SM '!$D$2:$D$1132," ",0)</f>
        <v>HERNANDEZ VALENZUELA LUIS ANDRES</v>
      </c>
      <c r="F9" s="187">
        <v>4.2515981E7</v>
      </c>
      <c r="G9" s="187">
        <v>9.4032351E8</v>
      </c>
      <c r="H9" s="16" t="str">
        <f t="array" ref="H9">XLOOKUP(F9,'PER-SM '!$E$2:$E$1132,'PER-SM '!$G$2:$G$1132,"",0)</f>
        <v>OP TER</v>
      </c>
      <c r="I9" s="10" t="str">
        <f t="array" ref="I9">XLOOKUP(F9,'PER-SM '!$E$2:$E$1132,'PER-SM '!$I$2:$I$1132,"",0)</f>
        <v/>
      </c>
      <c r="J9" s="10"/>
      <c r="K9" s="13" t="str">
        <f t="array" ref="K9">XLOOKUP(F9,'PER-SM '!$E$2:$E$1132,'PER-SM '!$B$2:$B$1132,"",0)</f>
        <v>NORBUS INVERSIONES S.A.C</v>
      </c>
      <c r="L9" s="10" t="s">
        <v>2253</v>
      </c>
      <c r="M9" s="13" t="str">
        <f t="array" ref="M9">XLOOKUP(F9,'PER-SM '!$E$2:$E$1132,'PER-SM '!$F$2:$F$1132,"",0)</f>
        <v>CONDUCTOR</v>
      </c>
      <c r="N9" s="158" t="s">
        <v>16</v>
      </c>
      <c r="O9" s="159" t="s">
        <v>140</v>
      </c>
      <c r="P9" s="160" t="s">
        <v>75</v>
      </c>
      <c r="Q9" s="158" t="s">
        <v>16</v>
      </c>
      <c r="R9" s="159" t="s">
        <v>140</v>
      </c>
      <c r="S9" s="160" t="s">
        <v>75</v>
      </c>
      <c r="T9" s="158" t="s">
        <v>16</v>
      </c>
      <c r="U9" s="159" t="s">
        <v>140</v>
      </c>
      <c r="V9" s="160" t="s">
        <v>75</v>
      </c>
      <c r="W9" s="158" t="s">
        <v>16</v>
      </c>
      <c r="X9" s="159" t="s">
        <v>140</v>
      </c>
      <c r="Y9" s="160" t="s">
        <v>75</v>
      </c>
      <c r="Z9" s="158" t="s">
        <v>16</v>
      </c>
      <c r="AA9" s="159" t="s">
        <v>140</v>
      </c>
      <c r="AB9" s="160" t="s">
        <v>75</v>
      </c>
      <c r="AC9" s="158" t="s">
        <v>16</v>
      </c>
      <c r="AD9" s="159" t="s">
        <v>140</v>
      </c>
      <c r="AE9" s="160" t="s">
        <v>75</v>
      </c>
      <c r="AF9" s="158" t="s">
        <v>16</v>
      </c>
      <c r="AG9" s="159" t="s">
        <v>140</v>
      </c>
      <c r="AH9" s="160" t="s">
        <v>75</v>
      </c>
      <c r="AI9" s="158" t="s">
        <v>16</v>
      </c>
      <c r="AJ9" s="159" t="s">
        <v>140</v>
      </c>
      <c r="AK9" s="160" t="s">
        <v>75</v>
      </c>
      <c r="AL9" s="158" t="s">
        <v>16</v>
      </c>
      <c r="AM9" s="159" t="s">
        <v>140</v>
      </c>
      <c r="AN9" s="160" t="s">
        <v>75</v>
      </c>
      <c r="AO9" s="158"/>
      <c r="AP9" s="159"/>
      <c r="AQ9" s="160"/>
      <c r="AR9" s="158"/>
      <c r="AS9" s="159"/>
      <c r="AT9" s="160"/>
      <c r="AU9" s="158"/>
      <c r="AV9" s="159"/>
      <c r="AW9" s="160"/>
      <c r="AX9" s="158"/>
      <c r="AY9" s="159"/>
      <c r="AZ9" s="160"/>
      <c r="BA9" s="158"/>
      <c r="BB9" s="159"/>
      <c r="BC9" s="160"/>
      <c r="BD9" s="158"/>
      <c r="BE9" s="159"/>
      <c r="BF9" s="160"/>
      <c r="BG9" s="158"/>
      <c r="BH9" s="159"/>
      <c r="BI9" s="160"/>
      <c r="BJ9" s="158"/>
      <c r="BK9" s="159"/>
      <c r="BL9" s="160"/>
      <c r="BM9" s="158" t="s">
        <v>16</v>
      </c>
      <c r="BN9" s="159" t="s">
        <v>140</v>
      </c>
      <c r="BO9" s="160" t="s">
        <v>75</v>
      </c>
      <c r="BP9" s="158" t="s">
        <v>16</v>
      </c>
      <c r="BQ9" s="159" t="s">
        <v>140</v>
      </c>
      <c r="BR9" s="160" t="s">
        <v>75</v>
      </c>
      <c r="BS9" s="158" t="s">
        <v>16</v>
      </c>
      <c r="BT9" s="159" t="s">
        <v>140</v>
      </c>
      <c r="BU9" s="160" t="s">
        <v>75</v>
      </c>
      <c r="BV9" s="158" t="s">
        <v>16</v>
      </c>
      <c r="BW9" s="159" t="s">
        <v>140</v>
      </c>
      <c r="BX9" s="160" t="s">
        <v>75</v>
      </c>
      <c r="BY9" s="158" t="s">
        <v>16</v>
      </c>
      <c r="BZ9" s="159" t="s">
        <v>140</v>
      </c>
      <c r="CA9" s="160" t="s">
        <v>75</v>
      </c>
      <c r="CB9" s="158" t="s">
        <v>16</v>
      </c>
      <c r="CC9" s="159" t="s">
        <v>140</v>
      </c>
      <c r="CD9" s="160" t="s">
        <v>75</v>
      </c>
      <c r="CE9" s="158" t="s">
        <v>16</v>
      </c>
      <c r="CF9" s="159" t="s">
        <v>140</v>
      </c>
      <c r="CG9" s="160" t="s">
        <v>75</v>
      </c>
      <c r="CH9" s="158" t="s">
        <v>16</v>
      </c>
      <c r="CI9" s="159" t="s">
        <v>140</v>
      </c>
      <c r="CJ9" s="160" t="s">
        <v>75</v>
      </c>
      <c r="CK9" s="158" t="s">
        <v>16</v>
      </c>
      <c r="CL9" s="159" t="s">
        <v>140</v>
      </c>
      <c r="CM9" s="160" t="s">
        <v>75</v>
      </c>
      <c r="CN9" s="158" t="s">
        <v>16</v>
      </c>
      <c r="CO9" s="159" t="s">
        <v>140</v>
      </c>
      <c r="CP9" s="160" t="s">
        <v>75</v>
      </c>
      <c r="CQ9" s="158" t="s">
        <v>16</v>
      </c>
      <c r="CR9" s="159" t="s">
        <v>140</v>
      </c>
      <c r="CS9" s="160" t="s">
        <v>75</v>
      </c>
      <c r="CT9" s="158" t="s">
        <v>16</v>
      </c>
      <c r="CU9" s="159" t="s">
        <v>140</v>
      </c>
      <c r="CV9" s="160" t="s">
        <v>75</v>
      </c>
      <c r="CW9" s="158" t="s">
        <v>16</v>
      </c>
      <c r="CX9" s="159" t="s">
        <v>140</v>
      </c>
      <c r="CY9" s="160" t="s">
        <v>75</v>
      </c>
      <c r="CZ9" s="158" t="s">
        <v>16</v>
      </c>
      <c r="DA9" s="159" t="s">
        <v>140</v>
      </c>
      <c r="DB9" s="160" t="s">
        <v>75</v>
      </c>
      <c r="DC9" s="158"/>
      <c r="DD9" s="159"/>
      <c r="DE9" s="160"/>
      <c r="DF9" s="158"/>
      <c r="DG9" s="159"/>
      <c r="DH9" s="160"/>
      <c r="DI9" s="158"/>
      <c r="DJ9" s="159"/>
      <c r="DK9" s="160"/>
      <c r="DL9" s="158"/>
      <c r="DM9" s="159"/>
      <c r="DN9" s="160"/>
      <c r="DO9" s="158"/>
      <c r="DP9" s="159"/>
      <c r="DQ9" s="160"/>
      <c r="DR9" s="158"/>
      <c r="DS9" s="159"/>
      <c r="DT9" s="160"/>
      <c r="DU9" s="158"/>
      <c r="DV9" s="159"/>
      <c r="DW9" s="160"/>
      <c r="DX9" s="158" t="s">
        <v>16</v>
      </c>
      <c r="DY9" s="159" t="s">
        <v>140</v>
      </c>
      <c r="DZ9" s="160" t="s">
        <v>75</v>
      </c>
      <c r="EA9" s="158" t="s">
        <v>16</v>
      </c>
      <c r="EB9" s="159" t="s">
        <v>140</v>
      </c>
      <c r="EC9" s="160" t="s">
        <v>75</v>
      </c>
      <c r="ED9" s="158" t="s">
        <v>16</v>
      </c>
      <c r="EE9" s="159" t="s">
        <v>140</v>
      </c>
      <c r="EF9" s="160" t="s">
        <v>75</v>
      </c>
      <c r="EG9" s="158" t="s">
        <v>16</v>
      </c>
      <c r="EH9" s="159" t="s">
        <v>140</v>
      </c>
      <c r="EI9" s="160" t="s">
        <v>75</v>
      </c>
      <c r="EJ9" s="158" t="s">
        <v>16</v>
      </c>
      <c r="EK9" s="159" t="s">
        <v>140</v>
      </c>
      <c r="EL9" s="160" t="s">
        <v>75</v>
      </c>
      <c r="EM9" s="158" t="s">
        <v>16</v>
      </c>
      <c r="EN9" s="159" t="s">
        <v>140</v>
      </c>
      <c r="EO9" s="160" t="s">
        <v>75</v>
      </c>
      <c r="EP9" s="158" t="s">
        <v>16</v>
      </c>
      <c r="EQ9" s="159" t="s">
        <v>140</v>
      </c>
      <c r="ER9" s="160" t="s">
        <v>75</v>
      </c>
      <c r="ES9" s="161" t="s">
        <v>16</v>
      </c>
      <c r="ET9" s="162" t="s">
        <v>140</v>
      </c>
      <c r="EU9" s="163" t="s">
        <v>75</v>
      </c>
      <c r="EV9" s="161" t="s">
        <v>16</v>
      </c>
      <c r="EW9" s="162" t="s">
        <v>140</v>
      </c>
      <c r="EX9" s="163" t="s">
        <v>75</v>
      </c>
      <c r="EY9" s="161" t="s">
        <v>16</v>
      </c>
      <c r="EZ9" s="162" t="s">
        <v>140</v>
      </c>
      <c r="FA9" s="163" t="s">
        <v>75</v>
      </c>
    </row>
    <row r="10" ht="15.75" customHeight="1">
      <c r="A10" s="10">
        <v>9.0</v>
      </c>
      <c r="B10" s="11" t="s">
        <v>21</v>
      </c>
      <c r="C10" s="12">
        <v>1.0</v>
      </c>
      <c r="D10" s="11" t="s">
        <v>14</v>
      </c>
      <c r="E10" s="38" t="str">
        <f t="array" ref="E10">XLOOKUP(F10,'PER-SM '!$E$2:$E$1132,'PER-SM '!$D$2:$D$1132," ",0)</f>
        <v>CHAVEZ OYARCE MARIA SALOMENA</v>
      </c>
      <c r="F10" s="187">
        <v>4.1059152E7</v>
      </c>
      <c r="G10" s="187"/>
      <c r="H10" s="16" t="str">
        <f t="array" ref="H10">XLOOKUP(F10,'PER-SM '!$E$2:$E$1132,'PER-SM '!$G$2:$G$1132,"",0)</f>
        <v>OP TER</v>
      </c>
      <c r="I10" s="10">
        <v>0.0</v>
      </c>
      <c r="J10" s="10"/>
      <c r="K10" s="13" t="str">
        <f t="array" ref="K10">XLOOKUP(F10,'PER-SM '!$E$2:$E$1132,'PER-SM '!$B$2:$B$1132,"",0)</f>
        <v>SANTA MONICA</v>
      </c>
      <c r="L10" s="10" t="s">
        <v>2253</v>
      </c>
      <c r="M10" s="13" t="str">
        <f t="array" ref="M10">XLOOKUP(F10,'PER-SM '!$E$2:$E$1132,'PER-SM '!$F$2:$F$1132,"",0)</f>
        <v>AUXILIAR HOTELERIA</v>
      </c>
      <c r="N10" s="158" t="s">
        <v>16</v>
      </c>
      <c r="O10" s="159" t="s">
        <v>140</v>
      </c>
      <c r="P10" s="160" t="s">
        <v>75</v>
      </c>
      <c r="Q10" s="158" t="s">
        <v>16</v>
      </c>
      <c r="R10" s="159" t="s">
        <v>140</v>
      </c>
      <c r="S10" s="160" t="s">
        <v>75</v>
      </c>
      <c r="T10" s="158" t="s">
        <v>16</v>
      </c>
      <c r="U10" s="159" t="s">
        <v>140</v>
      </c>
      <c r="V10" s="160" t="s">
        <v>75</v>
      </c>
      <c r="W10" s="158" t="s">
        <v>16</v>
      </c>
      <c r="X10" s="159" t="s">
        <v>140</v>
      </c>
      <c r="Y10" s="160" t="s">
        <v>75</v>
      </c>
      <c r="Z10" s="158" t="s">
        <v>16</v>
      </c>
      <c r="AA10" s="159" t="s">
        <v>140</v>
      </c>
      <c r="AB10" s="160" t="s">
        <v>75</v>
      </c>
      <c r="AC10" s="158" t="s">
        <v>16</v>
      </c>
      <c r="AD10" s="159" t="s">
        <v>140</v>
      </c>
      <c r="AE10" s="160" t="s">
        <v>75</v>
      </c>
      <c r="AF10" s="158" t="s">
        <v>16</v>
      </c>
      <c r="AG10" s="159" t="s">
        <v>140</v>
      </c>
      <c r="AH10" s="160" t="s">
        <v>75</v>
      </c>
      <c r="AI10" s="158" t="s">
        <v>16</v>
      </c>
      <c r="AJ10" s="159" t="s">
        <v>140</v>
      </c>
      <c r="AK10" s="160" t="s">
        <v>75</v>
      </c>
      <c r="AL10" s="158" t="s">
        <v>16</v>
      </c>
      <c r="AM10" s="159" t="s">
        <v>140</v>
      </c>
      <c r="AN10" s="160" t="s">
        <v>75</v>
      </c>
      <c r="AO10" s="158" t="s">
        <v>16</v>
      </c>
      <c r="AP10" s="159" t="s">
        <v>140</v>
      </c>
      <c r="AQ10" s="160" t="s">
        <v>75</v>
      </c>
      <c r="AR10" s="158" t="s">
        <v>16</v>
      </c>
      <c r="AS10" s="159" t="s">
        <v>140</v>
      </c>
      <c r="AT10" s="160" t="s">
        <v>75</v>
      </c>
      <c r="AU10" s="158" t="s">
        <v>16</v>
      </c>
      <c r="AV10" s="159" t="s">
        <v>140</v>
      </c>
      <c r="AW10" s="160" t="s">
        <v>75</v>
      </c>
      <c r="AX10" s="158" t="s">
        <v>16</v>
      </c>
      <c r="AY10" s="159" t="s">
        <v>140</v>
      </c>
      <c r="AZ10" s="160" t="s">
        <v>75</v>
      </c>
      <c r="BA10" s="158" t="s">
        <v>16</v>
      </c>
      <c r="BB10" s="159" t="s">
        <v>140</v>
      </c>
      <c r="BC10" s="160" t="s">
        <v>75</v>
      </c>
      <c r="BD10" s="158" t="s">
        <v>16</v>
      </c>
      <c r="BE10" s="159" t="s">
        <v>140</v>
      </c>
      <c r="BF10" s="160" t="s">
        <v>75</v>
      </c>
      <c r="BG10" s="158" t="s">
        <v>16</v>
      </c>
      <c r="BH10" s="159" t="s">
        <v>140</v>
      </c>
      <c r="BI10" s="160" t="s">
        <v>75</v>
      </c>
      <c r="BJ10" s="158" t="s">
        <v>16</v>
      </c>
      <c r="BK10" s="159" t="s">
        <v>140</v>
      </c>
      <c r="BL10" s="160" t="s">
        <v>75</v>
      </c>
      <c r="BM10" s="158" t="s">
        <v>16</v>
      </c>
      <c r="BN10" s="159" t="s">
        <v>140</v>
      </c>
      <c r="BO10" s="160" t="s">
        <v>75</v>
      </c>
      <c r="BP10" s="158" t="s">
        <v>16</v>
      </c>
      <c r="BQ10" s="159" t="s">
        <v>140</v>
      </c>
      <c r="BR10" s="160" t="s">
        <v>75</v>
      </c>
      <c r="BS10" s="158" t="s">
        <v>16</v>
      </c>
      <c r="BT10" s="159" t="s">
        <v>140</v>
      </c>
      <c r="BU10" s="160" t="s">
        <v>75</v>
      </c>
      <c r="BV10" s="158" t="s">
        <v>16</v>
      </c>
      <c r="BW10" s="159" t="s">
        <v>140</v>
      </c>
      <c r="BX10" s="160" t="s">
        <v>75</v>
      </c>
      <c r="BY10" s="158" t="s">
        <v>16</v>
      </c>
      <c r="BZ10" s="159" t="s">
        <v>140</v>
      </c>
      <c r="CA10" s="160" t="s">
        <v>75</v>
      </c>
      <c r="CB10" s="158" t="s">
        <v>16</v>
      </c>
      <c r="CC10" s="159" t="s">
        <v>140</v>
      </c>
      <c r="CD10" s="160" t="s">
        <v>75</v>
      </c>
      <c r="CE10" s="158" t="s">
        <v>16</v>
      </c>
      <c r="CF10" s="159" t="s">
        <v>140</v>
      </c>
      <c r="CG10" s="160" t="s">
        <v>75</v>
      </c>
      <c r="CH10" s="158" t="s">
        <v>16</v>
      </c>
      <c r="CI10" s="159" t="s">
        <v>140</v>
      </c>
      <c r="CJ10" s="160" t="s">
        <v>75</v>
      </c>
      <c r="CK10" s="158" t="s">
        <v>16</v>
      </c>
      <c r="CL10" s="159" t="s">
        <v>140</v>
      </c>
      <c r="CM10" s="160" t="s">
        <v>75</v>
      </c>
      <c r="CN10" s="158" t="s">
        <v>16</v>
      </c>
      <c r="CO10" s="159" t="s">
        <v>140</v>
      </c>
      <c r="CP10" s="160" t="s">
        <v>75</v>
      </c>
      <c r="CQ10" s="158" t="s">
        <v>16</v>
      </c>
      <c r="CR10" s="159" t="s">
        <v>140</v>
      </c>
      <c r="CS10" s="160" t="s">
        <v>75</v>
      </c>
      <c r="CT10" s="158" t="s">
        <v>16</v>
      </c>
      <c r="CU10" s="159" t="s">
        <v>140</v>
      </c>
      <c r="CV10" s="160" t="s">
        <v>75</v>
      </c>
      <c r="CW10" s="158" t="s">
        <v>16</v>
      </c>
      <c r="CX10" s="159" t="s">
        <v>140</v>
      </c>
      <c r="CY10" s="160" t="s">
        <v>75</v>
      </c>
      <c r="CZ10" s="158" t="s">
        <v>16</v>
      </c>
      <c r="DA10" s="159" t="s">
        <v>140</v>
      </c>
      <c r="DB10" s="160" t="s">
        <v>75</v>
      </c>
      <c r="DC10" s="158" t="s">
        <v>16</v>
      </c>
      <c r="DD10" s="159" t="s">
        <v>140</v>
      </c>
      <c r="DE10" s="160" t="s">
        <v>75</v>
      </c>
      <c r="DF10" s="158" t="s">
        <v>16</v>
      </c>
      <c r="DG10" s="159" t="s">
        <v>140</v>
      </c>
      <c r="DH10" s="160" t="s">
        <v>75</v>
      </c>
      <c r="DI10" s="158" t="s">
        <v>16</v>
      </c>
      <c r="DJ10" s="159" t="s">
        <v>140</v>
      </c>
      <c r="DK10" s="160" t="s">
        <v>75</v>
      </c>
      <c r="DL10" s="158" t="s">
        <v>16</v>
      </c>
      <c r="DM10" s="159" t="s">
        <v>140</v>
      </c>
      <c r="DN10" s="160" t="s">
        <v>75</v>
      </c>
      <c r="DO10" s="158" t="s">
        <v>16</v>
      </c>
      <c r="DP10" s="159" t="s">
        <v>140</v>
      </c>
      <c r="DQ10" s="160" t="s">
        <v>75</v>
      </c>
      <c r="DR10" s="158" t="s">
        <v>16</v>
      </c>
      <c r="DS10" s="159" t="s">
        <v>140</v>
      </c>
      <c r="DT10" s="160" t="s">
        <v>75</v>
      </c>
      <c r="DU10" s="158" t="s">
        <v>16</v>
      </c>
      <c r="DV10" s="159" t="s">
        <v>140</v>
      </c>
      <c r="DW10" s="160" t="s">
        <v>75</v>
      </c>
      <c r="DX10" s="158" t="s">
        <v>16</v>
      </c>
      <c r="DY10" s="159" t="s">
        <v>140</v>
      </c>
      <c r="DZ10" s="160" t="s">
        <v>75</v>
      </c>
      <c r="EA10" s="158" t="s">
        <v>16</v>
      </c>
      <c r="EB10" s="159" t="s">
        <v>140</v>
      </c>
      <c r="EC10" s="160" t="s">
        <v>75</v>
      </c>
      <c r="ED10" s="158" t="s">
        <v>16</v>
      </c>
      <c r="EE10" s="159" t="s">
        <v>140</v>
      </c>
      <c r="EF10" s="160" t="s">
        <v>75</v>
      </c>
      <c r="EG10" s="158" t="s">
        <v>16</v>
      </c>
      <c r="EH10" s="159" t="s">
        <v>140</v>
      </c>
      <c r="EI10" s="160" t="s">
        <v>75</v>
      </c>
      <c r="EJ10" s="158"/>
      <c r="EK10" s="159"/>
      <c r="EL10" s="160"/>
      <c r="EM10" s="158"/>
      <c r="EN10" s="159"/>
      <c r="EO10" s="160"/>
      <c r="EP10" s="158"/>
      <c r="EQ10" s="159"/>
      <c r="ER10" s="160"/>
      <c r="ES10" s="158"/>
      <c r="ET10" s="159"/>
      <c r="EU10" s="160"/>
      <c r="EV10" s="158"/>
      <c r="EW10" s="159"/>
      <c r="EX10" s="160"/>
      <c r="EY10" s="158"/>
      <c r="EZ10" s="159"/>
      <c r="FA10" s="160"/>
    </row>
    <row r="11" ht="15.75" customHeight="1">
      <c r="A11" s="10"/>
      <c r="B11" s="11"/>
      <c r="C11" s="12"/>
      <c r="D11" s="11"/>
      <c r="E11" s="442" t="s">
        <v>2255</v>
      </c>
      <c r="F11" s="510">
        <v>0.0</v>
      </c>
      <c r="G11" s="187"/>
      <c r="H11" s="10"/>
      <c r="I11" s="10"/>
      <c r="J11" s="10"/>
      <c r="K11" s="13"/>
      <c r="L11" s="10"/>
      <c r="M11" s="13"/>
      <c r="N11" s="158"/>
      <c r="O11" s="159"/>
      <c r="P11" s="160"/>
      <c r="Q11" s="158"/>
      <c r="R11" s="159"/>
      <c r="S11" s="160"/>
      <c r="T11" s="158"/>
      <c r="U11" s="159"/>
      <c r="V11" s="160"/>
      <c r="W11" s="158"/>
      <c r="X11" s="159"/>
      <c r="Y11" s="160"/>
      <c r="Z11" s="158"/>
      <c r="AA11" s="159"/>
      <c r="AB11" s="160"/>
      <c r="AC11" s="158"/>
      <c r="AD11" s="159"/>
      <c r="AE11" s="160"/>
      <c r="AF11" s="158"/>
      <c r="AG11" s="159"/>
      <c r="AH11" s="160"/>
      <c r="AI11" s="158"/>
      <c r="AJ11" s="159"/>
      <c r="AK11" s="160"/>
      <c r="AL11" s="158"/>
      <c r="AM11" s="159"/>
      <c r="AN11" s="160"/>
      <c r="AO11" s="158"/>
      <c r="AP11" s="159"/>
      <c r="AQ11" s="160"/>
      <c r="AR11" s="158"/>
      <c r="AS11" s="159"/>
      <c r="AT11" s="160"/>
      <c r="AU11" s="158"/>
      <c r="AV11" s="159"/>
      <c r="AW11" s="160"/>
      <c r="AX11" s="158"/>
      <c r="AY11" s="159"/>
      <c r="AZ11" s="160"/>
      <c r="BA11" s="158"/>
      <c r="BB11" s="159"/>
      <c r="BC11" s="160"/>
      <c r="BD11" s="158"/>
      <c r="BE11" s="159"/>
      <c r="BF11" s="160"/>
      <c r="BG11" s="158"/>
      <c r="BH11" s="159"/>
      <c r="BI11" s="160"/>
      <c r="BJ11" s="158"/>
      <c r="BK11" s="159"/>
      <c r="BL11" s="160"/>
      <c r="BM11" s="158"/>
      <c r="BN11" s="159"/>
      <c r="BO11" s="160"/>
      <c r="BP11" s="158"/>
      <c r="BQ11" s="159"/>
      <c r="BR11" s="160"/>
      <c r="BS11" s="158"/>
      <c r="BT11" s="159"/>
      <c r="BU11" s="160"/>
      <c r="BV11" s="158"/>
      <c r="BW11" s="159"/>
      <c r="BX11" s="160"/>
      <c r="BY11" s="158"/>
      <c r="BZ11" s="159"/>
      <c r="CA11" s="160"/>
      <c r="CB11" s="158"/>
      <c r="CC11" s="159"/>
      <c r="CD11" s="160"/>
      <c r="CE11" s="158"/>
      <c r="CF11" s="159"/>
      <c r="CG11" s="160"/>
      <c r="CH11" s="158"/>
      <c r="CI11" s="159"/>
      <c r="CJ11" s="160"/>
      <c r="CK11" s="158"/>
      <c r="CL11" s="159"/>
      <c r="CM11" s="160"/>
      <c r="CN11" s="158"/>
      <c r="CO11" s="159"/>
      <c r="CP11" s="160"/>
      <c r="CQ11" s="158"/>
      <c r="CR11" s="159"/>
      <c r="CS11" s="160"/>
      <c r="CT11" s="158"/>
      <c r="CU11" s="159"/>
      <c r="CV11" s="160"/>
      <c r="CW11" s="158"/>
      <c r="CX11" s="159"/>
      <c r="CY11" s="160"/>
      <c r="CZ11" s="158"/>
      <c r="DA11" s="159"/>
      <c r="DB11" s="160"/>
      <c r="DC11" s="158"/>
      <c r="DD11" s="159"/>
      <c r="DE11" s="160"/>
      <c r="DF11" s="158"/>
      <c r="DG11" s="159"/>
      <c r="DH11" s="160"/>
      <c r="DI11" s="158"/>
      <c r="DJ11" s="159"/>
      <c r="DK11" s="160"/>
      <c r="DL11" s="158"/>
      <c r="DM11" s="159"/>
      <c r="DN11" s="160"/>
      <c r="DO11" s="158"/>
      <c r="DP11" s="159"/>
      <c r="DQ11" s="160"/>
      <c r="DR11" s="158"/>
      <c r="DS11" s="159"/>
      <c r="DT11" s="160"/>
      <c r="DU11" s="158"/>
      <c r="DV11" s="159"/>
      <c r="DW11" s="160"/>
      <c r="DX11" s="158"/>
      <c r="DY11" s="159"/>
      <c r="DZ11" s="160"/>
      <c r="EA11" s="158"/>
      <c r="EB11" s="159"/>
      <c r="EC11" s="160"/>
      <c r="ED11" s="158"/>
      <c r="EE11" s="159"/>
      <c r="EF11" s="160"/>
      <c r="EG11" s="158"/>
      <c r="EH11" s="159"/>
      <c r="EI11" s="160"/>
      <c r="EJ11" s="161" t="s">
        <v>16</v>
      </c>
      <c r="EK11" s="162" t="s">
        <v>140</v>
      </c>
      <c r="EL11" s="163" t="s">
        <v>75</v>
      </c>
      <c r="EM11" s="161" t="s">
        <v>16</v>
      </c>
      <c r="EN11" s="162" t="s">
        <v>140</v>
      </c>
      <c r="EO11" s="163" t="s">
        <v>75</v>
      </c>
      <c r="EP11" s="161" t="s">
        <v>16</v>
      </c>
      <c r="EQ11" s="162" t="s">
        <v>140</v>
      </c>
      <c r="ER11" s="163" t="s">
        <v>75</v>
      </c>
      <c r="ES11" s="161" t="s">
        <v>16</v>
      </c>
      <c r="ET11" s="162" t="s">
        <v>140</v>
      </c>
      <c r="EU11" s="163" t="s">
        <v>75</v>
      </c>
      <c r="EV11" s="161" t="s">
        <v>16</v>
      </c>
      <c r="EW11" s="162" t="s">
        <v>140</v>
      </c>
      <c r="EX11" s="163" t="s">
        <v>75</v>
      </c>
      <c r="EY11" s="161" t="s">
        <v>16</v>
      </c>
      <c r="EZ11" s="162" t="s">
        <v>140</v>
      </c>
      <c r="FA11" s="163" t="s">
        <v>75</v>
      </c>
    </row>
    <row r="12" ht="15.75" customHeight="1">
      <c r="A12" s="10">
        <v>10.0</v>
      </c>
      <c r="B12" s="11" t="s">
        <v>22</v>
      </c>
      <c r="C12" s="12">
        <v>1.0</v>
      </c>
      <c r="D12" s="11" t="s">
        <v>14</v>
      </c>
      <c r="E12" s="13" t="str">
        <f t="array" ref="E12">XLOOKUP(F12,'PER-SM '!$E$2:$E$1132,'PER-SM '!$D$2:$D$1132," ",0)</f>
        <v>FILIO GARCIA JUCEF KALININ</v>
      </c>
      <c r="F12" s="295">
        <v>4.1382316E7</v>
      </c>
      <c r="G12" s="187">
        <v>9.40019628E8</v>
      </c>
      <c r="H12" s="16" t="str">
        <f t="array" ref="H12">XLOOKUP(F12,'PER-SM '!$E$2:$E$1132,'PER-SM '!$G$2:$G$1132,"",0)</f>
        <v>OP TER</v>
      </c>
      <c r="I12" s="10" t="str">
        <f t="array" ref="I12">XLOOKUP(F12,'PER-SM '!$E$2:$E$1132,'PER-SM '!$I$2:$I$1132,"",0)</f>
        <v/>
      </c>
      <c r="J12" s="10"/>
      <c r="K12" s="13" t="str">
        <f t="array" ref="K12">XLOOKUP(F12,'PER-SM '!$E$2:$E$1132,'PER-SM '!$B$2:$B$1132,"",0)</f>
        <v>NORBUS INVERSIONES S.A.C</v>
      </c>
      <c r="L12" s="10" t="s">
        <v>2253</v>
      </c>
      <c r="M12" s="13" t="str">
        <f t="array" ref="M12">XLOOKUP(F12,'PER-SM '!$E$2:$E$1132,'PER-SM '!$F$2:$F$1132,"",0)</f>
        <v>CONDUCTOR</v>
      </c>
      <c r="N12" s="158" t="s">
        <v>16</v>
      </c>
      <c r="O12" s="159" t="s">
        <v>140</v>
      </c>
      <c r="P12" s="160" t="s">
        <v>75</v>
      </c>
      <c r="Q12" s="158" t="s">
        <v>16</v>
      </c>
      <c r="R12" s="159" t="s">
        <v>140</v>
      </c>
      <c r="S12" s="160" t="s">
        <v>75</v>
      </c>
      <c r="T12" s="158" t="s">
        <v>16</v>
      </c>
      <c r="U12" s="159" t="s">
        <v>140</v>
      </c>
      <c r="V12" s="160" t="s">
        <v>75</v>
      </c>
      <c r="W12" s="158"/>
      <c r="X12" s="159"/>
      <c r="Y12" s="160"/>
      <c r="Z12" s="158"/>
      <c r="AA12" s="159"/>
      <c r="AB12" s="160"/>
      <c r="AC12" s="158"/>
      <c r="AD12" s="159"/>
      <c r="AE12" s="160"/>
      <c r="AF12" s="158"/>
      <c r="AG12" s="159"/>
      <c r="AH12" s="160"/>
      <c r="AI12" s="158"/>
      <c r="AJ12" s="159"/>
      <c r="AK12" s="160"/>
      <c r="AL12" s="158"/>
      <c r="AM12" s="159"/>
      <c r="AN12" s="160"/>
      <c r="AO12" s="158" t="s">
        <v>16</v>
      </c>
      <c r="AP12" s="159" t="s">
        <v>140</v>
      </c>
      <c r="AQ12" s="160" t="s">
        <v>75</v>
      </c>
      <c r="AR12" s="158" t="s">
        <v>16</v>
      </c>
      <c r="AS12" s="159" t="s">
        <v>140</v>
      </c>
      <c r="AT12" s="160" t="s">
        <v>75</v>
      </c>
      <c r="AU12" s="158" t="s">
        <v>16</v>
      </c>
      <c r="AV12" s="159" t="s">
        <v>140</v>
      </c>
      <c r="AW12" s="160" t="s">
        <v>75</v>
      </c>
      <c r="AX12" s="158" t="s">
        <v>16</v>
      </c>
      <c r="AY12" s="159" t="s">
        <v>140</v>
      </c>
      <c r="AZ12" s="160" t="s">
        <v>75</v>
      </c>
      <c r="BA12" s="158" t="s">
        <v>16</v>
      </c>
      <c r="BB12" s="159" t="s">
        <v>140</v>
      </c>
      <c r="BC12" s="160" t="s">
        <v>75</v>
      </c>
      <c r="BD12" s="158" t="s">
        <v>16</v>
      </c>
      <c r="BE12" s="159" t="s">
        <v>140</v>
      </c>
      <c r="BF12" s="160" t="s">
        <v>75</v>
      </c>
      <c r="BG12" s="158" t="s">
        <v>16</v>
      </c>
      <c r="BH12" s="159" t="s">
        <v>140</v>
      </c>
      <c r="BI12" s="160" t="s">
        <v>75</v>
      </c>
      <c r="BJ12" s="158" t="s">
        <v>16</v>
      </c>
      <c r="BK12" s="159" t="s">
        <v>140</v>
      </c>
      <c r="BL12" s="160" t="s">
        <v>75</v>
      </c>
      <c r="BM12" s="158" t="s">
        <v>16</v>
      </c>
      <c r="BN12" s="159" t="s">
        <v>140</v>
      </c>
      <c r="BO12" s="160" t="s">
        <v>75</v>
      </c>
      <c r="BP12" s="158" t="s">
        <v>16</v>
      </c>
      <c r="BQ12" s="159" t="s">
        <v>140</v>
      </c>
      <c r="BR12" s="160" t="s">
        <v>75</v>
      </c>
      <c r="BS12" s="158" t="s">
        <v>16</v>
      </c>
      <c r="BT12" s="159" t="s">
        <v>140</v>
      </c>
      <c r="BU12" s="160" t="s">
        <v>75</v>
      </c>
      <c r="BV12" s="158" t="s">
        <v>16</v>
      </c>
      <c r="BW12" s="159" t="s">
        <v>140</v>
      </c>
      <c r="BX12" s="160" t="s">
        <v>75</v>
      </c>
      <c r="BY12" s="158" t="s">
        <v>16</v>
      </c>
      <c r="BZ12" s="159" t="s">
        <v>140</v>
      </c>
      <c r="CA12" s="160" t="s">
        <v>75</v>
      </c>
      <c r="CB12" s="158" t="s">
        <v>16</v>
      </c>
      <c r="CC12" s="159" t="s">
        <v>140</v>
      </c>
      <c r="CD12" s="160" t="s">
        <v>75</v>
      </c>
      <c r="CE12" s="158" t="s">
        <v>16</v>
      </c>
      <c r="CF12" s="159" t="s">
        <v>140</v>
      </c>
      <c r="CG12" s="160" t="s">
        <v>75</v>
      </c>
      <c r="CH12" s="158"/>
      <c r="CI12" s="159"/>
      <c r="CJ12" s="160"/>
      <c r="CK12" s="158"/>
      <c r="CL12" s="159"/>
      <c r="CM12" s="160"/>
      <c r="CN12" s="158"/>
      <c r="CO12" s="159"/>
      <c r="CP12" s="160"/>
      <c r="CQ12" s="158"/>
      <c r="CR12" s="159"/>
      <c r="CS12" s="160"/>
      <c r="CT12" s="158"/>
      <c r="CU12" s="159"/>
      <c r="CV12" s="160"/>
      <c r="CW12" s="158"/>
      <c r="CX12" s="159"/>
      <c r="CY12" s="160"/>
      <c r="CZ12" s="158"/>
      <c r="DA12" s="159"/>
      <c r="DB12" s="160"/>
      <c r="DC12" s="158" t="s">
        <v>16</v>
      </c>
      <c r="DD12" s="159" t="s">
        <v>140</v>
      </c>
      <c r="DE12" s="160" t="s">
        <v>75</v>
      </c>
      <c r="DF12" s="158" t="s">
        <v>16</v>
      </c>
      <c r="DG12" s="159" t="s">
        <v>140</v>
      </c>
      <c r="DH12" s="160" t="s">
        <v>75</v>
      </c>
      <c r="DI12" s="158" t="s">
        <v>16</v>
      </c>
      <c r="DJ12" s="159" t="s">
        <v>140</v>
      </c>
      <c r="DK12" s="160" t="s">
        <v>75</v>
      </c>
      <c r="DL12" s="158" t="s">
        <v>16</v>
      </c>
      <c r="DM12" s="159" t="s">
        <v>140</v>
      </c>
      <c r="DN12" s="160" t="s">
        <v>75</v>
      </c>
      <c r="DO12" s="158" t="s">
        <v>16</v>
      </c>
      <c r="DP12" s="159" t="s">
        <v>140</v>
      </c>
      <c r="DQ12" s="160" t="s">
        <v>75</v>
      </c>
      <c r="DR12" s="158" t="s">
        <v>16</v>
      </c>
      <c r="DS12" s="159" t="s">
        <v>140</v>
      </c>
      <c r="DT12" s="160" t="s">
        <v>75</v>
      </c>
      <c r="DU12" s="158" t="s">
        <v>16</v>
      </c>
      <c r="DV12" s="159" t="s">
        <v>140</v>
      </c>
      <c r="DW12" s="160" t="s">
        <v>75</v>
      </c>
      <c r="DX12" s="158" t="s">
        <v>16</v>
      </c>
      <c r="DY12" s="159" t="s">
        <v>140</v>
      </c>
      <c r="DZ12" s="160" t="s">
        <v>75</v>
      </c>
      <c r="EA12" s="158" t="s">
        <v>16</v>
      </c>
      <c r="EB12" s="159" t="s">
        <v>140</v>
      </c>
      <c r="EC12" s="160" t="s">
        <v>75</v>
      </c>
      <c r="ED12" s="158" t="s">
        <v>16</v>
      </c>
      <c r="EE12" s="159" t="s">
        <v>140</v>
      </c>
      <c r="EF12" s="160" t="s">
        <v>75</v>
      </c>
      <c r="EG12" s="158" t="s">
        <v>16</v>
      </c>
      <c r="EH12" s="159" t="s">
        <v>140</v>
      </c>
      <c r="EI12" s="160" t="s">
        <v>75</v>
      </c>
      <c r="EJ12" s="158" t="s">
        <v>16</v>
      </c>
      <c r="EK12" s="159" t="s">
        <v>140</v>
      </c>
      <c r="EL12" s="160" t="s">
        <v>75</v>
      </c>
      <c r="EM12" s="158" t="s">
        <v>16</v>
      </c>
      <c r="EN12" s="159" t="s">
        <v>140</v>
      </c>
      <c r="EO12" s="160" t="s">
        <v>75</v>
      </c>
      <c r="EP12" s="158" t="s">
        <v>16</v>
      </c>
      <c r="EQ12" s="159" t="s">
        <v>140</v>
      </c>
      <c r="ER12" s="160" t="s">
        <v>75</v>
      </c>
      <c r="ES12" s="158"/>
      <c r="ET12" s="159"/>
      <c r="EU12" s="160"/>
      <c r="EV12" s="158"/>
      <c r="EW12" s="159"/>
      <c r="EX12" s="160"/>
      <c r="EY12" s="158"/>
      <c r="EZ12" s="159"/>
      <c r="FA12" s="160"/>
    </row>
    <row r="13" ht="15.75" customHeight="1">
      <c r="A13" s="10">
        <v>11.0</v>
      </c>
      <c r="B13" s="11" t="s">
        <v>24</v>
      </c>
      <c r="C13" s="12">
        <v>1.0</v>
      </c>
      <c r="D13" s="11" t="s">
        <v>14</v>
      </c>
      <c r="E13" s="13" t="str">
        <f t="array" ref="E13">XLOOKUP(F13,'PER-SM '!$E$2:$E$1132,'PER-SM '!$D$2:$D$1132," ",0)</f>
        <v>QUISPE VALENZUELA HUGO MIGUEL</v>
      </c>
      <c r="F13" s="187">
        <v>4.5838818E7</v>
      </c>
      <c r="G13" s="187">
        <v>9.56797212E8</v>
      </c>
      <c r="H13" s="16" t="str">
        <f t="array" ref="H13">XLOOKUP(F13,'PER-SM '!$E$2:$E$1132,'PER-SM '!$G$2:$G$1132,"",0)</f>
        <v>OP TER</v>
      </c>
      <c r="I13" s="10" t="str">
        <f t="array" ref="I13">XLOOKUP(F13,'PER-SM '!$E$2:$E$1132,'PER-SM '!$I$2:$I$1132,"",0)</f>
        <v/>
      </c>
      <c r="J13" s="10"/>
      <c r="K13" s="13" t="str">
        <f t="array" ref="K13">XLOOKUP(F13,'PER-SM '!$E$2:$E$1132,'PER-SM '!$B$2:$B$1132,"",0)</f>
        <v>NORBUS INVERSIONES S.A.C</v>
      </c>
      <c r="L13" s="10" t="s">
        <v>2253</v>
      </c>
      <c r="M13" s="13" t="str">
        <f t="array" ref="M13">XLOOKUP(F13,'PER-SM '!$E$2:$E$1132,'PER-SM '!$F$2:$F$1132,"",0)</f>
        <v>CONDUCTOR</v>
      </c>
      <c r="N13" s="158"/>
      <c r="O13" s="159"/>
      <c r="P13" s="160"/>
      <c r="Q13" s="158"/>
      <c r="R13" s="159"/>
      <c r="S13" s="160"/>
      <c r="T13" s="158"/>
      <c r="U13" s="159"/>
      <c r="V13" s="160"/>
      <c r="W13" s="158" t="s">
        <v>16</v>
      </c>
      <c r="X13" s="159" t="s">
        <v>140</v>
      </c>
      <c r="Y13" s="160" t="s">
        <v>75</v>
      </c>
      <c r="Z13" s="158" t="s">
        <v>16</v>
      </c>
      <c r="AA13" s="159" t="s">
        <v>140</v>
      </c>
      <c r="AB13" s="160" t="s">
        <v>75</v>
      </c>
      <c r="AC13" s="158" t="s">
        <v>16</v>
      </c>
      <c r="AD13" s="159" t="s">
        <v>140</v>
      </c>
      <c r="AE13" s="160" t="s">
        <v>75</v>
      </c>
      <c r="AF13" s="158" t="s">
        <v>16</v>
      </c>
      <c r="AG13" s="159" t="s">
        <v>140</v>
      </c>
      <c r="AH13" s="160" t="s">
        <v>75</v>
      </c>
      <c r="AI13" s="158" t="s">
        <v>16</v>
      </c>
      <c r="AJ13" s="159" t="s">
        <v>140</v>
      </c>
      <c r="AK13" s="160" t="s">
        <v>75</v>
      </c>
      <c r="AL13" s="158" t="s">
        <v>16</v>
      </c>
      <c r="AM13" s="159" t="s">
        <v>140</v>
      </c>
      <c r="AN13" s="160" t="s">
        <v>75</v>
      </c>
      <c r="AO13" s="158" t="s">
        <v>16</v>
      </c>
      <c r="AP13" s="159" t="s">
        <v>140</v>
      </c>
      <c r="AQ13" s="160" t="s">
        <v>75</v>
      </c>
      <c r="AR13" s="158" t="s">
        <v>16</v>
      </c>
      <c r="AS13" s="159" t="s">
        <v>140</v>
      </c>
      <c r="AT13" s="160" t="s">
        <v>75</v>
      </c>
      <c r="AU13" s="158" t="s">
        <v>16</v>
      </c>
      <c r="AV13" s="159" t="s">
        <v>140</v>
      </c>
      <c r="AW13" s="160" t="s">
        <v>75</v>
      </c>
      <c r="AX13" s="158" t="s">
        <v>16</v>
      </c>
      <c r="AY13" s="159" t="s">
        <v>140</v>
      </c>
      <c r="AZ13" s="160" t="s">
        <v>75</v>
      </c>
      <c r="BA13" s="158" t="s">
        <v>16</v>
      </c>
      <c r="BB13" s="159" t="s">
        <v>140</v>
      </c>
      <c r="BC13" s="160" t="s">
        <v>75</v>
      </c>
      <c r="BD13" s="158" t="s">
        <v>16</v>
      </c>
      <c r="BE13" s="159" t="s">
        <v>140</v>
      </c>
      <c r="BF13" s="160" t="s">
        <v>75</v>
      </c>
      <c r="BG13" s="158" t="s">
        <v>16</v>
      </c>
      <c r="BH13" s="159" t="s">
        <v>140</v>
      </c>
      <c r="BI13" s="160" t="s">
        <v>75</v>
      </c>
      <c r="BJ13" s="158" t="s">
        <v>16</v>
      </c>
      <c r="BK13" s="159" t="s">
        <v>140</v>
      </c>
      <c r="BL13" s="160" t="s">
        <v>75</v>
      </c>
      <c r="BM13" s="158"/>
      <c r="BN13" s="159"/>
      <c r="BO13" s="160"/>
      <c r="BP13" s="158"/>
      <c r="BQ13" s="159"/>
      <c r="BR13" s="160"/>
      <c r="BS13" s="158"/>
      <c r="BT13" s="159"/>
      <c r="BU13" s="160"/>
      <c r="BV13" s="158"/>
      <c r="BW13" s="159"/>
      <c r="BX13" s="160"/>
      <c r="BY13" s="158"/>
      <c r="BZ13" s="159"/>
      <c r="CA13" s="160"/>
      <c r="CB13" s="158"/>
      <c r="CC13" s="159"/>
      <c r="CD13" s="160"/>
      <c r="CE13" s="158"/>
      <c r="CF13" s="159"/>
      <c r="CG13" s="160"/>
      <c r="CH13" s="158" t="s">
        <v>16</v>
      </c>
      <c r="CI13" s="159" t="s">
        <v>140</v>
      </c>
      <c r="CJ13" s="160" t="s">
        <v>75</v>
      </c>
      <c r="CK13" s="158" t="s">
        <v>16</v>
      </c>
      <c r="CL13" s="159" t="s">
        <v>140</v>
      </c>
      <c r="CM13" s="160" t="s">
        <v>75</v>
      </c>
      <c r="CN13" s="158" t="s">
        <v>16</v>
      </c>
      <c r="CO13" s="159" t="s">
        <v>140</v>
      </c>
      <c r="CP13" s="160" t="s">
        <v>75</v>
      </c>
      <c r="CQ13" s="158" t="s">
        <v>16</v>
      </c>
      <c r="CR13" s="159" t="s">
        <v>140</v>
      </c>
      <c r="CS13" s="160" t="s">
        <v>75</v>
      </c>
      <c r="CT13" s="158" t="s">
        <v>16</v>
      </c>
      <c r="CU13" s="159" t="s">
        <v>140</v>
      </c>
      <c r="CV13" s="160" t="s">
        <v>75</v>
      </c>
      <c r="CW13" s="158" t="s">
        <v>16</v>
      </c>
      <c r="CX13" s="159" t="s">
        <v>140</v>
      </c>
      <c r="CY13" s="160" t="s">
        <v>75</v>
      </c>
      <c r="CZ13" s="158" t="s">
        <v>16</v>
      </c>
      <c r="DA13" s="159" t="s">
        <v>140</v>
      </c>
      <c r="DB13" s="160" t="s">
        <v>75</v>
      </c>
      <c r="DC13" s="158" t="s">
        <v>16</v>
      </c>
      <c r="DD13" s="159" t="s">
        <v>140</v>
      </c>
      <c r="DE13" s="160" t="s">
        <v>75</v>
      </c>
      <c r="DF13" s="158" t="s">
        <v>16</v>
      </c>
      <c r="DG13" s="159" t="s">
        <v>140</v>
      </c>
      <c r="DH13" s="160" t="s">
        <v>75</v>
      </c>
      <c r="DI13" s="158" t="s">
        <v>16</v>
      </c>
      <c r="DJ13" s="159" t="s">
        <v>140</v>
      </c>
      <c r="DK13" s="160" t="s">
        <v>75</v>
      </c>
      <c r="DL13" s="158" t="s">
        <v>16</v>
      </c>
      <c r="DM13" s="159" t="s">
        <v>140</v>
      </c>
      <c r="DN13" s="160" t="s">
        <v>75</v>
      </c>
      <c r="DO13" s="158" t="s">
        <v>16</v>
      </c>
      <c r="DP13" s="159" t="s">
        <v>140</v>
      </c>
      <c r="DQ13" s="160" t="s">
        <v>75</v>
      </c>
      <c r="DR13" s="158" t="s">
        <v>16</v>
      </c>
      <c r="DS13" s="159" t="s">
        <v>140</v>
      </c>
      <c r="DT13" s="160" t="s">
        <v>75</v>
      </c>
      <c r="DU13" s="158" t="s">
        <v>16</v>
      </c>
      <c r="DV13" s="159" t="s">
        <v>140</v>
      </c>
      <c r="DW13" s="160" t="s">
        <v>75</v>
      </c>
      <c r="DX13" s="158" t="s">
        <v>0</v>
      </c>
      <c r="DY13" s="159" t="s">
        <v>0</v>
      </c>
      <c r="DZ13" s="160" t="s">
        <v>0</v>
      </c>
      <c r="EA13" s="158" t="s">
        <v>0</v>
      </c>
      <c r="EB13" s="159" t="s">
        <v>0</v>
      </c>
      <c r="EC13" s="160" t="s">
        <v>0</v>
      </c>
      <c r="ED13" s="158" t="s">
        <v>0</v>
      </c>
      <c r="EE13" s="159" t="s">
        <v>0</v>
      </c>
      <c r="EF13" s="160" t="s">
        <v>0</v>
      </c>
      <c r="EG13" s="158" t="s">
        <v>0</v>
      </c>
      <c r="EH13" s="159" t="s">
        <v>0</v>
      </c>
      <c r="EI13" s="160" t="s">
        <v>0</v>
      </c>
      <c r="EJ13" s="158" t="s">
        <v>0</v>
      </c>
      <c r="EK13" s="159" t="s">
        <v>0</v>
      </c>
      <c r="EL13" s="160" t="s">
        <v>0</v>
      </c>
      <c r="EM13" s="158" t="s">
        <v>0</v>
      </c>
      <c r="EN13" s="159" t="s">
        <v>0</v>
      </c>
      <c r="EO13" s="160" t="s">
        <v>0</v>
      </c>
      <c r="EP13" s="158" t="s">
        <v>0</v>
      </c>
      <c r="EQ13" s="159" t="s">
        <v>0</v>
      </c>
      <c r="ER13" s="160" t="s">
        <v>0</v>
      </c>
      <c r="ES13" s="161" t="s">
        <v>16</v>
      </c>
      <c r="ET13" s="162" t="s">
        <v>140</v>
      </c>
      <c r="EU13" s="163" t="s">
        <v>75</v>
      </c>
      <c r="EV13" s="161" t="s">
        <v>16</v>
      </c>
      <c r="EW13" s="162" t="s">
        <v>140</v>
      </c>
      <c r="EX13" s="163" t="s">
        <v>75</v>
      </c>
      <c r="EY13" s="161" t="s">
        <v>16</v>
      </c>
      <c r="EZ13" s="162" t="s">
        <v>140</v>
      </c>
      <c r="FA13" s="163" t="s">
        <v>75</v>
      </c>
    </row>
    <row r="14" ht="15.75" customHeight="1">
      <c r="A14" s="10">
        <v>12.0</v>
      </c>
      <c r="B14" s="11" t="s">
        <v>25</v>
      </c>
      <c r="C14" s="12">
        <v>1.0</v>
      </c>
      <c r="D14" s="11" t="s">
        <v>2133</v>
      </c>
      <c r="E14" s="13" t="str">
        <f t="array" ref="E14">XLOOKUP(F14,'PER-SM '!$E$2:$E$1132,'PER-SM '!$D$2:$D$1132," ",0)</f>
        <v> DIAZ GUEVARA  ALEX CHEINE</v>
      </c>
      <c r="F14" s="187">
        <v>4.8252695E7</v>
      </c>
      <c r="G14" s="187"/>
      <c r="H14" s="10" t="str">
        <f t="array" ref="H14">XLOOKUP(F14,'PER-SM '!$E$2:$E$1132,'PER-SM '!$G$2:$G$1132,"",0)</f>
        <v>OP TER</v>
      </c>
      <c r="I14" s="10"/>
      <c r="J14" s="10"/>
      <c r="K14" s="13" t="str">
        <f t="array" ref="K14">XLOOKUP(F14,'PER-SM '!$E$2:$E$1132,'PER-SM '!$B$2:$B$1132,"",0)</f>
        <v>EMPRESA SANTA CRUZ</v>
      </c>
      <c r="L14" s="10" t="s">
        <v>2253</v>
      </c>
      <c r="M14" s="31" t="str">
        <f t="array" ref="M14">XLOOKUP(F14,'PER-SM '!$E$2:$E$1132,'PER-SM '!$F$2:$F$1132,"",0)</f>
        <v>CONDUCTOR</v>
      </c>
      <c r="N14" s="158"/>
      <c r="O14" s="159"/>
      <c r="P14" s="160"/>
      <c r="Q14" s="158"/>
      <c r="R14" s="159"/>
      <c r="S14" s="160"/>
      <c r="T14" s="158"/>
      <c r="U14" s="159"/>
      <c r="V14" s="160"/>
      <c r="W14" s="158" t="s">
        <v>16</v>
      </c>
      <c r="X14" s="159" t="s">
        <v>140</v>
      </c>
      <c r="Y14" s="160" t="s">
        <v>75</v>
      </c>
      <c r="Z14" s="158" t="s">
        <v>16</v>
      </c>
      <c r="AA14" s="159" t="s">
        <v>140</v>
      </c>
      <c r="AB14" s="160" t="s">
        <v>75</v>
      </c>
      <c r="AC14" s="158" t="s">
        <v>16</v>
      </c>
      <c r="AD14" s="159" t="s">
        <v>140</v>
      </c>
      <c r="AE14" s="160" t="s">
        <v>75</v>
      </c>
      <c r="AF14" s="158" t="s">
        <v>16</v>
      </c>
      <c r="AG14" s="159" t="s">
        <v>140</v>
      </c>
      <c r="AH14" s="160" t="s">
        <v>75</v>
      </c>
      <c r="AI14" s="158" t="s">
        <v>16</v>
      </c>
      <c r="AJ14" s="159" t="s">
        <v>140</v>
      </c>
      <c r="AK14" s="160" t="s">
        <v>75</v>
      </c>
      <c r="AL14" s="158" t="s">
        <v>16</v>
      </c>
      <c r="AM14" s="159" t="s">
        <v>140</v>
      </c>
      <c r="AN14" s="160" t="s">
        <v>75</v>
      </c>
      <c r="AO14" s="158" t="s">
        <v>16</v>
      </c>
      <c r="AP14" s="159" t="s">
        <v>140</v>
      </c>
      <c r="AQ14" s="160" t="s">
        <v>75</v>
      </c>
      <c r="AR14" s="158"/>
      <c r="AS14" s="159"/>
      <c r="AT14" s="160"/>
      <c r="AU14" s="158"/>
      <c r="AV14" s="159"/>
      <c r="AW14" s="160"/>
      <c r="AX14" s="158"/>
      <c r="AY14" s="159"/>
      <c r="AZ14" s="160"/>
      <c r="BA14" s="158"/>
      <c r="BB14" s="159"/>
      <c r="BC14" s="160"/>
      <c r="BD14" s="158"/>
      <c r="BE14" s="159"/>
      <c r="BF14" s="160"/>
      <c r="BG14" s="158"/>
      <c r="BH14" s="159"/>
      <c r="BI14" s="160"/>
      <c r="BJ14" s="158"/>
      <c r="BK14" s="159"/>
      <c r="BL14" s="160"/>
      <c r="BM14" s="158"/>
      <c r="BN14" s="159"/>
      <c r="BO14" s="160"/>
      <c r="BP14" s="158"/>
      <c r="BQ14" s="159"/>
      <c r="BR14" s="160"/>
      <c r="BS14" s="158"/>
      <c r="BT14" s="159"/>
      <c r="BU14" s="160"/>
      <c r="BV14" s="158"/>
      <c r="BW14" s="159"/>
      <c r="BX14" s="160"/>
      <c r="BY14" s="158"/>
      <c r="BZ14" s="159"/>
      <c r="CA14" s="160"/>
      <c r="CB14" s="158"/>
      <c r="CC14" s="159"/>
      <c r="CD14" s="160"/>
      <c r="CE14" s="158"/>
      <c r="CF14" s="159"/>
      <c r="CG14" s="160"/>
      <c r="CH14" s="158"/>
      <c r="CI14" s="159"/>
      <c r="CJ14" s="160"/>
      <c r="CK14" s="158"/>
      <c r="CL14" s="159"/>
      <c r="CM14" s="160"/>
      <c r="CN14" s="158" t="s">
        <v>16</v>
      </c>
      <c r="CO14" s="159" t="s">
        <v>140</v>
      </c>
      <c r="CP14" s="160" t="s">
        <v>75</v>
      </c>
      <c r="CQ14" s="158" t="s">
        <v>16</v>
      </c>
      <c r="CR14" s="159" t="s">
        <v>140</v>
      </c>
      <c r="CS14" s="160" t="s">
        <v>75</v>
      </c>
      <c r="CT14" s="158" t="s">
        <v>16</v>
      </c>
      <c r="CU14" s="159" t="s">
        <v>140</v>
      </c>
      <c r="CV14" s="160" t="s">
        <v>75</v>
      </c>
      <c r="CW14" s="158" t="s">
        <v>16</v>
      </c>
      <c r="CX14" s="159" t="s">
        <v>140</v>
      </c>
      <c r="CY14" s="160" t="s">
        <v>75</v>
      </c>
      <c r="CZ14" s="158" t="s">
        <v>16</v>
      </c>
      <c r="DA14" s="159" t="s">
        <v>140</v>
      </c>
      <c r="DB14" s="160" t="s">
        <v>75</v>
      </c>
      <c r="DC14" s="158" t="s">
        <v>16</v>
      </c>
      <c r="DD14" s="159" t="s">
        <v>140</v>
      </c>
      <c r="DE14" s="160" t="s">
        <v>75</v>
      </c>
      <c r="DF14" s="158" t="s">
        <v>16</v>
      </c>
      <c r="DG14" s="159" t="s">
        <v>140</v>
      </c>
      <c r="DH14" s="160" t="s">
        <v>75</v>
      </c>
      <c r="DI14" s="158" t="s">
        <v>16</v>
      </c>
      <c r="DJ14" s="159" t="s">
        <v>140</v>
      </c>
      <c r="DK14" s="160" t="s">
        <v>75</v>
      </c>
      <c r="DL14" s="158" t="s">
        <v>16</v>
      </c>
      <c r="DM14" s="159" t="s">
        <v>140</v>
      </c>
      <c r="DN14" s="160" t="s">
        <v>75</v>
      </c>
      <c r="DO14" s="158" t="s">
        <v>16</v>
      </c>
      <c r="DP14" s="159" t="s">
        <v>140</v>
      </c>
      <c r="DQ14" s="160" t="s">
        <v>75</v>
      </c>
      <c r="DR14" s="158" t="s">
        <v>16</v>
      </c>
      <c r="DS14" s="159" t="s">
        <v>140</v>
      </c>
      <c r="DT14" s="160" t="s">
        <v>75</v>
      </c>
      <c r="DU14" s="158" t="s">
        <v>16</v>
      </c>
      <c r="DV14" s="159" t="s">
        <v>140</v>
      </c>
      <c r="DW14" s="160" t="s">
        <v>75</v>
      </c>
      <c r="DX14" s="158" t="s">
        <v>16</v>
      </c>
      <c r="DY14" s="159" t="s">
        <v>140</v>
      </c>
      <c r="DZ14" s="160" t="s">
        <v>75</v>
      </c>
      <c r="EA14" s="158" t="s">
        <v>16</v>
      </c>
      <c r="EB14" s="159" t="s">
        <v>140</v>
      </c>
      <c r="EC14" s="160" t="s">
        <v>75</v>
      </c>
      <c r="ED14" s="158" t="s">
        <v>16</v>
      </c>
      <c r="EE14" s="159" t="s">
        <v>140</v>
      </c>
      <c r="EF14" s="160" t="s">
        <v>75</v>
      </c>
      <c r="EG14" s="158" t="s">
        <v>16</v>
      </c>
      <c r="EH14" s="159" t="s">
        <v>140</v>
      </c>
      <c r="EI14" s="163" t="s">
        <v>75</v>
      </c>
      <c r="EJ14" s="158"/>
      <c r="EK14" s="159"/>
      <c r="EL14" s="160"/>
      <c r="EM14" s="158"/>
      <c r="EN14" s="159"/>
      <c r="EO14" s="160"/>
      <c r="EP14" s="158"/>
      <c r="EQ14" s="159"/>
      <c r="ER14" s="160"/>
      <c r="ES14" s="158"/>
      <c r="ET14" s="159"/>
      <c r="EU14" s="160"/>
      <c r="EV14" s="158"/>
      <c r="EW14" s="159"/>
      <c r="EX14" s="160"/>
      <c r="EY14" s="158"/>
      <c r="EZ14" s="159"/>
      <c r="FA14" s="160"/>
    </row>
    <row r="15" ht="15.75" customHeight="1">
      <c r="A15" s="10">
        <v>13.0</v>
      </c>
      <c r="B15" s="11" t="s">
        <v>25</v>
      </c>
      <c r="C15" s="12"/>
      <c r="D15" s="11" t="s">
        <v>2133</v>
      </c>
      <c r="E15" s="13" t="str">
        <f t="array" ref="E15">XLOOKUP(F15,'PER-SM '!$E$2:$E$1132,'PER-SM '!$D$2:$D$1132," ",0)</f>
        <v>CHAVEZ AYRES JUAN ANTONIO MIGUEL</v>
      </c>
      <c r="F15" s="149">
        <v>4.0916545E7</v>
      </c>
      <c r="G15" s="149">
        <v>9.62472038E8</v>
      </c>
      <c r="H15" s="16" t="str">
        <f t="array" ref="H15">XLOOKUP(F15,'PER-SM '!$E$2:$E$1132,'PER-SM '!$G$2:$G$1132,"",0)</f>
        <v>OP TER</v>
      </c>
      <c r="I15" s="10" t="str">
        <f t="array" ref="I15">XLOOKUP(F15,'PER-SM '!$E$2:$E$1132,'PER-SM '!$I$2:$I$1132,"",0)</f>
        <v/>
      </c>
      <c r="J15" s="10"/>
      <c r="K15" s="13" t="str">
        <f t="array" ref="K15">XLOOKUP(F15,'PER-SM '!$E$2:$E$1132,'PER-SM '!$B$2:$B$1132,"",0)</f>
        <v>NORBUS INVERSIONES S.A.C</v>
      </c>
      <c r="L15" s="10" t="s">
        <v>2253</v>
      </c>
      <c r="M15" s="31" t="str">
        <f t="array" ref="M15">XLOOKUP(F15,'PER-SM '!$E$2:$E$1132,'PER-SM '!$F$2:$F$1132,"",0)</f>
        <v>CONDUCTOR</v>
      </c>
      <c r="N15" s="158"/>
      <c r="O15" s="159"/>
      <c r="P15" s="160"/>
      <c r="Q15" s="158"/>
      <c r="R15" s="159"/>
      <c r="S15" s="160"/>
      <c r="T15" s="158"/>
      <c r="U15" s="159"/>
      <c r="V15" s="160"/>
      <c r="W15" s="158"/>
      <c r="X15" s="159"/>
      <c r="Y15" s="160"/>
      <c r="Z15" s="158"/>
      <c r="AA15" s="159"/>
      <c r="AB15" s="160"/>
      <c r="AC15" s="158"/>
      <c r="AD15" s="159"/>
      <c r="AE15" s="160"/>
      <c r="AF15" s="158"/>
      <c r="AG15" s="159"/>
      <c r="AH15" s="160"/>
      <c r="AI15" s="158"/>
      <c r="AJ15" s="159"/>
      <c r="AK15" s="160"/>
      <c r="AL15" s="158"/>
      <c r="AM15" s="159"/>
      <c r="AN15" s="160"/>
      <c r="AO15" s="158" t="s">
        <v>16</v>
      </c>
      <c r="AP15" s="159" t="s">
        <v>140</v>
      </c>
      <c r="AQ15" s="160" t="s">
        <v>75</v>
      </c>
      <c r="AR15" s="158" t="s">
        <v>16</v>
      </c>
      <c r="AS15" s="159" t="s">
        <v>140</v>
      </c>
      <c r="AT15" s="160" t="s">
        <v>75</v>
      </c>
      <c r="AU15" s="158" t="s">
        <v>16</v>
      </c>
      <c r="AV15" s="159" t="s">
        <v>140</v>
      </c>
      <c r="AW15" s="160" t="s">
        <v>75</v>
      </c>
      <c r="AX15" s="158" t="s">
        <v>16</v>
      </c>
      <c r="AY15" s="159" t="s">
        <v>140</v>
      </c>
      <c r="AZ15" s="160" t="s">
        <v>75</v>
      </c>
      <c r="BA15" s="158" t="s">
        <v>16</v>
      </c>
      <c r="BB15" s="159" t="s">
        <v>140</v>
      </c>
      <c r="BC15" s="160" t="s">
        <v>75</v>
      </c>
      <c r="BD15" s="158" t="s">
        <v>16</v>
      </c>
      <c r="BE15" s="159" t="s">
        <v>140</v>
      </c>
      <c r="BF15" s="160" t="s">
        <v>75</v>
      </c>
      <c r="BG15" s="158" t="s">
        <v>16</v>
      </c>
      <c r="BH15" s="159" t="s">
        <v>140</v>
      </c>
      <c r="BI15" s="160" t="s">
        <v>75</v>
      </c>
      <c r="BJ15" s="158" t="s">
        <v>16</v>
      </c>
      <c r="BK15" s="159" t="s">
        <v>140</v>
      </c>
      <c r="BL15" s="160" t="s">
        <v>75</v>
      </c>
      <c r="BM15" s="158" t="s">
        <v>16</v>
      </c>
      <c r="BN15" s="159" t="s">
        <v>140</v>
      </c>
      <c r="BO15" s="160" t="s">
        <v>75</v>
      </c>
      <c r="BP15" s="158" t="s">
        <v>16</v>
      </c>
      <c r="BQ15" s="159" t="s">
        <v>140</v>
      </c>
      <c r="BR15" s="160" t="s">
        <v>75</v>
      </c>
      <c r="BS15" s="158" t="s">
        <v>16</v>
      </c>
      <c r="BT15" s="159" t="s">
        <v>140</v>
      </c>
      <c r="BU15" s="160" t="s">
        <v>75</v>
      </c>
      <c r="BV15" s="158" t="s">
        <v>16</v>
      </c>
      <c r="BW15" s="159" t="s">
        <v>140</v>
      </c>
      <c r="BX15" s="160" t="s">
        <v>75</v>
      </c>
      <c r="BY15" s="158" t="s">
        <v>16</v>
      </c>
      <c r="BZ15" s="159" t="s">
        <v>140</v>
      </c>
      <c r="CA15" s="160" t="s">
        <v>75</v>
      </c>
      <c r="CB15" s="158" t="s">
        <v>16</v>
      </c>
      <c r="CC15" s="159" t="s">
        <v>140</v>
      </c>
      <c r="CD15" s="160" t="s">
        <v>75</v>
      </c>
      <c r="CE15" s="158" t="s">
        <v>16</v>
      </c>
      <c r="CF15" s="159" t="s">
        <v>140</v>
      </c>
      <c r="CG15" s="160" t="s">
        <v>75</v>
      </c>
      <c r="CH15" s="158" t="s">
        <v>16</v>
      </c>
      <c r="CI15" s="159" t="s">
        <v>140</v>
      </c>
      <c r="CJ15" s="160" t="s">
        <v>75</v>
      </c>
      <c r="CK15" s="158" t="s">
        <v>16</v>
      </c>
      <c r="CL15" s="159" t="s">
        <v>140</v>
      </c>
      <c r="CM15" s="160" t="s">
        <v>75</v>
      </c>
      <c r="CN15" s="158" t="s">
        <v>16</v>
      </c>
      <c r="CO15" s="159" t="s">
        <v>140</v>
      </c>
      <c r="CP15" s="160" t="s">
        <v>75</v>
      </c>
      <c r="CQ15" s="158" t="s">
        <v>16</v>
      </c>
      <c r="CR15" s="159" t="s">
        <v>140</v>
      </c>
      <c r="CS15" s="160" t="s">
        <v>75</v>
      </c>
      <c r="CT15" s="158" t="s">
        <v>16</v>
      </c>
      <c r="CU15" s="159" t="s">
        <v>140</v>
      </c>
      <c r="CV15" s="160" t="s">
        <v>75</v>
      </c>
      <c r="CW15" s="158" t="s">
        <v>16</v>
      </c>
      <c r="CX15" s="159" t="s">
        <v>140</v>
      </c>
      <c r="CY15" s="160" t="s">
        <v>75</v>
      </c>
      <c r="CZ15" s="158" t="s">
        <v>16</v>
      </c>
      <c r="DA15" s="159" t="s">
        <v>140</v>
      </c>
      <c r="DB15" s="160" t="s">
        <v>75</v>
      </c>
      <c r="DC15" s="158"/>
      <c r="DD15" s="159"/>
      <c r="DE15" s="160"/>
      <c r="DF15" s="158"/>
      <c r="DG15" s="159"/>
      <c r="DH15" s="160"/>
      <c r="DI15" s="158"/>
      <c r="DJ15" s="159"/>
      <c r="DK15" s="160"/>
      <c r="DL15" s="158"/>
      <c r="DM15" s="159"/>
      <c r="DN15" s="160"/>
      <c r="DO15" s="158"/>
      <c r="DP15" s="159"/>
      <c r="DQ15" s="160"/>
      <c r="DR15" s="158"/>
      <c r="DS15" s="159"/>
      <c r="DT15" s="160"/>
      <c r="DU15" s="161"/>
      <c r="DV15" s="162"/>
      <c r="DW15" s="163"/>
      <c r="DX15" s="161"/>
      <c r="DY15" s="162"/>
      <c r="DZ15" s="163"/>
      <c r="EA15" s="161"/>
      <c r="EB15" s="162"/>
      <c r="EC15" s="163"/>
      <c r="ED15" s="161"/>
      <c r="EE15" s="162"/>
      <c r="EF15" s="163"/>
      <c r="EG15" s="161"/>
      <c r="EH15" s="162"/>
      <c r="EI15" s="163"/>
      <c r="EJ15" s="158"/>
      <c r="EK15" s="159"/>
      <c r="EL15" s="160"/>
      <c r="EM15" s="158"/>
      <c r="EN15" s="159"/>
      <c r="EO15" s="160"/>
      <c r="EP15" s="158"/>
      <c r="EQ15" s="159"/>
      <c r="ER15" s="160"/>
      <c r="ES15" s="158"/>
      <c r="ET15" s="159"/>
      <c r="EU15" s="160"/>
      <c r="EV15" s="158"/>
      <c r="EW15" s="159"/>
      <c r="EX15" s="160"/>
      <c r="EY15" s="158"/>
      <c r="EZ15" s="159"/>
      <c r="FA15" s="160"/>
    </row>
    <row r="16" ht="15.75" customHeight="1">
      <c r="A16" s="10"/>
      <c r="B16" s="11"/>
      <c r="C16" s="12"/>
      <c r="D16" s="11"/>
      <c r="E16" s="147" t="s">
        <v>2256</v>
      </c>
      <c r="F16" s="546" t="s">
        <v>2221</v>
      </c>
      <c r="G16" s="187"/>
      <c r="H16" s="10"/>
      <c r="I16" s="10"/>
      <c r="J16" s="10"/>
      <c r="K16" s="13"/>
      <c r="L16" s="10"/>
      <c r="M16" s="13"/>
      <c r="N16" s="158"/>
      <c r="O16" s="159"/>
      <c r="P16" s="160"/>
      <c r="Q16" s="158"/>
      <c r="R16" s="159"/>
      <c r="S16" s="160"/>
      <c r="T16" s="158"/>
      <c r="U16" s="159"/>
      <c r="V16" s="160"/>
      <c r="W16" s="158"/>
      <c r="X16" s="159"/>
      <c r="Y16" s="160"/>
      <c r="Z16" s="158"/>
      <c r="AA16" s="159"/>
      <c r="AB16" s="160"/>
      <c r="AC16" s="158"/>
      <c r="AD16" s="159"/>
      <c r="AE16" s="160"/>
      <c r="AF16" s="158"/>
      <c r="AG16" s="159"/>
      <c r="AH16" s="160"/>
      <c r="AI16" s="158"/>
      <c r="AJ16" s="159"/>
      <c r="AK16" s="160"/>
      <c r="AL16" s="158"/>
      <c r="AM16" s="159"/>
      <c r="AN16" s="160"/>
      <c r="AO16" s="158"/>
      <c r="AP16" s="159"/>
      <c r="AQ16" s="160"/>
      <c r="AR16" s="158"/>
      <c r="AS16" s="159"/>
      <c r="AT16" s="160"/>
      <c r="AU16" s="158"/>
      <c r="AV16" s="159"/>
      <c r="AW16" s="160"/>
      <c r="AX16" s="158"/>
      <c r="AY16" s="159"/>
      <c r="AZ16" s="160"/>
      <c r="BA16" s="158"/>
      <c r="BB16" s="159"/>
      <c r="BC16" s="160"/>
      <c r="BD16" s="158"/>
      <c r="BE16" s="159"/>
      <c r="BF16" s="160"/>
      <c r="BG16" s="158"/>
      <c r="BH16" s="159"/>
      <c r="BI16" s="160"/>
      <c r="BJ16" s="158"/>
      <c r="BK16" s="159"/>
      <c r="BL16" s="160"/>
      <c r="BM16" s="158"/>
      <c r="BN16" s="159"/>
      <c r="BO16" s="160"/>
      <c r="BP16" s="158"/>
      <c r="BQ16" s="159"/>
      <c r="BR16" s="160"/>
      <c r="BS16" s="158"/>
      <c r="BT16" s="159"/>
      <c r="BU16" s="160"/>
      <c r="BV16" s="158"/>
      <c r="BW16" s="159"/>
      <c r="BX16" s="160"/>
      <c r="BY16" s="158"/>
      <c r="BZ16" s="159"/>
      <c r="CA16" s="160"/>
      <c r="CB16" s="158"/>
      <c r="CC16" s="159"/>
      <c r="CD16" s="160"/>
      <c r="CE16" s="158"/>
      <c r="CF16" s="159"/>
      <c r="CG16" s="160"/>
      <c r="CH16" s="158"/>
      <c r="CI16" s="159"/>
      <c r="CJ16" s="160"/>
      <c r="CK16" s="158"/>
      <c r="CL16" s="159"/>
      <c r="CM16" s="160"/>
      <c r="CN16" s="158"/>
      <c r="CO16" s="159"/>
      <c r="CP16" s="160"/>
      <c r="CQ16" s="158"/>
      <c r="CR16" s="159"/>
      <c r="CS16" s="160"/>
      <c r="CT16" s="158"/>
      <c r="CU16" s="159"/>
      <c r="CV16" s="160"/>
      <c r="CW16" s="158"/>
      <c r="CX16" s="159"/>
      <c r="CY16" s="160"/>
      <c r="CZ16" s="158"/>
      <c r="DA16" s="159"/>
      <c r="DB16" s="160"/>
      <c r="DC16" s="158"/>
      <c r="DD16" s="159"/>
      <c r="DE16" s="160"/>
      <c r="DF16" s="158"/>
      <c r="DG16" s="159"/>
      <c r="DH16" s="160"/>
      <c r="DI16" s="158"/>
      <c r="DJ16" s="159"/>
      <c r="DK16" s="160"/>
      <c r="DL16" s="158"/>
      <c r="DM16" s="159"/>
      <c r="DN16" s="160"/>
      <c r="DO16" s="158"/>
      <c r="DP16" s="159"/>
      <c r="DQ16" s="160"/>
      <c r="DR16" s="158"/>
      <c r="DS16" s="159"/>
      <c r="DT16" s="160"/>
      <c r="DU16" s="158"/>
      <c r="DV16" s="159"/>
      <c r="DW16" s="160"/>
      <c r="DX16" s="158"/>
      <c r="DY16" s="159"/>
      <c r="DZ16" s="160"/>
      <c r="EA16" s="158"/>
      <c r="EB16" s="159"/>
      <c r="EC16" s="160"/>
      <c r="ED16" s="158"/>
      <c r="EE16" s="159"/>
      <c r="EF16" s="160"/>
      <c r="EG16" s="161" t="s">
        <v>16</v>
      </c>
      <c r="EH16" s="162" t="s">
        <v>140</v>
      </c>
      <c r="EI16" s="163" t="s">
        <v>75</v>
      </c>
      <c r="EJ16" s="161" t="s">
        <v>16</v>
      </c>
      <c r="EK16" s="162" t="s">
        <v>140</v>
      </c>
      <c r="EL16" s="163" t="s">
        <v>75</v>
      </c>
      <c r="EM16" s="161" t="s">
        <v>16</v>
      </c>
      <c r="EN16" s="162" t="s">
        <v>140</v>
      </c>
      <c r="EO16" s="163" t="s">
        <v>75</v>
      </c>
      <c r="EP16" s="161" t="s">
        <v>16</v>
      </c>
      <c r="EQ16" s="162" t="s">
        <v>140</v>
      </c>
      <c r="ER16" s="163" t="s">
        <v>75</v>
      </c>
      <c r="ES16" s="161" t="s">
        <v>16</v>
      </c>
      <c r="ET16" s="162" t="s">
        <v>140</v>
      </c>
      <c r="EU16" s="163" t="s">
        <v>75</v>
      </c>
      <c r="EV16" s="161" t="s">
        <v>16</v>
      </c>
      <c r="EW16" s="162" t="s">
        <v>140</v>
      </c>
      <c r="EX16" s="163" t="s">
        <v>75</v>
      </c>
      <c r="EY16" s="161" t="s">
        <v>16</v>
      </c>
      <c r="EZ16" s="162" t="s">
        <v>140</v>
      </c>
      <c r="FA16" s="163" t="s">
        <v>75</v>
      </c>
    </row>
    <row r="17" ht="15.75" customHeight="1">
      <c r="A17" s="10">
        <v>14.0</v>
      </c>
      <c r="B17" s="11" t="s">
        <v>26</v>
      </c>
      <c r="C17" s="12">
        <v>1.0</v>
      </c>
      <c r="D17" s="11" t="s">
        <v>2133</v>
      </c>
      <c r="E17" s="13" t="str">
        <f t="array" ref="E17">XLOOKUP(F17,'PER-SM '!$E$2:$E$1132,'PER-SM '!$D$2:$D$1132," ",0)</f>
        <v>PALACIOS PUMA WILBER</v>
      </c>
      <c r="F17" s="295">
        <v>4.2279892E7</v>
      </c>
      <c r="G17" s="187">
        <v>9.71079739E8</v>
      </c>
      <c r="H17" s="16" t="str">
        <f t="array" ref="H17">XLOOKUP(F17,'PER-SM '!$E$2:$E$1132,'PER-SM '!$G$2:$G$1132,"",0)</f>
        <v>OP TER</v>
      </c>
      <c r="I17" s="10" t="str">
        <f t="array" ref="I17">XLOOKUP(F17,'PER-SM '!$E$2:$E$1132,'PER-SM '!$I$2:$I$1132,"",0)</f>
        <v/>
      </c>
      <c r="J17" s="10"/>
      <c r="K17" s="13" t="str">
        <f t="array" ref="K17">XLOOKUP(F17,'PER-SM '!$E$2:$E$1132,'PER-SM '!$B$2:$B$1132,"",0)</f>
        <v>NORBUS INVERSIONES S.A.C</v>
      </c>
      <c r="L17" s="10" t="s">
        <v>2253</v>
      </c>
      <c r="M17" s="13" t="str">
        <f t="array" ref="M17">XLOOKUP(F17,'PER-SM '!$E$2:$E$1132,'PER-SM '!$F$2:$F$1132,"",0)</f>
        <v>CONDUCTOR</v>
      </c>
      <c r="N17" s="158"/>
      <c r="O17" s="159"/>
      <c r="P17" s="160"/>
      <c r="Q17" s="158"/>
      <c r="R17" s="159"/>
      <c r="S17" s="160"/>
      <c r="T17" s="158"/>
      <c r="U17" s="159"/>
      <c r="V17" s="160"/>
      <c r="W17" s="158" t="s">
        <v>16</v>
      </c>
      <c r="X17" s="159" t="s">
        <v>140</v>
      </c>
      <c r="Y17" s="160" t="s">
        <v>75</v>
      </c>
      <c r="Z17" s="158" t="s">
        <v>16</v>
      </c>
      <c r="AA17" s="159" t="s">
        <v>140</v>
      </c>
      <c r="AB17" s="160" t="s">
        <v>75</v>
      </c>
      <c r="AC17" s="158" t="s">
        <v>16</v>
      </c>
      <c r="AD17" s="159" t="s">
        <v>140</v>
      </c>
      <c r="AE17" s="160" t="s">
        <v>75</v>
      </c>
      <c r="AF17" s="158"/>
      <c r="AG17" s="159"/>
      <c r="AH17" s="160"/>
      <c r="AI17" s="158"/>
      <c r="AJ17" s="159"/>
      <c r="AK17" s="160"/>
      <c r="AL17" s="158"/>
      <c r="AM17" s="159"/>
      <c r="AN17" s="160"/>
      <c r="AO17" s="158"/>
      <c r="AP17" s="159"/>
      <c r="AQ17" s="160"/>
      <c r="AR17" s="158"/>
      <c r="AS17" s="159"/>
      <c r="AT17" s="160"/>
      <c r="AU17" s="158"/>
      <c r="AV17" s="159"/>
      <c r="AW17" s="160"/>
      <c r="AX17" s="158"/>
      <c r="AY17" s="159"/>
      <c r="AZ17" s="160"/>
      <c r="BA17" s="158" t="s">
        <v>16</v>
      </c>
      <c r="BB17" s="159" t="s">
        <v>140</v>
      </c>
      <c r="BC17" s="160" t="s">
        <v>75</v>
      </c>
      <c r="BD17" s="158" t="s">
        <v>16</v>
      </c>
      <c r="BE17" s="159" t="s">
        <v>140</v>
      </c>
      <c r="BF17" s="160" t="s">
        <v>75</v>
      </c>
      <c r="BG17" s="158" t="s">
        <v>16</v>
      </c>
      <c r="BH17" s="159" t="s">
        <v>140</v>
      </c>
      <c r="BI17" s="160" t="s">
        <v>75</v>
      </c>
      <c r="BJ17" s="158" t="s">
        <v>16</v>
      </c>
      <c r="BK17" s="159" t="s">
        <v>140</v>
      </c>
      <c r="BL17" s="160" t="s">
        <v>75</v>
      </c>
      <c r="BM17" s="158"/>
      <c r="BN17" s="159"/>
      <c r="BO17" s="160"/>
      <c r="BP17" s="158"/>
      <c r="BQ17" s="159"/>
      <c r="BR17" s="160"/>
      <c r="BS17" s="158"/>
      <c r="BT17" s="159"/>
      <c r="BU17" s="160"/>
      <c r="BV17" s="158"/>
      <c r="BW17" s="159"/>
      <c r="BX17" s="160"/>
      <c r="BY17" s="158"/>
      <c r="BZ17" s="159"/>
      <c r="CA17" s="160"/>
      <c r="CB17" s="158"/>
      <c r="CC17" s="159"/>
      <c r="CD17" s="160"/>
      <c r="CE17" s="158"/>
      <c r="CF17" s="159"/>
      <c r="CG17" s="160"/>
      <c r="CH17" s="158" t="s">
        <v>16</v>
      </c>
      <c r="CI17" s="159" t="s">
        <v>140</v>
      </c>
      <c r="CJ17" s="160" t="s">
        <v>75</v>
      </c>
      <c r="CK17" s="158" t="s">
        <v>16</v>
      </c>
      <c r="CL17" s="159" t="s">
        <v>140</v>
      </c>
      <c r="CM17" s="160" t="s">
        <v>75</v>
      </c>
      <c r="CN17" s="158" t="s">
        <v>16</v>
      </c>
      <c r="CO17" s="159" t="s">
        <v>140</v>
      </c>
      <c r="CP17" s="160" t="s">
        <v>75</v>
      </c>
      <c r="CQ17" s="158" t="s">
        <v>16</v>
      </c>
      <c r="CR17" s="159" t="s">
        <v>140</v>
      </c>
      <c r="CS17" s="160" t="s">
        <v>75</v>
      </c>
      <c r="CT17" s="158" t="s">
        <v>16</v>
      </c>
      <c r="CU17" s="159" t="s">
        <v>140</v>
      </c>
      <c r="CV17" s="160" t="s">
        <v>75</v>
      </c>
      <c r="CW17" s="158" t="s">
        <v>16</v>
      </c>
      <c r="CX17" s="159" t="s">
        <v>140</v>
      </c>
      <c r="CY17" s="160" t="s">
        <v>75</v>
      </c>
      <c r="CZ17" s="158" t="s">
        <v>16</v>
      </c>
      <c r="DA17" s="159" t="s">
        <v>140</v>
      </c>
      <c r="DB17" s="160" t="s">
        <v>75</v>
      </c>
      <c r="DC17" s="158" t="s">
        <v>16</v>
      </c>
      <c r="DD17" s="159" t="s">
        <v>140</v>
      </c>
      <c r="DE17" s="160" t="s">
        <v>75</v>
      </c>
      <c r="DF17" s="158" t="s">
        <v>16</v>
      </c>
      <c r="DG17" s="159" t="s">
        <v>140</v>
      </c>
      <c r="DH17" s="160" t="s">
        <v>75</v>
      </c>
      <c r="DI17" s="158" t="s">
        <v>16</v>
      </c>
      <c r="DJ17" s="159" t="s">
        <v>140</v>
      </c>
      <c r="DK17" s="160" t="s">
        <v>75</v>
      </c>
      <c r="DL17" s="158" t="s">
        <v>16</v>
      </c>
      <c r="DM17" s="159" t="s">
        <v>140</v>
      </c>
      <c r="DN17" s="160" t="s">
        <v>75</v>
      </c>
      <c r="DO17" s="158" t="s">
        <v>16</v>
      </c>
      <c r="DP17" s="159" t="s">
        <v>140</v>
      </c>
      <c r="DQ17" s="160" t="s">
        <v>75</v>
      </c>
      <c r="DR17" s="158" t="s">
        <v>16</v>
      </c>
      <c r="DS17" s="159" t="s">
        <v>140</v>
      </c>
      <c r="DT17" s="160" t="s">
        <v>75</v>
      </c>
      <c r="DU17" s="158" t="s">
        <v>16</v>
      </c>
      <c r="DV17" s="159" t="s">
        <v>140</v>
      </c>
      <c r="DW17" s="160" t="s">
        <v>75</v>
      </c>
      <c r="DX17" s="158" t="s">
        <v>0</v>
      </c>
      <c r="DY17" s="159" t="s">
        <v>0</v>
      </c>
      <c r="DZ17" s="160" t="s">
        <v>0</v>
      </c>
      <c r="EA17" s="158" t="s">
        <v>0</v>
      </c>
      <c r="EB17" s="159" t="s">
        <v>0</v>
      </c>
      <c r="EC17" s="160" t="s">
        <v>0</v>
      </c>
      <c r="ED17" s="158" t="s">
        <v>0</v>
      </c>
      <c r="EE17" s="159" t="s">
        <v>0</v>
      </c>
      <c r="EF17" s="160" t="s">
        <v>0</v>
      </c>
      <c r="EG17" s="161"/>
      <c r="EH17" s="162"/>
      <c r="EI17" s="163"/>
      <c r="EJ17" s="161"/>
      <c r="EK17" s="162"/>
      <c r="EL17" s="163"/>
      <c r="EM17" s="161"/>
      <c r="EN17" s="162"/>
      <c r="EO17" s="163"/>
      <c r="EP17" s="161"/>
      <c r="EQ17" s="162"/>
      <c r="ER17" s="163"/>
      <c r="ES17" s="161" t="s">
        <v>16</v>
      </c>
      <c r="ET17" s="162" t="s">
        <v>140</v>
      </c>
      <c r="EU17" s="163" t="s">
        <v>75</v>
      </c>
      <c r="EV17" s="161" t="s">
        <v>16</v>
      </c>
      <c r="EW17" s="162" t="s">
        <v>140</v>
      </c>
      <c r="EX17" s="163" t="s">
        <v>75</v>
      </c>
      <c r="EY17" s="161" t="s">
        <v>16</v>
      </c>
      <c r="EZ17" s="162" t="s">
        <v>140</v>
      </c>
      <c r="FA17" s="163" t="s">
        <v>75</v>
      </c>
    </row>
    <row r="18" ht="15.75" customHeight="1">
      <c r="A18" s="10">
        <v>15.0</v>
      </c>
      <c r="B18" s="11" t="s">
        <v>26</v>
      </c>
      <c r="C18" s="12">
        <v>1.0</v>
      </c>
      <c r="D18" s="11" t="s">
        <v>2133</v>
      </c>
      <c r="E18" s="13" t="str">
        <f t="array" ref="E18">XLOOKUP(F18,'PER-SM '!$E$2:$E$1132,'PER-SM '!$D$2:$D$1132," ",0)</f>
        <v>FERNANDEZ CONDOR ISAIAS</v>
      </c>
      <c r="F18" s="187">
        <v>4.6261762E7</v>
      </c>
      <c r="G18" s="187">
        <v>9.57182504E8</v>
      </c>
      <c r="H18" s="16" t="str">
        <f t="array" ref="H18">XLOOKUP(F18,'PER-SM '!$E$2:$E$1132,'PER-SM '!$G$2:$G$1132,"",0)</f>
        <v>OP TER</v>
      </c>
      <c r="I18" s="10" t="str">
        <f t="array" ref="I18">XLOOKUP(F18,'PER-SM '!$E$2:$E$1132,'PER-SM '!$I$2:$I$1132,"",0)</f>
        <v/>
      </c>
      <c r="J18" s="10"/>
      <c r="K18" s="13" t="str">
        <f t="array" ref="K18">XLOOKUP(F18,'PER-SM '!$E$2:$E$1132,'PER-SM '!$B$2:$B$1132,"",0)</f>
        <v>NORBUS INVERSIONES S.A.C</v>
      </c>
      <c r="L18" s="10" t="s">
        <v>2253</v>
      </c>
      <c r="M18" s="13" t="str">
        <f t="array" ref="M18">XLOOKUP(F18,'PER-SM '!$E$2:$E$1132,'PER-SM '!$F$2:$F$1132,"",0)</f>
        <v>CONDUCTOR</v>
      </c>
      <c r="N18" s="158" t="s">
        <v>16</v>
      </c>
      <c r="O18" s="159" t="s">
        <v>140</v>
      </c>
      <c r="P18" s="160" t="s">
        <v>75</v>
      </c>
      <c r="Q18" s="158" t="s">
        <v>16</v>
      </c>
      <c r="R18" s="159" t="s">
        <v>140</v>
      </c>
      <c r="S18" s="160" t="s">
        <v>75</v>
      </c>
      <c r="T18" s="158" t="s">
        <v>16</v>
      </c>
      <c r="U18" s="159" t="s">
        <v>140</v>
      </c>
      <c r="V18" s="160" t="s">
        <v>75</v>
      </c>
      <c r="W18" s="158" t="s">
        <v>16</v>
      </c>
      <c r="X18" s="159" t="s">
        <v>140</v>
      </c>
      <c r="Y18" s="160" t="s">
        <v>75</v>
      </c>
      <c r="Z18" s="158" t="s">
        <v>16</v>
      </c>
      <c r="AA18" s="159" t="s">
        <v>140</v>
      </c>
      <c r="AB18" s="160" t="s">
        <v>75</v>
      </c>
      <c r="AC18" s="158"/>
      <c r="AD18" s="159"/>
      <c r="AE18" s="160"/>
      <c r="AF18" s="158"/>
      <c r="AG18" s="159"/>
      <c r="AH18" s="160"/>
      <c r="AI18" s="158"/>
      <c r="AJ18" s="159"/>
      <c r="AK18" s="160"/>
      <c r="AL18" s="158"/>
      <c r="AM18" s="159"/>
      <c r="AN18" s="160"/>
      <c r="AO18" s="158"/>
      <c r="AP18" s="159"/>
      <c r="AQ18" s="160"/>
      <c r="AR18" s="158"/>
      <c r="AS18" s="159"/>
      <c r="AT18" s="160"/>
      <c r="AU18" s="158"/>
      <c r="AV18" s="159"/>
      <c r="AW18" s="160"/>
      <c r="AX18" s="158"/>
      <c r="AY18" s="159"/>
      <c r="AZ18" s="160"/>
      <c r="BA18" s="158"/>
      <c r="BB18" s="159"/>
      <c r="BC18" s="160"/>
      <c r="BD18" s="158"/>
      <c r="BE18" s="159"/>
      <c r="BF18" s="160"/>
      <c r="BG18" s="158"/>
      <c r="BH18" s="159"/>
      <c r="BI18" s="160"/>
      <c r="BJ18" s="158"/>
      <c r="BK18" s="159"/>
      <c r="BL18" s="160"/>
      <c r="BM18" s="158" t="s">
        <v>16</v>
      </c>
      <c r="BN18" s="159" t="s">
        <v>140</v>
      </c>
      <c r="BO18" s="160" t="s">
        <v>75</v>
      </c>
      <c r="BP18" s="158" t="s">
        <v>16</v>
      </c>
      <c r="BQ18" s="159" t="s">
        <v>140</v>
      </c>
      <c r="BR18" s="160" t="s">
        <v>75</v>
      </c>
      <c r="BS18" s="158" t="s">
        <v>16</v>
      </c>
      <c r="BT18" s="159" t="s">
        <v>140</v>
      </c>
      <c r="BU18" s="160" t="s">
        <v>75</v>
      </c>
      <c r="BV18" s="158" t="s">
        <v>16</v>
      </c>
      <c r="BW18" s="159" t="s">
        <v>140</v>
      </c>
      <c r="BX18" s="160" t="s">
        <v>75</v>
      </c>
      <c r="BY18" s="158" t="s">
        <v>16</v>
      </c>
      <c r="BZ18" s="159" t="s">
        <v>140</v>
      </c>
      <c r="CA18" s="160" t="s">
        <v>75</v>
      </c>
      <c r="CB18" s="158" t="s">
        <v>16</v>
      </c>
      <c r="CC18" s="159" t="s">
        <v>140</v>
      </c>
      <c r="CD18" s="160" t="s">
        <v>75</v>
      </c>
      <c r="CE18" s="158" t="s">
        <v>16</v>
      </c>
      <c r="CF18" s="159" t="s">
        <v>140</v>
      </c>
      <c r="CG18" s="160" t="s">
        <v>75</v>
      </c>
      <c r="CH18" s="158" t="s">
        <v>16</v>
      </c>
      <c r="CI18" s="159" t="s">
        <v>140</v>
      </c>
      <c r="CJ18" s="160" t="s">
        <v>75</v>
      </c>
      <c r="CK18" s="158" t="s">
        <v>16</v>
      </c>
      <c r="CL18" s="159" t="s">
        <v>140</v>
      </c>
      <c r="CM18" s="160" t="s">
        <v>75</v>
      </c>
      <c r="CN18" s="158" t="s">
        <v>16</v>
      </c>
      <c r="CO18" s="159" t="s">
        <v>140</v>
      </c>
      <c r="CP18" s="160" t="s">
        <v>75</v>
      </c>
      <c r="CQ18" s="158" t="s">
        <v>16</v>
      </c>
      <c r="CR18" s="159" t="s">
        <v>140</v>
      </c>
      <c r="CS18" s="160" t="s">
        <v>75</v>
      </c>
      <c r="CT18" s="158" t="s">
        <v>16</v>
      </c>
      <c r="CU18" s="159" t="s">
        <v>140</v>
      </c>
      <c r="CV18" s="160" t="s">
        <v>75</v>
      </c>
      <c r="CW18" s="158" t="s">
        <v>16</v>
      </c>
      <c r="CX18" s="159" t="s">
        <v>140</v>
      </c>
      <c r="CY18" s="160" t="s">
        <v>75</v>
      </c>
      <c r="CZ18" s="158" t="s">
        <v>16</v>
      </c>
      <c r="DA18" s="159" t="s">
        <v>140</v>
      </c>
      <c r="DB18" s="160" t="s">
        <v>75</v>
      </c>
      <c r="DC18" s="158"/>
      <c r="DD18" s="159"/>
      <c r="DE18" s="160"/>
      <c r="DF18" s="158"/>
      <c r="DG18" s="159"/>
      <c r="DH18" s="160"/>
      <c r="DI18" s="158"/>
      <c r="DJ18" s="159"/>
      <c r="DK18" s="160"/>
      <c r="DL18" s="158"/>
      <c r="DM18" s="159"/>
      <c r="DN18" s="160"/>
      <c r="DO18" s="158"/>
      <c r="DP18" s="159"/>
      <c r="DQ18" s="160"/>
      <c r="DR18" s="158"/>
      <c r="DS18" s="159"/>
      <c r="DT18" s="160"/>
      <c r="DU18" s="158"/>
      <c r="DV18" s="159"/>
      <c r="DW18" s="160"/>
      <c r="DX18" s="158" t="s">
        <v>16</v>
      </c>
      <c r="DY18" s="159" t="s">
        <v>140</v>
      </c>
      <c r="DZ18" s="160" t="s">
        <v>75</v>
      </c>
      <c r="EA18" s="158" t="s">
        <v>16</v>
      </c>
      <c r="EB18" s="159" t="s">
        <v>140</v>
      </c>
      <c r="EC18" s="160" t="s">
        <v>75</v>
      </c>
      <c r="ED18" s="158" t="s">
        <v>16</v>
      </c>
      <c r="EE18" s="159" t="s">
        <v>140</v>
      </c>
      <c r="EF18" s="160" t="s">
        <v>75</v>
      </c>
      <c r="EG18" s="158" t="s">
        <v>16</v>
      </c>
      <c r="EH18" s="159" t="s">
        <v>140</v>
      </c>
      <c r="EI18" s="160" t="s">
        <v>75</v>
      </c>
      <c r="EJ18" s="158"/>
      <c r="EK18" s="159"/>
      <c r="EL18" s="160"/>
      <c r="EM18" s="158"/>
      <c r="EN18" s="159"/>
      <c r="EO18" s="160"/>
      <c r="EP18" s="158"/>
      <c r="EQ18" s="159"/>
      <c r="ER18" s="160"/>
      <c r="ES18" s="158"/>
      <c r="ET18" s="159"/>
      <c r="EU18" s="160"/>
      <c r="EV18" s="161" t="s">
        <v>16</v>
      </c>
      <c r="EW18" s="162" t="s">
        <v>140</v>
      </c>
      <c r="EX18" s="163" t="s">
        <v>75</v>
      </c>
      <c r="EY18" s="161" t="s">
        <v>16</v>
      </c>
      <c r="EZ18" s="162" t="s">
        <v>140</v>
      </c>
      <c r="FA18" s="163" t="s">
        <v>75</v>
      </c>
    </row>
    <row r="19" ht="15.75" customHeight="1">
      <c r="A19" s="10">
        <v>16.0</v>
      </c>
      <c r="B19" s="11" t="s">
        <v>29</v>
      </c>
      <c r="C19" s="12">
        <v>1.0</v>
      </c>
      <c r="D19" s="11" t="s">
        <v>14</v>
      </c>
      <c r="E19" s="13" t="str">
        <f t="array" ref="E19">XLOOKUP(F19,'PER-SM '!$E$2:$E$1132,'PER-SM '!$D$2:$D$1132," ",0)</f>
        <v>VENTES QUINTANILLA FREDY HENRY </v>
      </c>
      <c r="F19" s="149">
        <v>2.2074309E7</v>
      </c>
      <c r="G19" s="149">
        <v>9.78643994E8</v>
      </c>
      <c r="H19" s="16" t="str">
        <f t="array" ref="H19">XLOOKUP(F19,'PER-SM '!$E$2:$E$1132,'PER-SM '!$G$2:$G$1132,"",0)</f>
        <v>OP TER</v>
      </c>
      <c r="I19" s="10" t="str">
        <f t="array" ref="I19">XLOOKUP(F19,'PER-SM '!$E$2:$E$1132,'PER-SM '!$I$2:$I$1132,"",0)</f>
        <v/>
      </c>
      <c r="J19" s="10"/>
      <c r="K19" s="13" t="str">
        <f t="array" ref="K19">XLOOKUP(F19,'PER-SM '!$E$2:$E$1132,'PER-SM '!$B$2:$B$1132,"",0)</f>
        <v>NORBUS INVERSIONES S.A.C</v>
      </c>
      <c r="L19" s="10" t="s">
        <v>2253</v>
      </c>
      <c r="M19" s="13" t="str">
        <f t="array" ref="M19">XLOOKUP(F19,'PER-SM '!$E$2:$E$1132,'PER-SM '!$F$2:$F$1132,"",0)</f>
        <v>CONDUCTOR</v>
      </c>
      <c r="N19" s="158" t="s">
        <v>16</v>
      </c>
      <c r="O19" s="159" t="s">
        <v>140</v>
      </c>
      <c r="P19" s="160" t="s">
        <v>75</v>
      </c>
      <c r="Q19" s="158" t="s">
        <v>16</v>
      </c>
      <c r="R19" s="159" t="s">
        <v>140</v>
      </c>
      <c r="S19" s="160" t="s">
        <v>75</v>
      </c>
      <c r="T19" s="158" t="s">
        <v>16</v>
      </c>
      <c r="U19" s="159" t="s">
        <v>140</v>
      </c>
      <c r="V19" s="160" t="s">
        <v>75</v>
      </c>
      <c r="W19" s="158"/>
      <c r="X19" s="159"/>
      <c r="Y19" s="160"/>
      <c r="Z19" s="158"/>
      <c r="AA19" s="159"/>
      <c r="AB19" s="160"/>
      <c r="AC19" s="158"/>
      <c r="AD19" s="159"/>
      <c r="AE19" s="160"/>
      <c r="AF19" s="158"/>
      <c r="AG19" s="159"/>
      <c r="AH19" s="160"/>
      <c r="AI19" s="158"/>
      <c r="AJ19" s="159"/>
      <c r="AK19" s="160"/>
      <c r="AL19" s="158"/>
      <c r="AM19" s="159"/>
      <c r="AN19" s="160"/>
      <c r="AO19" s="158"/>
      <c r="AP19" s="159"/>
      <c r="AQ19" s="160"/>
      <c r="AR19" s="158"/>
      <c r="AS19" s="159"/>
      <c r="AT19" s="160"/>
      <c r="AU19" s="158" t="s">
        <v>16</v>
      </c>
      <c r="AV19" s="159" t="s">
        <v>140</v>
      </c>
      <c r="AW19" s="160" t="s">
        <v>75</v>
      </c>
      <c r="AX19" s="158" t="s">
        <v>16</v>
      </c>
      <c r="AY19" s="159" t="s">
        <v>140</v>
      </c>
      <c r="AZ19" s="160" t="s">
        <v>75</v>
      </c>
      <c r="BA19" s="158" t="s">
        <v>16</v>
      </c>
      <c r="BB19" s="159" t="s">
        <v>140</v>
      </c>
      <c r="BC19" s="160" t="s">
        <v>75</v>
      </c>
      <c r="BD19" s="158" t="s">
        <v>16</v>
      </c>
      <c r="BE19" s="159" t="s">
        <v>140</v>
      </c>
      <c r="BF19" s="160" t="s">
        <v>75</v>
      </c>
      <c r="BG19" s="158" t="s">
        <v>16</v>
      </c>
      <c r="BH19" s="159" t="s">
        <v>140</v>
      </c>
      <c r="BI19" s="160" t="s">
        <v>75</v>
      </c>
      <c r="BJ19" s="158" t="s">
        <v>16</v>
      </c>
      <c r="BK19" s="159" t="s">
        <v>140</v>
      </c>
      <c r="BL19" s="160" t="s">
        <v>75</v>
      </c>
      <c r="BM19" s="158" t="s">
        <v>16</v>
      </c>
      <c r="BN19" s="159" t="s">
        <v>140</v>
      </c>
      <c r="BO19" s="160" t="s">
        <v>75</v>
      </c>
      <c r="BP19" s="158" t="s">
        <v>16</v>
      </c>
      <c r="BQ19" s="159" t="s">
        <v>140</v>
      </c>
      <c r="BR19" s="160" t="s">
        <v>75</v>
      </c>
      <c r="BS19" s="158" t="s">
        <v>16</v>
      </c>
      <c r="BT19" s="159" t="s">
        <v>140</v>
      </c>
      <c r="BU19" s="160" t="s">
        <v>75</v>
      </c>
      <c r="BV19" s="158" t="s">
        <v>16</v>
      </c>
      <c r="BW19" s="159" t="s">
        <v>140</v>
      </c>
      <c r="BX19" s="160" t="s">
        <v>75</v>
      </c>
      <c r="BY19" s="158" t="s">
        <v>16</v>
      </c>
      <c r="BZ19" s="159" t="s">
        <v>140</v>
      </c>
      <c r="CA19" s="160" t="s">
        <v>75</v>
      </c>
      <c r="CB19" s="158" t="s">
        <v>16</v>
      </c>
      <c r="CC19" s="159" t="s">
        <v>140</v>
      </c>
      <c r="CD19" s="160" t="s">
        <v>75</v>
      </c>
      <c r="CE19" s="158" t="s">
        <v>16</v>
      </c>
      <c r="CF19" s="159" t="s">
        <v>140</v>
      </c>
      <c r="CG19" s="160" t="s">
        <v>75</v>
      </c>
      <c r="CH19" s="158"/>
      <c r="CI19" s="159"/>
      <c r="CJ19" s="160"/>
      <c r="CK19" s="158"/>
      <c r="CL19" s="159"/>
      <c r="CM19" s="160"/>
      <c r="CN19" s="158"/>
      <c r="CO19" s="159"/>
      <c r="CP19" s="160"/>
      <c r="CQ19" s="158"/>
      <c r="CR19" s="159"/>
      <c r="CS19" s="160"/>
      <c r="CT19" s="158"/>
      <c r="CU19" s="159"/>
      <c r="CV19" s="160"/>
      <c r="CW19" s="158"/>
      <c r="CX19" s="159"/>
      <c r="CY19" s="160"/>
      <c r="CZ19" s="158"/>
      <c r="DA19" s="159"/>
      <c r="DB19" s="160"/>
      <c r="DC19" s="158" t="s">
        <v>16</v>
      </c>
      <c r="DD19" s="159" t="s">
        <v>140</v>
      </c>
      <c r="DE19" s="160" t="s">
        <v>75</v>
      </c>
      <c r="DF19" s="158" t="s">
        <v>16</v>
      </c>
      <c r="DG19" s="159" t="s">
        <v>140</v>
      </c>
      <c r="DH19" s="160" t="s">
        <v>75</v>
      </c>
      <c r="DI19" s="158" t="s">
        <v>16</v>
      </c>
      <c r="DJ19" s="159" t="s">
        <v>140</v>
      </c>
      <c r="DK19" s="160" t="s">
        <v>75</v>
      </c>
      <c r="DL19" s="158" t="s">
        <v>16</v>
      </c>
      <c r="DM19" s="159" t="s">
        <v>140</v>
      </c>
      <c r="DN19" s="160" t="s">
        <v>75</v>
      </c>
      <c r="DO19" s="158" t="s">
        <v>16</v>
      </c>
      <c r="DP19" s="159" t="s">
        <v>140</v>
      </c>
      <c r="DQ19" s="160" t="s">
        <v>75</v>
      </c>
      <c r="DR19" s="158" t="s">
        <v>16</v>
      </c>
      <c r="DS19" s="159" t="s">
        <v>140</v>
      </c>
      <c r="DT19" s="160" t="s">
        <v>75</v>
      </c>
      <c r="DU19" s="158" t="s">
        <v>16</v>
      </c>
      <c r="DV19" s="159" t="s">
        <v>140</v>
      </c>
      <c r="DW19" s="160" t="s">
        <v>75</v>
      </c>
      <c r="DX19" s="158" t="s">
        <v>16</v>
      </c>
      <c r="DY19" s="159" t="s">
        <v>140</v>
      </c>
      <c r="DZ19" s="160" t="s">
        <v>75</v>
      </c>
      <c r="EA19" s="158" t="s">
        <v>16</v>
      </c>
      <c r="EB19" s="159" t="s">
        <v>140</v>
      </c>
      <c r="EC19" s="160" t="s">
        <v>75</v>
      </c>
      <c r="ED19" s="158" t="s">
        <v>16</v>
      </c>
      <c r="EE19" s="159" t="s">
        <v>140</v>
      </c>
      <c r="EF19" s="160" t="s">
        <v>75</v>
      </c>
      <c r="EG19" s="158" t="s">
        <v>16</v>
      </c>
      <c r="EH19" s="159" t="s">
        <v>140</v>
      </c>
      <c r="EI19" s="160" t="s">
        <v>75</v>
      </c>
      <c r="EJ19" s="158"/>
      <c r="EK19" s="159"/>
      <c r="EL19" s="160"/>
      <c r="EM19" s="158"/>
      <c r="EN19" s="159"/>
      <c r="EO19" s="160"/>
      <c r="EP19" s="158"/>
      <c r="EQ19" s="159"/>
      <c r="ER19" s="160"/>
      <c r="ES19" s="158"/>
      <c r="ET19" s="159"/>
      <c r="EU19" s="160"/>
      <c r="EV19" s="158"/>
      <c r="EW19" s="159"/>
      <c r="EX19" s="160"/>
      <c r="EY19" s="158"/>
      <c r="EZ19" s="159"/>
      <c r="FA19" s="160"/>
    </row>
    <row r="20" ht="15.75" customHeight="1">
      <c r="A20" s="10">
        <v>17.0</v>
      </c>
      <c r="B20" s="11" t="s">
        <v>30</v>
      </c>
      <c r="C20" s="12">
        <v>1.0</v>
      </c>
      <c r="D20" s="11" t="s">
        <v>14</v>
      </c>
      <c r="E20" s="13" t="str">
        <f t="array" ref="E20">XLOOKUP(F20,'PER-SM '!$E$2:$E$1132,'PER-SM '!$D$2:$D$1132," ",0)</f>
        <v>ARZAPALO PAEZ  JOEL GILVER</v>
      </c>
      <c r="F20" s="149">
        <v>6765938.0</v>
      </c>
      <c r="G20" s="149">
        <v>9.92803942E8</v>
      </c>
      <c r="H20" s="16" t="str">
        <f t="array" ref="H20">XLOOKUP(F20,'PER-SM '!$E$2:$E$1132,'PER-SM '!$G$2:$G$1132,"",0)</f>
        <v>OP TER</v>
      </c>
      <c r="I20" s="10" t="str">
        <f t="array" ref="I20">XLOOKUP(F20,'PER-SM '!$E$2:$E$1132,'PER-SM '!$I$2:$I$1132,"",0)</f>
        <v/>
      </c>
      <c r="J20" s="10"/>
      <c r="K20" s="13" t="str">
        <f t="array" ref="K20">XLOOKUP(F20,'PER-SM '!$E$2:$E$1132,'PER-SM '!$B$2:$B$1132,"",0)</f>
        <v>NORBUS INVERSIONES S.A.C</v>
      </c>
      <c r="L20" s="10" t="s">
        <v>2253</v>
      </c>
      <c r="M20" s="13" t="str">
        <f t="array" ref="M20">XLOOKUP(F20,'PER-SM '!$E$2:$E$1132,'PER-SM '!$F$2:$F$1132,"",0)</f>
        <v>CONDUCTOR</v>
      </c>
      <c r="N20" s="194"/>
      <c r="O20" s="195"/>
      <c r="P20" s="196"/>
      <c r="Q20" s="194"/>
      <c r="R20" s="195"/>
      <c r="S20" s="196"/>
      <c r="T20" s="194"/>
      <c r="U20" s="195"/>
      <c r="V20" s="196"/>
      <c r="W20" s="194" t="s">
        <v>16</v>
      </c>
      <c r="X20" s="195" t="s">
        <v>140</v>
      </c>
      <c r="Y20" s="196" t="s">
        <v>75</v>
      </c>
      <c r="Z20" s="194" t="s">
        <v>16</v>
      </c>
      <c r="AA20" s="195" t="s">
        <v>140</v>
      </c>
      <c r="AB20" s="196" t="s">
        <v>75</v>
      </c>
      <c r="AC20" s="194" t="s">
        <v>16</v>
      </c>
      <c r="AD20" s="195" t="s">
        <v>140</v>
      </c>
      <c r="AE20" s="196" t="s">
        <v>75</v>
      </c>
      <c r="AF20" s="194" t="s">
        <v>16</v>
      </c>
      <c r="AG20" s="195" t="s">
        <v>140</v>
      </c>
      <c r="AH20" s="196" t="s">
        <v>75</v>
      </c>
      <c r="AI20" s="194" t="s">
        <v>16</v>
      </c>
      <c r="AJ20" s="195" t="s">
        <v>140</v>
      </c>
      <c r="AK20" s="196" t="s">
        <v>75</v>
      </c>
      <c r="AL20" s="194" t="s">
        <v>16</v>
      </c>
      <c r="AM20" s="195" t="s">
        <v>140</v>
      </c>
      <c r="AN20" s="196" t="s">
        <v>75</v>
      </c>
      <c r="AO20" s="194" t="s">
        <v>16</v>
      </c>
      <c r="AP20" s="195" t="s">
        <v>140</v>
      </c>
      <c r="AQ20" s="196" t="s">
        <v>75</v>
      </c>
      <c r="AR20" s="194"/>
      <c r="AS20" s="195"/>
      <c r="AT20" s="196"/>
      <c r="AU20" s="194"/>
      <c r="AV20" s="195"/>
      <c r="AW20" s="196"/>
      <c r="AX20" s="194"/>
      <c r="AY20" s="195"/>
      <c r="AZ20" s="196"/>
      <c r="BA20" s="194"/>
      <c r="BB20" s="195"/>
      <c r="BC20" s="196"/>
      <c r="BD20" s="194"/>
      <c r="BE20" s="195"/>
      <c r="BF20" s="196"/>
      <c r="BG20" s="194"/>
      <c r="BH20" s="195"/>
      <c r="BI20" s="196"/>
      <c r="BJ20" s="194"/>
      <c r="BK20" s="195"/>
      <c r="BL20" s="196"/>
      <c r="BM20" s="194"/>
      <c r="BN20" s="195"/>
      <c r="BO20" s="196"/>
      <c r="BP20" s="194"/>
      <c r="BQ20" s="195"/>
      <c r="BR20" s="196"/>
      <c r="BS20" s="194"/>
      <c r="BT20" s="195"/>
      <c r="BU20" s="196"/>
      <c r="BV20" s="194"/>
      <c r="BW20" s="195"/>
      <c r="BX20" s="196"/>
      <c r="BY20" s="194"/>
      <c r="BZ20" s="195"/>
      <c r="CA20" s="196"/>
      <c r="CB20" s="194"/>
      <c r="CC20" s="195"/>
      <c r="CD20" s="196"/>
      <c r="CE20" s="194" t="s">
        <v>16</v>
      </c>
      <c r="CF20" s="195" t="s">
        <v>140</v>
      </c>
      <c r="CG20" s="196" t="s">
        <v>75</v>
      </c>
      <c r="CH20" s="194" t="s">
        <v>16</v>
      </c>
      <c r="CI20" s="195" t="s">
        <v>140</v>
      </c>
      <c r="CJ20" s="196" t="s">
        <v>75</v>
      </c>
      <c r="CK20" s="194" t="s">
        <v>16</v>
      </c>
      <c r="CL20" s="195" t="s">
        <v>140</v>
      </c>
      <c r="CM20" s="196" t="s">
        <v>75</v>
      </c>
      <c r="CN20" s="194" t="s">
        <v>16</v>
      </c>
      <c r="CO20" s="195" t="s">
        <v>140</v>
      </c>
      <c r="CP20" s="196" t="s">
        <v>75</v>
      </c>
      <c r="CQ20" s="194" t="s">
        <v>16</v>
      </c>
      <c r="CR20" s="195" t="s">
        <v>140</v>
      </c>
      <c r="CS20" s="196" t="s">
        <v>75</v>
      </c>
      <c r="CT20" s="194" t="s">
        <v>16</v>
      </c>
      <c r="CU20" s="195" t="s">
        <v>140</v>
      </c>
      <c r="CV20" s="196" t="s">
        <v>75</v>
      </c>
      <c r="CW20" s="194" t="s">
        <v>16</v>
      </c>
      <c r="CX20" s="195" t="s">
        <v>140</v>
      </c>
      <c r="CY20" s="196" t="s">
        <v>75</v>
      </c>
      <c r="CZ20" s="194" t="s">
        <v>16</v>
      </c>
      <c r="DA20" s="195" t="s">
        <v>140</v>
      </c>
      <c r="DB20" s="196" t="s">
        <v>75</v>
      </c>
      <c r="DC20" s="194" t="s">
        <v>16</v>
      </c>
      <c r="DD20" s="195" t="s">
        <v>140</v>
      </c>
      <c r="DE20" s="196" t="s">
        <v>75</v>
      </c>
      <c r="DF20" s="194" t="s">
        <v>16</v>
      </c>
      <c r="DG20" s="195" t="s">
        <v>140</v>
      </c>
      <c r="DH20" s="196" t="s">
        <v>75</v>
      </c>
      <c r="DI20" s="194" t="s">
        <v>16</v>
      </c>
      <c r="DJ20" s="195" t="s">
        <v>140</v>
      </c>
      <c r="DK20" s="196" t="s">
        <v>75</v>
      </c>
      <c r="DL20" s="194" t="s">
        <v>16</v>
      </c>
      <c r="DM20" s="195" t="s">
        <v>140</v>
      </c>
      <c r="DN20" s="196" t="s">
        <v>75</v>
      </c>
      <c r="DO20" s="194" t="s">
        <v>16</v>
      </c>
      <c r="DP20" s="195" t="s">
        <v>140</v>
      </c>
      <c r="DQ20" s="196" t="s">
        <v>75</v>
      </c>
      <c r="DR20" s="194" t="s">
        <v>16</v>
      </c>
      <c r="DS20" s="195" t="s">
        <v>140</v>
      </c>
      <c r="DT20" s="196" t="s">
        <v>75</v>
      </c>
      <c r="DU20" s="194" t="s">
        <v>16</v>
      </c>
      <c r="DV20" s="195" t="s">
        <v>140</v>
      </c>
      <c r="DW20" s="196" t="s">
        <v>75</v>
      </c>
      <c r="DX20" s="194" t="s">
        <v>0</v>
      </c>
      <c r="DY20" s="195" t="s">
        <v>0</v>
      </c>
      <c r="DZ20" s="196" t="s">
        <v>0</v>
      </c>
      <c r="EA20" s="194" t="s">
        <v>0</v>
      </c>
      <c r="EB20" s="195" t="s">
        <v>0</v>
      </c>
      <c r="EC20" s="196" t="s">
        <v>0</v>
      </c>
      <c r="ED20" s="194" t="s">
        <v>0</v>
      </c>
      <c r="EE20" s="195" t="s">
        <v>0</v>
      </c>
      <c r="EF20" s="196" t="s">
        <v>0</v>
      </c>
      <c r="EG20" s="194" t="s">
        <v>0</v>
      </c>
      <c r="EH20" s="195" t="s">
        <v>0</v>
      </c>
      <c r="EI20" s="196" t="s">
        <v>0</v>
      </c>
      <c r="EJ20" s="194" t="s">
        <v>0</v>
      </c>
      <c r="EK20" s="195" t="s">
        <v>0</v>
      </c>
      <c r="EL20" s="196" t="s">
        <v>0</v>
      </c>
      <c r="EM20" s="194" t="s">
        <v>0</v>
      </c>
      <c r="EN20" s="195" t="s">
        <v>0</v>
      </c>
      <c r="EO20" s="196" t="s">
        <v>0</v>
      </c>
      <c r="EP20" s="194" t="s">
        <v>0</v>
      </c>
      <c r="EQ20" s="195" t="s">
        <v>0</v>
      </c>
      <c r="ER20" s="196" t="s">
        <v>0</v>
      </c>
      <c r="ES20" s="427" t="s">
        <v>16</v>
      </c>
      <c r="ET20" s="428" t="s">
        <v>140</v>
      </c>
      <c r="EU20" s="429" t="s">
        <v>75</v>
      </c>
      <c r="EV20" s="427" t="s">
        <v>16</v>
      </c>
      <c r="EW20" s="428" t="s">
        <v>140</v>
      </c>
      <c r="EX20" s="429" t="s">
        <v>75</v>
      </c>
      <c r="EY20" s="427" t="s">
        <v>16</v>
      </c>
      <c r="EZ20" s="428" t="s">
        <v>140</v>
      </c>
      <c r="FA20" s="429" t="s">
        <v>75</v>
      </c>
    </row>
    <row r="21" ht="14.25" customHeight="1">
      <c r="A21" s="43" t="s">
        <v>27</v>
      </c>
      <c r="B21" s="44"/>
      <c r="C21" s="45">
        <f>SUM(C2:C20)</f>
        <v>16</v>
      </c>
      <c r="D21" s="44"/>
      <c r="E21" s="197" t="s">
        <v>36</v>
      </c>
      <c r="F21" s="52">
        <f>COUNTBLANK(F3:F20)</f>
        <v>1</v>
      </c>
      <c r="H21" s="43"/>
      <c r="I21" s="43"/>
      <c r="J21" s="43"/>
      <c r="L21" s="43"/>
      <c r="N21" s="198">
        <f>COUNTIF(N2:N20,"D")</f>
        <v>8</v>
      </c>
      <c r="O21" s="198">
        <f>COUNTIF(O2:O20,"A")</f>
        <v>8</v>
      </c>
      <c r="P21" s="198">
        <f>COUNTIF(P2:P20,"C")</f>
        <v>8</v>
      </c>
      <c r="Q21" s="198">
        <f>COUNTIF(Q2:Q20,"D")</f>
        <v>8</v>
      </c>
      <c r="R21" s="198">
        <f>COUNTIF(R2:R20,"A")</f>
        <v>8</v>
      </c>
      <c r="S21" s="198">
        <f>COUNTIF(S2:S20,"C")</f>
        <v>8</v>
      </c>
      <c r="T21" s="198">
        <f>COUNTIF(T2:T20,"D")</f>
        <v>8</v>
      </c>
      <c r="U21" s="198">
        <f>COUNTIF(U2:U20,"A")</f>
        <v>8</v>
      </c>
      <c r="V21" s="198">
        <f>COUNTIF(V2:V20,"C")</f>
        <v>8</v>
      </c>
      <c r="W21" s="198">
        <f>COUNTIF(W2:W20,"D")</f>
        <v>9</v>
      </c>
      <c r="X21" s="198">
        <f>COUNTIF(X2:X20,"A")</f>
        <v>9</v>
      </c>
      <c r="Y21" s="198">
        <f>COUNTIF(Y2:Y20,"C")</f>
        <v>9</v>
      </c>
      <c r="Z21" s="198">
        <f>COUNTIF(Z2:Z20,"D")</f>
        <v>9</v>
      </c>
      <c r="AA21" s="198">
        <f>COUNTIF(AA2:AA20,"A")</f>
        <v>9</v>
      </c>
      <c r="AB21" s="198">
        <f>COUNTIF(AB2:AB20,"C")</f>
        <v>9</v>
      </c>
      <c r="AC21" s="198">
        <f>COUNTIF(AC2:AC20,"D")</f>
        <v>8</v>
      </c>
      <c r="AD21" s="198">
        <f>COUNTIF(AD2:AD20,"A")</f>
        <v>8</v>
      </c>
      <c r="AE21" s="198">
        <f>COUNTIF(AE2:AE20,"C")</f>
        <v>8</v>
      </c>
      <c r="AF21" s="198">
        <f>COUNTIF(AF2:AF20,"D")</f>
        <v>7</v>
      </c>
      <c r="AG21" s="198">
        <f>COUNTIF(AG2:AG20,"A")</f>
        <v>7</v>
      </c>
      <c r="AH21" s="198">
        <f>COUNTIF(AH2:AH20,"C")</f>
        <v>7</v>
      </c>
      <c r="AI21" s="198">
        <f>COUNTIF(AI2:AI20,"D")</f>
        <v>7</v>
      </c>
      <c r="AJ21" s="198">
        <f>COUNTIF(AJ2:AJ20,"A")</f>
        <v>7</v>
      </c>
      <c r="AK21" s="198">
        <f>COUNTIF(AK2:AK20,"C")</f>
        <v>7</v>
      </c>
      <c r="AL21" s="198">
        <f>COUNTIF(AL2:AL20,"D")</f>
        <v>7</v>
      </c>
      <c r="AM21" s="198">
        <f>COUNTIF(AM2:AM20,"A")</f>
        <v>7</v>
      </c>
      <c r="AN21" s="198">
        <f>COUNTIF(AN2:AN20,"C")</f>
        <v>7</v>
      </c>
      <c r="AO21" s="198">
        <f>COUNTIF(AO2:AO20,"D")</f>
        <v>8</v>
      </c>
      <c r="AP21" s="198">
        <f>COUNTIF(AP2:AP20,"A")</f>
        <v>8</v>
      </c>
      <c r="AQ21" s="198">
        <f>COUNTIF(AQ2:AQ20,"C")</f>
        <v>8</v>
      </c>
      <c r="AR21" s="198">
        <f>COUNTIF(AR2:AR20,"D")</f>
        <v>7</v>
      </c>
      <c r="AS21" s="198">
        <f>COUNTIF(AS2:AS20,"A")</f>
        <v>7</v>
      </c>
      <c r="AT21" s="198">
        <f>COUNTIF(AT2:AT20,"C")</f>
        <v>7</v>
      </c>
      <c r="AU21" s="198">
        <f>COUNTIF(AU2:AU20,"D")</f>
        <v>8</v>
      </c>
      <c r="AV21" s="198">
        <f>COUNTIF(AV2:AV20,"A")</f>
        <v>8</v>
      </c>
      <c r="AW21" s="198">
        <f>COUNTIF(AW2:AW20,"C")</f>
        <v>8</v>
      </c>
      <c r="AX21" s="198">
        <f>COUNTIF(AX2:AX20,"D")</f>
        <v>8</v>
      </c>
      <c r="AY21" s="198">
        <f>COUNTIF(AY2:AY20,"A")</f>
        <v>8</v>
      </c>
      <c r="AZ21" s="198">
        <f>COUNTIF(AZ2:AZ20,"C")</f>
        <v>8</v>
      </c>
      <c r="BA21" s="198">
        <f>COUNTIF(BA2:BA20,"D")</f>
        <v>9</v>
      </c>
      <c r="BB21" s="198">
        <f>COUNTIF(BB2:BB20,"A")</f>
        <v>9</v>
      </c>
      <c r="BC21" s="198">
        <f>COUNTIF(BC2:BC20,"C")</f>
        <v>9</v>
      </c>
      <c r="BD21" s="198">
        <f>COUNTIF(BD2:BD20,"D")</f>
        <v>9</v>
      </c>
      <c r="BE21" s="198">
        <f>COUNTIF(BE2:BE20,"A")</f>
        <v>9</v>
      </c>
      <c r="BF21" s="198">
        <f>COUNTIF(BF2:BF20,"C")</f>
        <v>9</v>
      </c>
      <c r="BG21" s="198">
        <f>COUNTIF(BG2:BG20,"D")</f>
        <v>9</v>
      </c>
      <c r="BH21" s="198">
        <f>COUNTIF(BH2:BH20,"A")</f>
        <v>9</v>
      </c>
      <c r="BI21" s="198">
        <f>COUNTIF(BI2:BI20,"C")</f>
        <v>9</v>
      </c>
      <c r="BJ21" s="198">
        <f>COUNTIF(BJ2:BJ20,"D")</f>
        <v>9</v>
      </c>
      <c r="BK21" s="198">
        <f>COUNTIF(BK2:BK20,"A")</f>
        <v>9</v>
      </c>
      <c r="BL21" s="198">
        <f>COUNTIF(BL2:BL20,"C")</f>
        <v>9</v>
      </c>
      <c r="BM21" s="198">
        <f>COUNTIF(BM2:BM20,"D")</f>
        <v>9</v>
      </c>
      <c r="BN21" s="198">
        <f>COUNTIF(BN2:BN20,"A")</f>
        <v>9</v>
      </c>
      <c r="BO21" s="198">
        <f>COUNTIF(BO2:BO20,"C")</f>
        <v>9</v>
      </c>
      <c r="BP21" s="198">
        <f>COUNTIF(BP2:BP20,"D")</f>
        <v>9</v>
      </c>
      <c r="BQ21" s="198">
        <f>COUNTIF(BQ2:BQ20,"A")</f>
        <v>9</v>
      </c>
      <c r="BR21" s="198">
        <f>COUNTIF(BR2:BR20,"C")</f>
        <v>9</v>
      </c>
      <c r="BS21" s="198">
        <f>COUNTIF(BS2:BS20,"D")</f>
        <v>9</v>
      </c>
      <c r="BT21" s="198">
        <f>COUNTIF(BT2:BT20,"A")</f>
        <v>9</v>
      </c>
      <c r="BU21" s="198">
        <f>COUNTIF(BU2:BU20,"C")</f>
        <v>9</v>
      </c>
      <c r="BV21" s="198">
        <f>COUNTIF(BV2:BV20,"D")</f>
        <v>9</v>
      </c>
      <c r="BW21" s="198">
        <f>COUNTIF(BW2:BW20,"A")</f>
        <v>9</v>
      </c>
      <c r="BX21" s="198">
        <f>COUNTIF(BX2:BX20,"C")</f>
        <v>9</v>
      </c>
      <c r="BY21" s="198">
        <f>COUNTIF(BY2:BY20,"D")</f>
        <v>9</v>
      </c>
      <c r="BZ21" s="198">
        <f>COUNTIF(BZ2:BZ20,"A")</f>
        <v>9</v>
      </c>
      <c r="CA21" s="198">
        <f>COUNTIF(CA2:CA20,"C")</f>
        <v>9</v>
      </c>
      <c r="CB21" s="198">
        <f>COUNTIF(CB2:CB20,"D")</f>
        <v>9</v>
      </c>
      <c r="CC21" s="198">
        <f>COUNTIF(CC2:CC20,"A")</f>
        <v>9</v>
      </c>
      <c r="CD21" s="198">
        <f>COUNTIF(CD2:CD20,"C")</f>
        <v>9</v>
      </c>
      <c r="CE21" s="198">
        <f>COUNTIF(CE2:CE20,"D")</f>
        <v>10</v>
      </c>
      <c r="CF21" s="198">
        <f>COUNTIF(CF2:CF20,"A")</f>
        <v>10</v>
      </c>
      <c r="CG21" s="198">
        <f>COUNTIF(CG2:CG20,"C")</f>
        <v>10</v>
      </c>
      <c r="CH21" s="198">
        <f>COUNTIF(CH2:CH20,"D")</f>
        <v>9</v>
      </c>
      <c r="CI21" s="198">
        <f>COUNTIF(CI2:CI20,"A")</f>
        <v>9</v>
      </c>
      <c r="CJ21" s="198">
        <f>COUNTIF(CJ2:CJ20,"C")</f>
        <v>9</v>
      </c>
      <c r="CK21" s="198">
        <f>COUNTIF(CK2:CK20,"D")</f>
        <v>9</v>
      </c>
      <c r="CL21" s="198">
        <f>COUNTIF(CL2:CL20,"A")</f>
        <v>9</v>
      </c>
      <c r="CM21" s="198">
        <f>COUNTIF(CM2:CM20,"C")</f>
        <v>9</v>
      </c>
      <c r="CN21" s="198">
        <f>COUNTIF(CN2:CN20,"D")</f>
        <v>10</v>
      </c>
      <c r="CO21" s="198">
        <f>COUNTIF(CO2:CO20,"A")</f>
        <v>10</v>
      </c>
      <c r="CP21" s="198">
        <f>COUNTIF(CP2:CP20,"C")</f>
        <v>10</v>
      </c>
      <c r="CQ21" s="198">
        <f>COUNTIF(CQ2:CQ20,"D")</f>
        <v>10</v>
      </c>
      <c r="CR21" s="198">
        <f>COUNTIF(CR2:CR20,"A")</f>
        <v>10</v>
      </c>
      <c r="CS21" s="198">
        <f>COUNTIF(CS2:CS20,"C")</f>
        <v>10</v>
      </c>
      <c r="CT21" s="198">
        <f>COUNTIF(CT2:CT20,"D")</f>
        <v>10</v>
      </c>
      <c r="CU21" s="198">
        <f>COUNTIF(CU2:CU20,"A")</f>
        <v>10</v>
      </c>
      <c r="CV21" s="198">
        <f>COUNTIF(CV2:CV20,"C")</f>
        <v>10</v>
      </c>
      <c r="CW21" s="198">
        <f>COUNTIF(CW2:CW20,"D")</f>
        <v>10</v>
      </c>
      <c r="CX21" s="198">
        <f>COUNTIF(CX2:CX20,"A")</f>
        <v>10</v>
      </c>
      <c r="CY21" s="198">
        <f>COUNTIF(CY2:CY20,"C")</f>
        <v>10</v>
      </c>
      <c r="CZ21" s="198">
        <f>COUNTIF(CZ2:CZ20,"D")</f>
        <v>10</v>
      </c>
      <c r="DA21" s="198">
        <f>COUNTIF(DA2:DA20,"A")</f>
        <v>10</v>
      </c>
      <c r="DB21" s="198">
        <f>COUNTIF(DB2:DB20,"C")</f>
        <v>10</v>
      </c>
      <c r="DC21" s="198">
        <f>COUNTIF(DC2:DC20,"D")</f>
        <v>8</v>
      </c>
      <c r="DD21" s="198">
        <f>COUNTIF(DD2:DD20,"A")</f>
        <v>8</v>
      </c>
      <c r="DE21" s="198">
        <f>COUNTIF(DE2:DE20,"C")</f>
        <v>8</v>
      </c>
      <c r="DF21" s="198">
        <f>COUNTIF(DF2:DF20,"D")</f>
        <v>8</v>
      </c>
      <c r="DG21" s="198">
        <f>COUNTIF(DG2:DG20,"A")</f>
        <v>8</v>
      </c>
      <c r="DH21" s="198">
        <f>COUNTIF(DH2:DH20,"C")</f>
        <v>8</v>
      </c>
      <c r="DI21" s="198">
        <f>COUNTIF(DI2:DI20,"D")</f>
        <v>8</v>
      </c>
      <c r="DJ21" s="198">
        <f>COUNTIF(DJ2:DJ20,"A")</f>
        <v>8</v>
      </c>
      <c r="DK21" s="198">
        <f>COUNTIF(DK2:DK20,"C")</f>
        <v>9</v>
      </c>
      <c r="DL21" s="198">
        <f>COUNTIF(DL2:DL20,"D")</f>
        <v>9</v>
      </c>
      <c r="DM21" s="198">
        <f>COUNTIF(DM2:DM20,"A")</f>
        <v>9</v>
      </c>
      <c r="DN21" s="198">
        <f>COUNTIF(DN2:DN20,"C")</f>
        <v>9</v>
      </c>
      <c r="DO21" s="198">
        <f>COUNTIF(DO2:DO20,"D")</f>
        <v>9</v>
      </c>
      <c r="DP21" s="198">
        <f>COUNTIF(DP2:DP20,"A")</f>
        <v>9</v>
      </c>
      <c r="DQ21" s="198">
        <f>COUNTIF(DQ2:DQ20,"C")</f>
        <v>9</v>
      </c>
      <c r="DR21" s="198">
        <f>COUNTIF(DR2:DR20,"D")</f>
        <v>9</v>
      </c>
      <c r="DS21" s="198">
        <f>COUNTIF(DS2:DS20,"A")</f>
        <v>9</v>
      </c>
      <c r="DT21" s="198">
        <f>COUNTIF(DT2:DT20,"C")</f>
        <v>9</v>
      </c>
      <c r="DU21" s="198">
        <f>COUNTIF(DU2:DU20,"D")</f>
        <v>9</v>
      </c>
      <c r="DV21" s="198">
        <f>COUNTIF(DV2:DV20,"A")</f>
        <v>9</v>
      </c>
      <c r="DW21" s="198">
        <f>COUNTIF(DW2:DW20,"C")</f>
        <v>9</v>
      </c>
      <c r="DX21" s="198">
        <f>COUNTIF(DX2:DX20,"D")</f>
        <v>9</v>
      </c>
      <c r="DY21" s="198">
        <f>COUNTIF(DY2:DY20,"A")</f>
        <v>9</v>
      </c>
      <c r="DZ21" s="198">
        <f>COUNTIF(DZ2:DZ20,"C")</f>
        <v>9</v>
      </c>
      <c r="EA21" s="198">
        <f>COUNTIF(EA2:EA20,"D")</f>
        <v>9</v>
      </c>
      <c r="EB21" s="198">
        <f>COUNTIF(EB2:EB20,"A")</f>
        <v>9</v>
      </c>
      <c r="EC21" s="198">
        <f>COUNTIF(EC2:EC20,"C")</f>
        <v>9</v>
      </c>
      <c r="ED21" s="198">
        <f>COUNTIF(ED2:ED20,"D")</f>
        <v>9</v>
      </c>
      <c r="EE21" s="198">
        <f>COUNTIF(EE2:EE20,"A")</f>
        <v>9</v>
      </c>
      <c r="EF21" s="198">
        <f>COUNTIF(EF2:EF20,"C")</f>
        <v>9</v>
      </c>
      <c r="EG21" s="198">
        <f>COUNTIF(EG2:EG20,"D")</f>
        <v>11</v>
      </c>
      <c r="EH21" s="198">
        <f>COUNTIF(EH2:EH20,"A")</f>
        <v>11</v>
      </c>
      <c r="EI21" s="198">
        <f>COUNTIF(EI2:EI20,"C")</f>
        <v>11</v>
      </c>
      <c r="EJ21" s="198">
        <f>COUNTIF(EJ2:EJ20,"D")</f>
        <v>8</v>
      </c>
      <c r="EK21" s="198">
        <f>COUNTIF(EK2:EK20,"A")</f>
        <v>8</v>
      </c>
      <c r="EL21" s="198">
        <f>COUNTIF(EL2:EL20,"C")</f>
        <v>8</v>
      </c>
      <c r="EM21" s="198">
        <f>COUNTIF(EM2:EM20,"D")</f>
        <v>8</v>
      </c>
      <c r="EN21" s="198">
        <f>COUNTIF(EN2:EN20,"A")</f>
        <v>8</v>
      </c>
      <c r="EO21" s="198">
        <f>COUNTIF(EO2:EO20,"C")</f>
        <v>8</v>
      </c>
      <c r="EP21" s="198">
        <f>COUNTIF(EP2:EP20,"D")</f>
        <v>8</v>
      </c>
      <c r="EQ21" s="198">
        <f>COUNTIF(EQ2:EQ20,"A")</f>
        <v>8</v>
      </c>
      <c r="ER21" s="198">
        <f>COUNTIF(ER2:ER20,"C")</f>
        <v>8</v>
      </c>
      <c r="ES21" s="198">
        <f>COUNTIF(ES2:ES20,"D")</f>
        <v>9</v>
      </c>
      <c r="ET21" s="198">
        <f>COUNTIF(ET2:ET20,"A")</f>
        <v>9</v>
      </c>
      <c r="EU21" s="198">
        <f>COUNTIF(EU2:EU20,"C")</f>
        <v>9</v>
      </c>
      <c r="EV21" s="198">
        <f>COUNTIF(EV2:EV20,"D")</f>
        <v>9</v>
      </c>
      <c r="EW21" s="198">
        <f>COUNTIF(EW2:EW20,"A")</f>
        <v>9</v>
      </c>
      <c r="EX21" s="198">
        <f>COUNTIF(EX2:EX20,"C")</f>
        <v>9</v>
      </c>
      <c r="EY21" s="198">
        <f>COUNTIF(EY2:EY20,"D")</f>
        <v>9</v>
      </c>
      <c r="EZ21" s="198">
        <f>COUNTIF(EZ2:EZ20,"A")</f>
        <v>9</v>
      </c>
      <c r="FA21" s="198">
        <f>COUNTIF(FA2:FA20,"C")</f>
        <v>9</v>
      </c>
    </row>
    <row r="22" ht="14.25" customHeight="1">
      <c r="A22" s="43"/>
      <c r="B22" s="44"/>
      <c r="C22" s="44"/>
      <c r="D22" s="44"/>
      <c r="H22" s="43"/>
      <c r="I22" s="43"/>
      <c r="J22" s="43"/>
      <c r="L22" s="43"/>
    </row>
    <row r="23" ht="14.25" customHeight="1">
      <c r="A23" s="43"/>
      <c r="B23" s="44"/>
      <c r="C23" s="44"/>
      <c r="D23" s="44"/>
      <c r="H23" s="43"/>
      <c r="I23" s="43"/>
      <c r="J23" s="43"/>
      <c r="L23" s="43"/>
    </row>
    <row r="24" ht="14.25" customHeight="1">
      <c r="A24" s="43"/>
      <c r="B24" s="44"/>
      <c r="C24" s="44"/>
      <c r="D24" s="44"/>
      <c r="H24" s="43"/>
      <c r="I24" s="43"/>
      <c r="J24" s="43"/>
      <c r="L24" s="43"/>
    </row>
    <row r="25" ht="14.25" customHeight="1">
      <c r="A25" s="43"/>
      <c r="B25" s="44"/>
      <c r="C25" s="44"/>
      <c r="D25" s="44"/>
      <c r="H25" s="43"/>
      <c r="I25" s="43"/>
      <c r="J25" s="43"/>
      <c r="L25" s="43"/>
    </row>
    <row r="26" ht="14.25" customHeight="1">
      <c r="A26" s="43"/>
      <c r="B26" s="44"/>
      <c r="C26" s="44"/>
      <c r="D26" s="44"/>
      <c r="H26" s="43"/>
      <c r="I26" s="43"/>
      <c r="J26" s="43"/>
      <c r="L26" s="43"/>
    </row>
    <row r="27" ht="14.25" customHeight="1">
      <c r="A27" s="43"/>
      <c r="B27" s="44"/>
      <c r="C27" s="44"/>
      <c r="D27" s="44"/>
      <c r="E27" s="51" t="s">
        <v>37</v>
      </c>
      <c r="F27" s="52">
        <f>COUNTBLANK(F3:F20)</f>
        <v>1</v>
      </c>
      <c r="H27" s="43"/>
      <c r="I27" s="43"/>
      <c r="J27" s="43"/>
      <c r="L27" s="43"/>
    </row>
    <row r="28" ht="14.25" customHeight="1">
      <c r="A28" s="43"/>
      <c r="B28" s="44"/>
      <c r="C28" s="44"/>
      <c r="D28" s="44"/>
      <c r="E28" s="51" t="s">
        <v>38</v>
      </c>
      <c r="F28" s="53">
        <f>COUNT(F1:F20)</f>
        <v>17</v>
      </c>
      <c r="H28" s="43"/>
      <c r="I28" s="43"/>
      <c r="J28" s="43"/>
      <c r="L28" s="43"/>
    </row>
    <row r="29" ht="14.25" customHeight="1">
      <c r="A29" s="43"/>
      <c r="B29" s="44"/>
      <c r="C29" s="44"/>
      <c r="D29" s="44"/>
      <c r="E29" s="51" t="s">
        <v>39</v>
      </c>
      <c r="F29" s="54">
        <f>COUNTIF(J1:J20,"INHABILITADA")</f>
        <v>0</v>
      </c>
      <c r="H29" s="43"/>
      <c r="I29" s="43"/>
      <c r="J29" s="43"/>
      <c r="L29" s="43"/>
    </row>
    <row r="30" ht="14.25" customHeight="1">
      <c r="A30" s="43"/>
      <c r="B30" s="44"/>
      <c r="C30" s="44"/>
      <c r="D30" s="44"/>
      <c r="E30" s="51" t="s">
        <v>40</v>
      </c>
      <c r="F30" s="54">
        <v>0.0</v>
      </c>
      <c r="H30" s="43"/>
      <c r="I30" s="43"/>
      <c r="J30" s="43"/>
      <c r="L30" s="43"/>
    </row>
    <row r="31" ht="14.25" customHeight="1">
      <c r="A31" s="43"/>
      <c r="B31" s="44"/>
      <c r="C31" s="44"/>
      <c r="D31" s="44"/>
      <c r="E31" s="51" t="s">
        <v>41</v>
      </c>
      <c r="F31" s="54">
        <v>0.0</v>
      </c>
      <c r="H31" s="43"/>
      <c r="I31" s="43"/>
      <c r="J31" s="43"/>
      <c r="L31" s="43"/>
    </row>
    <row r="32" ht="14.25" customHeight="1">
      <c r="A32" s="43"/>
      <c r="B32" s="44"/>
      <c r="C32" s="44"/>
      <c r="D32" s="44"/>
      <c r="E32" s="55" t="s">
        <v>42</v>
      </c>
      <c r="F32" s="56">
        <v>60.0</v>
      </c>
      <c r="H32" s="43"/>
      <c r="I32" s="43"/>
      <c r="J32" s="43"/>
      <c r="L32" s="43"/>
    </row>
    <row r="33" ht="14.25" customHeight="1">
      <c r="A33" s="43"/>
      <c r="B33" s="44"/>
      <c r="C33" s="44"/>
      <c r="D33" s="44"/>
      <c r="H33" s="43"/>
      <c r="I33" s="43"/>
      <c r="J33" s="43"/>
      <c r="L33" s="43"/>
    </row>
    <row r="34" ht="14.25" customHeight="1">
      <c r="A34" s="43"/>
      <c r="B34" s="44"/>
      <c r="C34" s="44"/>
      <c r="D34" s="44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H1001" s="43"/>
      <c r="I1001" s="43"/>
      <c r="J1001" s="43"/>
      <c r="L1001" s="43"/>
    </row>
    <row r="1002" ht="14.25" customHeight="1">
      <c r="A1002" s="43"/>
      <c r="B1002" s="44"/>
      <c r="C1002" s="44"/>
      <c r="D1002" s="44"/>
      <c r="H1002" s="43"/>
      <c r="I1002" s="43"/>
      <c r="J1002" s="43"/>
      <c r="L1002" s="43"/>
    </row>
  </sheetData>
  <mergeCells count="49">
    <mergeCell ref="N1:P1"/>
    <mergeCell ref="Q1:S1"/>
    <mergeCell ref="T1:V1"/>
    <mergeCell ref="W1:Y1"/>
    <mergeCell ref="Z1:AB1"/>
    <mergeCell ref="AC1:AE1"/>
    <mergeCell ref="AF1:AH1"/>
    <mergeCell ref="B2:B3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EV1:EX1"/>
    <mergeCell ref="EY1:FA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 I19:J20">
      <formula1>DNI</formula1>
    </dataValidation>
  </dataValidations>
  <printOptions/>
  <pageMargins bottom="0.75" footer="0.0" header="0.0" left="0.7" right="0.7" top="0.75"/>
  <pageSetup fitToHeight="0"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5.29"/>
    <col customWidth="1" min="2" max="2" width="14.0"/>
    <col customWidth="1" min="3" max="3" width="14.29"/>
    <col customWidth="1" min="4" max="4" width="14.57"/>
    <col customWidth="1" min="5" max="5" width="45.43"/>
    <col customWidth="1" min="6" max="6" width="13.14"/>
    <col customWidth="1" min="7" max="7" width="22.29"/>
    <col customWidth="1" min="8" max="8" width="18.71"/>
    <col customWidth="1" min="9" max="9" width="19.86"/>
    <col customWidth="1" min="10" max="10" width="14.29"/>
    <col customWidth="1" min="11" max="11" width="35.14"/>
    <col customWidth="1" min="12" max="12" width="23.71"/>
    <col customWidth="1" min="13" max="13" width="51.29"/>
    <col customWidth="1" min="14" max="85" width="3.43"/>
    <col customWidth="1" min="86" max="88" width="2.71"/>
    <col customWidth="1" min="89" max="127" width="3.43"/>
    <col customWidth="1" min="128" max="133" width="2.71"/>
    <col customWidth="1" min="134" max="153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00">
        <v>44921.0</v>
      </c>
      <c r="O1" s="201"/>
      <c r="P1" s="202"/>
      <c r="Q1" s="200">
        <v>44922.0</v>
      </c>
      <c r="R1" s="201"/>
      <c r="S1" s="202"/>
      <c r="T1" s="200">
        <v>44923.0</v>
      </c>
      <c r="U1" s="201"/>
      <c r="V1" s="202"/>
      <c r="W1" s="200">
        <v>44924.0</v>
      </c>
      <c r="X1" s="201"/>
      <c r="Y1" s="202"/>
      <c r="Z1" s="200">
        <v>44925.0</v>
      </c>
      <c r="AA1" s="201"/>
      <c r="AB1" s="202"/>
      <c r="AC1" s="200">
        <v>44926.0</v>
      </c>
      <c r="AD1" s="201"/>
      <c r="AE1" s="202"/>
      <c r="AF1" s="200">
        <v>44927.0</v>
      </c>
      <c r="AG1" s="201"/>
      <c r="AH1" s="202"/>
      <c r="AI1" s="200">
        <v>44928.0</v>
      </c>
      <c r="AJ1" s="201"/>
      <c r="AK1" s="202"/>
      <c r="AL1" s="200">
        <v>44929.0</v>
      </c>
      <c r="AM1" s="201"/>
      <c r="AN1" s="202"/>
      <c r="AO1" s="200">
        <v>44930.0</v>
      </c>
      <c r="AP1" s="201"/>
      <c r="AQ1" s="202"/>
      <c r="AR1" s="200">
        <v>44931.0</v>
      </c>
      <c r="AS1" s="201"/>
      <c r="AT1" s="202"/>
      <c r="AU1" s="200">
        <v>44932.0</v>
      </c>
      <c r="AV1" s="201"/>
      <c r="AW1" s="202"/>
      <c r="AX1" s="200">
        <v>44933.0</v>
      </c>
      <c r="AY1" s="201"/>
      <c r="AZ1" s="202"/>
      <c r="BA1" s="200">
        <v>44934.0</v>
      </c>
      <c r="BB1" s="201"/>
      <c r="BC1" s="202"/>
      <c r="BD1" s="200">
        <v>44935.0</v>
      </c>
      <c r="BE1" s="201"/>
      <c r="BF1" s="202"/>
      <c r="BG1" s="200">
        <v>44936.0</v>
      </c>
      <c r="BH1" s="201"/>
      <c r="BI1" s="202"/>
      <c r="BJ1" s="200">
        <v>44937.0</v>
      </c>
      <c r="BK1" s="201"/>
      <c r="BL1" s="202"/>
      <c r="BM1" s="200">
        <v>44938.0</v>
      </c>
      <c r="BN1" s="201"/>
      <c r="BO1" s="202"/>
      <c r="BP1" s="200">
        <v>44939.0</v>
      </c>
      <c r="BQ1" s="201"/>
      <c r="BR1" s="202"/>
      <c r="BS1" s="200">
        <v>44940.0</v>
      </c>
      <c r="BT1" s="201"/>
      <c r="BU1" s="202"/>
      <c r="BV1" s="200">
        <v>44941.0</v>
      </c>
      <c r="BW1" s="201"/>
      <c r="BX1" s="202"/>
      <c r="BY1" s="200">
        <v>44942.0</v>
      </c>
      <c r="BZ1" s="201"/>
      <c r="CA1" s="202"/>
      <c r="CB1" s="200">
        <v>44943.0</v>
      </c>
      <c r="CC1" s="201"/>
      <c r="CD1" s="202"/>
      <c r="CE1" s="200">
        <v>44944.0</v>
      </c>
      <c r="CF1" s="201"/>
      <c r="CG1" s="202"/>
      <c r="CH1" s="200">
        <v>44945.0</v>
      </c>
      <c r="CI1" s="201"/>
      <c r="CJ1" s="202"/>
      <c r="CK1" s="200">
        <v>44946.0</v>
      </c>
      <c r="CL1" s="201"/>
      <c r="CM1" s="202"/>
      <c r="CN1" s="200">
        <v>44947.0</v>
      </c>
      <c r="CO1" s="201"/>
      <c r="CP1" s="202"/>
      <c r="CQ1" s="200">
        <v>44948.0</v>
      </c>
      <c r="CR1" s="201"/>
      <c r="CS1" s="202"/>
      <c r="CT1" s="200">
        <v>44949.0</v>
      </c>
      <c r="CU1" s="201"/>
      <c r="CV1" s="202"/>
      <c r="CW1" s="200">
        <v>44950.0</v>
      </c>
      <c r="CX1" s="201"/>
      <c r="CY1" s="202"/>
      <c r="CZ1" s="200">
        <v>44951.0</v>
      </c>
      <c r="DA1" s="201"/>
      <c r="DB1" s="202"/>
      <c r="DC1" s="200">
        <v>44952.0</v>
      </c>
      <c r="DD1" s="201"/>
      <c r="DE1" s="202"/>
      <c r="DF1" s="200">
        <v>44953.0</v>
      </c>
      <c r="DG1" s="201"/>
      <c r="DH1" s="202"/>
      <c r="DI1" s="200">
        <v>44954.0</v>
      </c>
      <c r="DJ1" s="201"/>
      <c r="DK1" s="202"/>
      <c r="DL1" s="200">
        <v>44955.0</v>
      </c>
      <c r="DM1" s="201"/>
      <c r="DN1" s="202"/>
      <c r="DO1" s="200">
        <v>44956.0</v>
      </c>
      <c r="DP1" s="201"/>
      <c r="DQ1" s="202"/>
      <c r="DR1" s="200">
        <v>44957.0</v>
      </c>
      <c r="DS1" s="201"/>
      <c r="DT1" s="202"/>
      <c r="DU1" s="200">
        <v>44958.0</v>
      </c>
      <c r="DV1" s="201"/>
      <c r="DW1" s="202"/>
      <c r="DX1" s="200">
        <v>44959.0</v>
      </c>
      <c r="DY1" s="201"/>
      <c r="DZ1" s="202"/>
      <c r="EA1" s="200">
        <v>44960.0</v>
      </c>
      <c r="EB1" s="201"/>
      <c r="EC1" s="202"/>
      <c r="ED1" s="200">
        <v>44961.0</v>
      </c>
      <c r="EE1" s="201"/>
      <c r="EF1" s="202"/>
      <c r="EG1" s="200">
        <v>44962.0</v>
      </c>
      <c r="EH1" s="201"/>
      <c r="EI1" s="202"/>
      <c r="EJ1" s="200">
        <v>44963.0</v>
      </c>
      <c r="EK1" s="201"/>
      <c r="EL1" s="202"/>
      <c r="EM1" s="200">
        <v>44964.0</v>
      </c>
      <c r="EN1" s="201"/>
      <c r="EO1" s="202"/>
      <c r="EP1" s="200">
        <v>44965.0</v>
      </c>
      <c r="EQ1" s="201"/>
      <c r="ER1" s="202"/>
      <c r="ES1" s="200">
        <v>44966.0</v>
      </c>
      <c r="ET1" s="201"/>
      <c r="EU1" s="202"/>
      <c r="EV1" s="144"/>
      <c r="EW1" s="144"/>
    </row>
    <row r="2" ht="15.75" customHeight="1">
      <c r="A2" s="10">
        <v>1.0</v>
      </c>
      <c r="B2" s="11" t="s">
        <v>2221</v>
      </c>
      <c r="C2" s="12">
        <v>1.0</v>
      </c>
      <c r="D2" s="380" t="s">
        <v>14</v>
      </c>
      <c r="E2" s="13" t="str">
        <f t="array" ref="E2">XLOOKUP(F2,'PER-SM '!$E$2:$E$1132,'PER-SM '!$D$2:$D$1132," ",0)</f>
        <v>FLORES AYQUIPA DESIDERIO ASUNCION</v>
      </c>
      <c r="F2" s="547">
        <v>1.0010661E7</v>
      </c>
      <c r="G2" s="414">
        <v>9.91419855E8</v>
      </c>
      <c r="H2" s="16" t="str">
        <f t="array" ref="H2">XLOOKUP(F2,'PER-SM '!$E$2:$E$1132,'PER-SM '!$G$2:$G$1132,"",0)</f>
        <v>OP OBR</v>
      </c>
      <c r="I2" s="10" t="str">
        <f t="array" ref="I2">XLOOKUP(F2,'PER-SM '!$E$2:$E$1132,'PER-SM '!$I$2:$I$1132,"",0)</f>
        <v>A</v>
      </c>
      <c r="J2" s="10"/>
      <c r="K2" s="13" t="str">
        <f t="array" ref="K2">XLOOKUP(F2,'PER-SM '!$E$2:$E$1132,'PER-SM '!$B$2:$B$1132,"",0)</f>
        <v>PE - Obr Reg Común</v>
      </c>
      <c r="L2" s="10" t="s">
        <v>2257</v>
      </c>
      <c r="M2" s="13" t="str">
        <f t="array" ref="M2">XLOOKUP(F2,'PER-SM '!$E$2:$E$1132,'PER-SM '!$F$2:$F$1132,"",0)</f>
        <v>OPERADOR PALA HIDRAULICA HASTA 21M3</v>
      </c>
      <c r="N2" s="150" t="s">
        <v>16</v>
      </c>
      <c r="O2" s="151" t="s">
        <v>140</v>
      </c>
      <c r="P2" s="152" t="s">
        <v>75</v>
      </c>
      <c r="Q2" s="150" t="s">
        <v>16</v>
      </c>
      <c r="R2" s="151" t="s">
        <v>140</v>
      </c>
      <c r="S2" s="152" t="s">
        <v>75</v>
      </c>
      <c r="T2" s="150" t="s">
        <v>16</v>
      </c>
      <c r="U2" s="151" t="s">
        <v>140</v>
      </c>
      <c r="V2" s="152" t="s">
        <v>75</v>
      </c>
      <c r="W2" s="150"/>
      <c r="X2" s="151"/>
      <c r="Y2" s="152"/>
      <c r="Z2" s="150"/>
      <c r="AA2" s="151"/>
      <c r="AB2" s="152"/>
      <c r="AC2" s="150"/>
      <c r="AD2" s="151"/>
      <c r="AE2" s="152"/>
      <c r="AF2" s="150"/>
      <c r="AG2" s="151"/>
      <c r="AH2" s="152"/>
      <c r="AI2" s="150"/>
      <c r="AJ2" s="151"/>
      <c r="AK2" s="152"/>
      <c r="AL2" s="150"/>
      <c r="AM2" s="151"/>
      <c r="AN2" s="152"/>
      <c r="AO2" s="150"/>
      <c r="AP2" s="151"/>
      <c r="AQ2" s="152"/>
      <c r="AR2" s="548" t="s">
        <v>16</v>
      </c>
      <c r="AS2" s="549" t="s">
        <v>140</v>
      </c>
      <c r="AT2" s="550" t="s">
        <v>75</v>
      </c>
      <c r="AU2" s="548" t="s">
        <v>16</v>
      </c>
      <c r="AV2" s="549" t="s">
        <v>140</v>
      </c>
      <c r="AW2" s="550" t="s">
        <v>75</v>
      </c>
      <c r="AX2" s="548" t="s">
        <v>16</v>
      </c>
      <c r="AY2" s="549" t="s">
        <v>140</v>
      </c>
      <c r="AZ2" s="550" t="s">
        <v>75</v>
      </c>
      <c r="BA2" s="548" t="s">
        <v>16</v>
      </c>
      <c r="BB2" s="549" t="s">
        <v>140</v>
      </c>
      <c r="BC2" s="550" t="s">
        <v>75</v>
      </c>
      <c r="BD2" s="548" t="s">
        <v>16</v>
      </c>
      <c r="BE2" s="549" t="s">
        <v>140</v>
      </c>
      <c r="BF2" s="550" t="s">
        <v>75</v>
      </c>
      <c r="BG2" s="548" t="s">
        <v>16</v>
      </c>
      <c r="BH2" s="549" t="s">
        <v>140</v>
      </c>
      <c r="BI2" s="550" t="s">
        <v>75</v>
      </c>
      <c r="BJ2" s="548" t="s">
        <v>16</v>
      </c>
      <c r="BK2" s="549" t="s">
        <v>140</v>
      </c>
      <c r="BL2" s="550" t="s">
        <v>75</v>
      </c>
      <c r="BM2" s="150" t="s">
        <v>16</v>
      </c>
      <c r="BN2" s="151" t="s">
        <v>140</v>
      </c>
      <c r="BO2" s="152" t="s">
        <v>75</v>
      </c>
      <c r="BP2" s="150" t="s">
        <v>16</v>
      </c>
      <c r="BQ2" s="151" t="s">
        <v>140</v>
      </c>
      <c r="BR2" s="152" t="s">
        <v>75</v>
      </c>
      <c r="BS2" s="150" t="s">
        <v>16</v>
      </c>
      <c r="BT2" s="151" t="s">
        <v>140</v>
      </c>
      <c r="BU2" s="152" t="s">
        <v>75</v>
      </c>
      <c r="BV2" s="150" t="s">
        <v>16</v>
      </c>
      <c r="BW2" s="151" t="s">
        <v>140</v>
      </c>
      <c r="BX2" s="152" t="s">
        <v>75</v>
      </c>
      <c r="BY2" s="150" t="s">
        <v>16</v>
      </c>
      <c r="BZ2" s="151" t="s">
        <v>140</v>
      </c>
      <c r="CA2" s="152" t="s">
        <v>75</v>
      </c>
      <c r="CB2" s="150" t="s">
        <v>16</v>
      </c>
      <c r="CC2" s="151" t="s">
        <v>140</v>
      </c>
      <c r="CD2" s="152" t="s">
        <v>75</v>
      </c>
      <c r="CE2" s="150" t="s">
        <v>16</v>
      </c>
      <c r="CF2" s="151" t="s">
        <v>140</v>
      </c>
      <c r="CG2" s="152" t="s">
        <v>75</v>
      </c>
      <c r="CH2" s="150"/>
      <c r="CI2" s="151"/>
      <c r="CJ2" s="152"/>
      <c r="CK2" s="150"/>
      <c r="CL2" s="151"/>
      <c r="CM2" s="152"/>
      <c r="CN2" s="150"/>
      <c r="CO2" s="151"/>
      <c r="CP2" s="152"/>
      <c r="CQ2" s="150"/>
      <c r="CR2" s="151"/>
      <c r="CS2" s="152"/>
      <c r="CT2" s="150"/>
      <c r="CU2" s="151"/>
      <c r="CV2" s="152"/>
      <c r="CW2" s="150"/>
      <c r="CX2" s="151"/>
      <c r="CY2" s="152"/>
      <c r="CZ2" s="150"/>
      <c r="DA2" s="151"/>
      <c r="DB2" s="152" t="s">
        <v>75</v>
      </c>
      <c r="DC2" s="150" t="s">
        <v>16</v>
      </c>
      <c r="DD2" s="151" t="s">
        <v>140</v>
      </c>
      <c r="DE2" s="152" t="s">
        <v>75</v>
      </c>
      <c r="DF2" s="150" t="s">
        <v>16</v>
      </c>
      <c r="DG2" s="151" t="s">
        <v>140</v>
      </c>
      <c r="DH2" s="152" t="s">
        <v>75</v>
      </c>
      <c r="DI2" s="150" t="s">
        <v>16</v>
      </c>
      <c r="DJ2" s="151" t="s">
        <v>140</v>
      </c>
      <c r="DK2" s="152" t="s">
        <v>75</v>
      </c>
      <c r="DL2" s="150" t="s">
        <v>16</v>
      </c>
      <c r="DM2" s="151" t="s">
        <v>140</v>
      </c>
      <c r="DN2" s="152" t="s">
        <v>75</v>
      </c>
      <c r="DO2" s="150" t="s">
        <v>16</v>
      </c>
      <c r="DP2" s="151" t="s">
        <v>140</v>
      </c>
      <c r="DQ2" s="152" t="s">
        <v>75</v>
      </c>
      <c r="DR2" s="150" t="s">
        <v>16</v>
      </c>
      <c r="DS2" s="151" t="s">
        <v>140</v>
      </c>
      <c r="DT2" s="152" t="s">
        <v>75</v>
      </c>
      <c r="DU2" s="150" t="s">
        <v>16</v>
      </c>
      <c r="DV2" s="151" t="s">
        <v>140</v>
      </c>
      <c r="DW2" s="152" t="s">
        <v>75</v>
      </c>
      <c r="DX2" s="150" t="s">
        <v>16</v>
      </c>
      <c r="DY2" s="151" t="s">
        <v>140</v>
      </c>
      <c r="DZ2" s="152" t="s">
        <v>75</v>
      </c>
      <c r="EA2" s="150" t="s">
        <v>16</v>
      </c>
      <c r="EB2" s="151" t="s">
        <v>140</v>
      </c>
      <c r="EC2" s="152" t="s">
        <v>75</v>
      </c>
      <c r="ED2" s="150" t="s">
        <v>16</v>
      </c>
      <c r="EE2" s="151" t="s">
        <v>140</v>
      </c>
      <c r="EF2" s="152" t="s">
        <v>75</v>
      </c>
      <c r="EG2" s="150" t="s">
        <v>16</v>
      </c>
      <c r="EH2" s="151" t="s">
        <v>140</v>
      </c>
      <c r="EI2" s="152" t="s">
        <v>75</v>
      </c>
      <c r="EJ2" s="150" t="s">
        <v>16</v>
      </c>
      <c r="EK2" s="151" t="s">
        <v>140</v>
      </c>
      <c r="EL2" s="152" t="s">
        <v>75</v>
      </c>
      <c r="EM2" s="150" t="s">
        <v>16</v>
      </c>
      <c r="EN2" s="151" t="s">
        <v>140</v>
      </c>
      <c r="EO2" s="152" t="s">
        <v>75</v>
      </c>
      <c r="EP2" s="150" t="s">
        <v>16</v>
      </c>
      <c r="EQ2" s="151" t="s">
        <v>140</v>
      </c>
      <c r="ER2" s="152" t="s">
        <v>75</v>
      </c>
      <c r="ES2" s="150"/>
      <c r="ET2" s="151"/>
      <c r="EU2" s="152"/>
    </row>
    <row r="3" ht="15.75" customHeight="1">
      <c r="A3" s="10">
        <v>2.0</v>
      </c>
      <c r="B3" s="11" t="s">
        <v>2224</v>
      </c>
      <c r="C3" s="12">
        <v>1.0</v>
      </c>
      <c r="D3" s="380" t="s">
        <v>14</v>
      </c>
      <c r="E3" s="13" t="str">
        <f t="array" ref="E3">XLOOKUP(F3,'PER-SM '!$E$2:$E$1132,'PER-SM '!$D$2:$D$1132," ",0)</f>
        <v>ESPINOZA ALMERCO HENRY SAMUEL</v>
      </c>
      <c r="F3" s="547">
        <v>4.2750895E7</v>
      </c>
      <c r="G3" s="15">
        <v>9.67828537E8</v>
      </c>
      <c r="H3" s="16" t="str">
        <f t="array" ref="H3">XLOOKUP(F3,'PER-SM '!$E$2:$E$1132,'PER-SM '!$G$2:$G$1132,"",0)</f>
        <v>OP OBR</v>
      </c>
      <c r="I3" s="10" t="str">
        <f t="array" ref="I3">XLOOKUP(F3,'PER-SM '!$E$2:$E$1132,'PER-SM '!$I$2:$I$1132,"",0)</f>
        <v>B</v>
      </c>
      <c r="J3" s="10"/>
      <c r="K3" s="13" t="str">
        <f t="array" ref="K3">XLOOKUP(F3,'PER-SM '!$E$2:$E$1132,'PER-SM '!$B$2:$B$1132,"",0)</f>
        <v>PE - Obr Reg Común</v>
      </c>
      <c r="L3" s="10" t="s">
        <v>2257</v>
      </c>
      <c r="M3" s="13" t="str">
        <f t="array" ref="M3">XLOOKUP(F3,'PER-SM '!$E$2:$E$1132,'PER-SM '!$F$2:$F$1132,"",0)</f>
        <v>OPERADOR PERFORADORA HORIZONTAL A</v>
      </c>
      <c r="N3" s="150"/>
      <c r="O3" s="151"/>
      <c r="P3" s="152"/>
      <c r="Q3" s="150"/>
      <c r="R3" s="151"/>
      <c r="S3" s="152"/>
      <c r="T3" s="150"/>
      <c r="U3" s="151"/>
      <c r="V3" s="152"/>
      <c r="W3" s="548" t="s">
        <v>16</v>
      </c>
      <c r="X3" s="549" t="s">
        <v>140</v>
      </c>
      <c r="Y3" s="550" t="s">
        <v>75</v>
      </c>
      <c r="Z3" s="548" t="s">
        <v>16</v>
      </c>
      <c r="AA3" s="549" t="s">
        <v>140</v>
      </c>
      <c r="AB3" s="550" t="s">
        <v>75</v>
      </c>
      <c r="AC3" s="548" t="s">
        <v>16</v>
      </c>
      <c r="AD3" s="549" t="s">
        <v>140</v>
      </c>
      <c r="AE3" s="550" t="s">
        <v>75</v>
      </c>
      <c r="AF3" s="548" t="s">
        <v>16</v>
      </c>
      <c r="AG3" s="549" t="s">
        <v>140</v>
      </c>
      <c r="AH3" s="550" t="s">
        <v>75</v>
      </c>
      <c r="AI3" s="548" t="s">
        <v>16</v>
      </c>
      <c r="AJ3" s="549" t="s">
        <v>140</v>
      </c>
      <c r="AK3" s="550" t="s">
        <v>75</v>
      </c>
      <c r="AL3" s="548" t="s">
        <v>16</v>
      </c>
      <c r="AM3" s="549" t="s">
        <v>140</v>
      </c>
      <c r="AN3" s="550" t="s">
        <v>75</v>
      </c>
      <c r="AO3" s="548" t="s">
        <v>16</v>
      </c>
      <c r="AP3" s="549" t="s">
        <v>140</v>
      </c>
      <c r="AQ3" s="550" t="s">
        <v>75</v>
      </c>
      <c r="AR3" s="551" t="s">
        <v>16</v>
      </c>
      <c r="AS3" s="151" t="s">
        <v>140</v>
      </c>
      <c r="AT3" s="152" t="s">
        <v>75</v>
      </c>
      <c r="AU3" s="551" t="s">
        <v>16</v>
      </c>
      <c r="AV3" s="151" t="s">
        <v>140</v>
      </c>
      <c r="AW3" s="152" t="s">
        <v>75</v>
      </c>
      <c r="AX3" s="551" t="s">
        <v>16</v>
      </c>
      <c r="AY3" s="151" t="s">
        <v>140</v>
      </c>
      <c r="AZ3" s="152" t="s">
        <v>75</v>
      </c>
      <c r="BA3" s="551" t="s">
        <v>16</v>
      </c>
      <c r="BB3" s="151" t="s">
        <v>140</v>
      </c>
      <c r="BC3" s="152" t="s">
        <v>75</v>
      </c>
      <c r="BD3" s="551" t="s">
        <v>16</v>
      </c>
      <c r="BE3" s="151" t="s">
        <v>140</v>
      </c>
      <c r="BF3" s="152" t="s">
        <v>75</v>
      </c>
      <c r="BG3" s="551" t="s">
        <v>16</v>
      </c>
      <c r="BH3" s="151" t="s">
        <v>140</v>
      </c>
      <c r="BI3" s="152" t="s">
        <v>75</v>
      </c>
      <c r="BJ3" s="551" t="s">
        <v>16</v>
      </c>
      <c r="BK3" s="151" t="s">
        <v>140</v>
      </c>
      <c r="BL3" s="152" t="s">
        <v>75</v>
      </c>
      <c r="BM3" s="551"/>
      <c r="BN3" s="151"/>
      <c r="BO3" s="152"/>
      <c r="BP3" s="551"/>
      <c r="BQ3" s="151"/>
      <c r="BR3" s="152"/>
      <c r="BS3" s="551"/>
      <c r="BT3" s="151"/>
      <c r="BU3" s="152"/>
      <c r="BV3" s="551"/>
      <c r="BW3" s="151"/>
      <c r="BX3" s="152"/>
      <c r="BY3" s="551"/>
      <c r="BZ3" s="151"/>
      <c r="CA3" s="152"/>
      <c r="CB3" s="551"/>
      <c r="CC3" s="151"/>
      <c r="CD3" s="152"/>
      <c r="CE3" s="551"/>
      <c r="CF3" s="151"/>
      <c r="CG3" s="152"/>
      <c r="CH3" s="419" t="s">
        <v>16</v>
      </c>
      <c r="CI3" s="420" t="s">
        <v>140</v>
      </c>
      <c r="CJ3" s="421" t="s">
        <v>75</v>
      </c>
      <c r="CK3" s="419" t="s">
        <v>16</v>
      </c>
      <c r="CL3" s="420" t="s">
        <v>140</v>
      </c>
      <c r="CM3" s="421" t="s">
        <v>75</v>
      </c>
      <c r="CN3" s="419" t="s">
        <v>16</v>
      </c>
      <c r="CO3" s="420" t="s">
        <v>140</v>
      </c>
      <c r="CP3" s="421" t="s">
        <v>75</v>
      </c>
      <c r="CQ3" s="419" t="s">
        <v>16</v>
      </c>
      <c r="CR3" s="420" t="s">
        <v>140</v>
      </c>
      <c r="CS3" s="421" t="s">
        <v>75</v>
      </c>
      <c r="CT3" s="419" t="s">
        <v>16</v>
      </c>
      <c r="CU3" s="420" t="s">
        <v>140</v>
      </c>
      <c r="CV3" s="421" t="s">
        <v>75</v>
      </c>
      <c r="CW3" s="419" t="s">
        <v>16</v>
      </c>
      <c r="CX3" s="420" t="s">
        <v>140</v>
      </c>
      <c r="CY3" s="421" t="s">
        <v>75</v>
      </c>
      <c r="CZ3" s="419" t="s">
        <v>16</v>
      </c>
      <c r="DA3" s="420" t="s">
        <v>140</v>
      </c>
      <c r="DB3" s="421" t="s">
        <v>75</v>
      </c>
      <c r="DC3" s="419" t="s">
        <v>16</v>
      </c>
      <c r="DD3" s="420" t="s">
        <v>140</v>
      </c>
      <c r="DE3" s="421" t="s">
        <v>75</v>
      </c>
      <c r="DF3" s="419" t="s">
        <v>16</v>
      </c>
      <c r="DG3" s="420" t="s">
        <v>140</v>
      </c>
      <c r="DH3" s="421" t="s">
        <v>75</v>
      </c>
      <c r="DI3" s="419" t="s">
        <v>16</v>
      </c>
      <c r="DJ3" s="420" t="s">
        <v>140</v>
      </c>
      <c r="DK3" s="421" t="s">
        <v>75</v>
      </c>
      <c r="DL3" s="419" t="s">
        <v>16</v>
      </c>
      <c r="DM3" s="420" t="s">
        <v>140</v>
      </c>
      <c r="DN3" s="421" t="s">
        <v>75</v>
      </c>
      <c r="DO3" s="419" t="s">
        <v>16</v>
      </c>
      <c r="DP3" s="420" t="s">
        <v>140</v>
      </c>
      <c r="DQ3" s="421" t="s">
        <v>75</v>
      </c>
      <c r="DR3" s="419" t="s">
        <v>16</v>
      </c>
      <c r="DS3" s="420" t="s">
        <v>140</v>
      </c>
      <c r="DT3" s="421" t="s">
        <v>75</v>
      </c>
      <c r="DU3" s="419" t="s">
        <v>16</v>
      </c>
      <c r="DV3" s="420" t="s">
        <v>140</v>
      </c>
      <c r="DW3" s="421" t="s">
        <v>75</v>
      </c>
      <c r="DX3" s="419" t="s">
        <v>0</v>
      </c>
      <c r="DY3" s="420" t="s">
        <v>0</v>
      </c>
      <c r="DZ3" s="421" t="s">
        <v>0</v>
      </c>
      <c r="EA3" s="419" t="s">
        <v>0</v>
      </c>
      <c r="EB3" s="420" t="s">
        <v>0</v>
      </c>
      <c r="EC3" s="421" t="s">
        <v>0</v>
      </c>
      <c r="ED3" s="419" t="s">
        <v>0</v>
      </c>
      <c r="EE3" s="420" t="s">
        <v>0</v>
      </c>
      <c r="EF3" s="421" t="s">
        <v>0</v>
      </c>
      <c r="EG3" s="419" t="s">
        <v>0</v>
      </c>
      <c r="EH3" s="420" t="s">
        <v>0</v>
      </c>
      <c r="EI3" s="421" t="s">
        <v>0</v>
      </c>
      <c r="EJ3" s="419" t="s">
        <v>0</v>
      </c>
      <c r="EK3" s="420" t="s">
        <v>0</v>
      </c>
      <c r="EL3" s="421" t="s">
        <v>0</v>
      </c>
      <c r="EM3" s="419" t="s">
        <v>0</v>
      </c>
      <c r="EN3" s="420" t="s">
        <v>0</v>
      </c>
      <c r="EO3" s="421" t="s">
        <v>0</v>
      </c>
      <c r="EP3" s="419" t="s">
        <v>0</v>
      </c>
      <c r="EQ3" s="420" t="s">
        <v>0</v>
      </c>
      <c r="ER3" s="421" t="s">
        <v>0</v>
      </c>
      <c r="ES3" s="422" t="s">
        <v>16</v>
      </c>
      <c r="ET3" s="423" t="s">
        <v>140</v>
      </c>
      <c r="EU3" s="424" t="s">
        <v>75</v>
      </c>
    </row>
    <row r="4" ht="15.75" customHeight="1">
      <c r="A4" s="10">
        <v>3.0</v>
      </c>
      <c r="B4" s="11" t="s">
        <v>2225</v>
      </c>
      <c r="C4" s="12">
        <v>1.0</v>
      </c>
      <c r="D4" s="380" t="s">
        <v>14</v>
      </c>
      <c r="E4" s="13" t="str">
        <f t="array" ref="E4">XLOOKUP(F4,'PER-SM '!$E$2:$E$1132,'PER-SM '!$D$2:$D$1132," ",0)</f>
        <v>BERNA CONDEZO JUAN MANUEL</v>
      </c>
      <c r="F4" s="552">
        <v>4050767.0</v>
      </c>
      <c r="G4" s="360">
        <v>9.92259856E8</v>
      </c>
      <c r="H4" s="16" t="str">
        <f t="array" ref="H4">XLOOKUP(F4,'PER-SM '!$E$2:$E$1132,'PER-SM '!$G$2:$G$1132,"",0)</f>
        <v>OP OBR</v>
      </c>
      <c r="I4" s="10" t="str">
        <f t="array" ref="I4">XLOOKUP(F4,'PER-SM '!$E$2:$E$1132,'PER-SM '!$I$2:$I$1132,"",0)</f>
        <v>C</v>
      </c>
      <c r="J4" s="10"/>
      <c r="K4" s="13" t="str">
        <f t="array" ref="K4">XLOOKUP(F4,'PER-SM '!$E$2:$E$1132,'PER-SM '!$B$2:$B$1132,"",0)</f>
        <v>PE - Obr Reg Común</v>
      </c>
      <c r="L4" s="10" t="s">
        <v>2257</v>
      </c>
      <c r="M4" s="13" t="str">
        <f t="array" ref="M4">XLOOKUP(F4,'PER-SM '!$E$2:$E$1132,'PER-SM '!$F$2:$F$1132,"",0)</f>
        <v>OPERADOR PERFORADORA HORIZONTAL A</v>
      </c>
      <c r="N4" s="158" t="s">
        <v>16</v>
      </c>
      <c r="O4" s="159" t="s">
        <v>140</v>
      </c>
      <c r="P4" s="160" t="s">
        <v>75</v>
      </c>
      <c r="Q4" s="158" t="s">
        <v>16</v>
      </c>
      <c r="R4" s="159" t="s">
        <v>140</v>
      </c>
      <c r="S4" s="160" t="s">
        <v>75</v>
      </c>
      <c r="T4" s="158" t="s">
        <v>16</v>
      </c>
      <c r="U4" s="159" t="s">
        <v>140</v>
      </c>
      <c r="V4" s="160" t="s">
        <v>75</v>
      </c>
      <c r="W4" s="450" t="s">
        <v>16</v>
      </c>
      <c r="X4" s="159" t="s">
        <v>140</v>
      </c>
      <c r="Y4" s="160" t="s">
        <v>75</v>
      </c>
      <c r="Z4" s="450" t="s">
        <v>16</v>
      </c>
      <c r="AA4" s="159" t="s">
        <v>140</v>
      </c>
      <c r="AB4" s="160" t="s">
        <v>75</v>
      </c>
      <c r="AC4" s="450" t="s">
        <v>16</v>
      </c>
      <c r="AD4" s="159" t="s">
        <v>140</v>
      </c>
      <c r="AE4" s="160" t="s">
        <v>75</v>
      </c>
      <c r="AF4" s="450" t="s">
        <v>16</v>
      </c>
      <c r="AG4" s="159" t="s">
        <v>140</v>
      </c>
      <c r="AH4" s="160" t="s">
        <v>75</v>
      </c>
      <c r="AI4" s="450" t="s">
        <v>16</v>
      </c>
      <c r="AJ4" s="159" t="s">
        <v>140</v>
      </c>
      <c r="AK4" s="160" t="s">
        <v>75</v>
      </c>
      <c r="AL4" s="450" t="s">
        <v>16</v>
      </c>
      <c r="AM4" s="159" t="s">
        <v>140</v>
      </c>
      <c r="AN4" s="160" t="s">
        <v>75</v>
      </c>
      <c r="AO4" s="450" t="s">
        <v>16</v>
      </c>
      <c r="AP4" s="159" t="s">
        <v>140</v>
      </c>
      <c r="AQ4" s="160" t="s">
        <v>75</v>
      </c>
      <c r="AR4" s="450"/>
      <c r="AS4" s="159"/>
      <c r="AT4" s="160"/>
      <c r="AU4" s="450"/>
      <c r="AV4" s="159"/>
      <c r="AW4" s="160"/>
      <c r="AX4" s="450"/>
      <c r="AY4" s="159"/>
      <c r="AZ4" s="160"/>
      <c r="BA4" s="450"/>
      <c r="BB4" s="159"/>
      <c r="BC4" s="160"/>
      <c r="BD4" s="450"/>
      <c r="BE4" s="159"/>
      <c r="BF4" s="160"/>
      <c r="BG4" s="450"/>
      <c r="BH4" s="159"/>
      <c r="BI4" s="160"/>
      <c r="BJ4" s="450"/>
      <c r="BK4" s="159"/>
      <c r="BL4" s="160"/>
      <c r="BM4" s="419" t="s">
        <v>16</v>
      </c>
      <c r="BN4" s="420" t="s">
        <v>140</v>
      </c>
      <c r="BO4" s="421" t="s">
        <v>75</v>
      </c>
      <c r="BP4" s="419" t="s">
        <v>16</v>
      </c>
      <c r="BQ4" s="420" t="s">
        <v>140</v>
      </c>
      <c r="BR4" s="421" t="s">
        <v>75</v>
      </c>
      <c r="BS4" s="419" t="s">
        <v>16</v>
      </c>
      <c r="BT4" s="420" t="s">
        <v>140</v>
      </c>
      <c r="BU4" s="421" t="s">
        <v>75</v>
      </c>
      <c r="BV4" s="419" t="s">
        <v>16</v>
      </c>
      <c r="BW4" s="420" t="s">
        <v>140</v>
      </c>
      <c r="BX4" s="421" t="s">
        <v>75</v>
      </c>
      <c r="BY4" s="419" t="s">
        <v>16</v>
      </c>
      <c r="BZ4" s="420" t="s">
        <v>140</v>
      </c>
      <c r="CA4" s="421" t="s">
        <v>75</v>
      </c>
      <c r="CB4" s="419" t="s">
        <v>16</v>
      </c>
      <c r="CC4" s="420" t="s">
        <v>140</v>
      </c>
      <c r="CD4" s="421" t="s">
        <v>75</v>
      </c>
      <c r="CE4" s="419" t="s">
        <v>16</v>
      </c>
      <c r="CF4" s="420" t="s">
        <v>140</v>
      </c>
      <c r="CG4" s="421" t="s">
        <v>75</v>
      </c>
      <c r="CH4" s="450" t="s">
        <v>16</v>
      </c>
      <c r="CI4" s="159" t="s">
        <v>140</v>
      </c>
      <c r="CJ4" s="160" t="s">
        <v>75</v>
      </c>
      <c r="CK4" s="450" t="s">
        <v>16</v>
      </c>
      <c r="CL4" s="159" t="s">
        <v>140</v>
      </c>
      <c r="CM4" s="160" t="s">
        <v>75</v>
      </c>
      <c r="CN4" s="450" t="s">
        <v>16</v>
      </c>
      <c r="CO4" s="159" t="s">
        <v>140</v>
      </c>
      <c r="CP4" s="160" t="s">
        <v>75</v>
      </c>
      <c r="CQ4" s="450" t="s">
        <v>16</v>
      </c>
      <c r="CR4" s="159" t="s">
        <v>140</v>
      </c>
      <c r="CS4" s="160" t="s">
        <v>75</v>
      </c>
      <c r="CT4" s="450" t="s">
        <v>16</v>
      </c>
      <c r="CU4" s="159" t="s">
        <v>140</v>
      </c>
      <c r="CV4" s="160" t="s">
        <v>75</v>
      </c>
      <c r="CW4" s="450" t="s">
        <v>16</v>
      </c>
      <c r="CX4" s="159" t="s">
        <v>140</v>
      </c>
      <c r="CY4" s="160" t="s">
        <v>75</v>
      </c>
      <c r="CZ4" s="450" t="s">
        <v>16</v>
      </c>
      <c r="DA4" s="159" t="s">
        <v>140</v>
      </c>
      <c r="DB4" s="160" t="s">
        <v>75</v>
      </c>
      <c r="DC4" s="450"/>
      <c r="DD4" s="159"/>
      <c r="DE4" s="160"/>
      <c r="DF4" s="450"/>
      <c r="DG4" s="159"/>
      <c r="DH4" s="160"/>
      <c r="DI4" s="450"/>
      <c r="DJ4" s="159"/>
      <c r="DK4" s="160"/>
      <c r="DL4" s="450"/>
      <c r="DM4" s="159"/>
      <c r="DN4" s="160"/>
      <c r="DO4" s="450"/>
      <c r="DP4" s="159"/>
      <c r="DQ4" s="160"/>
      <c r="DR4" s="450"/>
      <c r="DS4" s="159"/>
      <c r="DT4" s="160"/>
      <c r="DU4" s="450"/>
      <c r="DV4" s="159"/>
      <c r="DW4" s="160"/>
      <c r="DX4" s="450"/>
      <c r="DY4" s="159"/>
      <c r="DZ4" s="160"/>
      <c r="EA4" s="450"/>
      <c r="EB4" s="159"/>
      <c r="EC4" s="160"/>
      <c r="ED4" s="450"/>
      <c r="EE4" s="159"/>
      <c r="EF4" s="160"/>
      <c r="EG4" s="450"/>
      <c r="EH4" s="159"/>
      <c r="EI4" s="160"/>
      <c r="EJ4" s="450"/>
      <c r="EK4" s="159"/>
      <c r="EL4" s="160"/>
      <c r="EM4" s="450"/>
      <c r="EN4" s="159"/>
      <c r="EO4" s="160"/>
      <c r="EP4" s="450"/>
      <c r="EQ4" s="159"/>
      <c r="ER4" s="160"/>
      <c r="ES4" s="450"/>
      <c r="ET4" s="159"/>
      <c r="EU4" s="160"/>
    </row>
    <row r="5" ht="15.75" customHeight="1">
      <c r="A5" s="10">
        <v>4.0</v>
      </c>
      <c r="B5" s="11" t="s">
        <v>2201</v>
      </c>
      <c r="C5" s="12">
        <v>1.0</v>
      </c>
      <c r="D5" s="380" t="s">
        <v>14</v>
      </c>
      <c r="E5" s="13" t="str">
        <f t="array" ref="E5">XLOOKUP(F5,'PER-SM '!$E$2:$E$1132,'PER-SM '!$D$2:$D$1132," ",0)</f>
        <v>GUZMAN BRAVO JOSE LUIS BENITO</v>
      </c>
      <c r="F5" s="154">
        <v>4.2006631E7</v>
      </c>
      <c r="G5" s="553">
        <v>9.61821795E8</v>
      </c>
      <c r="H5" s="16" t="str">
        <f t="array" ref="H5">XLOOKUP(F5,'PER-SM '!$E$2:$E$1132,'PER-SM '!$G$2:$G$1132,"",0)</f>
        <v>OP OBR</v>
      </c>
      <c r="I5" s="10" t="str">
        <f t="array" ref="I5">XLOOKUP(F5,'PER-SM '!$E$2:$E$1132,'PER-SM '!$I$2:$I$1132,"",0)</f>
        <v>B</v>
      </c>
      <c r="J5" s="10"/>
      <c r="K5" s="13" t="str">
        <f t="array" ref="K5">XLOOKUP(F5,'PER-SM '!$E$2:$E$1132,'PER-SM '!$B$2:$B$1132,"",0)</f>
        <v>PE - Obr Reg Común</v>
      </c>
      <c r="L5" s="10" t="s">
        <v>2257</v>
      </c>
      <c r="M5" s="13" t="str">
        <f t="array" ref="M5">XLOOKUP(F5,'PER-SM '!$E$2:$E$1132,'PER-SM '!$F$2:$F$1132,"",0)</f>
        <v>OPERADOR MULTIPLE III</v>
      </c>
      <c r="N5" s="158"/>
      <c r="O5" s="159"/>
      <c r="P5" s="160"/>
      <c r="Q5" s="158"/>
      <c r="R5" s="159"/>
      <c r="S5" s="160"/>
      <c r="T5" s="158"/>
      <c r="U5" s="159"/>
      <c r="V5" s="160"/>
      <c r="W5" s="419" t="s">
        <v>16</v>
      </c>
      <c r="X5" s="420" t="s">
        <v>140</v>
      </c>
      <c r="Y5" s="421" t="s">
        <v>75</v>
      </c>
      <c r="Z5" s="419" t="s">
        <v>16</v>
      </c>
      <c r="AA5" s="420" t="s">
        <v>140</v>
      </c>
      <c r="AB5" s="421" t="s">
        <v>75</v>
      </c>
      <c r="AC5" s="419" t="s">
        <v>16</v>
      </c>
      <c r="AD5" s="420" t="s">
        <v>140</v>
      </c>
      <c r="AE5" s="421" t="s">
        <v>75</v>
      </c>
      <c r="AF5" s="419" t="s">
        <v>16</v>
      </c>
      <c r="AG5" s="420" t="s">
        <v>140</v>
      </c>
      <c r="AH5" s="421" t="s">
        <v>75</v>
      </c>
      <c r="AI5" s="419" t="s">
        <v>16</v>
      </c>
      <c r="AJ5" s="420" t="s">
        <v>140</v>
      </c>
      <c r="AK5" s="421" t="s">
        <v>75</v>
      </c>
      <c r="AL5" s="419" t="s">
        <v>16</v>
      </c>
      <c r="AM5" s="420" t="s">
        <v>140</v>
      </c>
      <c r="AN5" s="421" t="s">
        <v>75</v>
      </c>
      <c r="AO5" s="419" t="s">
        <v>16</v>
      </c>
      <c r="AP5" s="420" t="s">
        <v>140</v>
      </c>
      <c r="AQ5" s="421" t="s">
        <v>75</v>
      </c>
      <c r="AR5" s="450" t="s">
        <v>16</v>
      </c>
      <c r="AS5" s="159" t="s">
        <v>140</v>
      </c>
      <c r="AT5" s="160" t="s">
        <v>75</v>
      </c>
      <c r="AU5" s="450" t="s">
        <v>16</v>
      </c>
      <c r="AV5" s="159" t="s">
        <v>140</v>
      </c>
      <c r="AW5" s="160" t="s">
        <v>75</v>
      </c>
      <c r="AX5" s="450" t="s">
        <v>16</v>
      </c>
      <c r="AY5" s="159" t="s">
        <v>140</v>
      </c>
      <c r="AZ5" s="160" t="s">
        <v>75</v>
      </c>
      <c r="BA5" s="450" t="s">
        <v>16</v>
      </c>
      <c r="BB5" s="159" t="s">
        <v>140</v>
      </c>
      <c r="BC5" s="160" t="s">
        <v>75</v>
      </c>
      <c r="BD5" s="450" t="s">
        <v>16</v>
      </c>
      <c r="BE5" s="159" t="s">
        <v>140</v>
      </c>
      <c r="BF5" s="160" t="s">
        <v>75</v>
      </c>
      <c r="BG5" s="450" t="s">
        <v>16</v>
      </c>
      <c r="BH5" s="159" t="s">
        <v>140</v>
      </c>
      <c r="BI5" s="160" t="s">
        <v>75</v>
      </c>
      <c r="BJ5" s="450" t="s">
        <v>16</v>
      </c>
      <c r="BK5" s="159" t="s">
        <v>140</v>
      </c>
      <c r="BL5" s="160" t="s">
        <v>75</v>
      </c>
      <c r="BM5" s="450"/>
      <c r="BN5" s="159"/>
      <c r="BO5" s="160"/>
      <c r="BP5" s="450"/>
      <c r="BQ5" s="159"/>
      <c r="BR5" s="160"/>
      <c r="BS5" s="450"/>
      <c r="BT5" s="159"/>
      <c r="BU5" s="160"/>
      <c r="BV5" s="450"/>
      <c r="BW5" s="159"/>
      <c r="BX5" s="160"/>
      <c r="BY5" s="450"/>
      <c r="BZ5" s="159"/>
      <c r="CA5" s="160"/>
      <c r="CB5" s="450"/>
      <c r="CC5" s="159"/>
      <c r="CD5" s="160"/>
      <c r="CE5" s="450"/>
      <c r="CF5" s="159"/>
      <c r="CG5" s="160"/>
      <c r="CH5" s="419" t="s">
        <v>16</v>
      </c>
      <c r="CI5" s="420" t="s">
        <v>140</v>
      </c>
      <c r="CJ5" s="421" t="s">
        <v>75</v>
      </c>
      <c r="CK5" s="419" t="s">
        <v>16</v>
      </c>
      <c r="CL5" s="420" t="s">
        <v>140</v>
      </c>
      <c r="CM5" s="421" t="s">
        <v>75</v>
      </c>
      <c r="CN5" s="419" t="s">
        <v>16</v>
      </c>
      <c r="CO5" s="420" t="s">
        <v>140</v>
      </c>
      <c r="CP5" s="421" t="s">
        <v>75</v>
      </c>
      <c r="CQ5" s="419" t="s">
        <v>16</v>
      </c>
      <c r="CR5" s="420" t="s">
        <v>140</v>
      </c>
      <c r="CS5" s="421" t="s">
        <v>75</v>
      </c>
      <c r="CT5" s="419" t="s">
        <v>16</v>
      </c>
      <c r="CU5" s="420" t="s">
        <v>140</v>
      </c>
      <c r="CV5" s="421" t="s">
        <v>75</v>
      </c>
      <c r="CW5" s="419" t="s">
        <v>16</v>
      </c>
      <c r="CX5" s="420" t="s">
        <v>140</v>
      </c>
      <c r="CY5" s="421" t="s">
        <v>75</v>
      </c>
      <c r="CZ5" s="419" t="s">
        <v>16</v>
      </c>
      <c r="DA5" s="420" t="s">
        <v>140</v>
      </c>
      <c r="DB5" s="421" t="s">
        <v>75</v>
      </c>
      <c r="DC5" s="419" t="s">
        <v>16</v>
      </c>
      <c r="DD5" s="420" t="s">
        <v>140</v>
      </c>
      <c r="DE5" s="421" t="s">
        <v>75</v>
      </c>
      <c r="DF5" s="419" t="s">
        <v>16</v>
      </c>
      <c r="DG5" s="420" t="s">
        <v>140</v>
      </c>
      <c r="DH5" s="421" t="s">
        <v>75</v>
      </c>
      <c r="DI5" s="419" t="s">
        <v>16</v>
      </c>
      <c r="DJ5" s="420" t="s">
        <v>140</v>
      </c>
      <c r="DK5" s="421" t="s">
        <v>75</v>
      </c>
      <c r="DL5" s="419" t="s">
        <v>16</v>
      </c>
      <c r="DM5" s="420" t="s">
        <v>140</v>
      </c>
      <c r="DN5" s="421" t="s">
        <v>75</v>
      </c>
      <c r="DO5" s="419" t="s">
        <v>16</v>
      </c>
      <c r="DP5" s="420" t="s">
        <v>140</v>
      </c>
      <c r="DQ5" s="421" t="s">
        <v>75</v>
      </c>
      <c r="DR5" s="419" t="s">
        <v>16</v>
      </c>
      <c r="DS5" s="420" t="s">
        <v>140</v>
      </c>
      <c r="DT5" s="421" t="s">
        <v>75</v>
      </c>
      <c r="DU5" s="419" t="s">
        <v>16</v>
      </c>
      <c r="DV5" s="420" t="s">
        <v>140</v>
      </c>
      <c r="DW5" s="421" t="s">
        <v>75</v>
      </c>
      <c r="DX5" s="419" t="s">
        <v>0</v>
      </c>
      <c r="DY5" s="420" t="s">
        <v>0</v>
      </c>
      <c r="DZ5" s="421" t="s">
        <v>0</v>
      </c>
      <c r="EA5" s="419" t="s">
        <v>0</v>
      </c>
      <c r="EB5" s="420" t="s">
        <v>0</v>
      </c>
      <c r="EC5" s="421" t="s">
        <v>0</v>
      </c>
      <c r="ED5" s="419" t="s">
        <v>0</v>
      </c>
      <c r="EE5" s="420" t="s">
        <v>0</v>
      </c>
      <c r="EF5" s="421" t="s">
        <v>0</v>
      </c>
      <c r="EG5" s="419" t="s">
        <v>0</v>
      </c>
      <c r="EH5" s="420" t="s">
        <v>0</v>
      </c>
      <c r="EI5" s="421" t="s">
        <v>0</v>
      </c>
      <c r="EJ5" s="419" t="s">
        <v>0</v>
      </c>
      <c r="EK5" s="420" t="s">
        <v>0</v>
      </c>
      <c r="EL5" s="421" t="s">
        <v>0</v>
      </c>
      <c r="EM5" s="419" t="s">
        <v>0</v>
      </c>
      <c r="EN5" s="420" t="s">
        <v>0</v>
      </c>
      <c r="EO5" s="421" t="s">
        <v>0</v>
      </c>
      <c r="EP5" s="419" t="s">
        <v>0</v>
      </c>
      <c r="EQ5" s="420" t="s">
        <v>0</v>
      </c>
      <c r="ER5" s="421" t="s">
        <v>0</v>
      </c>
      <c r="ES5" s="422" t="s">
        <v>16</v>
      </c>
      <c r="ET5" s="423" t="s">
        <v>140</v>
      </c>
      <c r="EU5" s="424" t="s">
        <v>75</v>
      </c>
    </row>
    <row r="6" ht="15.75" customHeight="1">
      <c r="A6" s="10">
        <v>5.0</v>
      </c>
      <c r="B6" s="11" t="s">
        <v>2226</v>
      </c>
      <c r="C6" s="12">
        <v>1.0</v>
      </c>
      <c r="D6" s="380" t="s">
        <v>14</v>
      </c>
      <c r="E6" s="13" t="str">
        <f t="array" ref="E6">XLOOKUP(F6,'PER-SM '!$E$2:$E$1132,'PER-SM '!$D$2:$D$1132," ",0)</f>
        <v>LEON FERNANDEZ JESING</v>
      </c>
      <c r="F6" s="469">
        <v>4.1516344E7</v>
      </c>
      <c r="G6" s="15">
        <v>9.48707187E8</v>
      </c>
      <c r="H6" s="16" t="str">
        <f t="array" ref="H6">XLOOKUP(F6,'PER-SM '!$E$2:$E$1132,'PER-SM '!$G$2:$G$1132,"",0)</f>
        <v>OP OBR</v>
      </c>
      <c r="I6" s="10" t="str">
        <f t="array" ref="I6">XLOOKUP(F6,'PER-SM '!$E$2:$E$1132,'PER-SM '!$I$2:$I$1132,"",0)</f>
        <v>C</v>
      </c>
      <c r="J6" s="10"/>
      <c r="K6" s="13" t="str">
        <f t="array" ref="K6">XLOOKUP(F6,'PER-SM '!$E$2:$E$1132,'PER-SM '!$B$2:$B$1132,"",0)</f>
        <v>PE - Obr Reg Común</v>
      </c>
      <c r="L6" s="10" t="s">
        <v>2257</v>
      </c>
      <c r="M6" s="13" t="str">
        <f t="array" ref="M6">XLOOKUP(F6,'PER-SM '!$E$2:$E$1132,'PER-SM '!$F$2:$F$1132,"",0)</f>
        <v>CAPATAZ DE CAMPO</v>
      </c>
      <c r="N6" s="158" t="s">
        <v>16</v>
      </c>
      <c r="O6" s="159" t="s">
        <v>140</v>
      </c>
      <c r="P6" s="160" t="s">
        <v>75</v>
      </c>
      <c r="Q6" s="158" t="s">
        <v>16</v>
      </c>
      <c r="R6" s="159" t="s">
        <v>140</v>
      </c>
      <c r="S6" s="160" t="s">
        <v>75</v>
      </c>
      <c r="T6" s="158" t="s">
        <v>16</v>
      </c>
      <c r="U6" s="159" t="s">
        <v>140</v>
      </c>
      <c r="V6" s="160" t="s">
        <v>75</v>
      </c>
      <c r="W6" s="450" t="s">
        <v>16</v>
      </c>
      <c r="X6" s="159" t="s">
        <v>140</v>
      </c>
      <c r="Y6" s="160" t="s">
        <v>75</v>
      </c>
      <c r="Z6" s="450" t="s">
        <v>16</v>
      </c>
      <c r="AA6" s="159" t="s">
        <v>140</v>
      </c>
      <c r="AB6" s="160" t="s">
        <v>75</v>
      </c>
      <c r="AC6" s="450" t="s">
        <v>16</v>
      </c>
      <c r="AD6" s="159" t="s">
        <v>140</v>
      </c>
      <c r="AE6" s="160" t="s">
        <v>75</v>
      </c>
      <c r="AF6" s="450" t="s">
        <v>16</v>
      </c>
      <c r="AG6" s="159" t="s">
        <v>140</v>
      </c>
      <c r="AH6" s="160" t="s">
        <v>75</v>
      </c>
      <c r="AI6" s="450" t="s">
        <v>16</v>
      </c>
      <c r="AJ6" s="159" t="s">
        <v>140</v>
      </c>
      <c r="AK6" s="160" t="s">
        <v>75</v>
      </c>
      <c r="AL6" s="450" t="s">
        <v>16</v>
      </c>
      <c r="AM6" s="159" t="s">
        <v>140</v>
      </c>
      <c r="AN6" s="160" t="s">
        <v>75</v>
      </c>
      <c r="AO6" s="450" t="s">
        <v>16</v>
      </c>
      <c r="AP6" s="159" t="s">
        <v>140</v>
      </c>
      <c r="AQ6" s="160" t="s">
        <v>75</v>
      </c>
      <c r="AR6" s="450"/>
      <c r="AS6" s="159"/>
      <c r="AT6" s="160"/>
      <c r="AU6" s="450"/>
      <c r="AV6" s="159"/>
      <c r="AW6" s="160"/>
      <c r="AX6" s="450"/>
      <c r="AY6" s="159"/>
      <c r="AZ6" s="160"/>
      <c r="BA6" s="450"/>
      <c r="BB6" s="159"/>
      <c r="BC6" s="160"/>
      <c r="BD6" s="450"/>
      <c r="BE6" s="159"/>
      <c r="BF6" s="160"/>
      <c r="BG6" s="450"/>
      <c r="BH6" s="159"/>
      <c r="BI6" s="160"/>
      <c r="BJ6" s="450"/>
      <c r="BK6" s="159"/>
      <c r="BL6" s="160"/>
      <c r="BM6" s="419" t="s">
        <v>16</v>
      </c>
      <c r="BN6" s="420" t="s">
        <v>140</v>
      </c>
      <c r="BO6" s="421" t="s">
        <v>75</v>
      </c>
      <c r="BP6" s="419" t="s">
        <v>16</v>
      </c>
      <c r="BQ6" s="420" t="s">
        <v>140</v>
      </c>
      <c r="BR6" s="421" t="s">
        <v>75</v>
      </c>
      <c r="BS6" s="419" t="s">
        <v>16</v>
      </c>
      <c r="BT6" s="420" t="s">
        <v>140</v>
      </c>
      <c r="BU6" s="421" t="s">
        <v>75</v>
      </c>
      <c r="BV6" s="419" t="s">
        <v>16</v>
      </c>
      <c r="BW6" s="420" t="s">
        <v>140</v>
      </c>
      <c r="BX6" s="421" t="s">
        <v>75</v>
      </c>
      <c r="BY6" s="419" t="s">
        <v>16</v>
      </c>
      <c r="BZ6" s="420" t="s">
        <v>140</v>
      </c>
      <c r="CA6" s="421" t="s">
        <v>75</v>
      </c>
      <c r="CB6" s="419" t="s">
        <v>16</v>
      </c>
      <c r="CC6" s="420" t="s">
        <v>140</v>
      </c>
      <c r="CD6" s="421" t="s">
        <v>75</v>
      </c>
      <c r="CE6" s="419" t="s">
        <v>16</v>
      </c>
      <c r="CF6" s="420" t="s">
        <v>140</v>
      </c>
      <c r="CG6" s="421" t="s">
        <v>75</v>
      </c>
      <c r="CH6" s="450" t="s">
        <v>16</v>
      </c>
      <c r="CI6" s="159" t="s">
        <v>140</v>
      </c>
      <c r="CJ6" s="160" t="s">
        <v>75</v>
      </c>
      <c r="CK6" s="450" t="s">
        <v>16</v>
      </c>
      <c r="CL6" s="159" t="s">
        <v>140</v>
      </c>
      <c r="CM6" s="160" t="s">
        <v>75</v>
      </c>
      <c r="CN6" s="450" t="s">
        <v>16</v>
      </c>
      <c r="CO6" s="159" t="s">
        <v>140</v>
      </c>
      <c r="CP6" s="160" t="s">
        <v>75</v>
      </c>
      <c r="CQ6" s="450" t="s">
        <v>16</v>
      </c>
      <c r="CR6" s="159" t="s">
        <v>140</v>
      </c>
      <c r="CS6" s="160" t="s">
        <v>75</v>
      </c>
      <c r="CT6" s="450" t="s">
        <v>16</v>
      </c>
      <c r="CU6" s="159" t="s">
        <v>140</v>
      </c>
      <c r="CV6" s="160" t="s">
        <v>75</v>
      </c>
      <c r="CW6" s="450" t="s">
        <v>16</v>
      </c>
      <c r="CX6" s="159" t="s">
        <v>140</v>
      </c>
      <c r="CY6" s="160" t="s">
        <v>75</v>
      </c>
      <c r="CZ6" s="450" t="s">
        <v>16</v>
      </c>
      <c r="DA6" s="159" t="s">
        <v>140</v>
      </c>
      <c r="DB6" s="160" t="s">
        <v>75</v>
      </c>
      <c r="DC6" s="450"/>
      <c r="DD6" s="159"/>
      <c r="DE6" s="160"/>
      <c r="DF6" s="450"/>
      <c r="DG6" s="159"/>
      <c r="DH6" s="160"/>
      <c r="DI6" s="450"/>
      <c r="DJ6" s="159"/>
      <c r="DK6" s="160"/>
      <c r="DL6" s="450"/>
      <c r="DM6" s="159"/>
      <c r="DN6" s="160"/>
      <c r="DO6" s="450"/>
      <c r="DP6" s="159"/>
      <c r="DQ6" s="160"/>
      <c r="DR6" s="450"/>
      <c r="DS6" s="159"/>
      <c r="DT6" s="160"/>
      <c r="DU6" s="450"/>
      <c r="DV6" s="159"/>
      <c r="DW6" s="160"/>
      <c r="DX6" s="450" t="s">
        <v>16</v>
      </c>
      <c r="DY6" s="159" t="s">
        <v>140</v>
      </c>
      <c r="DZ6" s="160" t="s">
        <v>75</v>
      </c>
      <c r="EA6" s="450" t="s">
        <v>16</v>
      </c>
      <c r="EB6" s="159" t="s">
        <v>140</v>
      </c>
      <c r="EC6" s="160" t="s">
        <v>75</v>
      </c>
      <c r="ED6" s="450" t="s">
        <v>16</v>
      </c>
      <c r="EE6" s="159" t="s">
        <v>140</v>
      </c>
      <c r="EF6" s="160" t="s">
        <v>75</v>
      </c>
      <c r="EG6" s="450" t="s">
        <v>16</v>
      </c>
      <c r="EH6" s="159" t="s">
        <v>140</v>
      </c>
      <c r="EI6" s="160" t="s">
        <v>75</v>
      </c>
      <c r="EJ6" s="450" t="s">
        <v>16</v>
      </c>
      <c r="EK6" s="159" t="s">
        <v>140</v>
      </c>
      <c r="EL6" s="160" t="s">
        <v>75</v>
      </c>
      <c r="EM6" s="450" t="s">
        <v>16</v>
      </c>
      <c r="EN6" s="159" t="s">
        <v>140</v>
      </c>
      <c r="EO6" s="160" t="s">
        <v>75</v>
      </c>
      <c r="EP6" s="450" t="s">
        <v>16</v>
      </c>
      <c r="EQ6" s="159" t="s">
        <v>140</v>
      </c>
      <c r="ER6" s="160" t="s">
        <v>75</v>
      </c>
      <c r="ES6" s="453" t="s">
        <v>16</v>
      </c>
      <c r="ET6" s="162" t="s">
        <v>140</v>
      </c>
      <c r="EU6" s="163" t="s">
        <v>75</v>
      </c>
    </row>
    <row r="7" ht="15.75" customHeight="1">
      <c r="A7" s="10">
        <v>6.0</v>
      </c>
      <c r="B7" s="11" t="s">
        <v>2227</v>
      </c>
      <c r="C7" s="12"/>
      <c r="D7" s="380" t="s">
        <v>14</v>
      </c>
      <c r="E7" s="38" t="str">
        <f t="array" ref="E7">XLOOKUP(F7,'PER-SM '!$E$2:$E$1132,'PER-SM '!$D$2:$D$1132," ",0)</f>
        <v>COCCHI HUAYLLA GEOVANA TANIA</v>
      </c>
      <c r="F7" s="15">
        <v>7.1013961E7</v>
      </c>
      <c r="G7" s="166"/>
      <c r="H7" s="10" t="s">
        <v>321</v>
      </c>
      <c r="I7" s="10" t="str">
        <f t="array" ref="I7">XLOOKUP(F7,'PER-SM '!$E$2:$E$1132,'PER-SM '!$I$2:$I$1132,"",0)</f>
        <v>S/G</v>
      </c>
      <c r="J7" s="10"/>
      <c r="K7" s="13" t="s">
        <v>1659</v>
      </c>
      <c r="L7" s="10" t="s">
        <v>2257</v>
      </c>
      <c r="M7" s="13" t="s">
        <v>1661</v>
      </c>
      <c r="N7" s="158"/>
      <c r="O7" s="159"/>
      <c r="P7" s="160"/>
      <c r="Q7" s="158"/>
      <c r="R7" s="159"/>
      <c r="S7" s="160"/>
      <c r="T7" s="158" t="s">
        <v>16</v>
      </c>
      <c r="U7" s="159" t="s">
        <v>140</v>
      </c>
      <c r="V7" s="160" t="s">
        <v>75</v>
      </c>
      <c r="W7" s="450" t="s">
        <v>16</v>
      </c>
      <c r="X7" s="159" t="s">
        <v>140</v>
      </c>
      <c r="Y7" s="160" t="s">
        <v>75</v>
      </c>
      <c r="Z7" s="450" t="s">
        <v>16</v>
      </c>
      <c r="AA7" s="159" t="s">
        <v>140</v>
      </c>
      <c r="AB7" s="160" t="s">
        <v>75</v>
      </c>
      <c r="AC7" s="450" t="s">
        <v>16</v>
      </c>
      <c r="AD7" s="159" t="s">
        <v>140</v>
      </c>
      <c r="AE7" s="160" t="s">
        <v>75</v>
      </c>
      <c r="AF7" s="450" t="s">
        <v>16</v>
      </c>
      <c r="AG7" s="159" t="s">
        <v>140</v>
      </c>
      <c r="AH7" s="160" t="s">
        <v>75</v>
      </c>
      <c r="AI7" s="450" t="s">
        <v>16</v>
      </c>
      <c r="AJ7" s="159" t="s">
        <v>140</v>
      </c>
      <c r="AK7" s="160" t="s">
        <v>75</v>
      </c>
      <c r="AL7" s="450" t="s">
        <v>16</v>
      </c>
      <c r="AM7" s="159" t="s">
        <v>140</v>
      </c>
      <c r="AN7" s="160" t="s">
        <v>75</v>
      </c>
      <c r="AO7" s="450" t="s">
        <v>16</v>
      </c>
      <c r="AP7" s="159" t="s">
        <v>140</v>
      </c>
      <c r="AQ7" s="160" t="s">
        <v>75</v>
      </c>
      <c r="AR7" s="450" t="s">
        <v>16</v>
      </c>
      <c r="AS7" s="159" t="s">
        <v>140</v>
      </c>
      <c r="AT7" s="160" t="s">
        <v>75</v>
      </c>
      <c r="AU7" s="450" t="s">
        <v>16</v>
      </c>
      <c r="AV7" s="159" t="s">
        <v>140</v>
      </c>
      <c r="AW7" s="160" t="s">
        <v>75</v>
      </c>
      <c r="AX7" s="450"/>
      <c r="AY7" s="159"/>
      <c r="AZ7" s="160"/>
      <c r="BA7" s="450"/>
      <c r="BB7" s="159"/>
      <c r="BC7" s="160"/>
      <c r="BD7" s="450"/>
      <c r="BE7" s="159"/>
      <c r="BF7" s="160"/>
      <c r="BG7" s="450"/>
      <c r="BH7" s="159"/>
      <c r="BI7" s="160"/>
      <c r="BJ7" s="450"/>
      <c r="BK7" s="159"/>
      <c r="BL7" s="160"/>
      <c r="BM7" s="450"/>
      <c r="BN7" s="159"/>
      <c r="BO7" s="160"/>
      <c r="BP7" s="450"/>
      <c r="BQ7" s="159"/>
      <c r="BR7" s="160"/>
      <c r="BS7" s="450"/>
      <c r="BT7" s="159"/>
      <c r="BU7" s="160"/>
      <c r="BV7" s="450"/>
      <c r="BW7" s="159"/>
      <c r="BX7" s="160"/>
      <c r="BY7" s="450"/>
      <c r="BZ7" s="159"/>
      <c r="CA7" s="160"/>
      <c r="CB7" s="450"/>
      <c r="CC7" s="159"/>
      <c r="CD7" s="160"/>
      <c r="CE7" s="450"/>
      <c r="CF7" s="159"/>
      <c r="CG7" s="160"/>
      <c r="CH7" s="450"/>
      <c r="CI7" s="159"/>
      <c r="CJ7" s="160"/>
      <c r="CK7" s="450"/>
      <c r="CL7" s="159"/>
      <c r="CM7" s="160"/>
      <c r="CN7" s="450"/>
      <c r="CO7" s="159"/>
      <c r="CP7" s="160"/>
      <c r="CQ7" s="450"/>
      <c r="CR7" s="159"/>
      <c r="CS7" s="160"/>
      <c r="CT7" s="450"/>
      <c r="CU7" s="159"/>
      <c r="CV7" s="160"/>
      <c r="CW7" s="450"/>
      <c r="CX7" s="159"/>
      <c r="CY7" s="160"/>
      <c r="CZ7" s="450"/>
      <c r="DA7" s="159"/>
      <c r="DB7" s="160"/>
      <c r="DC7" s="450"/>
      <c r="DD7" s="159"/>
      <c r="DE7" s="160"/>
      <c r="DF7" s="450"/>
      <c r="DG7" s="159"/>
      <c r="DH7" s="160"/>
      <c r="DI7" s="450"/>
      <c r="DJ7" s="159"/>
      <c r="DK7" s="160"/>
      <c r="DL7" s="450"/>
      <c r="DM7" s="159"/>
      <c r="DN7" s="160"/>
      <c r="DO7" s="450"/>
      <c r="DP7" s="159"/>
      <c r="DQ7" s="160"/>
      <c r="DR7" s="450"/>
      <c r="DS7" s="159"/>
      <c r="DT7" s="160"/>
      <c r="DU7" s="450"/>
      <c r="DV7" s="159"/>
      <c r="DW7" s="160"/>
      <c r="DX7" s="450"/>
      <c r="DY7" s="159"/>
      <c r="DZ7" s="160"/>
      <c r="EA7" s="450"/>
      <c r="EB7" s="159"/>
      <c r="EC7" s="160"/>
      <c r="ED7" s="450"/>
      <c r="EE7" s="159"/>
      <c r="EF7" s="160"/>
      <c r="EG7" s="450"/>
      <c r="EH7" s="159"/>
      <c r="EI7" s="160"/>
      <c r="EJ7" s="450"/>
      <c r="EK7" s="159"/>
      <c r="EL7" s="160"/>
      <c r="EM7" s="450"/>
      <c r="EN7" s="159"/>
      <c r="EO7" s="160"/>
      <c r="EP7" s="450"/>
      <c r="EQ7" s="159"/>
      <c r="ER7" s="160"/>
      <c r="ES7" s="450"/>
      <c r="ET7" s="159"/>
      <c r="EU7" s="160"/>
    </row>
    <row r="8" ht="15.75" customHeight="1">
      <c r="A8" s="10">
        <v>7.0</v>
      </c>
      <c r="B8" s="11" t="s">
        <v>2227</v>
      </c>
      <c r="C8" s="399"/>
      <c r="D8" s="362" t="s">
        <v>14</v>
      </c>
      <c r="E8" s="38" t="str">
        <f t="array" ref="E8">XLOOKUP(F8,'PER-SM '!$E$2:$E$1132,'PER-SM '!$D$2:$D$1132," ",0)</f>
        <v>HUILLCA GONZALES JORGE VICTOR </v>
      </c>
      <c r="F8" s="248">
        <v>7.0676389E7</v>
      </c>
      <c r="G8" s="166"/>
      <c r="H8" s="10" t="s">
        <v>321</v>
      </c>
      <c r="I8" s="10" t="str">
        <f t="array" ref="I8">XLOOKUP(F8,'PER-SM '!$E$2:$E$1132,'PER-SM '!$I$2:$I$1132,"",0)</f>
        <v/>
      </c>
      <c r="J8" s="10"/>
      <c r="K8" s="13" t="s">
        <v>1659</v>
      </c>
      <c r="L8" s="10" t="s">
        <v>2257</v>
      </c>
      <c r="M8" s="13" t="s">
        <v>1661</v>
      </c>
      <c r="N8" s="158"/>
      <c r="O8" s="159"/>
      <c r="P8" s="160"/>
      <c r="Q8" s="158"/>
      <c r="R8" s="159"/>
      <c r="S8" s="160"/>
      <c r="T8" s="158"/>
      <c r="U8" s="159"/>
      <c r="V8" s="160"/>
      <c r="W8" s="450"/>
      <c r="X8" s="159"/>
      <c r="Y8" s="160"/>
      <c r="Z8" s="450"/>
      <c r="AA8" s="159"/>
      <c r="AB8" s="160"/>
      <c r="AC8" s="450"/>
      <c r="AD8" s="159"/>
      <c r="AE8" s="160"/>
      <c r="AF8" s="450"/>
      <c r="AG8" s="159"/>
      <c r="AH8" s="160"/>
      <c r="AI8" s="450"/>
      <c r="AJ8" s="159"/>
      <c r="AK8" s="160"/>
      <c r="AL8" s="450"/>
      <c r="AM8" s="159"/>
      <c r="AN8" s="160"/>
      <c r="AO8" s="450"/>
      <c r="AP8" s="159"/>
      <c r="AQ8" s="160"/>
      <c r="AR8" s="450"/>
      <c r="AS8" s="159"/>
      <c r="AT8" s="160"/>
      <c r="AU8" s="450"/>
      <c r="AV8" s="159"/>
      <c r="AW8" s="160"/>
      <c r="AX8" s="450"/>
      <c r="AY8" s="159"/>
      <c r="AZ8" s="160"/>
      <c r="BA8" s="450"/>
      <c r="BB8" s="159"/>
      <c r="BC8" s="160"/>
      <c r="BD8" s="450"/>
      <c r="BE8" s="159"/>
      <c r="BF8" s="160"/>
      <c r="BG8" s="450"/>
      <c r="BH8" s="159"/>
      <c r="BI8" s="160"/>
      <c r="BJ8" s="450"/>
      <c r="BK8" s="159"/>
      <c r="BL8" s="160"/>
      <c r="BM8" s="450"/>
      <c r="BN8" s="159"/>
      <c r="BO8" s="160"/>
      <c r="BP8" s="450"/>
      <c r="BQ8" s="159"/>
      <c r="BR8" s="160"/>
      <c r="BS8" s="450"/>
      <c r="BT8" s="159"/>
      <c r="BU8" s="160"/>
      <c r="BV8" s="450"/>
      <c r="BW8" s="159"/>
      <c r="BX8" s="160"/>
      <c r="BY8" s="450"/>
      <c r="BZ8" s="159"/>
      <c r="CA8" s="160"/>
      <c r="CB8" s="450"/>
      <c r="CC8" s="159"/>
      <c r="CD8" s="160"/>
      <c r="CE8" s="450" t="s">
        <v>16</v>
      </c>
      <c r="CF8" s="159" t="s">
        <v>140</v>
      </c>
      <c r="CG8" s="160" t="s">
        <v>75</v>
      </c>
      <c r="CH8" s="450" t="s">
        <v>16</v>
      </c>
      <c r="CI8" s="159" t="s">
        <v>140</v>
      </c>
      <c r="CJ8" s="160" t="s">
        <v>75</v>
      </c>
      <c r="CK8" s="450" t="s">
        <v>16</v>
      </c>
      <c r="CL8" s="159" t="s">
        <v>140</v>
      </c>
      <c r="CM8" s="160" t="s">
        <v>75</v>
      </c>
      <c r="CN8" s="450" t="s">
        <v>16</v>
      </c>
      <c r="CO8" s="159" t="s">
        <v>140</v>
      </c>
      <c r="CP8" s="160" t="s">
        <v>75</v>
      </c>
      <c r="CQ8" s="450" t="s">
        <v>16</v>
      </c>
      <c r="CR8" s="159" t="s">
        <v>140</v>
      </c>
      <c r="CS8" s="160" t="s">
        <v>75</v>
      </c>
      <c r="CT8" s="450" t="s">
        <v>16</v>
      </c>
      <c r="CU8" s="159" t="s">
        <v>140</v>
      </c>
      <c r="CV8" s="160" t="s">
        <v>75</v>
      </c>
      <c r="CW8" s="450" t="s">
        <v>16</v>
      </c>
      <c r="CX8" s="159" t="s">
        <v>140</v>
      </c>
      <c r="CY8" s="160" t="s">
        <v>75</v>
      </c>
      <c r="CZ8" s="450" t="s">
        <v>16</v>
      </c>
      <c r="DA8" s="159" t="s">
        <v>140</v>
      </c>
      <c r="DB8" s="160" t="s">
        <v>75</v>
      </c>
      <c r="DC8" s="450"/>
      <c r="DD8" s="159"/>
      <c r="DE8" s="160"/>
      <c r="DF8" s="450"/>
      <c r="DG8" s="159"/>
      <c r="DH8" s="160"/>
      <c r="DI8" s="450"/>
      <c r="DJ8" s="159"/>
      <c r="DK8" s="160"/>
      <c r="DL8" s="450"/>
      <c r="DM8" s="159"/>
      <c r="DN8" s="160"/>
      <c r="DO8" s="450"/>
      <c r="DP8" s="159"/>
      <c r="DQ8" s="160"/>
      <c r="DR8" s="450"/>
      <c r="DS8" s="159"/>
      <c r="DT8" s="160"/>
      <c r="DU8" s="450"/>
      <c r="DV8" s="159"/>
      <c r="DW8" s="160"/>
      <c r="DX8" s="450"/>
      <c r="DY8" s="159"/>
      <c r="DZ8" s="160"/>
      <c r="EA8" s="450"/>
      <c r="EB8" s="159"/>
      <c r="EC8" s="160"/>
      <c r="ED8" s="450"/>
      <c r="EE8" s="159"/>
      <c r="EF8" s="160"/>
      <c r="EG8" s="450"/>
      <c r="EH8" s="159"/>
      <c r="EI8" s="160"/>
      <c r="EJ8" s="450"/>
      <c r="EK8" s="159"/>
      <c r="EL8" s="160"/>
      <c r="EM8" s="450"/>
      <c r="EN8" s="159"/>
      <c r="EO8" s="160"/>
      <c r="EP8" s="450"/>
      <c r="EQ8" s="159"/>
      <c r="ER8" s="160"/>
      <c r="ES8" s="450"/>
      <c r="ET8" s="159"/>
      <c r="EU8" s="160"/>
    </row>
    <row r="9" ht="15.75" customHeight="1">
      <c r="A9" s="10">
        <v>8.0</v>
      </c>
      <c r="B9" s="11" t="s">
        <v>2227</v>
      </c>
      <c r="C9" s="401"/>
      <c r="D9" s="400"/>
      <c r="E9" s="38" t="str">
        <f t="array" ref="E9">XLOOKUP(F9,'PER-SM '!$E$2:$E$1132,'PER-SM '!$D$2:$D$1132," ",0)</f>
        <v>CAMPOS DE LA CRUZ SHIRLEY ESTELA</v>
      </c>
      <c r="F9" s="189">
        <v>2.1869943E7</v>
      </c>
      <c r="G9" s="171">
        <v>9.89758428E8</v>
      </c>
      <c r="H9" s="16" t="str">
        <f t="array" ref="H9">XLOOKUP(F9,'PER-SM '!$E$2:$E$1132,'PER-SM '!$G$2:$G$1132,"",0)</f>
        <v>OP TER</v>
      </c>
      <c r="I9" s="10" t="str">
        <f t="array" ref="I9">XLOOKUP(F9,'PER-SM '!$E$2:$E$1132,'PER-SM '!$I$2:$I$1132,"",0)</f>
        <v/>
      </c>
      <c r="J9" s="10"/>
      <c r="K9" s="13" t="str">
        <f t="array" ref="K9">XLOOKUP(F9,'PER-SM '!$E$2:$E$1132,'PER-SM '!$B$2:$B$1132,"",0)</f>
        <v>SANTA MONICA</v>
      </c>
      <c r="L9" s="10" t="s">
        <v>2257</v>
      </c>
      <c r="M9" s="13" t="str">
        <f t="array" ref="M9">XLOOKUP(F9,'PER-SM '!$E$2:$E$1132,'PER-SM '!$F$2:$F$1132,"",0)</f>
        <v>AUXILIAR HOTELERIA</v>
      </c>
      <c r="N9" s="158" t="s">
        <v>16</v>
      </c>
      <c r="O9" s="159" t="s">
        <v>140</v>
      </c>
      <c r="P9" s="160" t="s">
        <v>75</v>
      </c>
      <c r="Q9" s="158" t="s">
        <v>16</v>
      </c>
      <c r="R9" s="159" t="s">
        <v>140</v>
      </c>
      <c r="S9" s="160" t="s">
        <v>75</v>
      </c>
      <c r="T9" s="158"/>
      <c r="U9" s="159"/>
      <c r="V9" s="160"/>
      <c r="W9" s="450"/>
      <c r="X9" s="159"/>
      <c r="Y9" s="160"/>
      <c r="Z9" s="450"/>
      <c r="AA9" s="159"/>
      <c r="AB9" s="160"/>
      <c r="AC9" s="450"/>
      <c r="AD9" s="159"/>
      <c r="AE9" s="160"/>
      <c r="AF9" s="450"/>
      <c r="AG9" s="159"/>
      <c r="AH9" s="160"/>
      <c r="AI9" s="450"/>
      <c r="AJ9" s="159"/>
      <c r="AK9" s="160"/>
      <c r="AL9" s="450"/>
      <c r="AM9" s="159"/>
      <c r="AN9" s="160"/>
      <c r="AO9" s="450"/>
      <c r="AP9" s="159"/>
      <c r="AQ9" s="160"/>
      <c r="AR9" s="450"/>
      <c r="AS9" s="159"/>
      <c r="AT9" s="160"/>
      <c r="AU9" s="450"/>
      <c r="AV9" s="159"/>
      <c r="AW9" s="160"/>
      <c r="AX9" s="419" t="s">
        <v>16</v>
      </c>
      <c r="AY9" s="420" t="s">
        <v>140</v>
      </c>
      <c r="AZ9" s="421" t="s">
        <v>75</v>
      </c>
      <c r="BA9" s="419" t="s">
        <v>16</v>
      </c>
      <c r="BB9" s="420" t="s">
        <v>140</v>
      </c>
      <c r="BC9" s="421" t="s">
        <v>75</v>
      </c>
      <c r="BD9" s="419" t="s">
        <v>16</v>
      </c>
      <c r="BE9" s="420" t="s">
        <v>140</v>
      </c>
      <c r="BF9" s="421" t="s">
        <v>75</v>
      </c>
      <c r="BG9" s="419" t="s">
        <v>16</v>
      </c>
      <c r="BH9" s="420" t="s">
        <v>140</v>
      </c>
      <c r="BI9" s="421" t="s">
        <v>75</v>
      </c>
      <c r="BJ9" s="419" t="s">
        <v>16</v>
      </c>
      <c r="BK9" s="420" t="s">
        <v>140</v>
      </c>
      <c r="BL9" s="421" t="s">
        <v>75</v>
      </c>
      <c r="BM9" s="450" t="s">
        <v>16</v>
      </c>
      <c r="BN9" s="159" t="s">
        <v>140</v>
      </c>
      <c r="BO9" s="160" t="s">
        <v>75</v>
      </c>
      <c r="BP9" s="450" t="s">
        <v>16</v>
      </c>
      <c r="BQ9" s="159" t="s">
        <v>140</v>
      </c>
      <c r="BR9" s="160" t="s">
        <v>75</v>
      </c>
      <c r="BS9" s="450" t="s">
        <v>16</v>
      </c>
      <c r="BT9" s="159" t="s">
        <v>140</v>
      </c>
      <c r="BU9" s="160" t="s">
        <v>75</v>
      </c>
      <c r="BV9" s="450" t="s">
        <v>16</v>
      </c>
      <c r="BW9" s="159" t="s">
        <v>140</v>
      </c>
      <c r="BX9" s="160" t="s">
        <v>75</v>
      </c>
      <c r="BY9" s="450" t="s">
        <v>16</v>
      </c>
      <c r="BZ9" s="159" t="s">
        <v>140</v>
      </c>
      <c r="CA9" s="160" t="s">
        <v>75</v>
      </c>
      <c r="CB9" s="450" t="s">
        <v>16</v>
      </c>
      <c r="CC9" s="159" t="s">
        <v>140</v>
      </c>
      <c r="CD9" s="160" t="s">
        <v>75</v>
      </c>
      <c r="CE9" s="450"/>
      <c r="CF9" s="159"/>
      <c r="CG9" s="160"/>
      <c r="CH9" s="450"/>
      <c r="CI9" s="159"/>
      <c r="CJ9" s="160"/>
      <c r="CK9" s="450"/>
      <c r="CL9" s="159"/>
      <c r="CM9" s="160"/>
      <c r="CN9" s="450"/>
      <c r="CO9" s="159"/>
      <c r="CP9" s="160"/>
      <c r="CQ9" s="450"/>
      <c r="CR9" s="159"/>
      <c r="CS9" s="160"/>
      <c r="CT9" s="450"/>
      <c r="CU9" s="159"/>
      <c r="CV9" s="160"/>
      <c r="CW9" s="450"/>
      <c r="CX9" s="159"/>
      <c r="CY9" s="160"/>
      <c r="CZ9" s="450"/>
      <c r="DA9" s="159"/>
      <c r="DB9" s="160"/>
      <c r="DC9" s="450"/>
      <c r="DD9" s="159"/>
      <c r="DE9" s="160"/>
      <c r="DF9" s="450" t="s">
        <v>16</v>
      </c>
      <c r="DG9" s="159" t="s">
        <v>140</v>
      </c>
      <c r="DH9" s="160" t="s">
        <v>75</v>
      </c>
      <c r="DI9" s="450" t="s">
        <v>16</v>
      </c>
      <c r="DJ9" s="159" t="s">
        <v>140</v>
      </c>
      <c r="DK9" s="160" t="s">
        <v>75</v>
      </c>
      <c r="DL9" s="450" t="s">
        <v>16</v>
      </c>
      <c r="DM9" s="159" t="s">
        <v>140</v>
      </c>
      <c r="DN9" s="160" t="s">
        <v>75</v>
      </c>
      <c r="DO9" s="450" t="s">
        <v>16</v>
      </c>
      <c r="DP9" s="159" t="s">
        <v>140</v>
      </c>
      <c r="DQ9" s="160" t="s">
        <v>75</v>
      </c>
      <c r="DR9" s="450" t="s">
        <v>16</v>
      </c>
      <c r="DS9" s="159" t="s">
        <v>140</v>
      </c>
      <c r="DT9" s="160" t="s">
        <v>75</v>
      </c>
      <c r="DU9" s="450" t="s">
        <v>16</v>
      </c>
      <c r="DV9" s="159" t="s">
        <v>140</v>
      </c>
      <c r="DW9" s="160" t="s">
        <v>75</v>
      </c>
      <c r="DX9" s="450" t="s">
        <v>16</v>
      </c>
      <c r="DY9" s="159" t="s">
        <v>140</v>
      </c>
      <c r="DZ9" s="160" t="s">
        <v>75</v>
      </c>
      <c r="EA9" s="450" t="s">
        <v>16</v>
      </c>
      <c r="EB9" s="159" t="s">
        <v>140</v>
      </c>
      <c r="EC9" s="160" t="s">
        <v>75</v>
      </c>
      <c r="ED9" s="450" t="s">
        <v>16</v>
      </c>
      <c r="EE9" s="159" t="s">
        <v>140</v>
      </c>
      <c r="EF9" s="160" t="s">
        <v>75</v>
      </c>
      <c r="EG9" s="450" t="s">
        <v>16</v>
      </c>
      <c r="EH9" s="159" t="s">
        <v>140</v>
      </c>
      <c r="EI9" s="160" t="s">
        <v>75</v>
      </c>
      <c r="EJ9" s="450" t="s">
        <v>16</v>
      </c>
      <c r="EK9" s="159" t="s">
        <v>140</v>
      </c>
      <c r="EL9" s="160" t="s">
        <v>75</v>
      </c>
      <c r="EM9" s="450" t="s">
        <v>16</v>
      </c>
      <c r="EN9" s="159" t="s">
        <v>140</v>
      </c>
      <c r="EO9" s="160" t="s">
        <v>75</v>
      </c>
      <c r="EP9" s="450" t="s">
        <v>16</v>
      </c>
      <c r="EQ9" s="159" t="s">
        <v>140</v>
      </c>
      <c r="ER9" s="160" t="s">
        <v>75</v>
      </c>
      <c r="ES9" s="453" t="s">
        <v>16</v>
      </c>
      <c r="ET9" s="162" t="s">
        <v>140</v>
      </c>
      <c r="EU9" s="163" t="s">
        <v>75</v>
      </c>
    </row>
    <row r="10" ht="15.75" customHeight="1">
      <c r="A10" s="10">
        <v>9.0</v>
      </c>
      <c r="B10" s="11" t="s">
        <v>2202</v>
      </c>
      <c r="C10" s="12">
        <v>1.0</v>
      </c>
      <c r="D10" s="380" t="s">
        <v>14</v>
      </c>
      <c r="E10" s="13" t="str">
        <f t="array" ref="E10">XLOOKUP(F10,'PER-SM '!$E$2:$E$1132,'PER-SM '!$D$2:$D$1132," ",0)</f>
        <v>ROQUE CASA EDUARDO RAÚL</v>
      </c>
      <c r="F10" s="166">
        <v>7.465362E7</v>
      </c>
      <c r="G10" s="15">
        <v>9.57767052E8</v>
      </c>
      <c r="H10" s="16" t="str">
        <f t="array" ref="H10">XLOOKUP(F10,'PER-SM '!$E$2:$E$1132,'PER-SM '!$G$2:$G$1132,"",0)</f>
        <v>OP OBR</v>
      </c>
      <c r="I10" s="10" t="str">
        <f t="array" ref="I10">XLOOKUP(F10,'PER-SM '!$E$2:$E$1132,'PER-SM '!$I$2:$I$1132,"",0)</f>
        <v/>
      </c>
      <c r="J10" s="10"/>
      <c r="K10" s="13" t="str">
        <f t="array" ref="K10">XLOOKUP(F10,'PER-SM '!$E$2:$E$1132,'PER-SM '!$B$2:$B$1132,"",0)</f>
        <v>PE - Obr Reg Común</v>
      </c>
      <c r="L10" s="10" t="s">
        <v>2257</v>
      </c>
      <c r="M10" s="13" t="str">
        <f t="array" ref="M10">XLOOKUP(F10,'PER-SM '!$E$2:$E$1132,'PER-SM '!$F$2:$F$1132,"",0)</f>
        <v>AYUDANTE DE PERFORACION Y VOLADURA</v>
      </c>
      <c r="N10" s="158" t="s">
        <v>16</v>
      </c>
      <c r="O10" s="159" t="s">
        <v>140</v>
      </c>
      <c r="P10" s="160" t="s">
        <v>75</v>
      </c>
      <c r="Q10" s="158" t="s">
        <v>16</v>
      </c>
      <c r="R10" s="159" t="s">
        <v>140</v>
      </c>
      <c r="S10" s="160" t="s">
        <v>75</v>
      </c>
      <c r="T10" s="158" t="s">
        <v>16</v>
      </c>
      <c r="U10" s="159" t="s">
        <v>140</v>
      </c>
      <c r="V10" s="160" t="s">
        <v>75</v>
      </c>
      <c r="W10" s="450"/>
      <c r="X10" s="159"/>
      <c r="Y10" s="160"/>
      <c r="Z10" s="450"/>
      <c r="AA10" s="159"/>
      <c r="AB10" s="160"/>
      <c r="AC10" s="450"/>
      <c r="AD10" s="159"/>
      <c r="AE10" s="160"/>
      <c r="AF10" s="450"/>
      <c r="AG10" s="159"/>
      <c r="AH10" s="160"/>
      <c r="AI10" s="450"/>
      <c r="AJ10" s="159"/>
      <c r="AK10" s="160"/>
      <c r="AL10" s="450"/>
      <c r="AM10" s="159"/>
      <c r="AN10" s="160"/>
      <c r="AO10" s="419" t="s">
        <v>16</v>
      </c>
      <c r="AP10" s="420" t="s">
        <v>140</v>
      </c>
      <c r="AQ10" s="421" t="s">
        <v>75</v>
      </c>
      <c r="AR10" s="419" t="s">
        <v>16</v>
      </c>
      <c r="AS10" s="420" t="s">
        <v>140</v>
      </c>
      <c r="AT10" s="421" t="s">
        <v>75</v>
      </c>
      <c r="AU10" s="419" t="s">
        <v>16</v>
      </c>
      <c r="AV10" s="420" t="s">
        <v>140</v>
      </c>
      <c r="AW10" s="421" t="s">
        <v>75</v>
      </c>
      <c r="AX10" s="419" t="s">
        <v>16</v>
      </c>
      <c r="AY10" s="420" t="s">
        <v>140</v>
      </c>
      <c r="AZ10" s="421" t="s">
        <v>75</v>
      </c>
      <c r="BA10" s="419" t="s">
        <v>16</v>
      </c>
      <c r="BB10" s="420" t="s">
        <v>140</v>
      </c>
      <c r="BC10" s="421" t="s">
        <v>75</v>
      </c>
      <c r="BD10" s="419" t="s">
        <v>16</v>
      </c>
      <c r="BE10" s="420" t="s">
        <v>140</v>
      </c>
      <c r="BF10" s="421" t="s">
        <v>75</v>
      </c>
      <c r="BG10" s="419" t="s">
        <v>16</v>
      </c>
      <c r="BH10" s="420" t="s">
        <v>140</v>
      </c>
      <c r="BI10" s="421" t="s">
        <v>75</v>
      </c>
      <c r="BJ10" s="419" t="s">
        <v>16</v>
      </c>
      <c r="BK10" s="420" t="s">
        <v>140</v>
      </c>
      <c r="BL10" s="421" t="s">
        <v>75</v>
      </c>
      <c r="BM10" s="450" t="s">
        <v>16</v>
      </c>
      <c r="BN10" s="159" t="s">
        <v>140</v>
      </c>
      <c r="BO10" s="160" t="s">
        <v>75</v>
      </c>
      <c r="BP10" s="450" t="s">
        <v>16</v>
      </c>
      <c r="BQ10" s="159" t="s">
        <v>140</v>
      </c>
      <c r="BR10" s="160" t="s">
        <v>75</v>
      </c>
      <c r="BS10" s="450" t="s">
        <v>16</v>
      </c>
      <c r="BT10" s="159" t="s">
        <v>140</v>
      </c>
      <c r="BU10" s="160" t="s">
        <v>75</v>
      </c>
      <c r="BV10" s="450" t="s">
        <v>16</v>
      </c>
      <c r="BW10" s="159" t="s">
        <v>140</v>
      </c>
      <c r="BX10" s="160" t="s">
        <v>75</v>
      </c>
      <c r="BY10" s="450" t="s">
        <v>16</v>
      </c>
      <c r="BZ10" s="159" t="s">
        <v>140</v>
      </c>
      <c r="CA10" s="160" t="s">
        <v>75</v>
      </c>
      <c r="CB10" s="450" t="s">
        <v>16</v>
      </c>
      <c r="CC10" s="159" t="s">
        <v>140</v>
      </c>
      <c r="CD10" s="160" t="s">
        <v>75</v>
      </c>
      <c r="CE10" s="450" t="s">
        <v>16</v>
      </c>
      <c r="CF10" s="159" t="s">
        <v>140</v>
      </c>
      <c r="CG10" s="160" t="s">
        <v>75</v>
      </c>
      <c r="CH10" s="450"/>
      <c r="CI10" s="159"/>
      <c r="CJ10" s="160"/>
      <c r="CK10" s="450"/>
      <c r="CL10" s="159"/>
      <c r="CM10" s="160"/>
      <c r="CN10" s="450"/>
      <c r="CO10" s="159"/>
      <c r="CP10" s="160"/>
      <c r="CQ10" s="450"/>
      <c r="CR10" s="159"/>
      <c r="CS10" s="160"/>
      <c r="CT10" s="450"/>
      <c r="CU10" s="159"/>
      <c r="CV10" s="160"/>
      <c r="CW10" s="450"/>
      <c r="CX10" s="159"/>
      <c r="CY10" s="160"/>
      <c r="CZ10" s="450"/>
      <c r="DA10" s="159"/>
      <c r="DB10" s="160"/>
      <c r="DC10" s="450" t="s">
        <v>16</v>
      </c>
      <c r="DD10" s="159" t="s">
        <v>140</v>
      </c>
      <c r="DE10" s="160" t="s">
        <v>75</v>
      </c>
      <c r="DF10" s="450" t="s">
        <v>16</v>
      </c>
      <c r="DG10" s="159" t="s">
        <v>140</v>
      </c>
      <c r="DH10" s="160" t="s">
        <v>75</v>
      </c>
      <c r="DI10" s="450" t="s">
        <v>16</v>
      </c>
      <c r="DJ10" s="159" t="s">
        <v>140</v>
      </c>
      <c r="DK10" s="160" t="s">
        <v>75</v>
      </c>
      <c r="DL10" s="450" t="s">
        <v>16</v>
      </c>
      <c r="DM10" s="159" t="s">
        <v>140</v>
      </c>
      <c r="DN10" s="160" t="s">
        <v>75</v>
      </c>
      <c r="DO10" s="450" t="s">
        <v>16</v>
      </c>
      <c r="DP10" s="159" t="s">
        <v>140</v>
      </c>
      <c r="DQ10" s="160" t="s">
        <v>75</v>
      </c>
      <c r="DR10" s="450" t="s">
        <v>16</v>
      </c>
      <c r="DS10" s="159" t="s">
        <v>140</v>
      </c>
      <c r="DT10" s="160" t="s">
        <v>75</v>
      </c>
      <c r="DU10" s="450" t="s">
        <v>16</v>
      </c>
      <c r="DV10" s="159" t="s">
        <v>140</v>
      </c>
      <c r="DW10" s="160" t="s">
        <v>75</v>
      </c>
      <c r="DX10" s="450" t="s">
        <v>16</v>
      </c>
      <c r="DY10" s="159" t="s">
        <v>140</v>
      </c>
      <c r="DZ10" s="160" t="s">
        <v>75</v>
      </c>
      <c r="EA10" s="450" t="s">
        <v>16</v>
      </c>
      <c r="EB10" s="159" t="s">
        <v>140</v>
      </c>
      <c r="EC10" s="160" t="s">
        <v>75</v>
      </c>
      <c r="ED10" s="450" t="s">
        <v>16</v>
      </c>
      <c r="EE10" s="159" t="s">
        <v>140</v>
      </c>
      <c r="EF10" s="160" t="s">
        <v>75</v>
      </c>
      <c r="EG10" s="450" t="s">
        <v>16</v>
      </c>
      <c r="EH10" s="159" t="s">
        <v>140</v>
      </c>
      <c r="EI10" s="160" t="s">
        <v>75</v>
      </c>
      <c r="EJ10" s="450" t="s">
        <v>16</v>
      </c>
      <c r="EK10" s="159" t="s">
        <v>140</v>
      </c>
      <c r="EL10" s="160" t="s">
        <v>75</v>
      </c>
      <c r="EM10" s="450" t="s">
        <v>16</v>
      </c>
      <c r="EN10" s="159" t="s">
        <v>140</v>
      </c>
      <c r="EO10" s="160" t="s">
        <v>75</v>
      </c>
      <c r="EP10" s="450" t="s">
        <v>16</v>
      </c>
      <c r="EQ10" s="159" t="s">
        <v>140</v>
      </c>
      <c r="ER10" s="160" t="s">
        <v>75</v>
      </c>
      <c r="ES10" s="450"/>
      <c r="ET10" s="159"/>
      <c r="EU10" s="160"/>
    </row>
    <row r="11" ht="15.75" customHeight="1">
      <c r="A11" s="10">
        <v>10.0</v>
      </c>
      <c r="B11" s="11" t="s">
        <v>2203</v>
      </c>
      <c r="C11" s="12">
        <v>1.0</v>
      </c>
      <c r="D11" s="380" t="s">
        <v>14</v>
      </c>
      <c r="E11" s="13" t="str">
        <f t="array" ref="E11">XLOOKUP(F11,'PER-SM '!$E$2:$E$1132,'PER-SM '!$D$2:$D$1132," ",0)</f>
        <v>PARICAHUA RAMOS SATURNINO PABLO</v>
      </c>
      <c r="F11" s="469">
        <v>1.6307811E7</v>
      </c>
      <c r="G11" s="15">
        <v>9.68024775E8</v>
      </c>
      <c r="H11" s="16" t="str">
        <f t="array" ref="H11">XLOOKUP(F11,'PER-SM '!$E$2:$E$1132,'PER-SM '!$G$2:$G$1132,"",0)</f>
        <v>OP OBR</v>
      </c>
      <c r="I11" s="10" t="str">
        <f t="array" ref="I11">XLOOKUP(F11,'PER-SM '!$E$2:$E$1132,'PER-SM '!$I$2:$I$1132,"",0)</f>
        <v>B</v>
      </c>
      <c r="J11" s="10"/>
      <c r="K11" s="13" t="str">
        <f t="array" ref="K11">XLOOKUP(F11,'PER-SM '!$E$2:$E$1132,'PER-SM '!$B$2:$B$1132,"",0)</f>
        <v>PE - Obr Reg Común</v>
      </c>
      <c r="L11" s="10" t="s">
        <v>2257</v>
      </c>
      <c r="M11" s="13" t="str">
        <f t="array" ref="M11">XLOOKUP(F11,'PER-SM '!$E$2:$E$1132,'PER-SM '!$F$2:$F$1132,"",0)</f>
        <v>OPERADOR PALA HIDRAULICA HASTA 21M3</v>
      </c>
      <c r="N11" s="158"/>
      <c r="O11" s="159"/>
      <c r="P11" s="160"/>
      <c r="Q11" s="158"/>
      <c r="R11" s="159"/>
      <c r="S11" s="160"/>
      <c r="T11" s="158"/>
      <c r="U11" s="159"/>
      <c r="V11" s="160"/>
      <c r="W11" s="419" t="s">
        <v>16</v>
      </c>
      <c r="X11" s="420" t="s">
        <v>140</v>
      </c>
      <c r="Y11" s="421" t="s">
        <v>75</v>
      </c>
      <c r="Z11" s="419" t="s">
        <v>16</v>
      </c>
      <c r="AA11" s="420" t="s">
        <v>140</v>
      </c>
      <c r="AB11" s="421" t="s">
        <v>75</v>
      </c>
      <c r="AC11" s="419" t="s">
        <v>16</v>
      </c>
      <c r="AD11" s="420" t="s">
        <v>140</v>
      </c>
      <c r="AE11" s="421" t="s">
        <v>75</v>
      </c>
      <c r="AF11" s="419" t="s">
        <v>16</v>
      </c>
      <c r="AG11" s="420" t="s">
        <v>140</v>
      </c>
      <c r="AH11" s="421" t="s">
        <v>75</v>
      </c>
      <c r="AI11" s="419" t="s">
        <v>16</v>
      </c>
      <c r="AJ11" s="420" t="s">
        <v>140</v>
      </c>
      <c r="AK11" s="421" t="s">
        <v>75</v>
      </c>
      <c r="AL11" s="419" t="s">
        <v>16</v>
      </c>
      <c r="AM11" s="420" t="s">
        <v>140</v>
      </c>
      <c r="AN11" s="421" t="s">
        <v>75</v>
      </c>
      <c r="AO11" s="419" t="s">
        <v>16</v>
      </c>
      <c r="AP11" s="420" t="s">
        <v>140</v>
      </c>
      <c r="AQ11" s="421" t="s">
        <v>75</v>
      </c>
      <c r="AR11" s="450" t="s">
        <v>16</v>
      </c>
      <c r="AS11" s="159" t="s">
        <v>140</v>
      </c>
      <c r="AT11" s="160" t="s">
        <v>75</v>
      </c>
      <c r="AU11" s="450"/>
      <c r="AV11" s="159"/>
      <c r="AW11" s="160"/>
      <c r="AX11" s="450"/>
      <c r="AY11" s="159"/>
      <c r="AZ11" s="160"/>
      <c r="BA11" s="450"/>
      <c r="BB11" s="159"/>
      <c r="BC11" s="160"/>
      <c r="BD11" s="450"/>
      <c r="BE11" s="159"/>
      <c r="BF11" s="160"/>
      <c r="BG11" s="450"/>
      <c r="BH11" s="159"/>
      <c r="BI11" s="160"/>
      <c r="BJ11" s="450"/>
      <c r="BK11" s="159"/>
      <c r="BL11" s="160"/>
      <c r="BM11" s="450"/>
      <c r="BN11" s="159"/>
      <c r="BO11" s="160"/>
      <c r="BP11" s="450"/>
      <c r="BQ11" s="159"/>
      <c r="BR11" s="160"/>
      <c r="BS11" s="450"/>
      <c r="BT11" s="159"/>
      <c r="BU11" s="160"/>
      <c r="BV11" s="450"/>
      <c r="BW11" s="159"/>
      <c r="BX11" s="160"/>
      <c r="BY11" s="450"/>
      <c r="BZ11" s="159"/>
      <c r="CA11" s="160"/>
      <c r="CB11" s="450"/>
      <c r="CC11" s="159"/>
      <c r="CD11" s="160"/>
      <c r="CE11" s="450"/>
      <c r="CF11" s="159"/>
      <c r="CG11" s="160"/>
      <c r="CH11" s="450" t="s">
        <v>16</v>
      </c>
      <c r="CI11" s="159" t="s">
        <v>140</v>
      </c>
      <c r="CJ11" s="160" t="s">
        <v>75</v>
      </c>
      <c r="CK11" s="450" t="s">
        <v>16</v>
      </c>
      <c r="CL11" s="159" t="s">
        <v>140</v>
      </c>
      <c r="CM11" s="160" t="s">
        <v>75</v>
      </c>
      <c r="CN11" s="450" t="s">
        <v>16</v>
      </c>
      <c r="CO11" s="159" t="s">
        <v>140</v>
      </c>
      <c r="CP11" s="160" t="s">
        <v>75</v>
      </c>
      <c r="CQ11" s="450" t="s">
        <v>16</v>
      </c>
      <c r="CR11" s="159" t="s">
        <v>140</v>
      </c>
      <c r="CS11" s="160" t="s">
        <v>75</v>
      </c>
      <c r="CT11" s="450" t="s">
        <v>16</v>
      </c>
      <c r="CU11" s="159" t="s">
        <v>140</v>
      </c>
      <c r="CV11" s="160" t="s">
        <v>75</v>
      </c>
      <c r="CW11" s="450" t="s">
        <v>16</v>
      </c>
      <c r="CX11" s="159" t="s">
        <v>140</v>
      </c>
      <c r="CY11" s="160" t="s">
        <v>75</v>
      </c>
      <c r="CZ11" s="450" t="s">
        <v>16</v>
      </c>
      <c r="DA11" s="159" t="s">
        <v>140</v>
      </c>
      <c r="DB11" s="160" t="s">
        <v>75</v>
      </c>
      <c r="DC11" s="450"/>
      <c r="DD11" s="159"/>
      <c r="DE11" s="160"/>
      <c r="DF11" s="450"/>
      <c r="DG11" s="159"/>
      <c r="DH11" s="160"/>
      <c r="DI11" s="450"/>
      <c r="DJ11" s="159"/>
      <c r="DK11" s="160"/>
      <c r="DL11" s="450"/>
      <c r="DM11" s="159"/>
      <c r="DN11" s="160"/>
      <c r="DO11" s="450"/>
      <c r="DP11" s="159"/>
      <c r="DQ11" s="160"/>
      <c r="DR11" s="450"/>
      <c r="DS11" s="159"/>
      <c r="DT11" s="160"/>
      <c r="DU11" s="450"/>
      <c r="DV11" s="159"/>
      <c r="DW11" s="160"/>
      <c r="DX11" s="450" t="s">
        <v>16</v>
      </c>
      <c r="DY11" s="159" t="s">
        <v>140</v>
      </c>
      <c r="DZ11" s="160" t="s">
        <v>75</v>
      </c>
      <c r="EA11" s="450" t="s">
        <v>16</v>
      </c>
      <c r="EB11" s="159" t="s">
        <v>140</v>
      </c>
      <c r="EC11" s="160" t="s">
        <v>75</v>
      </c>
      <c r="ED11" s="450" t="s">
        <v>16</v>
      </c>
      <c r="EE11" s="159" t="s">
        <v>140</v>
      </c>
      <c r="EF11" s="160" t="s">
        <v>75</v>
      </c>
      <c r="EG11" s="450" t="s">
        <v>16</v>
      </c>
      <c r="EH11" s="159" t="s">
        <v>140</v>
      </c>
      <c r="EI11" s="160" t="s">
        <v>75</v>
      </c>
      <c r="EJ11" s="450" t="s">
        <v>16</v>
      </c>
      <c r="EK11" s="159" t="s">
        <v>140</v>
      </c>
      <c r="EL11" s="160" t="s">
        <v>75</v>
      </c>
      <c r="EM11" s="450" t="s">
        <v>16</v>
      </c>
      <c r="EN11" s="159" t="s">
        <v>140</v>
      </c>
      <c r="EO11" s="160" t="s">
        <v>75</v>
      </c>
      <c r="EP11" s="450" t="s">
        <v>16</v>
      </c>
      <c r="EQ11" s="159" t="s">
        <v>140</v>
      </c>
      <c r="ER11" s="160" t="s">
        <v>75</v>
      </c>
      <c r="ES11" s="453" t="s">
        <v>16</v>
      </c>
      <c r="ET11" s="162" t="s">
        <v>140</v>
      </c>
      <c r="EU11" s="163" t="s">
        <v>75</v>
      </c>
    </row>
    <row r="12" ht="15.75" customHeight="1">
      <c r="A12" s="10">
        <v>11.0</v>
      </c>
      <c r="B12" s="11" t="s">
        <v>2204</v>
      </c>
      <c r="C12" s="12">
        <v>1.0</v>
      </c>
      <c r="D12" s="380" t="s">
        <v>14</v>
      </c>
      <c r="E12" s="13" t="str">
        <f t="array" ref="E12">XLOOKUP(F12,'PER-SM '!$E$2:$E$1132,'PER-SM '!$D$2:$D$1132," ",0)</f>
        <v>MORENO BAUTISTA MAXIMO</v>
      </c>
      <c r="F12" s="554">
        <v>7270798.0</v>
      </c>
      <c r="G12" s="184">
        <v>9.52183766E8</v>
      </c>
      <c r="H12" s="16" t="str">
        <f t="array" ref="H12">XLOOKUP(F12,'PER-SM '!$E$2:$E$1132,'PER-SM '!$G$2:$G$1132,"",0)</f>
        <v>OP OBR</v>
      </c>
      <c r="I12" s="10" t="str">
        <f t="array" ref="I12">XLOOKUP(F12,'PER-SM '!$E$2:$E$1132,'PER-SM '!$I$2:$I$1132,"",0)</f>
        <v>C</v>
      </c>
      <c r="J12" s="10"/>
      <c r="K12" s="13" t="str">
        <f t="array" ref="K12">XLOOKUP(F12,'PER-SM '!$E$2:$E$1132,'PER-SM '!$B$2:$B$1132,"",0)</f>
        <v>PE - Obr Reg Común</v>
      </c>
      <c r="L12" s="10" t="s">
        <v>2257</v>
      </c>
      <c r="M12" s="13" t="str">
        <f t="array" ref="M12">XLOOKUP(F12,'PER-SM '!$E$2:$E$1132,'PER-SM '!$F$2:$F$1132,"",0)</f>
        <v>OPERADOR MULTIPLE III</v>
      </c>
      <c r="N12" s="194" t="s">
        <v>16</v>
      </c>
      <c r="O12" s="195" t="s">
        <v>140</v>
      </c>
      <c r="P12" s="196" t="s">
        <v>75</v>
      </c>
      <c r="Q12" s="194" t="s">
        <v>16</v>
      </c>
      <c r="R12" s="195" t="s">
        <v>140</v>
      </c>
      <c r="S12" s="196" t="s">
        <v>75</v>
      </c>
      <c r="T12" s="194" t="s">
        <v>16</v>
      </c>
      <c r="U12" s="195" t="s">
        <v>140</v>
      </c>
      <c r="V12" s="196" t="s">
        <v>75</v>
      </c>
      <c r="W12" s="555" t="s">
        <v>16</v>
      </c>
      <c r="X12" s="195" t="s">
        <v>140</v>
      </c>
      <c r="Y12" s="196" t="s">
        <v>75</v>
      </c>
      <c r="Z12" s="555" t="s">
        <v>16</v>
      </c>
      <c r="AA12" s="195" t="s">
        <v>140</v>
      </c>
      <c r="AB12" s="196" t="s">
        <v>75</v>
      </c>
      <c r="AC12" s="555" t="s">
        <v>16</v>
      </c>
      <c r="AD12" s="195" t="s">
        <v>140</v>
      </c>
      <c r="AE12" s="196" t="s">
        <v>75</v>
      </c>
      <c r="AF12" s="555" t="s">
        <v>16</v>
      </c>
      <c r="AG12" s="195" t="s">
        <v>140</v>
      </c>
      <c r="AH12" s="196" t="s">
        <v>75</v>
      </c>
      <c r="AI12" s="555" t="s">
        <v>16</v>
      </c>
      <c r="AJ12" s="195" t="s">
        <v>140</v>
      </c>
      <c r="AK12" s="196" t="s">
        <v>75</v>
      </c>
      <c r="AL12" s="555" t="s">
        <v>16</v>
      </c>
      <c r="AM12" s="195" t="s">
        <v>140</v>
      </c>
      <c r="AN12" s="196" t="s">
        <v>75</v>
      </c>
      <c r="AO12" s="555" t="s">
        <v>16</v>
      </c>
      <c r="AP12" s="195" t="s">
        <v>140</v>
      </c>
      <c r="AQ12" s="196" t="s">
        <v>75</v>
      </c>
      <c r="AR12" s="555"/>
      <c r="AS12" s="195"/>
      <c r="AT12" s="196"/>
      <c r="AU12" s="555"/>
      <c r="AV12" s="195"/>
      <c r="AW12" s="196"/>
      <c r="AX12" s="555"/>
      <c r="AY12" s="195"/>
      <c r="AZ12" s="196"/>
      <c r="BA12" s="555"/>
      <c r="BB12" s="195"/>
      <c r="BC12" s="196"/>
      <c r="BD12" s="555"/>
      <c r="BE12" s="195"/>
      <c r="BF12" s="196"/>
      <c r="BG12" s="555"/>
      <c r="BH12" s="195"/>
      <c r="BI12" s="196"/>
      <c r="BJ12" s="555"/>
      <c r="BK12" s="195"/>
      <c r="BL12" s="196"/>
      <c r="BM12" s="555"/>
      <c r="BN12" s="195"/>
      <c r="BO12" s="196"/>
      <c r="BP12" s="555"/>
      <c r="BQ12" s="195"/>
      <c r="BR12" s="196"/>
      <c r="BS12" s="555"/>
      <c r="BT12" s="195"/>
      <c r="BU12" s="196"/>
      <c r="BV12" s="555"/>
      <c r="BW12" s="195"/>
      <c r="BX12" s="196"/>
      <c r="BY12" s="555"/>
      <c r="BZ12" s="195"/>
      <c r="CA12" s="196"/>
      <c r="CB12" s="555"/>
      <c r="CC12" s="195"/>
      <c r="CD12" s="196"/>
      <c r="CE12" s="555"/>
      <c r="CF12" s="195"/>
      <c r="CG12" s="196"/>
      <c r="CH12" s="555"/>
      <c r="CI12" s="195"/>
      <c r="CJ12" s="196"/>
      <c r="CK12" s="555"/>
      <c r="CL12" s="195"/>
      <c r="CM12" s="196"/>
      <c r="CN12" s="555"/>
      <c r="CO12" s="195"/>
      <c r="CP12" s="196"/>
      <c r="CQ12" s="555"/>
      <c r="CR12" s="195"/>
      <c r="CS12" s="196"/>
      <c r="CT12" s="555"/>
      <c r="CU12" s="195"/>
      <c r="CV12" s="196"/>
      <c r="CW12" s="555"/>
      <c r="CX12" s="195"/>
      <c r="CY12" s="196"/>
      <c r="CZ12" s="555"/>
      <c r="DA12" s="195"/>
      <c r="DB12" s="196"/>
      <c r="DC12" s="555"/>
      <c r="DD12" s="195"/>
      <c r="DE12" s="196"/>
      <c r="DF12" s="555"/>
      <c r="DG12" s="195"/>
      <c r="DH12" s="196"/>
      <c r="DI12" s="555"/>
      <c r="DJ12" s="195"/>
      <c r="DK12" s="196"/>
      <c r="DL12" s="555"/>
      <c r="DM12" s="195"/>
      <c r="DN12" s="196"/>
      <c r="DO12" s="555"/>
      <c r="DP12" s="195"/>
      <c r="DQ12" s="196"/>
      <c r="DR12" s="555"/>
      <c r="DS12" s="195"/>
      <c r="DT12" s="196"/>
      <c r="DU12" s="555"/>
      <c r="DV12" s="195"/>
      <c r="DW12" s="196"/>
      <c r="DX12" s="555"/>
      <c r="DY12" s="195"/>
      <c r="DZ12" s="196"/>
      <c r="EA12" s="555"/>
      <c r="EB12" s="195"/>
      <c r="EC12" s="196"/>
      <c r="ED12" s="555"/>
      <c r="EE12" s="195"/>
      <c r="EF12" s="196"/>
      <c r="EG12" s="555"/>
      <c r="EH12" s="195"/>
      <c r="EI12" s="196"/>
      <c r="EJ12" s="555"/>
      <c r="EK12" s="195"/>
      <c r="EL12" s="196"/>
      <c r="EM12" s="555"/>
      <c r="EN12" s="195"/>
      <c r="EO12" s="196"/>
      <c r="EP12" s="555"/>
      <c r="EQ12" s="195"/>
      <c r="ER12" s="196"/>
      <c r="ES12" s="555"/>
      <c r="ET12" s="195"/>
      <c r="EU12" s="196"/>
    </row>
    <row r="13" ht="15.75" customHeight="1">
      <c r="A13" s="10">
        <v>12.0</v>
      </c>
      <c r="B13" s="362" t="s">
        <v>26</v>
      </c>
      <c r="C13" s="399">
        <v>1.0</v>
      </c>
      <c r="D13" s="362" t="s">
        <v>14</v>
      </c>
      <c r="E13" s="13" t="str">
        <f t="array" ref="E13">XLOOKUP(F13,'PER-SM '!$E$2:$E$1132,'PER-SM '!$D$2:$D$1132," ",0)</f>
        <v>PATIÑO HUAMANI RUDI HERNAN</v>
      </c>
      <c r="F13" s="547">
        <v>7.2276223E7</v>
      </c>
      <c r="G13" s="414">
        <v>9.10440035E8</v>
      </c>
      <c r="H13" s="16" t="str">
        <f t="array" ref="H13">XLOOKUP(F13,'PER-SM '!$E$2:$E$1132,'PER-SM '!$G$2:$G$1132,"",0)</f>
        <v>OP OBR</v>
      </c>
      <c r="I13" s="10" t="str">
        <f t="array" ref="I13">XLOOKUP(F13,'PER-SM '!$E$2:$E$1132,'PER-SM '!$I$2:$I$1132,"",0)</f>
        <v>A</v>
      </c>
      <c r="J13" s="556" t="s">
        <v>2161</v>
      </c>
      <c r="K13" s="13" t="str">
        <f t="array" ref="K13">XLOOKUP(F13,'PER-SM '!$E$2:$E$1132,'PER-SM '!$B$2:$B$1132,"",0)</f>
        <v>PE - Obr Reg Común</v>
      </c>
      <c r="L13" s="10" t="s">
        <v>2257</v>
      </c>
      <c r="M13" s="13" t="str">
        <f t="array" ref="M13">XLOOKUP(F13,'PER-SM '!$E$2:$E$1132,'PER-SM '!$F$2:$F$1132,"",0)</f>
        <v>AYUDANTE DE TOPOGRAFIA</v>
      </c>
      <c r="N13" s="158" t="s">
        <v>16</v>
      </c>
      <c r="O13" s="159" t="s">
        <v>140</v>
      </c>
      <c r="P13" s="160" t="s">
        <v>75</v>
      </c>
      <c r="Q13" s="158" t="s">
        <v>16</v>
      </c>
      <c r="R13" s="159" t="s">
        <v>140</v>
      </c>
      <c r="S13" s="160" t="s">
        <v>75</v>
      </c>
      <c r="T13" s="158" t="s">
        <v>16</v>
      </c>
      <c r="U13" s="159" t="s">
        <v>140</v>
      </c>
      <c r="V13" s="160" t="s">
        <v>75</v>
      </c>
      <c r="W13" s="450"/>
      <c r="X13" s="159"/>
      <c r="Y13" s="160"/>
      <c r="Z13" s="450"/>
      <c r="AA13" s="159"/>
      <c r="AB13" s="160"/>
      <c r="AC13" s="450"/>
      <c r="AD13" s="159"/>
      <c r="AE13" s="160"/>
      <c r="AF13" s="450"/>
      <c r="AG13" s="159"/>
      <c r="AH13" s="160"/>
      <c r="AI13" s="450"/>
      <c r="AJ13" s="159"/>
      <c r="AK13" s="160"/>
      <c r="AL13" s="450"/>
      <c r="AM13" s="159"/>
      <c r="AN13" s="160"/>
      <c r="AO13" s="419" t="s">
        <v>16</v>
      </c>
      <c r="AP13" s="420" t="s">
        <v>140</v>
      </c>
      <c r="AQ13" s="421" t="s">
        <v>75</v>
      </c>
      <c r="AR13" s="419" t="s">
        <v>16</v>
      </c>
      <c r="AS13" s="420" t="s">
        <v>140</v>
      </c>
      <c r="AT13" s="421" t="s">
        <v>75</v>
      </c>
      <c r="AU13" s="419" t="s">
        <v>16</v>
      </c>
      <c r="AV13" s="420" t="s">
        <v>140</v>
      </c>
      <c r="AW13" s="421" t="s">
        <v>75</v>
      </c>
      <c r="AX13" s="419" t="s">
        <v>16</v>
      </c>
      <c r="AY13" s="420" t="s">
        <v>140</v>
      </c>
      <c r="AZ13" s="421" t="s">
        <v>75</v>
      </c>
      <c r="BA13" s="419" t="s">
        <v>16</v>
      </c>
      <c r="BB13" s="420" t="s">
        <v>140</v>
      </c>
      <c r="BC13" s="421" t="s">
        <v>75</v>
      </c>
      <c r="BD13" s="419" t="s">
        <v>16</v>
      </c>
      <c r="BE13" s="420" t="s">
        <v>140</v>
      </c>
      <c r="BF13" s="421" t="s">
        <v>75</v>
      </c>
      <c r="BG13" s="419" t="s">
        <v>16</v>
      </c>
      <c r="BH13" s="420" t="s">
        <v>140</v>
      </c>
      <c r="BI13" s="421" t="s">
        <v>75</v>
      </c>
      <c r="BJ13" s="419" t="s">
        <v>16</v>
      </c>
      <c r="BK13" s="420" t="s">
        <v>140</v>
      </c>
      <c r="BL13" s="421" t="s">
        <v>75</v>
      </c>
      <c r="BM13" s="450" t="s">
        <v>16</v>
      </c>
      <c r="BN13" s="159" t="s">
        <v>140</v>
      </c>
      <c r="BO13" s="160" t="s">
        <v>75</v>
      </c>
      <c r="BP13" s="450" t="s">
        <v>16</v>
      </c>
      <c r="BQ13" s="159" t="s">
        <v>140</v>
      </c>
      <c r="BR13" s="160" t="s">
        <v>75</v>
      </c>
      <c r="BS13" s="450" t="s">
        <v>16</v>
      </c>
      <c r="BT13" s="159" t="s">
        <v>140</v>
      </c>
      <c r="BU13" s="160" t="s">
        <v>75</v>
      </c>
      <c r="BV13" s="450" t="s">
        <v>16</v>
      </c>
      <c r="BW13" s="159" t="s">
        <v>140</v>
      </c>
      <c r="BX13" s="160" t="s">
        <v>75</v>
      </c>
      <c r="BY13" s="450" t="s">
        <v>16</v>
      </c>
      <c r="BZ13" s="159" t="s">
        <v>140</v>
      </c>
      <c r="CA13" s="160" t="s">
        <v>75</v>
      </c>
      <c r="CB13" s="450" t="s">
        <v>16</v>
      </c>
      <c r="CC13" s="159" t="s">
        <v>140</v>
      </c>
      <c r="CD13" s="160" t="s">
        <v>75</v>
      </c>
      <c r="CE13" s="450" t="s">
        <v>16</v>
      </c>
      <c r="CF13" s="159" t="s">
        <v>140</v>
      </c>
      <c r="CG13" s="160" t="s">
        <v>75</v>
      </c>
      <c r="CH13" s="450"/>
      <c r="CI13" s="159"/>
      <c r="CJ13" s="160"/>
      <c r="CK13" s="450"/>
      <c r="CL13" s="159"/>
      <c r="CM13" s="160"/>
      <c r="CN13" s="450"/>
      <c r="CO13" s="159"/>
      <c r="CP13" s="160"/>
      <c r="CQ13" s="450"/>
      <c r="CR13" s="159"/>
      <c r="CS13" s="160"/>
      <c r="CT13" s="450"/>
      <c r="CU13" s="159"/>
      <c r="CV13" s="160"/>
      <c r="CW13" s="450"/>
      <c r="CX13" s="159"/>
      <c r="CY13" s="160"/>
      <c r="CZ13" s="450"/>
      <c r="DA13" s="159"/>
      <c r="DB13" s="160"/>
      <c r="DC13" s="450"/>
      <c r="DD13" s="159"/>
      <c r="DE13" s="160"/>
      <c r="DF13" s="450"/>
      <c r="DG13" s="159"/>
      <c r="DH13" s="160"/>
      <c r="DI13" s="450" t="s">
        <v>16</v>
      </c>
      <c r="DJ13" s="159" t="s">
        <v>140</v>
      </c>
      <c r="DK13" s="160" t="s">
        <v>75</v>
      </c>
      <c r="DL13" s="450" t="s">
        <v>16</v>
      </c>
      <c r="DM13" s="159" t="s">
        <v>140</v>
      </c>
      <c r="DN13" s="160" t="s">
        <v>75</v>
      </c>
      <c r="DO13" s="450" t="s">
        <v>16</v>
      </c>
      <c r="DP13" s="159" t="s">
        <v>140</v>
      </c>
      <c r="DQ13" s="160" t="s">
        <v>75</v>
      </c>
      <c r="DR13" s="450" t="s">
        <v>16</v>
      </c>
      <c r="DS13" s="159" t="s">
        <v>140</v>
      </c>
      <c r="DT13" s="160" t="s">
        <v>75</v>
      </c>
      <c r="DU13" s="450" t="s">
        <v>16</v>
      </c>
      <c r="DV13" s="159" t="s">
        <v>140</v>
      </c>
      <c r="DW13" s="160" t="s">
        <v>75</v>
      </c>
      <c r="DX13" s="450" t="s">
        <v>16</v>
      </c>
      <c r="DY13" s="159" t="s">
        <v>140</v>
      </c>
      <c r="DZ13" s="160" t="s">
        <v>75</v>
      </c>
      <c r="EA13" s="450" t="s">
        <v>16</v>
      </c>
      <c r="EB13" s="159" t="s">
        <v>140</v>
      </c>
      <c r="EC13" s="160" t="s">
        <v>75</v>
      </c>
      <c r="ED13" s="450" t="s">
        <v>16</v>
      </c>
      <c r="EE13" s="159" t="s">
        <v>140</v>
      </c>
      <c r="EF13" s="160" t="s">
        <v>75</v>
      </c>
      <c r="EG13" s="450" t="s">
        <v>16</v>
      </c>
      <c r="EH13" s="159" t="s">
        <v>140</v>
      </c>
      <c r="EI13" s="160" t="s">
        <v>75</v>
      </c>
      <c r="EJ13" s="450" t="s">
        <v>16</v>
      </c>
      <c r="EK13" s="159" t="s">
        <v>140</v>
      </c>
      <c r="EL13" s="160" t="s">
        <v>75</v>
      </c>
      <c r="EM13" s="450" t="s">
        <v>16</v>
      </c>
      <c r="EN13" s="159" t="s">
        <v>140</v>
      </c>
      <c r="EO13" s="160" t="s">
        <v>75</v>
      </c>
      <c r="EP13" s="450" t="s">
        <v>16</v>
      </c>
      <c r="EQ13" s="159" t="s">
        <v>140</v>
      </c>
      <c r="ER13" s="160" t="s">
        <v>75</v>
      </c>
      <c r="ES13" s="450"/>
      <c r="ET13" s="159"/>
      <c r="EU13" s="160"/>
    </row>
    <row r="14" ht="15.75" customHeight="1">
      <c r="A14" s="10">
        <v>14.0</v>
      </c>
      <c r="B14" s="362" t="s">
        <v>29</v>
      </c>
      <c r="C14" s="399">
        <v>1.0</v>
      </c>
      <c r="D14" s="403" t="s">
        <v>14</v>
      </c>
      <c r="E14" s="13" t="str">
        <f t="array" ref="E14">XLOOKUP(F14,'PER-SM '!$E$2:$E$1132,'PER-SM '!$D$2:$D$1132," ",0)</f>
        <v>LOZANO PELAEZ CRISTHIAN HILDEMARO</v>
      </c>
      <c r="F14" s="175">
        <v>4.6102685E7</v>
      </c>
      <c r="G14" s="154">
        <v>9.63169072E8</v>
      </c>
      <c r="H14" s="16" t="str">
        <f t="array" ref="H14">XLOOKUP(F14,'PER-SM '!$E$2:$E$1132,'PER-SM '!$G$2:$G$1132,"",0)</f>
        <v>OP OBR</v>
      </c>
      <c r="I14" s="10" t="str">
        <f t="array" ref="I14">XLOOKUP(F14,'PER-SM '!$E$2:$E$1132,'PER-SM '!$I$2:$I$1132,"",0)</f>
        <v>A</v>
      </c>
      <c r="J14" s="556" t="s">
        <v>2161</v>
      </c>
      <c r="K14" s="13" t="str">
        <f t="array" ref="K14">XLOOKUP(F14,'PER-SM '!$E$2:$E$1132,'PER-SM '!$B$2:$B$1132,"",0)</f>
        <v>PE - Obr Reg Común</v>
      </c>
      <c r="L14" s="10" t="s">
        <v>2257</v>
      </c>
      <c r="M14" s="13" t="str">
        <f t="array" ref="M14">XLOOKUP(F14,'PER-SM '!$E$2:$E$1132,'PER-SM '!$F$2:$F$1132,"",0)</f>
        <v>AUXILIAR DE CAMPO EN SSOMA</v>
      </c>
      <c r="N14" s="158" t="s">
        <v>16</v>
      </c>
      <c r="O14" s="159" t="s">
        <v>140</v>
      </c>
      <c r="P14" s="160" t="s">
        <v>75</v>
      </c>
      <c r="Q14" s="158" t="s">
        <v>16</v>
      </c>
      <c r="R14" s="159" t="s">
        <v>140</v>
      </c>
      <c r="S14" s="160" t="s">
        <v>75</v>
      </c>
      <c r="T14" s="158" t="s">
        <v>16</v>
      </c>
      <c r="U14" s="159" t="s">
        <v>140</v>
      </c>
      <c r="V14" s="160" t="s">
        <v>75</v>
      </c>
      <c r="W14" s="450"/>
      <c r="X14" s="159"/>
      <c r="Y14" s="160"/>
      <c r="Z14" s="450"/>
      <c r="AA14" s="159"/>
      <c r="AB14" s="160"/>
      <c r="AC14" s="450"/>
      <c r="AD14" s="159"/>
      <c r="AE14" s="160"/>
      <c r="AF14" s="450"/>
      <c r="AG14" s="159"/>
      <c r="AH14" s="160"/>
      <c r="AI14" s="450"/>
      <c r="AJ14" s="159"/>
      <c r="AK14" s="160"/>
      <c r="AL14" s="450"/>
      <c r="AM14" s="159"/>
      <c r="AN14" s="160"/>
      <c r="AO14" s="450"/>
      <c r="AP14" s="159"/>
      <c r="AQ14" s="160"/>
      <c r="AR14" s="450"/>
      <c r="AS14" s="159"/>
      <c r="AT14" s="160"/>
      <c r="AU14" s="419" t="s">
        <v>16</v>
      </c>
      <c r="AV14" s="420" t="s">
        <v>140</v>
      </c>
      <c r="AW14" s="421" t="s">
        <v>75</v>
      </c>
      <c r="AX14" s="419" t="s">
        <v>16</v>
      </c>
      <c r="AY14" s="420" t="s">
        <v>140</v>
      </c>
      <c r="AZ14" s="421" t="s">
        <v>75</v>
      </c>
      <c r="BA14" s="419" t="s">
        <v>16</v>
      </c>
      <c r="BB14" s="420" t="s">
        <v>140</v>
      </c>
      <c r="BC14" s="421" t="s">
        <v>75</v>
      </c>
      <c r="BD14" s="419" t="s">
        <v>16</v>
      </c>
      <c r="BE14" s="420" t="s">
        <v>140</v>
      </c>
      <c r="BF14" s="421" t="s">
        <v>75</v>
      </c>
      <c r="BG14" s="419" t="s">
        <v>16</v>
      </c>
      <c r="BH14" s="420" t="s">
        <v>140</v>
      </c>
      <c r="BI14" s="421" t="s">
        <v>75</v>
      </c>
      <c r="BJ14" s="419" t="s">
        <v>16</v>
      </c>
      <c r="BK14" s="420" t="s">
        <v>140</v>
      </c>
      <c r="BL14" s="421" t="s">
        <v>75</v>
      </c>
      <c r="BM14" s="450" t="s">
        <v>16</v>
      </c>
      <c r="BN14" s="159" t="s">
        <v>140</v>
      </c>
      <c r="BO14" s="160" t="s">
        <v>75</v>
      </c>
      <c r="BP14" s="450" t="s">
        <v>16</v>
      </c>
      <c r="BQ14" s="159" t="s">
        <v>140</v>
      </c>
      <c r="BR14" s="160" t="s">
        <v>75</v>
      </c>
      <c r="BS14" s="450" t="s">
        <v>16</v>
      </c>
      <c r="BT14" s="159" t="s">
        <v>140</v>
      </c>
      <c r="BU14" s="160" t="s">
        <v>75</v>
      </c>
      <c r="BV14" s="450" t="s">
        <v>16</v>
      </c>
      <c r="BW14" s="159" t="s">
        <v>140</v>
      </c>
      <c r="BX14" s="160" t="s">
        <v>75</v>
      </c>
      <c r="BY14" s="450" t="s">
        <v>16</v>
      </c>
      <c r="BZ14" s="159" t="s">
        <v>140</v>
      </c>
      <c r="CA14" s="160" t="s">
        <v>75</v>
      </c>
      <c r="CB14" s="450" t="s">
        <v>16</v>
      </c>
      <c r="CC14" s="159" t="s">
        <v>140</v>
      </c>
      <c r="CD14" s="160" t="s">
        <v>75</v>
      </c>
      <c r="CE14" s="450" t="s">
        <v>16</v>
      </c>
      <c r="CF14" s="159" t="s">
        <v>140</v>
      </c>
      <c r="CG14" s="160" t="s">
        <v>75</v>
      </c>
      <c r="CH14" s="450"/>
      <c r="CI14" s="159"/>
      <c r="CJ14" s="160"/>
      <c r="CK14" s="450"/>
      <c r="CL14" s="159"/>
      <c r="CM14" s="160"/>
      <c r="CN14" s="450"/>
      <c r="CO14" s="159"/>
      <c r="CP14" s="160"/>
      <c r="CQ14" s="450"/>
      <c r="CR14" s="159"/>
      <c r="CS14" s="160"/>
      <c r="CT14" s="450"/>
      <c r="CU14" s="159"/>
      <c r="CV14" s="160"/>
      <c r="CW14" s="450"/>
      <c r="CX14" s="159"/>
      <c r="CY14" s="160"/>
      <c r="CZ14" s="450"/>
      <c r="DA14" s="159"/>
      <c r="DB14" s="160"/>
      <c r="DC14" s="450" t="s">
        <v>16</v>
      </c>
      <c r="DD14" s="159" t="s">
        <v>140</v>
      </c>
      <c r="DE14" s="160" t="s">
        <v>75</v>
      </c>
      <c r="DF14" s="450" t="s">
        <v>16</v>
      </c>
      <c r="DG14" s="159" t="s">
        <v>140</v>
      </c>
      <c r="DH14" s="160" t="s">
        <v>75</v>
      </c>
      <c r="DI14" s="450" t="s">
        <v>16</v>
      </c>
      <c r="DJ14" s="159" t="s">
        <v>140</v>
      </c>
      <c r="DK14" s="160" t="s">
        <v>75</v>
      </c>
      <c r="DL14" s="450" t="s">
        <v>16</v>
      </c>
      <c r="DM14" s="159" t="s">
        <v>140</v>
      </c>
      <c r="DN14" s="160" t="s">
        <v>75</v>
      </c>
      <c r="DO14" s="450" t="s">
        <v>16</v>
      </c>
      <c r="DP14" s="159" t="s">
        <v>140</v>
      </c>
      <c r="DQ14" s="160" t="s">
        <v>75</v>
      </c>
      <c r="DR14" s="450" t="s">
        <v>16</v>
      </c>
      <c r="DS14" s="159" t="s">
        <v>140</v>
      </c>
      <c r="DT14" s="160" t="s">
        <v>75</v>
      </c>
      <c r="DU14" s="450" t="s">
        <v>16</v>
      </c>
      <c r="DV14" s="159" t="s">
        <v>140</v>
      </c>
      <c r="DW14" s="160" t="s">
        <v>75</v>
      </c>
      <c r="DX14" s="450" t="s">
        <v>16</v>
      </c>
      <c r="DY14" s="159" t="s">
        <v>140</v>
      </c>
      <c r="DZ14" s="160" t="s">
        <v>75</v>
      </c>
      <c r="EA14" s="450" t="s">
        <v>16</v>
      </c>
      <c r="EB14" s="159" t="s">
        <v>140</v>
      </c>
      <c r="EC14" s="160" t="s">
        <v>75</v>
      </c>
      <c r="ED14" s="450" t="s">
        <v>16</v>
      </c>
      <c r="EE14" s="159" t="s">
        <v>140</v>
      </c>
      <c r="EF14" s="160" t="s">
        <v>75</v>
      </c>
      <c r="EG14" s="450" t="s">
        <v>16</v>
      </c>
      <c r="EH14" s="159" t="s">
        <v>140</v>
      </c>
      <c r="EI14" s="160" t="s">
        <v>75</v>
      </c>
      <c r="EJ14" s="450" t="s">
        <v>16</v>
      </c>
      <c r="EK14" s="159" t="s">
        <v>140</v>
      </c>
      <c r="EL14" s="160" t="s">
        <v>75</v>
      </c>
      <c r="EM14" s="450" t="s">
        <v>16</v>
      </c>
      <c r="EN14" s="159" t="s">
        <v>140</v>
      </c>
      <c r="EO14" s="160" t="s">
        <v>75</v>
      </c>
      <c r="EP14" s="450" t="s">
        <v>16</v>
      </c>
      <c r="EQ14" s="159" t="s">
        <v>140</v>
      </c>
      <c r="ER14" s="160" t="s">
        <v>75</v>
      </c>
      <c r="ES14" s="450"/>
      <c r="ET14" s="159"/>
      <c r="EU14" s="160"/>
    </row>
    <row r="15" ht="15.75" customHeight="1">
      <c r="A15" s="10">
        <v>15.0</v>
      </c>
      <c r="B15" s="11" t="s">
        <v>30</v>
      </c>
      <c r="C15" s="12">
        <v>1.0</v>
      </c>
      <c r="D15" s="11" t="s">
        <v>14</v>
      </c>
      <c r="E15" s="13" t="str">
        <f t="array" ref="E15">XLOOKUP(F15,'PER-SM '!$E$2:$E$1132,'PER-SM '!$D$2:$D$1132," ",0)</f>
        <v>FLORES COTRADO JOSE</v>
      </c>
      <c r="F15" s="547">
        <v>1330869.0</v>
      </c>
      <c r="G15" s="15"/>
      <c r="H15" s="16" t="str">
        <f t="array" ref="H15">XLOOKUP(F15,'PER-SM '!$E$2:$E$1132,'PER-SM '!$G$2:$G$1132,"",0)</f>
        <v>OP OBR</v>
      </c>
      <c r="I15" s="10" t="str">
        <f t="array" ref="I15">XLOOKUP(F15,'PER-SM '!$E$2:$E$1132,'PER-SM '!$I$2:$I$1132,"",0)</f>
        <v>B</v>
      </c>
      <c r="J15" s="10"/>
      <c r="K15" s="13" t="str">
        <f t="array" ref="K15">XLOOKUP(F15,'PER-SM '!$E$2:$E$1132,'PER-SM '!$B$2:$B$1132,"",0)</f>
        <v>PE - Obr Reg Común</v>
      </c>
      <c r="L15" s="10" t="s">
        <v>2257</v>
      </c>
      <c r="M15" s="13" t="str">
        <f t="array" ref="M15">XLOOKUP(F15,'PER-SM '!$E$2:$E$1132,'PER-SM '!$F$2:$F$1132,"",0)</f>
        <v>OPERADOR CAMION MINERO HASTA 240 TONS</v>
      </c>
      <c r="N15" s="158"/>
      <c r="O15" s="159"/>
      <c r="P15" s="160"/>
      <c r="Q15" s="158"/>
      <c r="R15" s="159"/>
      <c r="S15" s="160"/>
      <c r="T15" s="158"/>
      <c r="U15" s="159"/>
      <c r="V15" s="160"/>
      <c r="W15" s="419" t="s">
        <v>16</v>
      </c>
      <c r="X15" s="420" t="s">
        <v>140</v>
      </c>
      <c r="Y15" s="421" t="s">
        <v>75</v>
      </c>
      <c r="Z15" s="419" t="s">
        <v>16</v>
      </c>
      <c r="AA15" s="420" t="s">
        <v>140</v>
      </c>
      <c r="AB15" s="421" t="s">
        <v>75</v>
      </c>
      <c r="AC15" s="419" t="s">
        <v>16</v>
      </c>
      <c r="AD15" s="420" t="s">
        <v>140</v>
      </c>
      <c r="AE15" s="421" t="s">
        <v>75</v>
      </c>
      <c r="AF15" s="419" t="s">
        <v>16</v>
      </c>
      <c r="AG15" s="420" t="s">
        <v>140</v>
      </c>
      <c r="AH15" s="421" t="s">
        <v>75</v>
      </c>
      <c r="AI15" s="419" t="s">
        <v>16</v>
      </c>
      <c r="AJ15" s="420" t="s">
        <v>140</v>
      </c>
      <c r="AK15" s="421" t="s">
        <v>75</v>
      </c>
      <c r="AL15" s="419" t="s">
        <v>16</v>
      </c>
      <c r="AM15" s="420" t="s">
        <v>140</v>
      </c>
      <c r="AN15" s="421" t="s">
        <v>75</v>
      </c>
      <c r="AO15" s="419" t="s">
        <v>16</v>
      </c>
      <c r="AP15" s="420" t="s">
        <v>140</v>
      </c>
      <c r="AQ15" s="421" t="s">
        <v>75</v>
      </c>
      <c r="AR15" s="450" t="s">
        <v>16</v>
      </c>
      <c r="AS15" s="159" t="s">
        <v>140</v>
      </c>
      <c r="AT15" s="160" t="s">
        <v>75</v>
      </c>
      <c r="AU15" s="450" t="s">
        <v>16</v>
      </c>
      <c r="AV15" s="159" t="s">
        <v>140</v>
      </c>
      <c r="AW15" s="160" t="s">
        <v>75</v>
      </c>
      <c r="AX15" s="450" t="s">
        <v>16</v>
      </c>
      <c r="AY15" s="159" t="s">
        <v>140</v>
      </c>
      <c r="AZ15" s="160" t="s">
        <v>75</v>
      </c>
      <c r="BA15" s="450" t="s">
        <v>16</v>
      </c>
      <c r="BB15" s="159" t="s">
        <v>140</v>
      </c>
      <c r="BC15" s="160" t="s">
        <v>75</v>
      </c>
      <c r="BD15" s="450" t="s">
        <v>16</v>
      </c>
      <c r="BE15" s="159" t="s">
        <v>140</v>
      </c>
      <c r="BF15" s="160" t="s">
        <v>75</v>
      </c>
      <c r="BG15" s="450" t="s">
        <v>16</v>
      </c>
      <c r="BH15" s="159" t="s">
        <v>140</v>
      </c>
      <c r="BI15" s="160" t="s">
        <v>75</v>
      </c>
      <c r="BJ15" s="450" t="s">
        <v>16</v>
      </c>
      <c r="BK15" s="159" t="s">
        <v>140</v>
      </c>
      <c r="BL15" s="160" t="s">
        <v>75</v>
      </c>
      <c r="BM15" s="450"/>
      <c r="BN15" s="159"/>
      <c r="BO15" s="160"/>
      <c r="BP15" s="450"/>
      <c r="BQ15" s="159"/>
      <c r="BR15" s="160"/>
      <c r="BS15" s="450"/>
      <c r="BT15" s="159"/>
      <c r="BU15" s="160"/>
      <c r="BV15" s="450"/>
      <c r="BW15" s="159"/>
      <c r="BX15" s="160"/>
      <c r="BY15" s="450"/>
      <c r="BZ15" s="159"/>
      <c r="CA15" s="160"/>
      <c r="CB15" s="450"/>
      <c r="CC15" s="159"/>
      <c r="CD15" s="160"/>
      <c r="CE15" s="450"/>
      <c r="CF15" s="159"/>
      <c r="CG15" s="160"/>
      <c r="CH15" s="450" t="s">
        <v>16</v>
      </c>
      <c r="CI15" s="159" t="s">
        <v>140</v>
      </c>
      <c r="CJ15" s="160" t="s">
        <v>75</v>
      </c>
      <c r="CK15" s="450" t="s">
        <v>16</v>
      </c>
      <c r="CL15" s="159" t="s">
        <v>140</v>
      </c>
      <c r="CM15" s="160" t="s">
        <v>75</v>
      </c>
      <c r="CN15" s="450" t="s">
        <v>16</v>
      </c>
      <c r="CO15" s="159" t="s">
        <v>140</v>
      </c>
      <c r="CP15" s="160" t="s">
        <v>75</v>
      </c>
      <c r="CQ15" s="450" t="s">
        <v>16</v>
      </c>
      <c r="CR15" s="159" t="s">
        <v>140</v>
      </c>
      <c r="CS15" s="160" t="s">
        <v>75</v>
      </c>
      <c r="CT15" s="450" t="s">
        <v>16</v>
      </c>
      <c r="CU15" s="159" t="s">
        <v>140</v>
      </c>
      <c r="CV15" s="160" t="s">
        <v>75</v>
      </c>
      <c r="CW15" s="450" t="s">
        <v>16</v>
      </c>
      <c r="CX15" s="159" t="s">
        <v>140</v>
      </c>
      <c r="CY15" s="160" t="s">
        <v>75</v>
      </c>
      <c r="CZ15" s="450" t="s">
        <v>16</v>
      </c>
      <c r="DA15" s="159" t="s">
        <v>140</v>
      </c>
      <c r="DB15" s="160" t="s">
        <v>75</v>
      </c>
      <c r="DC15" s="450" t="s">
        <v>16</v>
      </c>
      <c r="DD15" s="159" t="s">
        <v>140</v>
      </c>
      <c r="DE15" s="160" t="s">
        <v>75</v>
      </c>
      <c r="DF15" s="450" t="s">
        <v>16</v>
      </c>
      <c r="DG15" s="159" t="s">
        <v>140</v>
      </c>
      <c r="DH15" s="160" t="s">
        <v>75</v>
      </c>
      <c r="DI15" s="450" t="s">
        <v>16</v>
      </c>
      <c r="DJ15" s="159" t="s">
        <v>140</v>
      </c>
      <c r="DK15" s="160" t="s">
        <v>75</v>
      </c>
      <c r="DL15" s="450" t="s">
        <v>16</v>
      </c>
      <c r="DM15" s="159" t="s">
        <v>140</v>
      </c>
      <c r="DN15" s="160" t="s">
        <v>75</v>
      </c>
      <c r="DO15" s="450" t="s">
        <v>16</v>
      </c>
      <c r="DP15" s="159" t="s">
        <v>140</v>
      </c>
      <c r="DQ15" s="160" t="s">
        <v>75</v>
      </c>
      <c r="DR15" s="450" t="s">
        <v>16</v>
      </c>
      <c r="DS15" s="159" t="s">
        <v>140</v>
      </c>
      <c r="DT15" s="160" t="s">
        <v>75</v>
      </c>
      <c r="DU15" s="450" t="s">
        <v>16</v>
      </c>
      <c r="DV15" s="159" t="s">
        <v>140</v>
      </c>
      <c r="DW15" s="160" t="s">
        <v>75</v>
      </c>
      <c r="DX15" s="450" t="s">
        <v>0</v>
      </c>
      <c r="DY15" s="159" t="s">
        <v>0</v>
      </c>
      <c r="DZ15" s="160" t="s">
        <v>0</v>
      </c>
      <c r="EA15" s="450" t="s">
        <v>0</v>
      </c>
      <c r="EB15" s="159" t="s">
        <v>0</v>
      </c>
      <c r="EC15" s="160" t="s">
        <v>0</v>
      </c>
      <c r="ED15" s="450" t="s">
        <v>0</v>
      </c>
      <c r="EE15" s="159" t="s">
        <v>0</v>
      </c>
      <c r="EF15" s="160" t="s">
        <v>0</v>
      </c>
      <c r="EG15" s="450" t="s">
        <v>0</v>
      </c>
      <c r="EH15" s="159" t="s">
        <v>0</v>
      </c>
      <c r="EI15" s="160" t="s">
        <v>0</v>
      </c>
      <c r="EJ15" s="450" t="s">
        <v>0</v>
      </c>
      <c r="EK15" s="159" t="s">
        <v>0</v>
      </c>
      <c r="EL15" s="160" t="s">
        <v>0</v>
      </c>
      <c r="EM15" s="450" t="s">
        <v>0</v>
      </c>
      <c r="EN15" s="159" t="s">
        <v>0</v>
      </c>
      <c r="EO15" s="160" t="s">
        <v>0</v>
      </c>
      <c r="EP15" s="450" t="s">
        <v>0</v>
      </c>
      <c r="EQ15" s="159" t="s">
        <v>0</v>
      </c>
      <c r="ER15" s="160" t="s">
        <v>0</v>
      </c>
      <c r="ES15" s="450"/>
      <c r="ET15" s="159"/>
      <c r="EU15" s="160"/>
    </row>
    <row r="16" ht="15.75" customHeight="1">
      <c r="A16" s="10">
        <v>16.0</v>
      </c>
      <c r="B16" s="400" t="s">
        <v>31</v>
      </c>
      <c r="C16" s="401">
        <v>1.0</v>
      </c>
      <c r="D16" s="400" t="s">
        <v>14</v>
      </c>
      <c r="E16" s="13" t="str">
        <f t="array" ref="E16">XLOOKUP(F16,'PER-SM '!$E$2:$E$1132,'PER-SM '!$D$2:$D$1132," ",0)</f>
        <v>USCA PAUCAR, GABRIEL OSVCAR</v>
      </c>
      <c r="F16" s="166">
        <v>2.9551933E7</v>
      </c>
      <c r="G16" s="154"/>
      <c r="H16" s="16" t="str">
        <f t="array" ref="H16">XLOOKUP(F16,'PER-SM '!$E$2:$E$1132,'PER-SM '!$G$2:$G$1132,"",0)</f>
        <v>OP TER</v>
      </c>
      <c r="I16" s="10" t="str">
        <f t="array" ref="I16">XLOOKUP(F16,'PER-SM '!$E$2:$E$1132,'PER-SM '!$I$2:$I$1132,"",0)</f>
        <v/>
      </c>
      <c r="J16" s="10"/>
      <c r="K16" s="13" t="str">
        <f t="array" ref="K16">XLOOKUP(F16,'PER-SM '!$E$2:$E$1132,'PER-SM '!$B$2:$B$1132,"",0)</f>
        <v>PE - Obr Reg Común</v>
      </c>
      <c r="L16" s="10" t="s">
        <v>2257</v>
      </c>
      <c r="M16" s="13" t="str">
        <f t="array" ref="M16">XLOOKUP(F16,'PER-SM '!$E$2:$E$1132,'PER-SM '!$F$2:$F$1132,"",0)</f>
        <v>OPERADOR DE CAMION ANFO</v>
      </c>
      <c r="N16" s="158" t="s">
        <v>16</v>
      </c>
      <c r="O16" s="159" t="s">
        <v>140</v>
      </c>
      <c r="P16" s="160" t="s">
        <v>75</v>
      </c>
      <c r="Q16" s="158" t="s">
        <v>16</v>
      </c>
      <c r="R16" s="159" t="s">
        <v>140</v>
      </c>
      <c r="S16" s="160" t="s">
        <v>75</v>
      </c>
      <c r="T16" s="158" t="s">
        <v>16</v>
      </c>
      <c r="U16" s="159" t="s">
        <v>140</v>
      </c>
      <c r="V16" s="160" t="s">
        <v>75</v>
      </c>
      <c r="W16" s="450" t="s">
        <v>16</v>
      </c>
      <c r="X16" s="159" t="s">
        <v>140</v>
      </c>
      <c r="Y16" s="160" t="s">
        <v>75</v>
      </c>
      <c r="Z16" s="450" t="s">
        <v>16</v>
      </c>
      <c r="AA16" s="159" t="s">
        <v>140</v>
      </c>
      <c r="AB16" s="160" t="s">
        <v>75</v>
      </c>
      <c r="AC16" s="450" t="s">
        <v>16</v>
      </c>
      <c r="AD16" s="159" t="s">
        <v>140</v>
      </c>
      <c r="AE16" s="160" t="s">
        <v>75</v>
      </c>
      <c r="AF16" s="450" t="s">
        <v>16</v>
      </c>
      <c r="AG16" s="159" t="s">
        <v>140</v>
      </c>
      <c r="AH16" s="160" t="s">
        <v>75</v>
      </c>
      <c r="AI16" s="450" t="s">
        <v>16</v>
      </c>
      <c r="AJ16" s="159" t="s">
        <v>140</v>
      </c>
      <c r="AK16" s="160" t="s">
        <v>75</v>
      </c>
      <c r="AL16" s="450" t="s">
        <v>16</v>
      </c>
      <c r="AM16" s="159" t="s">
        <v>140</v>
      </c>
      <c r="AN16" s="160" t="s">
        <v>75</v>
      </c>
      <c r="AO16" s="450"/>
      <c r="AP16" s="159"/>
      <c r="AQ16" s="160"/>
      <c r="AR16" s="450"/>
      <c r="AS16" s="159"/>
      <c r="AT16" s="160"/>
      <c r="AU16" s="450"/>
      <c r="AV16" s="159"/>
      <c r="AW16" s="160"/>
      <c r="AX16" s="450"/>
      <c r="AY16" s="159"/>
      <c r="AZ16" s="160"/>
      <c r="BA16" s="450"/>
      <c r="BB16" s="159"/>
      <c r="BC16" s="160"/>
      <c r="BD16" s="450"/>
      <c r="BE16" s="159"/>
      <c r="BF16" s="160"/>
      <c r="BG16" s="450"/>
      <c r="BH16" s="159" t="s">
        <v>2258</v>
      </c>
      <c r="BI16" s="160"/>
      <c r="BJ16" s="450"/>
      <c r="BK16" s="159" t="s">
        <v>2258</v>
      </c>
      <c r="BL16" s="160"/>
      <c r="BM16" s="450"/>
      <c r="BN16" s="159"/>
      <c r="BO16" s="160"/>
      <c r="BP16" s="419" t="s">
        <v>16</v>
      </c>
      <c r="BQ16" s="420" t="s">
        <v>140</v>
      </c>
      <c r="BR16" s="421" t="s">
        <v>75</v>
      </c>
      <c r="BS16" s="419" t="s">
        <v>16</v>
      </c>
      <c r="BT16" s="420" t="s">
        <v>140</v>
      </c>
      <c r="BU16" s="421" t="s">
        <v>75</v>
      </c>
      <c r="BV16" s="419" t="s">
        <v>16</v>
      </c>
      <c r="BW16" s="420" t="s">
        <v>140</v>
      </c>
      <c r="BX16" s="421" t="s">
        <v>75</v>
      </c>
      <c r="BY16" s="419" t="s">
        <v>16</v>
      </c>
      <c r="BZ16" s="420" t="s">
        <v>140</v>
      </c>
      <c r="CA16" s="421" t="s">
        <v>75</v>
      </c>
      <c r="CB16" s="419" t="s">
        <v>16</v>
      </c>
      <c r="CC16" s="420" t="s">
        <v>140</v>
      </c>
      <c r="CD16" s="421" t="s">
        <v>75</v>
      </c>
      <c r="CE16" s="419" t="s">
        <v>16</v>
      </c>
      <c r="CF16" s="420" t="s">
        <v>140</v>
      </c>
      <c r="CG16" s="421" t="s">
        <v>75</v>
      </c>
      <c r="CH16" s="450" t="s">
        <v>16</v>
      </c>
      <c r="CI16" s="159" t="s">
        <v>140</v>
      </c>
      <c r="CJ16" s="160" t="s">
        <v>75</v>
      </c>
      <c r="CK16" s="450" t="s">
        <v>16</v>
      </c>
      <c r="CL16" s="159" t="s">
        <v>140</v>
      </c>
      <c r="CM16" s="160" t="s">
        <v>75</v>
      </c>
      <c r="CN16" s="450" t="s">
        <v>16</v>
      </c>
      <c r="CO16" s="159" t="s">
        <v>140</v>
      </c>
      <c r="CP16" s="160" t="s">
        <v>75</v>
      </c>
      <c r="CQ16" s="450" t="s">
        <v>16</v>
      </c>
      <c r="CR16" s="159" t="s">
        <v>140</v>
      </c>
      <c r="CS16" s="160" t="s">
        <v>75</v>
      </c>
      <c r="CT16" s="450" t="s">
        <v>16</v>
      </c>
      <c r="CU16" s="159" t="s">
        <v>140</v>
      </c>
      <c r="CV16" s="160" t="s">
        <v>75</v>
      </c>
      <c r="CW16" s="450" t="s">
        <v>16</v>
      </c>
      <c r="CX16" s="159" t="s">
        <v>140</v>
      </c>
      <c r="CY16" s="160" t="s">
        <v>75</v>
      </c>
      <c r="CZ16" s="450" t="s">
        <v>16</v>
      </c>
      <c r="DA16" s="159" t="s">
        <v>140</v>
      </c>
      <c r="DB16" s="160" t="s">
        <v>75</v>
      </c>
      <c r="DC16" s="450" t="s">
        <v>16</v>
      </c>
      <c r="DD16" s="159" t="s">
        <v>140</v>
      </c>
      <c r="DE16" s="160" t="s">
        <v>75</v>
      </c>
      <c r="DF16" s="450" t="s">
        <v>16</v>
      </c>
      <c r="DG16" s="159" t="s">
        <v>140</v>
      </c>
      <c r="DH16" s="160" t="s">
        <v>75</v>
      </c>
      <c r="DI16" s="450"/>
      <c r="DJ16" s="159"/>
      <c r="DK16" s="160"/>
      <c r="DL16" s="450"/>
      <c r="DM16" s="159"/>
      <c r="DN16" s="160"/>
      <c r="DO16" s="450"/>
      <c r="DP16" s="159"/>
      <c r="DQ16" s="160"/>
      <c r="DR16" s="450"/>
      <c r="DS16" s="159"/>
      <c r="DT16" s="160"/>
      <c r="DU16" s="450"/>
      <c r="DV16" s="159"/>
      <c r="DW16" s="160"/>
      <c r="DX16" s="450" t="s">
        <v>16</v>
      </c>
      <c r="DY16" s="159" t="s">
        <v>140</v>
      </c>
      <c r="DZ16" s="160" t="s">
        <v>75</v>
      </c>
      <c r="EA16" s="450" t="s">
        <v>16</v>
      </c>
      <c r="EB16" s="159" t="s">
        <v>140</v>
      </c>
      <c r="EC16" s="160" t="s">
        <v>75</v>
      </c>
      <c r="ED16" s="450" t="s">
        <v>16</v>
      </c>
      <c r="EE16" s="159" t="s">
        <v>140</v>
      </c>
      <c r="EF16" s="160" t="s">
        <v>75</v>
      </c>
      <c r="EG16" s="450" t="s">
        <v>16</v>
      </c>
      <c r="EH16" s="159" t="s">
        <v>140</v>
      </c>
      <c r="EI16" s="160" t="s">
        <v>75</v>
      </c>
      <c r="EJ16" s="450" t="s">
        <v>16</v>
      </c>
      <c r="EK16" s="159" t="s">
        <v>140</v>
      </c>
      <c r="EL16" s="160" t="s">
        <v>75</v>
      </c>
      <c r="EM16" s="450" t="s">
        <v>16</v>
      </c>
      <c r="EN16" s="159" t="s">
        <v>140</v>
      </c>
      <c r="EO16" s="160" t="s">
        <v>75</v>
      </c>
      <c r="EP16" s="450" t="s">
        <v>16</v>
      </c>
      <c r="EQ16" s="159" t="s">
        <v>140</v>
      </c>
      <c r="ER16" s="160" t="s">
        <v>75</v>
      </c>
      <c r="ES16" s="450"/>
      <c r="ET16" s="159"/>
      <c r="EU16" s="160"/>
    </row>
    <row r="17" ht="15.75" customHeight="1">
      <c r="A17" s="10">
        <v>17.0</v>
      </c>
      <c r="B17" s="11" t="s">
        <v>32</v>
      </c>
      <c r="C17" s="557">
        <v>1.0</v>
      </c>
      <c r="D17" s="11" t="s">
        <v>14</v>
      </c>
      <c r="E17" s="13" t="str">
        <f t="array" ref="E17">XLOOKUP(F17,'PER-SM '!$E$2:$E$1132,'PER-SM '!$D$2:$D$1132," ",0)</f>
        <v>NARVA SILVA ALEX NOE</v>
      </c>
      <c r="F17" s="469">
        <v>4.1379402E7</v>
      </c>
      <c r="G17" s="15">
        <v>9.45460092E8</v>
      </c>
      <c r="H17" s="16" t="str">
        <f t="array" ref="H17">XLOOKUP(F17,'PER-SM '!$E$2:$E$1132,'PER-SM '!$G$2:$G$1132,"",0)</f>
        <v>OP OBR</v>
      </c>
      <c r="I17" s="10" t="str">
        <f t="array" ref="I17">XLOOKUP(F17,'PER-SM '!$E$2:$E$1132,'PER-SM '!$I$2:$I$1132,"",0)</f>
        <v>A</v>
      </c>
      <c r="J17" s="10"/>
      <c r="K17" s="13" t="str">
        <f t="array" ref="K17">XLOOKUP(F17,'PER-SM '!$E$2:$E$1132,'PER-SM '!$B$2:$B$1132,"",0)</f>
        <v>PE - Obr Reg Común</v>
      </c>
      <c r="L17" s="10" t="s">
        <v>2257</v>
      </c>
      <c r="M17" s="13" t="str">
        <f t="array" ref="M17">XLOOKUP(F17,'PER-SM '!$E$2:$E$1132,'PER-SM '!$F$2:$F$1132,"",0)</f>
        <v>OPERADOR MULTIPLE I</v>
      </c>
      <c r="N17" s="158" t="s">
        <v>16</v>
      </c>
      <c r="O17" s="159" t="s">
        <v>140</v>
      </c>
      <c r="P17" s="160" t="s">
        <v>75</v>
      </c>
      <c r="Q17" s="158" t="s">
        <v>16</v>
      </c>
      <c r="R17" s="159" t="s">
        <v>140</v>
      </c>
      <c r="S17" s="160" t="s">
        <v>75</v>
      </c>
      <c r="T17" s="158" t="s">
        <v>16</v>
      </c>
      <c r="U17" s="159" t="s">
        <v>140</v>
      </c>
      <c r="V17" s="160" t="s">
        <v>75</v>
      </c>
      <c r="W17" s="450"/>
      <c r="X17" s="159"/>
      <c r="Y17" s="160"/>
      <c r="Z17" s="450"/>
      <c r="AA17" s="159"/>
      <c r="AB17" s="160"/>
      <c r="AC17" s="450"/>
      <c r="AD17" s="159"/>
      <c r="AE17" s="160"/>
      <c r="AF17" s="450"/>
      <c r="AG17" s="159"/>
      <c r="AH17" s="160"/>
      <c r="AI17" s="450"/>
      <c r="AJ17" s="159"/>
      <c r="AK17" s="160"/>
      <c r="AL17" s="450"/>
      <c r="AM17" s="159"/>
      <c r="AN17" s="160"/>
      <c r="AO17" s="419" t="s">
        <v>16</v>
      </c>
      <c r="AP17" s="420" t="s">
        <v>140</v>
      </c>
      <c r="AQ17" s="421" t="s">
        <v>75</v>
      </c>
      <c r="AR17" s="419" t="s">
        <v>16</v>
      </c>
      <c r="AS17" s="420" t="s">
        <v>140</v>
      </c>
      <c r="AT17" s="421" t="s">
        <v>75</v>
      </c>
      <c r="AU17" s="419" t="s">
        <v>16</v>
      </c>
      <c r="AV17" s="420" t="s">
        <v>140</v>
      </c>
      <c r="AW17" s="421" t="s">
        <v>75</v>
      </c>
      <c r="AX17" s="419" t="s">
        <v>16</v>
      </c>
      <c r="AY17" s="420" t="s">
        <v>140</v>
      </c>
      <c r="AZ17" s="421" t="s">
        <v>75</v>
      </c>
      <c r="BA17" s="419" t="s">
        <v>16</v>
      </c>
      <c r="BB17" s="420" t="s">
        <v>140</v>
      </c>
      <c r="BC17" s="421" t="s">
        <v>75</v>
      </c>
      <c r="BD17" s="419" t="s">
        <v>16</v>
      </c>
      <c r="BE17" s="420" t="s">
        <v>140</v>
      </c>
      <c r="BF17" s="421" t="s">
        <v>75</v>
      </c>
      <c r="BG17" s="419" t="s">
        <v>16</v>
      </c>
      <c r="BH17" s="420" t="s">
        <v>140</v>
      </c>
      <c r="BI17" s="421" t="s">
        <v>75</v>
      </c>
      <c r="BJ17" s="419" t="s">
        <v>16</v>
      </c>
      <c r="BK17" s="420" t="s">
        <v>140</v>
      </c>
      <c r="BL17" s="421" t="s">
        <v>75</v>
      </c>
      <c r="BM17" s="450" t="s">
        <v>16</v>
      </c>
      <c r="BN17" s="159" t="s">
        <v>140</v>
      </c>
      <c r="BO17" s="160" t="s">
        <v>75</v>
      </c>
      <c r="BP17" s="450" t="s">
        <v>16</v>
      </c>
      <c r="BQ17" s="159" t="s">
        <v>140</v>
      </c>
      <c r="BR17" s="160" t="s">
        <v>75</v>
      </c>
      <c r="BS17" s="450" t="s">
        <v>16</v>
      </c>
      <c r="BT17" s="159" t="s">
        <v>140</v>
      </c>
      <c r="BU17" s="160" t="s">
        <v>75</v>
      </c>
      <c r="BV17" s="450" t="s">
        <v>16</v>
      </c>
      <c r="BW17" s="159" t="s">
        <v>140</v>
      </c>
      <c r="BX17" s="160" t="s">
        <v>75</v>
      </c>
      <c r="BY17" s="450" t="s">
        <v>16</v>
      </c>
      <c r="BZ17" s="159" t="s">
        <v>140</v>
      </c>
      <c r="CA17" s="160" t="s">
        <v>75</v>
      </c>
      <c r="CB17" s="450" t="s">
        <v>16</v>
      </c>
      <c r="CC17" s="159" t="s">
        <v>140</v>
      </c>
      <c r="CD17" s="160" t="s">
        <v>75</v>
      </c>
      <c r="CE17" s="450" t="s">
        <v>16</v>
      </c>
      <c r="CF17" s="159" t="s">
        <v>140</v>
      </c>
      <c r="CG17" s="160" t="s">
        <v>75</v>
      </c>
      <c r="CH17" s="450"/>
      <c r="CI17" s="159"/>
      <c r="CJ17" s="160"/>
      <c r="CK17" s="450"/>
      <c r="CL17" s="159"/>
      <c r="CM17" s="160"/>
      <c r="CN17" s="450"/>
      <c r="CO17" s="159"/>
      <c r="CP17" s="160"/>
      <c r="CQ17" s="450"/>
      <c r="CR17" s="159"/>
      <c r="CS17" s="160"/>
      <c r="CT17" s="450"/>
      <c r="CU17" s="159"/>
      <c r="CV17" s="160"/>
      <c r="CW17" s="450"/>
      <c r="CX17" s="159"/>
      <c r="CY17" s="160"/>
      <c r="CZ17" s="450"/>
      <c r="DA17" s="159"/>
      <c r="DB17" s="160" t="s">
        <v>75</v>
      </c>
      <c r="DC17" s="450" t="s">
        <v>16</v>
      </c>
      <c r="DD17" s="159" t="s">
        <v>140</v>
      </c>
      <c r="DE17" s="160" t="s">
        <v>75</v>
      </c>
      <c r="DF17" s="450" t="s">
        <v>16</v>
      </c>
      <c r="DG17" s="159" t="s">
        <v>140</v>
      </c>
      <c r="DH17" s="160" t="s">
        <v>75</v>
      </c>
      <c r="DI17" s="450" t="s">
        <v>16</v>
      </c>
      <c r="DJ17" s="159" t="s">
        <v>140</v>
      </c>
      <c r="DK17" s="160" t="s">
        <v>75</v>
      </c>
      <c r="DL17" s="450" t="s">
        <v>16</v>
      </c>
      <c r="DM17" s="159" t="s">
        <v>140</v>
      </c>
      <c r="DN17" s="160" t="s">
        <v>75</v>
      </c>
      <c r="DO17" s="450" t="s">
        <v>16</v>
      </c>
      <c r="DP17" s="159" t="s">
        <v>140</v>
      </c>
      <c r="DQ17" s="160" t="s">
        <v>75</v>
      </c>
      <c r="DR17" s="450" t="s">
        <v>16</v>
      </c>
      <c r="DS17" s="159" t="s">
        <v>140</v>
      </c>
      <c r="DT17" s="160" t="s">
        <v>75</v>
      </c>
      <c r="DU17" s="450" t="s">
        <v>16</v>
      </c>
      <c r="DV17" s="159" t="s">
        <v>140</v>
      </c>
      <c r="DW17" s="160" t="s">
        <v>75</v>
      </c>
      <c r="DX17" s="450" t="s">
        <v>16</v>
      </c>
      <c r="DY17" s="159" t="s">
        <v>140</v>
      </c>
      <c r="DZ17" s="160" t="s">
        <v>75</v>
      </c>
      <c r="EA17" s="450" t="s">
        <v>16</v>
      </c>
      <c r="EB17" s="159" t="s">
        <v>140</v>
      </c>
      <c r="EC17" s="160" t="s">
        <v>75</v>
      </c>
      <c r="ED17" s="450" t="s">
        <v>16</v>
      </c>
      <c r="EE17" s="159" t="s">
        <v>140</v>
      </c>
      <c r="EF17" s="160" t="s">
        <v>75</v>
      </c>
      <c r="EG17" s="450" t="s">
        <v>16</v>
      </c>
      <c r="EH17" s="159" t="s">
        <v>140</v>
      </c>
      <c r="EI17" s="160" t="s">
        <v>75</v>
      </c>
      <c r="EJ17" s="450" t="s">
        <v>16</v>
      </c>
      <c r="EK17" s="159" t="s">
        <v>140</v>
      </c>
      <c r="EL17" s="160" t="s">
        <v>75</v>
      </c>
      <c r="EM17" s="450" t="s">
        <v>16</v>
      </c>
      <c r="EN17" s="159" t="s">
        <v>140</v>
      </c>
      <c r="EO17" s="160" t="s">
        <v>75</v>
      </c>
      <c r="EP17" s="450" t="s">
        <v>16</v>
      </c>
      <c r="EQ17" s="159" t="s">
        <v>140</v>
      </c>
      <c r="ER17" s="160" t="s">
        <v>75</v>
      </c>
      <c r="ES17" s="450"/>
      <c r="ET17" s="159"/>
      <c r="EU17" s="160"/>
    </row>
    <row r="18" ht="15.75" customHeight="1">
      <c r="A18" s="10">
        <v>18.0</v>
      </c>
      <c r="B18" s="362" t="s">
        <v>33</v>
      </c>
      <c r="C18" s="558">
        <v>1.0</v>
      </c>
      <c r="D18" s="362" t="s">
        <v>14</v>
      </c>
      <c r="E18" s="13" t="str">
        <f t="array" ref="E18">XLOOKUP(F18,'PER-SM '!$E$2:$E$1132,'PER-SM '!$D$2:$D$1132," ",0)</f>
        <v>CASTRO TELLO JACINTO MARCO</v>
      </c>
      <c r="F18" s="469">
        <v>4.1362884E7</v>
      </c>
      <c r="G18" s="15"/>
      <c r="H18" s="16" t="str">
        <f t="array" ref="H18">XLOOKUP(F18,'PER-SM '!$E$2:$E$1132,'PER-SM '!$G$2:$G$1132,"",0)</f>
        <v>OP OBR</v>
      </c>
      <c r="I18" s="10" t="str">
        <f t="array" ref="I18">XLOOKUP(F18,'PER-SM '!$E$2:$E$1132,'PER-SM '!$I$2:$I$1132,"",0)</f>
        <v>B</v>
      </c>
      <c r="J18" s="559"/>
      <c r="K18" s="13" t="str">
        <f t="array" ref="K18">XLOOKUP(F18,'PER-SM '!$E$2:$E$1132,'PER-SM '!$B$2:$B$1132,"",0)</f>
        <v>PE - Obr Reg Común</v>
      </c>
      <c r="L18" s="10" t="s">
        <v>2257</v>
      </c>
      <c r="M18" s="13" t="str">
        <f t="array" ref="M18">XLOOKUP(F18,'PER-SM '!$E$2:$E$1132,'PER-SM '!$F$2:$F$1132,"",0)</f>
        <v>OPERADOR CAMION MINERO HASTA 150 TONS</v>
      </c>
      <c r="N18" s="158"/>
      <c r="O18" s="159"/>
      <c r="P18" s="160"/>
      <c r="Q18" s="158"/>
      <c r="R18" s="159"/>
      <c r="S18" s="160"/>
      <c r="T18" s="158"/>
      <c r="U18" s="159"/>
      <c r="V18" s="160"/>
      <c r="W18" s="419" t="s">
        <v>16</v>
      </c>
      <c r="X18" s="420" t="s">
        <v>140</v>
      </c>
      <c r="Y18" s="421" t="s">
        <v>75</v>
      </c>
      <c r="Z18" s="419" t="s">
        <v>16</v>
      </c>
      <c r="AA18" s="420" t="s">
        <v>140</v>
      </c>
      <c r="AB18" s="421" t="s">
        <v>75</v>
      </c>
      <c r="AC18" s="419" t="s">
        <v>16</v>
      </c>
      <c r="AD18" s="420" t="s">
        <v>140</v>
      </c>
      <c r="AE18" s="421" t="s">
        <v>75</v>
      </c>
      <c r="AF18" s="419" t="s">
        <v>16</v>
      </c>
      <c r="AG18" s="420" t="s">
        <v>140</v>
      </c>
      <c r="AH18" s="421" t="s">
        <v>75</v>
      </c>
      <c r="AI18" s="419" t="s">
        <v>16</v>
      </c>
      <c r="AJ18" s="420" t="s">
        <v>140</v>
      </c>
      <c r="AK18" s="421" t="s">
        <v>75</v>
      </c>
      <c r="AL18" s="419" t="s">
        <v>16</v>
      </c>
      <c r="AM18" s="420" t="s">
        <v>140</v>
      </c>
      <c r="AN18" s="421" t="s">
        <v>75</v>
      </c>
      <c r="AO18" s="419" t="s">
        <v>16</v>
      </c>
      <c r="AP18" s="420" t="s">
        <v>140</v>
      </c>
      <c r="AQ18" s="421" t="s">
        <v>75</v>
      </c>
      <c r="AR18" s="450" t="s">
        <v>16</v>
      </c>
      <c r="AS18" s="159" t="s">
        <v>140</v>
      </c>
      <c r="AT18" s="160" t="s">
        <v>75</v>
      </c>
      <c r="AU18" s="450" t="s">
        <v>16</v>
      </c>
      <c r="AV18" s="159" t="s">
        <v>140</v>
      </c>
      <c r="AW18" s="160" t="s">
        <v>75</v>
      </c>
      <c r="AX18" s="450" t="s">
        <v>16</v>
      </c>
      <c r="AY18" s="159" t="s">
        <v>140</v>
      </c>
      <c r="AZ18" s="160" t="s">
        <v>75</v>
      </c>
      <c r="BA18" s="450" t="s">
        <v>16</v>
      </c>
      <c r="BB18" s="159" t="s">
        <v>140</v>
      </c>
      <c r="BC18" s="160" t="s">
        <v>75</v>
      </c>
      <c r="BD18" s="450" t="s">
        <v>16</v>
      </c>
      <c r="BE18" s="159" t="s">
        <v>140</v>
      </c>
      <c r="BF18" s="160" t="s">
        <v>75</v>
      </c>
      <c r="BG18" s="450" t="s">
        <v>16</v>
      </c>
      <c r="BH18" s="159" t="s">
        <v>140</v>
      </c>
      <c r="BI18" s="160" t="s">
        <v>75</v>
      </c>
      <c r="BJ18" s="450" t="s">
        <v>16</v>
      </c>
      <c r="BK18" s="159" t="s">
        <v>140</v>
      </c>
      <c r="BL18" s="160" t="s">
        <v>75</v>
      </c>
      <c r="BM18" s="450"/>
      <c r="BN18" s="159"/>
      <c r="BO18" s="160"/>
      <c r="BP18" s="450"/>
      <c r="BQ18" s="159"/>
      <c r="BR18" s="160"/>
      <c r="BS18" s="450"/>
      <c r="BT18" s="159"/>
      <c r="BU18" s="160"/>
      <c r="BV18" s="450"/>
      <c r="BW18" s="159"/>
      <c r="BX18" s="160"/>
      <c r="BY18" s="450"/>
      <c r="BZ18" s="159"/>
      <c r="CA18" s="160"/>
      <c r="CB18" s="450"/>
      <c r="CC18" s="159"/>
      <c r="CD18" s="160"/>
      <c r="CE18" s="450"/>
      <c r="CF18" s="159"/>
      <c r="CG18" s="160"/>
      <c r="CH18" s="450"/>
      <c r="CI18" s="159"/>
      <c r="CJ18" s="160"/>
      <c r="CK18" s="419" t="s">
        <v>16</v>
      </c>
      <c r="CL18" s="420" t="s">
        <v>140</v>
      </c>
      <c r="CM18" s="421" t="s">
        <v>75</v>
      </c>
      <c r="CN18" s="419" t="s">
        <v>16</v>
      </c>
      <c r="CO18" s="420" t="s">
        <v>140</v>
      </c>
      <c r="CP18" s="421" t="s">
        <v>75</v>
      </c>
      <c r="CQ18" s="419" t="s">
        <v>16</v>
      </c>
      <c r="CR18" s="420" t="s">
        <v>140</v>
      </c>
      <c r="CS18" s="421" t="s">
        <v>75</v>
      </c>
      <c r="CT18" s="419" t="s">
        <v>16</v>
      </c>
      <c r="CU18" s="420" t="s">
        <v>140</v>
      </c>
      <c r="CV18" s="421" t="s">
        <v>75</v>
      </c>
      <c r="CW18" s="419" t="s">
        <v>16</v>
      </c>
      <c r="CX18" s="420" t="s">
        <v>140</v>
      </c>
      <c r="CY18" s="421" t="s">
        <v>75</v>
      </c>
      <c r="CZ18" s="419" t="s">
        <v>16</v>
      </c>
      <c r="DA18" s="420" t="s">
        <v>140</v>
      </c>
      <c r="DB18" s="421" t="s">
        <v>75</v>
      </c>
      <c r="DC18" s="419" t="s">
        <v>16</v>
      </c>
      <c r="DD18" s="420" t="s">
        <v>140</v>
      </c>
      <c r="DE18" s="421" t="s">
        <v>75</v>
      </c>
      <c r="DF18" s="419" t="s">
        <v>16</v>
      </c>
      <c r="DG18" s="420" t="s">
        <v>140</v>
      </c>
      <c r="DH18" s="421" t="s">
        <v>75</v>
      </c>
      <c r="DI18" s="419" t="s">
        <v>16</v>
      </c>
      <c r="DJ18" s="420" t="s">
        <v>140</v>
      </c>
      <c r="DK18" s="421" t="s">
        <v>75</v>
      </c>
      <c r="DL18" s="419" t="s">
        <v>16</v>
      </c>
      <c r="DM18" s="420" t="s">
        <v>140</v>
      </c>
      <c r="DN18" s="421" t="s">
        <v>75</v>
      </c>
      <c r="DO18" s="419" t="s">
        <v>16</v>
      </c>
      <c r="DP18" s="420" t="s">
        <v>140</v>
      </c>
      <c r="DQ18" s="421" t="s">
        <v>75</v>
      </c>
      <c r="DR18" s="419" t="s">
        <v>16</v>
      </c>
      <c r="DS18" s="420" t="s">
        <v>140</v>
      </c>
      <c r="DT18" s="421" t="s">
        <v>75</v>
      </c>
      <c r="DU18" s="419" t="s">
        <v>16</v>
      </c>
      <c r="DV18" s="420" t="s">
        <v>140</v>
      </c>
      <c r="DW18" s="421" t="s">
        <v>75</v>
      </c>
      <c r="DX18" s="419" t="s">
        <v>0</v>
      </c>
      <c r="DY18" s="420" t="s">
        <v>0</v>
      </c>
      <c r="DZ18" s="421" t="s">
        <v>0</v>
      </c>
      <c r="EA18" s="419" t="s">
        <v>0</v>
      </c>
      <c r="EB18" s="420" t="s">
        <v>0</v>
      </c>
      <c r="EC18" s="421" t="s">
        <v>0</v>
      </c>
      <c r="ED18" s="419" t="s">
        <v>0</v>
      </c>
      <c r="EE18" s="420" t="s">
        <v>0</v>
      </c>
      <c r="EF18" s="421" t="s">
        <v>0</v>
      </c>
      <c r="EG18" s="419" t="s">
        <v>0</v>
      </c>
      <c r="EH18" s="420" t="s">
        <v>0</v>
      </c>
      <c r="EI18" s="421" t="s">
        <v>0</v>
      </c>
      <c r="EJ18" s="419" t="s">
        <v>0</v>
      </c>
      <c r="EK18" s="420" t="s">
        <v>0</v>
      </c>
      <c r="EL18" s="421" t="s">
        <v>0</v>
      </c>
      <c r="EM18" s="419" t="s">
        <v>0</v>
      </c>
      <c r="EN18" s="420" t="s">
        <v>0</v>
      </c>
      <c r="EO18" s="421" t="s">
        <v>0</v>
      </c>
      <c r="EP18" s="419" t="s">
        <v>0</v>
      </c>
      <c r="EQ18" s="420" t="s">
        <v>0</v>
      </c>
      <c r="ER18" s="421" t="s">
        <v>0</v>
      </c>
      <c r="ES18" s="422" t="s">
        <v>16</v>
      </c>
      <c r="ET18" s="423" t="s">
        <v>140</v>
      </c>
      <c r="EU18" s="424" t="s">
        <v>75</v>
      </c>
    </row>
    <row r="19" ht="15.75" customHeight="1">
      <c r="A19" s="10">
        <v>19.0</v>
      </c>
      <c r="B19" s="11" t="s">
        <v>34</v>
      </c>
      <c r="C19" s="12">
        <v>1.0</v>
      </c>
      <c r="D19" s="11" t="s">
        <v>14</v>
      </c>
      <c r="E19" s="13" t="str">
        <f t="array" ref="E19">XLOOKUP(F19,'PER-SM '!$E$2:$E$1132,'PER-SM '!$D$2:$D$1132," ",0)</f>
        <v>ESTELA ESTELA CESAR AUGUSTO</v>
      </c>
      <c r="F19" s="326">
        <v>8.0052718E7</v>
      </c>
      <c r="G19" s="414"/>
      <c r="H19" s="10" t="str">
        <f t="array" ref="H19">XLOOKUP(F19,'PER-SM '!$E$2:$E$1132,'PER-SM '!$G$2:$G$1132,"",0)</f>
        <v>OP OBR</v>
      </c>
      <c r="I19" s="10" t="str">
        <f t="array" ref="I19">XLOOKUP(F19,'PER-SM '!$E$2:$E$1132,'PER-SM '!$I$2:$I$1132,"",0)</f>
        <v>A</v>
      </c>
      <c r="J19" s="10"/>
      <c r="K19" s="13" t="str">
        <f t="array" ref="K19">XLOOKUP(F19,'PER-SM '!$E$2:$E$1132,'PER-SM '!$B$2:$B$1132,"",0)</f>
        <v>PE-Obr Reg comun</v>
      </c>
      <c r="L19" s="10" t="s">
        <v>2257</v>
      </c>
      <c r="M19" s="31" t="str">
        <f t="array" ref="M19">XLOOKUP(F19,'PER-SM '!$E$2:$E$1132,'PER-SM '!$F$2:$F$1132,"",0)</f>
        <v>OPERADOR DE CAMION FABRICA</v>
      </c>
      <c r="N19" s="158"/>
      <c r="O19" s="159"/>
      <c r="P19" s="160"/>
      <c r="Q19" s="158"/>
      <c r="R19" s="159"/>
      <c r="S19" s="160"/>
      <c r="T19" s="158"/>
      <c r="U19" s="159"/>
      <c r="V19" s="160"/>
      <c r="W19" s="450"/>
      <c r="X19" s="159"/>
      <c r="Y19" s="160"/>
      <c r="Z19" s="560"/>
      <c r="AA19" s="159"/>
      <c r="AB19" s="160"/>
      <c r="AC19" s="560"/>
      <c r="AD19" s="159"/>
      <c r="AE19" s="160"/>
      <c r="AF19" s="560"/>
      <c r="AG19" s="159"/>
      <c r="AH19" s="160"/>
      <c r="AI19" s="560"/>
      <c r="AJ19" s="159"/>
      <c r="AK19" s="160"/>
      <c r="AL19" s="560"/>
      <c r="AM19" s="159"/>
      <c r="AN19" s="160"/>
      <c r="AO19" s="560"/>
      <c r="AP19" s="159"/>
      <c r="AQ19" s="160"/>
      <c r="AR19" s="560"/>
      <c r="AS19" s="159"/>
      <c r="AT19" s="160"/>
      <c r="AU19" s="560"/>
      <c r="AV19" s="159"/>
      <c r="AW19" s="160"/>
      <c r="AX19" s="560"/>
      <c r="AY19" s="159"/>
      <c r="AZ19" s="160"/>
      <c r="BA19" s="560"/>
      <c r="BB19" s="159"/>
      <c r="BC19" s="160"/>
      <c r="BD19" s="560"/>
      <c r="BE19" s="159"/>
      <c r="BF19" s="160"/>
      <c r="BG19" s="560"/>
      <c r="BH19" s="159"/>
      <c r="BI19" s="160"/>
      <c r="BJ19" s="560"/>
      <c r="BK19" s="159"/>
      <c r="BL19" s="160"/>
      <c r="BM19" s="561" t="s">
        <v>16</v>
      </c>
      <c r="BN19" s="420" t="s">
        <v>140</v>
      </c>
      <c r="BO19" s="421" t="s">
        <v>75</v>
      </c>
      <c r="BP19" s="561" t="s">
        <v>16</v>
      </c>
      <c r="BQ19" s="420" t="s">
        <v>140</v>
      </c>
      <c r="BR19" s="421" t="s">
        <v>75</v>
      </c>
      <c r="BS19" s="561" t="s">
        <v>16</v>
      </c>
      <c r="BT19" s="420" t="s">
        <v>140</v>
      </c>
      <c r="BU19" s="421" t="s">
        <v>75</v>
      </c>
      <c r="BV19" s="561" t="s">
        <v>16</v>
      </c>
      <c r="BW19" s="420" t="s">
        <v>140</v>
      </c>
      <c r="BX19" s="421" t="s">
        <v>75</v>
      </c>
      <c r="BY19" s="561" t="s">
        <v>16</v>
      </c>
      <c r="BZ19" s="420" t="s">
        <v>140</v>
      </c>
      <c r="CA19" s="421" t="s">
        <v>75</v>
      </c>
      <c r="CB19" s="561" t="s">
        <v>16</v>
      </c>
      <c r="CC19" s="420" t="s">
        <v>140</v>
      </c>
      <c r="CD19" s="421" t="s">
        <v>75</v>
      </c>
      <c r="CE19" s="561" t="s">
        <v>16</v>
      </c>
      <c r="CF19" s="420" t="s">
        <v>140</v>
      </c>
      <c r="CG19" s="421" t="s">
        <v>75</v>
      </c>
      <c r="CH19" s="560"/>
      <c r="CI19" s="159"/>
      <c r="CJ19" s="160"/>
      <c r="CK19" s="560"/>
      <c r="CL19" s="159"/>
      <c r="CM19" s="160"/>
      <c r="CN19" s="560"/>
      <c r="CO19" s="159"/>
      <c r="CP19" s="160"/>
      <c r="CQ19" s="560"/>
      <c r="CR19" s="159"/>
      <c r="CS19" s="160"/>
      <c r="CT19" s="560"/>
      <c r="CU19" s="159"/>
      <c r="CV19" s="160"/>
      <c r="CW19" s="560"/>
      <c r="CX19" s="159"/>
      <c r="CY19" s="160"/>
      <c r="CZ19" s="560"/>
      <c r="DA19" s="159"/>
      <c r="DB19" s="160"/>
      <c r="DC19" s="560"/>
      <c r="DD19" s="159"/>
      <c r="DE19" s="160"/>
      <c r="DF19" s="560"/>
      <c r="DG19" s="159"/>
      <c r="DH19" s="160"/>
      <c r="DI19" s="560"/>
      <c r="DJ19" s="159"/>
      <c r="DK19" s="160"/>
      <c r="DL19" s="560"/>
      <c r="DM19" s="159"/>
      <c r="DN19" s="160"/>
      <c r="DO19" s="560"/>
      <c r="DP19" s="159"/>
      <c r="DQ19" s="160"/>
      <c r="DR19" s="560"/>
      <c r="DS19" s="159"/>
      <c r="DT19" s="160"/>
      <c r="DU19" s="560"/>
      <c r="DV19" s="159"/>
      <c r="DW19" s="160"/>
      <c r="DX19" s="560"/>
      <c r="DY19" s="159" t="s">
        <v>0</v>
      </c>
      <c r="DZ19" s="160"/>
      <c r="EA19" s="560"/>
      <c r="EB19" s="159" t="s">
        <v>0</v>
      </c>
      <c r="EC19" s="160"/>
      <c r="ED19" s="560"/>
      <c r="EE19" s="159" t="s">
        <v>0</v>
      </c>
      <c r="EF19" s="160"/>
      <c r="EG19" s="560"/>
      <c r="EH19" s="159" t="s">
        <v>0</v>
      </c>
      <c r="EI19" s="160"/>
      <c r="EJ19" s="560"/>
      <c r="EK19" s="159" t="s">
        <v>0</v>
      </c>
      <c r="EL19" s="160"/>
      <c r="EM19" s="560"/>
      <c r="EN19" s="159" t="s">
        <v>0</v>
      </c>
      <c r="EO19" s="160"/>
      <c r="EP19" s="560"/>
      <c r="EQ19" s="159" t="s">
        <v>0</v>
      </c>
      <c r="ER19" s="160"/>
      <c r="ES19" s="560"/>
      <c r="ET19" s="159"/>
      <c r="EU19" s="160"/>
    </row>
    <row r="20" ht="15.75" customHeight="1">
      <c r="A20" s="10">
        <v>20.0</v>
      </c>
      <c r="B20" s="362" t="s">
        <v>35</v>
      </c>
      <c r="C20" s="399">
        <v>1.0</v>
      </c>
      <c r="D20" s="11" t="s">
        <v>14</v>
      </c>
      <c r="E20" s="156" t="str">
        <f t="array" ref="E20">XLOOKUP(F20,'PER-SM '!$E$2:$E$1132,'PER-SM '!$D$2:$D$1132," ",0)</f>
        <v>CALDERON HERRERA JOSUE</v>
      </c>
      <c r="F20" s="149">
        <v>4.079164E7</v>
      </c>
      <c r="G20" s="414">
        <v>9.7654171E8</v>
      </c>
      <c r="H20" s="10" t="s">
        <v>321</v>
      </c>
      <c r="I20" s="10" t="str">
        <f t="array" ref="I20">XLOOKUP(F20,'PER-SM '!$E$2:$E$1132,'PER-SM '!$I$2:$I$1132,"",0)</f>
        <v>B</v>
      </c>
      <c r="J20" s="10"/>
      <c r="K20" s="13" t="s">
        <v>318</v>
      </c>
      <c r="L20" s="10" t="s">
        <v>2257</v>
      </c>
      <c r="M20" s="13" t="s">
        <v>2259</v>
      </c>
      <c r="N20" s="158"/>
      <c r="O20" s="159"/>
      <c r="P20" s="160"/>
      <c r="Q20" s="158"/>
      <c r="R20" s="159"/>
      <c r="S20" s="160"/>
      <c r="T20" s="158"/>
      <c r="U20" s="159"/>
      <c r="V20" s="160"/>
      <c r="W20" s="419" t="s">
        <v>16</v>
      </c>
      <c r="X20" s="420" t="s">
        <v>140</v>
      </c>
      <c r="Y20" s="421" t="s">
        <v>75</v>
      </c>
      <c r="Z20" s="419"/>
      <c r="AA20" s="420"/>
      <c r="AB20" s="421"/>
      <c r="AC20" s="419"/>
      <c r="AD20" s="420"/>
      <c r="AE20" s="421"/>
      <c r="AF20" s="419" t="s">
        <v>16</v>
      </c>
      <c r="AG20" s="420" t="s">
        <v>140</v>
      </c>
      <c r="AH20" s="421" t="s">
        <v>75</v>
      </c>
      <c r="AI20" s="419" t="s">
        <v>16</v>
      </c>
      <c r="AJ20" s="420" t="s">
        <v>140</v>
      </c>
      <c r="AK20" s="421" t="s">
        <v>75</v>
      </c>
      <c r="AL20" s="419" t="s">
        <v>16</v>
      </c>
      <c r="AM20" s="420" t="s">
        <v>140</v>
      </c>
      <c r="AN20" s="421" t="s">
        <v>75</v>
      </c>
      <c r="AO20" s="419" t="s">
        <v>16</v>
      </c>
      <c r="AP20" s="420" t="s">
        <v>140</v>
      </c>
      <c r="AQ20" s="421" t="s">
        <v>75</v>
      </c>
      <c r="AR20" s="450" t="s">
        <v>16</v>
      </c>
      <c r="AS20" s="159" t="s">
        <v>140</v>
      </c>
      <c r="AT20" s="160" t="s">
        <v>75</v>
      </c>
      <c r="AU20" s="450" t="s">
        <v>16</v>
      </c>
      <c r="AV20" s="159" t="s">
        <v>140</v>
      </c>
      <c r="AW20" s="160" t="s">
        <v>75</v>
      </c>
      <c r="AX20" s="450" t="s">
        <v>16</v>
      </c>
      <c r="AY20" s="159" t="s">
        <v>140</v>
      </c>
      <c r="AZ20" s="160" t="s">
        <v>75</v>
      </c>
      <c r="BA20" s="450" t="s">
        <v>16</v>
      </c>
      <c r="BB20" s="159" t="s">
        <v>140</v>
      </c>
      <c r="BC20" s="160" t="s">
        <v>75</v>
      </c>
      <c r="BD20" s="450" t="s">
        <v>16</v>
      </c>
      <c r="BE20" s="159" t="s">
        <v>140</v>
      </c>
      <c r="BF20" s="160" t="s">
        <v>75</v>
      </c>
      <c r="BG20" s="450" t="s">
        <v>16</v>
      </c>
      <c r="BH20" s="159" t="s">
        <v>140</v>
      </c>
      <c r="BI20" s="160" t="s">
        <v>75</v>
      </c>
      <c r="BJ20" s="450" t="s">
        <v>16</v>
      </c>
      <c r="BK20" s="159" t="s">
        <v>140</v>
      </c>
      <c r="BL20" s="160" t="s">
        <v>75</v>
      </c>
      <c r="BM20" s="450" t="s">
        <v>16</v>
      </c>
      <c r="BN20" s="159" t="s">
        <v>140</v>
      </c>
      <c r="BO20" s="160" t="s">
        <v>75</v>
      </c>
      <c r="BP20" s="450"/>
      <c r="BQ20" s="159"/>
      <c r="BR20" s="160"/>
      <c r="BS20" s="450"/>
      <c r="BT20" s="159"/>
      <c r="BU20" s="160"/>
      <c r="BV20" s="450"/>
      <c r="BW20" s="159"/>
      <c r="BX20" s="160"/>
      <c r="BY20" s="450"/>
      <c r="BZ20" s="159"/>
      <c r="CA20" s="160"/>
      <c r="CB20" s="450"/>
      <c r="CC20" s="159"/>
      <c r="CD20" s="160"/>
      <c r="CE20" s="450"/>
      <c r="CF20" s="159"/>
      <c r="CG20" s="160"/>
      <c r="CH20" s="450"/>
      <c r="CI20" s="159"/>
      <c r="CJ20" s="160"/>
      <c r="CK20" s="450"/>
      <c r="CL20" s="159"/>
      <c r="CM20" s="160"/>
      <c r="CN20" s="450"/>
      <c r="CO20" s="159"/>
      <c r="CP20" s="160"/>
      <c r="CQ20" s="450"/>
      <c r="CR20" s="159"/>
      <c r="CS20" s="160"/>
      <c r="CT20" s="450"/>
      <c r="CU20" s="159"/>
      <c r="CV20" s="160"/>
      <c r="CW20" s="450"/>
      <c r="CX20" s="159"/>
      <c r="CY20" s="160"/>
      <c r="CZ20" s="450"/>
      <c r="DA20" s="159"/>
      <c r="DB20" s="160"/>
      <c r="DC20" s="450"/>
      <c r="DD20" s="159"/>
      <c r="DE20" s="160"/>
      <c r="DF20" s="450" t="s">
        <v>16</v>
      </c>
      <c r="DG20" s="159" t="s">
        <v>140</v>
      </c>
      <c r="DH20" s="160" t="s">
        <v>75</v>
      </c>
      <c r="DI20" s="450" t="s">
        <v>16</v>
      </c>
      <c r="DJ20" s="159" t="s">
        <v>140</v>
      </c>
      <c r="DK20" s="160" t="s">
        <v>75</v>
      </c>
      <c r="DL20" s="450" t="s">
        <v>16</v>
      </c>
      <c r="DM20" s="159" t="s">
        <v>140</v>
      </c>
      <c r="DN20" s="160" t="s">
        <v>75</v>
      </c>
      <c r="DO20" s="450" t="s">
        <v>16</v>
      </c>
      <c r="DP20" s="159" t="s">
        <v>140</v>
      </c>
      <c r="DQ20" s="160" t="s">
        <v>75</v>
      </c>
      <c r="DR20" s="450" t="s">
        <v>16</v>
      </c>
      <c r="DS20" s="159" t="s">
        <v>140</v>
      </c>
      <c r="DT20" s="160" t="s">
        <v>75</v>
      </c>
      <c r="DU20" s="450" t="s">
        <v>16</v>
      </c>
      <c r="DV20" s="159" t="s">
        <v>140</v>
      </c>
      <c r="DW20" s="160" t="s">
        <v>75</v>
      </c>
      <c r="DX20" s="450" t="s">
        <v>0</v>
      </c>
      <c r="DY20" s="159" t="s">
        <v>0</v>
      </c>
      <c r="DZ20" s="160" t="s">
        <v>0</v>
      </c>
      <c r="EA20" s="450" t="s">
        <v>0</v>
      </c>
      <c r="EB20" s="159" t="s">
        <v>0</v>
      </c>
      <c r="EC20" s="160" t="s">
        <v>0</v>
      </c>
      <c r="ED20" s="450" t="s">
        <v>0</v>
      </c>
      <c r="EE20" s="159" t="s">
        <v>0</v>
      </c>
      <c r="EF20" s="160" t="s">
        <v>0</v>
      </c>
      <c r="EG20" s="450" t="s">
        <v>0</v>
      </c>
      <c r="EH20" s="159" t="s">
        <v>0</v>
      </c>
      <c r="EI20" s="160" t="s">
        <v>0</v>
      </c>
      <c r="EJ20" s="450" t="s">
        <v>0</v>
      </c>
      <c r="EK20" s="159" t="s">
        <v>0</v>
      </c>
      <c r="EL20" s="160" t="s">
        <v>0</v>
      </c>
      <c r="EM20" s="450" t="s">
        <v>0</v>
      </c>
      <c r="EN20" s="159" t="s">
        <v>0</v>
      </c>
      <c r="EO20" s="160" t="s">
        <v>0</v>
      </c>
      <c r="EP20" s="450" t="s">
        <v>0</v>
      </c>
      <c r="EQ20" s="159" t="s">
        <v>0</v>
      </c>
      <c r="ER20" s="160" t="s">
        <v>0</v>
      </c>
      <c r="ES20" s="453" t="s">
        <v>16</v>
      </c>
      <c r="ET20" s="162" t="s">
        <v>140</v>
      </c>
      <c r="EU20" s="163" t="s">
        <v>75</v>
      </c>
    </row>
    <row r="21" ht="15.75" customHeight="1">
      <c r="A21" s="10">
        <v>21.0</v>
      </c>
      <c r="B21" s="11" t="s">
        <v>2175</v>
      </c>
      <c r="C21" s="12">
        <v>1.0</v>
      </c>
      <c r="D21" s="11" t="s">
        <v>14</v>
      </c>
      <c r="E21" s="13" t="str">
        <f t="array" ref="E21">XLOOKUP(F21,'PER-SM '!$E$2:$E$1132,'PER-SM '!$D$2:$D$1132," ",0)</f>
        <v>MIÑANO PEREZ WILLIAMS LEONCIO</v>
      </c>
      <c r="F21" s="170">
        <v>7.3878116E7</v>
      </c>
      <c r="G21" s="149">
        <v>9.93660117E8</v>
      </c>
      <c r="H21" s="16" t="str">
        <f t="array" ref="H21">XLOOKUP(F21,'PER-SM '!$E$2:$E$1132,'PER-SM '!$G$2:$G$1132,"",0)</f>
        <v>EQ OBR</v>
      </c>
      <c r="I21" s="10" t="str">
        <f t="array" ref="I21">XLOOKUP(F21,'PER-SM '!$E$2:$E$1132,'PER-SM '!$I$2:$I$1132,"",0)</f>
        <v>B</v>
      </c>
      <c r="J21" s="10"/>
      <c r="K21" s="13" t="str">
        <f t="array" ref="K21">XLOOKUP(F21,'PER-SM '!$E$2:$E$1132,'PER-SM '!$B$2:$B$1132,"",0)</f>
        <v>PE - Obr Reg Común</v>
      </c>
      <c r="L21" s="10" t="s">
        <v>2257</v>
      </c>
      <c r="M21" s="13" t="str">
        <f t="array" ref="M21">XLOOKUP(F21,'PER-SM '!$E$2:$E$1132,'PER-SM '!$F$2:$F$1132,"",0)</f>
        <v>MECANICO 3</v>
      </c>
      <c r="N21" s="158"/>
      <c r="O21" s="159"/>
      <c r="P21" s="160"/>
      <c r="Q21" s="158"/>
      <c r="R21" s="159"/>
      <c r="S21" s="160"/>
      <c r="T21" s="158"/>
      <c r="U21" s="159"/>
      <c r="V21" s="160"/>
      <c r="W21" s="548" t="s">
        <v>16</v>
      </c>
      <c r="X21" s="420" t="s">
        <v>140</v>
      </c>
      <c r="Y21" s="421" t="s">
        <v>75</v>
      </c>
      <c r="Z21" s="419" t="s">
        <v>16</v>
      </c>
      <c r="AA21" s="420" t="s">
        <v>140</v>
      </c>
      <c r="AB21" s="421" t="s">
        <v>75</v>
      </c>
      <c r="AC21" s="419" t="s">
        <v>16</v>
      </c>
      <c r="AD21" s="420" t="s">
        <v>140</v>
      </c>
      <c r="AE21" s="421" t="s">
        <v>75</v>
      </c>
      <c r="AF21" s="419" t="s">
        <v>16</v>
      </c>
      <c r="AG21" s="420" t="s">
        <v>140</v>
      </c>
      <c r="AH21" s="421" t="s">
        <v>75</v>
      </c>
      <c r="AI21" s="419" t="s">
        <v>16</v>
      </c>
      <c r="AJ21" s="420" t="s">
        <v>140</v>
      </c>
      <c r="AK21" s="421" t="s">
        <v>75</v>
      </c>
      <c r="AL21" s="419" t="s">
        <v>16</v>
      </c>
      <c r="AM21" s="420" t="s">
        <v>140</v>
      </c>
      <c r="AN21" s="421" t="s">
        <v>75</v>
      </c>
      <c r="AO21" s="419" t="s">
        <v>16</v>
      </c>
      <c r="AP21" s="420" t="s">
        <v>140</v>
      </c>
      <c r="AQ21" s="421" t="s">
        <v>75</v>
      </c>
      <c r="AR21" s="450" t="s">
        <v>16</v>
      </c>
      <c r="AS21" s="159" t="s">
        <v>140</v>
      </c>
      <c r="AT21" s="160" t="s">
        <v>75</v>
      </c>
      <c r="AU21" s="450" t="s">
        <v>16</v>
      </c>
      <c r="AV21" s="159" t="s">
        <v>140</v>
      </c>
      <c r="AW21" s="160" t="s">
        <v>75</v>
      </c>
      <c r="AX21" s="450" t="s">
        <v>16</v>
      </c>
      <c r="AY21" s="159" t="s">
        <v>140</v>
      </c>
      <c r="AZ21" s="160" t="s">
        <v>75</v>
      </c>
      <c r="BA21" s="450" t="s">
        <v>16</v>
      </c>
      <c r="BB21" s="159" t="s">
        <v>140</v>
      </c>
      <c r="BC21" s="160" t="s">
        <v>75</v>
      </c>
      <c r="BD21" s="450" t="s">
        <v>16</v>
      </c>
      <c r="BE21" s="159" t="s">
        <v>140</v>
      </c>
      <c r="BF21" s="160" t="s">
        <v>75</v>
      </c>
      <c r="BG21" s="450" t="s">
        <v>16</v>
      </c>
      <c r="BH21" s="159" t="s">
        <v>140</v>
      </c>
      <c r="BI21" s="160" t="s">
        <v>75</v>
      </c>
      <c r="BJ21" s="450" t="s">
        <v>16</v>
      </c>
      <c r="BK21" s="159" t="s">
        <v>140</v>
      </c>
      <c r="BL21" s="160" t="s">
        <v>75</v>
      </c>
      <c r="BM21" s="450"/>
      <c r="BN21" s="159"/>
      <c r="BO21" s="160"/>
      <c r="BP21" s="450"/>
      <c r="BQ21" s="159"/>
      <c r="BR21" s="160"/>
      <c r="BS21" s="450"/>
      <c r="BT21" s="159"/>
      <c r="BU21" s="160"/>
      <c r="BV21" s="450"/>
      <c r="BW21" s="159"/>
      <c r="BX21" s="160"/>
      <c r="BY21" s="450"/>
      <c r="BZ21" s="159"/>
      <c r="CA21" s="160"/>
      <c r="CB21" s="450"/>
      <c r="CC21" s="159"/>
      <c r="CD21" s="160"/>
      <c r="CE21" s="450"/>
      <c r="CF21" s="159"/>
      <c r="CG21" s="160"/>
      <c r="CH21" s="419" t="s">
        <v>16</v>
      </c>
      <c r="CI21" s="420" t="s">
        <v>140</v>
      </c>
      <c r="CJ21" s="421" t="s">
        <v>75</v>
      </c>
      <c r="CK21" s="419" t="s">
        <v>16</v>
      </c>
      <c r="CL21" s="420" t="s">
        <v>140</v>
      </c>
      <c r="CM21" s="421" t="s">
        <v>75</v>
      </c>
      <c r="CN21" s="419" t="s">
        <v>16</v>
      </c>
      <c r="CO21" s="420" t="s">
        <v>140</v>
      </c>
      <c r="CP21" s="421" t="s">
        <v>75</v>
      </c>
      <c r="CQ21" s="419" t="s">
        <v>16</v>
      </c>
      <c r="CR21" s="420" t="s">
        <v>140</v>
      </c>
      <c r="CS21" s="421" t="s">
        <v>75</v>
      </c>
      <c r="CT21" s="419" t="s">
        <v>16</v>
      </c>
      <c r="CU21" s="420" t="s">
        <v>140</v>
      </c>
      <c r="CV21" s="421" t="s">
        <v>75</v>
      </c>
      <c r="CW21" s="419" t="s">
        <v>16</v>
      </c>
      <c r="CX21" s="420" t="s">
        <v>140</v>
      </c>
      <c r="CY21" s="421" t="s">
        <v>75</v>
      </c>
      <c r="CZ21" s="419" t="s">
        <v>16</v>
      </c>
      <c r="DA21" s="420" t="s">
        <v>140</v>
      </c>
      <c r="DB21" s="421" t="s">
        <v>75</v>
      </c>
      <c r="DC21" s="419" t="s">
        <v>16</v>
      </c>
      <c r="DD21" s="420" t="s">
        <v>140</v>
      </c>
      <c r="DE21" s="421" t="s">
        <v>75</v>
      </c>
      <c r="DF21" s="419" t="s">
        <v>16</v>
      </c>
      <c r="DG21" s="420" t="s">
        <v>140</v>
      </c>
      <c r="DH21" s="421" t="s">
        <v>75</v>
      </c>
      <c r="DI21" s="419" t="s">
        <v>16</v>
      </c>
      <c r="DJ21" s="420" t="s">
        <v>140</v>
      </c>
      <c r="DK21" s="421" t="s">
        <v>75</v>
      </c>
      <c r="DL21" s="419" t="s">
        <v>16</v>
      </c>
      <c r="DM21" s="420" t="s">
        <v>140</v>
      </c>
      <c r="DN21" s="421" t="s">
        <v>75</v>
      </c>
      <c r="DO21" s="419" t="s">
        <v>16</v>
      </c>
      <c r="DP21" s="420" t="s">
        <v>140</v>
      </c>
      <c r="DQ21" s="421" t="s">
        <v>75</v>
      </c>
      <c r="DR21" s="419" t="s">
        <v>16</v>
      </c>
      <c r="DS21" s="420" t="s">
        <v>140</v>
      </c>
      <c r="DT21" s="421" t="s">
        <v>75</v>
      </c>
      <c r="DU21" s="419" t="s">
        <v>16</v>
      </c>
      <c r="DV21" s="420" t="s">
        <v>140</v>
      </c>
      <c r="DW21" s="421" t="s">
        <v>75</v>
      </c>
      <c r="DX21" s="419" t="s">
        <v>0</v>
      </c>
      <c r="DY21" s="420" t="s">
        <v>0</v>
      </c>
      <c r="DZ21" s="421" t="s">
        <v>0</v>
      </c>
      <c r="EA21" s="419" t="s">
        <v>0</v>
      </c>
      <c r="EB21" s="420" t="s">
        <v>0</v>
      </c>
      <c r="EC21" s="421" t="s">
        <v>0</v>
      </c>
      <c r="ED21" s="419" t="s">
        <v>0</v>
      </c>
      <c r="EE21" s="420" t="s">
        <v>0</v>
      </c>
      <c r="EF21" s="421" t="s">
        <v>0</v>
      </c>
      <c r="EG21" s="419" t="s">
        <v>0</v>
      </c>
      <c r="EH21" s="420" t="s">
        <v>0</v>
      </c>
      <c r="EI21" s="421" t="s">
        <v>0</v>
      </c>
      <c r="EJ21" s="419" t="s">
        <v>0</v>
      </c>
      <c r="EK21" s="420" t="s">
        <v>0</v>
      </c>
      <c r="EL21" s="421" t="s">
        <v>0</v>
      </c>
      <c r="EM21" s="419" t="s">
        <v>0</v>
      </c>
      <c r="EN21" s="420" t="s">
        <v>0</v>
      </c>
      <c r="EO21" s="421" t="s">
        <v>0</v>
      </c>
      <c r="EP21" s="419" t="s">
        <v>0</v>
      </c>
      <c r="EQ21" s="420" t="s">
        <v>0</v>
      </c>
      <c r="ER21" s="421" t="s">
        <v>0</v>
      </c>
      <c r="ES21" s="422" t="s">
        <v>16</v>
      </c>
      <c r="ET21" s="423" t="s">
        <v>140</v>
      </c>
      <c r="EU21" s="424" t="s">
        <v>75</v>
      </c>
    </row>
    <row r="22" ht="14.25" customHeight="1">
      <c r="A22" s="43"/>
      <c r="B22" s="44"/>
      <c r="C22" s="45">
        <f>SUM(C2:C21)</f>
        <v>17</v>
      </c>
      <c r="D22" s="44"/>
      <c r="E22" s="197" t="s">
        <v>36</v>
      </c>
      <c r="F22" s="52">
        <f>COUNTBLANK(F2:F21)</f>
        <v>0</v>
      </c>
      <c r="H22" s="43"/>
      <c r="I22" s="43"/>
      <c r="J22" s="43"/>
      <c r="L22" s="43"/>
      <c r="N22" s="198">
        <f>COUNTIF(N2:N20,"D")</f>
        <v>10</v>
      </c>
      <c r="O22" s="198">
        <f>COUNTIF(O2:O20,"A")</f>
        <v>10</v>
      </c>
      <c r="P22" s="198">
        <f>COUNTIF(P2:P20,"C")</f>
        <v>10</v>
      </c>
      <c r="Q22" s="198">
        <f>COUNTIF(Q2:Q20,"D")</f>
        <v>10</v>
      </c>
      <c r="R22" s="198">
        <f>COUNTIF(R2:R20,"A")</f>
        <v>10</v>
      </c>
      <c r="S22" s="198">
        <f>COUNTIF(S2:S20,"C")</f>
        <v>10</v>
      </c>
      <c r="T22" s="198">
        <f>COUNTIF(T2:T20,"D")</f>
        <v>10</v>
      </c>
      <c r="U22" s="198">
        <f>COUNTIF(U2:U20,"A")</f>
        <v>10</v>
      </c>
      <c r="V22" s="198">
        <f>COUNTIF(V2:V20,"C")</f>
        <v>10</v>
      </c>
      <c r="W22" s="198">
        <f>COUNTIF(W2:W21,"D")</f>
        <v>12</v>
      </c>
      <c r="X22" s="198">
        <f>COUNTIF(X2:X21,"A")</f>
        <v>12</v>
      </c>
      <c r="Y22" s="198">
        <f>COUNTIF(Y2:Y21,"C")</f>
        <v>12</v>
      </c>
      <c r="Z22" s="198">
        <f>COUNTIF(Z2:Z21,"D")</f>
        <v>11</v>
      </c>
      <c r="AA22" s="198">
        <f>COUNTIF(AA2:AA21,"A")</f>
        <v>11</v>
      </c>
      <c r="AB22" s="198">
        <f>COUNTIF(AB2:AB21,"C")</f>
        <v>11</v>
      </c>
      <c r="AC22" s="198">
        <f>COUNTIF(AC2:AC21,"D")</f>
        <v>11</v>
      </c>
      <c r="AD22" s="198">
        <f>COUNTIF(AD2:AD21,"A")</f>
        <v>11</v>
      </c>
      <c r="AE22" s="198">
        <f>COUNTIF(AE2:AE21,"C")</f>
        <v>11</v>
      </c>
      <c r="AF22" s="198">
        <f>COUNTIF(AF2:AF21,"D")</f>
        <v>12</v>
      </c>
      <c r="AG22" s="198">
        <f>COUNTIF(AG2:AG21,"A")</f>
        <v>12</v>
      </c>
      <c r="AH22" s="198">
        <f>COUNTIF(AH2:AH21,"C")</f>
        <v>12</v>
      </c>
      <c r="AI22" s="198">
        <f>COUNTIF(AI2:AI21,"D")</f>
        <v>12</v>
      </c>
      <c r="AJ22" s="198">
        <f>COUNTIF(AJ2:AJ21,"A")</f>
        <v>12</v>
      </c>
      <c r="AK22" s="198">
        <f>COUNTIF(AK2:AK21,"C")</f>
        <v>12</v>
      </c>
      <c r="AL22" s="198">
        <f>COUNTIF(AL2:AL21,"D")</f>
        <v>12</v>
      </c>
      <c r="AM22" s="198">
        <f>COUNTIF(AM2:AM21,"A")</f>
        <v>12</v>
      </c>
      <c r="AN22" s="198">
        <f>COUNTIF(AN2:AN21,"C")</f>
        <v>12</v>
      </c>
      <c r="AO22" s="198">
        <f>COUNTIF(AO2:AO21,"D")</f>
        <v>14</v>
      </c>
      <c r="AP22" s="198">
        <f>COUNTIF(AP2:AP21,"A")</f>
        <v>14</v>
      </c>
      <c r="AQ22" s="198">
        <f>COUNTIF(AQ2:AQ21,"C")</f>
        <v>14</v>
      </c>
      <c r="AR22" s="198">
        <f>COUNTIF(AR2:AR21,"D")</f>
        <v>12</v>
      </c>
      <c r="AS22" s="198">
        <f>COUNTIF(AS2:AS21,"A")</f>
        <v>12</v>
      </c>
      <c r="AT22" s="198">
        <f>COUNTIF(AT2:AT21,"C")</f>
        <v>12</v>
      </c>
      <c r="AU22" s="198">
        <f>COUNTIF(AU2:AU21,"D")</f>
        <v>12</v>
      </c>
      <c r="AV22" s="198">
        <f>COUNTIF(AV2:AV21,"A")</f>
        <v>12</v>
      </c>
      <c r="AW22" s="198">
        <f>COUNTIF(AW2:AW21,"C")</f>
        <v>12</v>
      </c>
      <c r="AX22" s="198">
        <f>COUNTIF(AX2:AX21,"D")</f>
        <v>12</v>
      </c>
      <c r="AY22" s="198">
        <f>COUNTIF(AY2:AY21,"A")</f>
        <v>12</v>
      </c>
      <c r="AZ22" s="198">
        <f>COUNTIF(AZ2:AZ21,"C")</f>
        <v>12</v>
      </c>
      <c r="BA22" s="198">
        <f>COUNTIF(BA2:BA21,"D")</f>
        <v>12</v>
      </c>
      <c r="BB22" s="198">
        <f>COUNTIF(BB2:BB21,"A")</f>
        <v>12</v>
      </c>
      <c r="BC22" s="198">
        <f>COUNTIF(BC2:BC21,"C")</f>
        <v>12</v>
      </c>
      <c r="BD22" s="198">
        <f>COUNTIF(BD2:BD21,"D")</f>
        <v>12</v>
      </c>
      <c r="BE22" s="198">
        <f>COUNTIF(BE2:BE21,"A")</f>
        <v>12</v>
      </c>
      <c r="BF22" s="198">
        <f>COUNTIF(BF2:BF21,"C")</f>
        <v>12</v>
      </c>
      <c r="BG22" s="198">
        <f>COUNTIF(BG2:BG21,"D")</f>
        <v>12</v>
      </c>
      <c r="BH22" s="198">
        <f>COUNTIF(BH2:BH21,"A")</f>
        <v>12</v>
      </c>
      <c r="BI22" s="198">
        <f>COUNTIF(BI2:BI21,"C")</f>
        <v>12</v>
      </c>
      <c r="BJ22" s="198">
        <f>COUNTIF(BJ2:BJ21,"D")</f>
        <v>12</v>
      </c>
      <c r="BK22" s="198">
        <f>COUNTIF(BK2:BK21,"A")</f>
        <v>12</v>
      </c>
      <c r="BL22" s="198">
        <f>COUNTIF(BL2:BL21,"C")</f>
        <v>12</v>
      </c>
      <c r="BM22" s="198">
        <f>COUNTIF(BM2:BM21,"D")</f>
        <v>10</v>
      </c>
      <c r="BN22" s="198">
        <f>COUNTIF(BN2:BN21,"A")</f>
        <v>10</v>
      </c>
      <c r="BO22" s="198">
        <f>COUNTIF(BO2:BO21,"C")</f>
        <v>10</v>
      </c>
      <c r="BP22" s="198">
        <f>COUNTIF(BP2:BP21,"D")</f>
        <v>10</v>
      </c>
      <c r="BQ22" s="198">
        <f>COUNTIF(BQ2:BQ21,"A")</f>
        <v>10</v>
      </c>
      <c r="BR22" s="198">
        <f>COUNTIF(BR2:BR21,"C")</f>
        <v>10</v>
      </c>
      <c r="BS22" s="198">
        <f>COUNTIF(BS2:BS21,"D")</f>
        <v>10</v>
      </c>
      <c r="BT22" s="198">
        <f>COUNTIF(BT2:BT21,"A")</f>
        <v>10</v>
      </c>
      <c r="BU22" s="198">
        <f>COUNTIF(BU2:BU21,"C")</f>
        <v>10</v>
      </c>
      <c r="BV22" s="198">
        <f>COUNTIF(BV2:BV21,"D")</f>
        <v>10</v>
      </c>
      <c r="BW22" s="198">
        <f>COUNTIF(BW2:BW21,"A")</f>
        <v>10</v>
      </c>
      <c r="BX22" s="198">
        <f>COUNTIF(BX2:BX21,"C")</f>
        <v>10</v>
      </c>
      <c r="BY22" s="198">
        <f>COUNTIF(BY2:BY21,"D")</f>
        <v>10</v>
      </c>
      <c r="BZ22" s="198">
        <f>COUNTIF(BZ2:BZ21,"A")</f>
        <v>10</v>
      </c>
      <c r="CA22" s="198">
        <f>COUNTIF(CA2:CA21,"C")</f>
        <v>10</v>
      </c>
      <c r="CB22" s="198">
        <f>COUNTIF(CB2:CB21,"D")</f>
        <v>10</v>
      </c>
      <c r="CC22" s="198">
        <f>COUNTIF(CC2:CC21,"A")</f>
        <v>10</v>
      </c>
      <c r="CD22" s="198">
        <f>COUNTIF(CD2:CD21,"C")</f>
        <v>10</v>
      </c>
      <c r="CE22" s="198">
        <f>COUNTIF(CE2:CE21,"D")</f>
        <v>10</v>
      </c>
      <c r="CF22" s="198">
        <f>COUNTIF(CF2:CF21,"A")</f>
        <v>10</v>
      </c>
      <c r="CG22" s="198">
        <f>COUNTIF(CG2:CG21,"C")</f>
        <v>10</v>
      </c>
      <c r="CH22" s="198">
        <f>COUNTIF(CH2:CH21,"D")</f>
        <v>9</v>
      </c>
      <c r="CI22" s="198">
        <f>COUNTIF(CI2:CI21,"A")</f>
        <v>9</v>
      </c>
      <c r="CJ22" s="198">
        <f>COUNTIF(CJ2:CJ21,"C")</f>
        <v>9</v>
      </c>
      <c r="CK22" s="198">
        <f>COUNTIF(CK2:CK21,"D")</f>
        <v>10</v>
      </c>
      <c r="CL22" s="198">
        <f>COUNTIF(CL2:CL21,"A")</f>
        <v>10</v>
      </c>
      <c r="CM22" s="198">
        <f>COUNTIF(CM2:CM21,"C")</f>
        <v>10</v>
      </c>
      <c r="CN22" s="198">
        <f>COUNTIF(CN2:CN21,"D")</f>
        <v>10</v>
      </c>
      <c r="CO22" s="198">
        <f>COUNTIF(CO2:CO21,"A")</f>
        <v>10</v>
      </c>
      <c r="CP22" s="198">
        <f>COUNTIF(CP2:CP21,"C")</f>
        <v>10</v>
      </c>
      <c r="CQ22" s="198">
        <f>COUNTIF(CQ2:CQ21,"D")</f>
        <v>10</v>
      </c>
      <c r="CR22" s="198">
        <f>COUNTIF(CR2:CR21,"A")</f>
        <v>10</v>
      </c>
      <c r="CS22" s="198">
        <f>COUNTIF(CS2:CS21,"C")</f>
        <v>10</v>
      </c>
      <c r="CT22" s="198">
        <f>COUNTIF(CT2:CT21,"D")</f>
        <v>10</v>
      </c>
      <c r="CU22" s="198">
        <f>COUNTIF(CU2:CU21,"A")</f>
        <v>10</v>
      </c>
      <c r="CV22" s="198">
        <f>COUNTIF(CV2:CV21,"C")</f>
        <v>10</v>
      </c>
      <c r="CW22" s="198">
        <f>COUNTIF(CW2:CW21,"D")</f>
        <v>10</v>
      </c>
      <c r="CX22" s="198">
        <f>COUNTIF(CX2:CX21,"A")</f>
        <v>10</v>
      </c>
      <c r="CY22" s="198">
        <f>COUNTIF(CY2:CY21,"C")</f>
        <v>10</v>
      </c>
      <c r="CZ22" s="198">
        <f>COUNTIF(CZ2:CZ21,"D")</f>
        <v>10</v>
      </c>
      <c r="DA22" s="198">
        <f>COUNTIF(DA2:DA21,"A")</f>
        <v>10</v>
      </c>
      <c r="DB22" s="198">
        <f>COUNTIF(DB2:DB21,"C")</f>
        <v>12</v>
      </c>
      <c r="DC22" s="198">
        <f>COUNTIF(DC2:DC21,"D")</f>
        <v>10</v>
      </c>
      <c r="DD22" s="198">
        <f>COUNTIF(DD2:DD21,"A")</f>
        <v>10</v>
      </c>
      <c r="DE22" s="198">
        <f>COUNTIF(DE2:DE21,"C")</f>
        <v>10</v>
      </c>
      <c r="DF22" s="198">
        <f>COUNTIF(DF2:DF21,"D")</f>
        <v>12</v>
      </c>
      <c r="DG22" s="198">
        <f>COUNTIF(DG2:DG21,"A")</f>
        <v>12</v>
      </c>
      <c r="DH22" s="198">
        <f>COUNTIF(DH2:DH21,"C")</f>
        <v>12</v>
      </c>
      <c r="DI22" s="198">
        <f>COUNTIF(DI2:DI21,"D")</f>
        <v>12</v>
      </c>
      <c r="DJ22" s="198">
        <f>COUNTIF(DJ2:DJ21,"A")</f>
        <v>12</v>
      </c>
      <c r="DK22" s="198">
        <f>COUNTIF(DK2:DK21,"C")</f>
        <v>12</v>
      </c>
      <c r="DL22" s="198">
        <f>COUNTIF(DL2:DL21,"D")</f>
        <v>12</v>
      </c>
      <c r="DM22" s="198">
        <f>COUNTIF(DM2:DM21,"A")</f>
        <v>12</v>
      </c>
      <c r="DN22" s="198">
        <f>COUNTIF(DN2:DN21,"C")</f>
        <v>12</v>
      </c>
      <c r="DO22" s="198">
        <f>COUNTIF(DO2:DO21,"D")</f>
        <v>12</v>
      </c>
      <c r="DP22" s="198">
        <f>COUNTIF(DP2:DP21,"A")</f>
        <v>12</v>
      </c>
      <c r="DQ22" s="198">
        <f>COUNTIF(DQ2:DQ21,"C")</f>
        <v>12</v>
      </c>
      <c r="DR22" s="198">
        <f>COUNTIF(DR2:DR21,"D")</f>
        <v>12</v>
      </c>
      <c r="DS22" s="198">
        <f>COUNTIF(DS2:DS21,"A")</f>
        <v>12</v>
      </c>
      <c r="DT22" s="198">
        <f>COUNTIF(DT2:DT21,"C")</f>
        <v>12</v>
      </c>
      <c r="DU22" s="198">
        <f>COUNTIF(DU2:DU21,"D")</f>
        <v>12</v>
      </c>
      <c r="DV22" s="198">
        <f>COUNTIF(DV2:DV21,"A")</f>
        <v>12</v>
      </c>
      <c r="DW22" s="198">
        <f>COUNTIF(DW2:DW21,"C")</f>
        <v>12</v>
      </c>
      <c r="DX22" s="198">
        <f>COUNTIF(DX2:DX21,"D")</f>
        <v>9</v>
      </c>
      <c r="DY22" s="198">
        <f>COUNTIF(DY2:DY21,"A")</f>
        <v>9</v>
      </c>
      <c r="DZ22" s="198">
        <f>COUNTIF(DZ2:DZ21,"C")</f>
        <v>9</v>
      </c>
      <c r="EA22" s="198">
        <f>COUNTIF(EA2:EA21,"D")</f>
        <v>9</v>
      </c>
      <c r="EB22" s="198">
        <f>COUNTIF(EB2:EB21,"A")</f>
        <v>9</v>
      </c>
      <c r="EC22" s="198">
        <f>COUNTIF(EC2:EC21,"C")</f>
        <v>9</v>
      </c>
      <c r="ED22" s="198">
        <f>COUNTIF(ED2:ED21,"D")</f>
        <v>9</v>
      </c>
      <c r="EE22" s="198">
        <f>COUNTIF(EE2:EE21,"A")</f>
        <v>9</v>
      </c>
      <c r="EF22" s="198">
        <f>COUNTIF(EF2:EF21,"C")</f>
        <v>9</v>
      </c>
      <c r="EG22" s="198">
        <f>COUNTIF(EG2:EG21,"D")</f>
        <v>9</v>
      </c>
      <c r="EH22" s="198">
        <f>COUNTIF(EH2:EH21,"A")</f>
        <v>9</v>
      </c>
      <c r="EI22" s="198">
        <f>COUNTIF(EI2:EI21,"C")</f>
        <v>9</v>
      </c>
      <c r="EJ22" s="198">
        <f>COUNTIF(EJ2:EJ21,"D")</f>
        <v>9</v>
      </c>
      <c r="EK22" s="198">
        <f>COUNTIF(EK2:EK21,"A")</f>
        <v>9</v>
      </c>
      <c r="EL22" s="198">
        <f>COUNTIF(EL2:EL21,"C")</f>
        <v>9</v>
      </c>
      <c r="EM22" s="198">
        <f>COUNTIF(EM2:EM21,"D")</f>
        <v>9</v>
      </c>
      <c r="EN22" s="198">
        <f>COUNTIF(EN2:EN21,"A")</f>
        <v>9</v>
      </c>
      <c r="EO22" s="198">
        <f>COUNTIF(EO2:EO21,"C")</f>
        <v>9</v>
      </c>
      <c r="EP22" s="198">
        <f>COUNTIF(EP2:EP21,"D")</f>
        <v>9</v>
      </c>
      <c r="EQ22" s="198">
        <f>COUNTIF(EQ2:EQ21,"A")</f>
        <v>9</v>
      </c>
      <c r="ER22" s="198">
        <f>COUNTIF(ER2:ER21,"C")</f>
        <v>9</v>
      </c>
      <c r="ES22" s="198">
        <f>COUNTIF(ES2:ES21,"D")</f>
        <v>8</v>
      </c>
      <c r="ET22" s="198">
        <f>COUNTIF(ET2:ET21,"A")</f>
        <v>8</v>
      </c>
      <c r="EU22" s="198">
        <f>COUNTIF(EU2:EU21,"C")</f>
        <v>8</v>
      </c>
    </row>
    <row r="23" ht="14.25" customHeight="1">
      <c r="A23" s="43"/>
      <c r="B23" s="44"/>
      <c r="C23" s="44"/>
      <c r="D23" s="44"/>
      <c r="H23" s="43"/>
      <c r="I23" s="43"/>
      <c r="J23" s="43"/>
      <c r="L23" s="43"/>
    </row>
    <row r="24" ht="14.25" customHeight="1">
      <c r="A24" s="43"/>
      <c r="B24" s="44"/>
      <c r="C24" s="44"/>
    </row>
    <row r="25" ht="14.25" customHeight="1">
      <c r="A25" s="43"/>
      <c r="B25" s="44"/>
      <c r="C25" s="44"/>
    </row>
    <row r="26" ht="14.25" customHeight="1">
      <c r="A26" s="43"/>
      <c r="B26" s="44"/>
      <c r="C26" s="44"/>
      <c r="D26" s="44"/>
      <c r="H26" s="43"/>
      <c r="I26" s="43"/>
      <c r="J26" s="43"/>
      <c r="L26" s="43"/>
    </row>
    <row r="27" ht="14.25" customHeight="1">
      <c r="A27" s="43"/>
      <c r="B27" s="44"/>
      <c r="C27" s="44"/>
      <c r="D27" s="44"/>
      <c r="H27" s="43"/>
      <c r="I27" s="43"/>
      <c r="J27" s="43"/>
      <c r="L27" s="43"/>
    </row>
    <row r="28" ht="14.25" customHeight="1">
      <c r="A28" s="43"/>
      <c r="B28" s="44"/>
      <c r="C28" s="44"/>
      <c r="D28" s="44"/>
      <c r="E28" s="51" t="s">
        <v>37</v>
      </c>
      <c r="F28" s="52">
        <f>COUNTBLANK(F2:F21)</f>
        <v>0</v>
      </c>
      <c r="H28" s="43"/>
      <c r="I28" s="43"/>
      <c r="J28" s="43"/>
      <c r="L28" s="43"/>
    </row>
    <row r="29" ht="14.25" customHeight="1">
      <c r="A29" s="43"/>
      <c r="B29" s="44"/>
      <c r="C29" s="44"/>
      <c r="D29" s="44"/>
      <c r="E29" s="51" t="s">
        <v>38</v>
      </c>
      <c r="F29" s="53">
        <f>COUNT(F3:F21)</f>
        <v>19</v>
      </c>
      <c r="H29" s="43"/>
      <c r="I29" s="43"/>
      <c r="J29" s="43"/>
      <c r="L29" s="43"/>
    </row>
    <row r="30" ht="14.25" customHeight="1">
      <c r="A30" s="43"/>
      <c r="B30" s="44"/>
      <c r="C30" s="44"/>
      <c r="D30" s="44"/>
      <c r="E30" s="51" t="s">
        <v>39</v>
      </c>
      <c r="F30" s="54">
        <f>COUNTIF(J3:J21,"INHABILITADA")</f>
        <v>0</v>
      </c>
      <c r="H30" s="43"/>
      <c r="I30" s="43"/>
      <c r="J30" s="43"/>
      <c r="L30" s="43"/>
    </row>
    <row r="31" ht="14.25" customHeight="1">
      <c r="A31" s="43"/>
      <c r="B31" s="44"/>
      <c r="C31" s="44"/>
      <c r="D31" s="44"/>
      <c r="E31" s="51" t="s">
        <v>40</v>
      </c>
      <c r="F31" s="54">
        <v>0.0</v>
      </c>
      <c r="H31" s="43"/>
      <c r="I31" s="43"/>
      <c r="J31" s="43"/>
      <c r="L31" s="43"/>
    </row>
    <row r="32" ht="14.25" customHeight="1">
      <c r="A32" s="43"/>
      <c r="B32" s="44"/>
      <c r="C32" s="44"/>
      <c r="D32" s="44"/>
      <c r="E32" s="51" t="s">
        <v>41</v>
      </c>
      <c r="F32" s="54">
        <v>0.0</v>
      </c>
      <c r="H32" s="43"/>
      <c r="I32" s="43"/>
      <c r="J32" s="43"/>
      <c r="L32" s="43"/>
    </row>
    <row r="33" ht="14.25" customHeight="1">
      <c r="A33" s="43"/>
      <c r="B33" s="44"/>
      <c r="C33" s="44"/>
      <c r="D33" s="44"/>
      <c r="E33" s="55" t="s">
        <v>42</v>
      </c>
      <c r="F33" s="56">
        <v>60.0</v>
      </c>
      <c r="H33" s="43"/>
      <c r="I33" s="43"/>
      <c r="J33" s="43"/>
      <c r="L33" s="43"/>
    </row>
    <row r="34" ht="14.25" customHeight="1">
      <c r="A34" s="43"/>
      <c r="B34" s="44"/>
      <c r="C34" s="44"/>
      <c r="D34" s="44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DB$22"/>
  <mergeCells count="46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 H18:H21 J18:J21">
      <formula1>DNI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7.43"/>
    <col customWidth="1" min="2" max="3" width="4.86"/>
    <col customWidth="1" min="4" max="4" width="5.29"/>
    <col customWidth="1" min="5" max="5" width="37.71"/>
    <col customWidth="1" min="6" max="6" width="9.14"/>
    <col customWidth="1" min="7" max="7" width="10.71"/>
    <col customWidth="1" min="8" max="8" width="8.71"/>
    <col customWidth="1" min="9" max="9" width="9.71"/>
    <col customWidth="1" min="10" max="10" width="4.71"/>
    <col customWidth="1" min="11" max="11" width="20.57"/>
    <col customWidth="1" min="12" max="12" width="11.71"/>
    <col customWidth="1" min="13" max="13" width="40.71"/>
    <col customWidth="1" min="14" max="133" width="3.0"/>
    <col customWidth="1" min="134" max="154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37">
        <v>44921.0</v>
      </c>
      <c r="O1" s="338"/>
      <c r="P1" s="339"/>
      <c r="Q1" s="337">
        <v>44922.0</v>
      </c>
      <c r="R1" s="338"/>
      <c r="S1" s="339"/>
      <c r="T1" s="337">
        <v>44923.0</v>
      </c>
      <c r="U1" s="338"/>
      <c r="V1" s="339"/>
      <c r="W1" s="337">
        <v>44924.0</v>
      </c>
      <c r="X1" s="338"/>
      <c r="Y1" s="339"/>
      <c r="Z1" s="337">
        <v>44925.0</v>
      </c>
      <c r="AA1" s="338"/>
      <c r="AB1" s="339"/>
      <c r="AC1" s="337">
        <v>44926.0</v>
      </c>
      <c r="AD1" s="338"/>
      <c r="AE1" s="339"/>
      <c r="AF1" s="337">
        <v>44927.0</v>
      </c>
      <c r="AG1" s="338"/>
      <c r="AH1" s="339"/>
      <c r="AI1" s="337">
        <v>44928.0</v>
      </c>
      <c r="AJ1" s="338"/>
      <c r="AK1" s="339"/>
      <c r="AL1" s="337">
        <v>44929.0</v>
      </c>
      <c r="AM1" s="338"/>
      <c r="AN1" s="339"/>
      <c r="AO1" s="337">
        <v>44930.0</v>
      </c>
      <c r="AP1" s="338"/>
      <c r="AQ1" s="339"/>
      <c r="AR1" s="337">
        <v>44931.0</v>
      </c>
      <c r="AS1" s="338"/>
      <c r="AT1" s="339"/>
      <c r="AU1" s="337">
        <v>44932.0</v>
      </c>
      <c r="AV1" s="338"/>
      <c r="AW1" s="339"/>
      <c r="AX1" s="337">
        <v>44933.0</v>
      </c>
      <c r="AY1" s="338"/>
      <c r="AZ1" s="339"/>
      <c r="BA1" s="337">
        <v>44934.0</v>
      </c>
      <c r="BB1" s="338"/>
      <c r="BC1" s="339"/>
      <c r="BD1" s="337">
        <v>44935.0</v>
      </c>
      <c r="BE1" s="338"/>
      <c r="BF1" s="339"/>
      <c r="BG1" s="337">
        <v>44936.0</v>
      </c>
      <c r="BH1" s="338"/>
      <c r="BI1" s="339"/>
      <c r="BJ1" s="337">
        <v>44937.0</v>
      </c>
      <c r="BK1" s="338"/>
      <c r="BL1" s="339"/>
      <c r="BM1" s="337">
        <v>44938.0</v>
      </c>
      <c r="BN1" s="338"/>
      <c r="BO1" s="339"/>
      <c r="BP1" s="337">
        <v>44939.0</v>
      </c>
      <c r="BQ1" s="338"/>
      <c r="BR1" s="339"/>
      <c r="BS1" s="337">
        <v>44940.0</v>
      </c>
      <c r="BT1" s="338"/>
      <c r="BU1" s="339"/>
      <c r="BV1" s="337">
        <v>44941.0</v>
      </c>
      <c r="BW1" s="338"/>
      <c r="BX1" s="339"/>
      <c r="BY1" s="337">
        <v>44942.0</v>
      </c>
      <c r="BZ1" s="338"/>
      <c r="CA1" s="339"/>
      <c r="CB1" s="337">
        <v>44943.0</v>
      </c>
      <c r="CC1" s="338"/>
      <c r="CD1" s="339"/>
      <c r="CE1" s="337">
        <v>44944.0</v>
      </c>
      <c r="CF1" s="338"/>
      <c r="CG1" s="339"/>
      <c r="CH1" s="337">
        <v>44945.0</v>
      </c>
      <c r="CI1" s="338"/>
      <c r="CJ1" s="339"/>
      <c r="CK1" s="337">
        <v>44946.0</v>
      </c>
      <c r="CL1" s="338"/>
      <c r="CM1" s="339"/>
      <c r="CN1" s="337">
        <v>44947.0</v>
      </c>
      <c r="CO1" s="338"/>
      <c r="CP1" s="339"/>
      <c r="CQ1" s="337">
        <v>44948.0</v>
      </c>
      <c r="CR1" s="338"/>
      <c r="CS1" s="339"/>
      <c r="CT1" s="337">
        <v>44949.0</v>
      </c>
      <c r="CU1" s="338"/>
      <c r="CV1" s="339"/>
      <c r="CW1" s="337">
        <v>44950.0</v>
      </c>
      <c r="CX1" s="338"/>
      <c r="CY1" s="339"/>
      <c r="CZ1" s="337">
        <v>44951.0</v>
      </c>
      <c r="DA1" s="338"/>
      <c r="DB1" s="339"/>
      <c r="DC1" s="337">
        <v>44952.0</v>
      </c>
      <c r="DD1" s="338"/>
      <c r="DE1" s="339"/>
      <c r="DF1" s="337">
        <v>44953.0</v>
      </c>
      <c r="DG1" s="338"/>
      <c r="DH1" s="339"/>
      <c r="DI1" s="337">
        <v>44954.0</v>
      </c>
      <c r="DJ1" s="338"/>
      <c r="DK1" s="339"/>
      <c r="DL1" s="337">
        <v>44955.0</v>
      </c>
      <c r="DM1" s="338"/>
      <c r="DN1" s="339"/>
      <c r="DO1" s="337">
        <v>44956.0</v>
      </c>
      <c r="DP1" s="338"/>
      <c r="DQ1" s="339"/>
      <c r="DR1" s="337">
        <v>44957.0</v>
      </c>
      <c r="DS1" s="338"/>
      <c r="DT1" s="339"/>
      <c r="DU1" s="337">
        <v>44958.0</v>
      </c>
      <c r="DV1" s="338"/>
      <c r="DW1" s="339"/>
      <c r="DX1" s="337">
        <v>44959.0</v>
      </c>
      <c r="DY1" s="338"/>
      <c r="DZ1" s="339"/>
      <c r="EA1" s="337">
        <v>44960.0</v>
      </c>
      <c r="EB1" s="338"/>
      <c r="EC1" s="339"/>
      <c r="ED1" s="337">
        <v>44961.0</v>
      </c>
      <c r="EE1" s="338"/>
      <c r="EF1" s="339"/>
      <c r="EG1" s="337">
        <v>44962.0</v>
      </c>
      <c r="EH1" s="338"/>
      <c r="EI1" s="339"/>
      <c r="EJ1" s="337">
        <v>44963.0</v>
      </c>
      <c r="EK1" s="338"/>
      <c r="EL1" s="339"/>
      <c r="EM1" s="337">
        <v>44964.0</v>
      </c>
      <c r="EN1" s="338"/>
      <c r="EO1" s="339"/>
      <c r="EP1" s="337">
        <v>44965.0</v>
      </c>
      <c r="EQ1" s="338"/>
      <c r="ER1" s="339"/>
      <c r="ES1" s="337">
        <v>44966.0</v>
      </c>
      <c r="ET1" s="338"/>
      <c r="EU1" s="339"/>
      <c r="EV1" s="144"/>
      <c r="EW1" s="144"/>
      <c r="EX1" s="144"/>
    </row>
    <row r="2" ht="15.75" customHeight="1">
      <c r="A2" s="10">
        <v>1.0</v>
      </c>
      <c r="B2" s="11" t="s">
        <v>2150</v>
      </c>
      <c r="C2" s="12">
        <v>1.0</v>
      </c>
      <c r="D2" s="11" t="s">
        <v>14</v>
      </c>
      <c r="E2" s="13" t="str">
        <f t="array" ref="E2">XLOOKUP(F2,'PER-SM '!$E$2:$E$1132,'PER-SM '!$D$2:$D$1132," ",0)</f>
        <v>JURADO DELGADO MIGUEL ENRIQUE</v>
      </c>
      <c r="F2" s="149">
        <v>1.0380841E7</v>
      </c>
      <c r="G2" s="149">
        <v>9.9545936E8</v>
      </c>
      <c r="H2" s="16" t="str">
        <f t="array" ref="H2">XLOOKUP(F2,'PER-SM '!$E$2:$E$1132,'PER-SM '!$G$2:$G$1132,"",0)</f>
        <v>EQ EMP</v>
      </c>
      <c r="I2" s="10" t="str">
        <f t="array" ref="I2">XLOOKUP(F2,'PER-SM '!$E$2:$E$1132,'PER-SM '!$I$2:$I$1132,"",0)</f>
        <v>14x7</v>
      </c>
      <c r="J2" s="10"/>
      <c r="K2" s="13" t="str">
        <f t="array" ref="K2">XLOOKUP(F2,'PER-SM '!$E$2:$E$1132,'PER-SM '!$B$2:$B$1132,"",0)</f>
        <v>PE - Empleados</v>
      </c>
      <c r="L2" s="10" t="s">
        <v>2260</v>
      </c>
      <c r="M2" s="13" t="str">
        <f t="array" ref="M2">XLOOKUP(F2,'PER-SM '!$E$2:$E$1132,'PER-SM '!$F$2:$F$1132,"",0)</f>
        <v>JEFE DE TALLER</v>
      </c>
      <c r="N2" s="26" t="s">
        <v>16</v>
      </c>
      <c r="O2" s="24" t="s">
        <v>140</v>
      </c>
      <c r="P2" s="25" t="s">
        <v>75</v>
      </c>
      <c r="Q2" s="26" t="s">
        <v>16</v>
      </c>
      <c r="R2" s="24" t="s">
        <v>140</v>
      </c>
      <c r="S2" s="25" t="s">
        <v>75</v>
      </c>
      <c r="T2" s="26" t="s">
        <v>16</v>
      </c>
      <c r="U2" s="24" t="s">
        <v>140</v>
      </c>
      <c r="V2" s="25" t="s">
        <v>75</v>
      </c>
      <c r="W2" s="26"/>
      <c r="X2" s="24"/>
      <c r="Y2" s="25"/>
      <c r="Z2" s="26"/>
      <c r="AA2" s="24"/>
      <c r="AB2" s="25"/>
      <c r="AC2" s="26"/>
      <c r="AD2" s="24"/>
      <c r="AE2" s="25"/>
      <c r="AF2" s="26"/>
      <c r="AG2" s="24"/>
      <c r="AH2" s="25"/>
      <c r="AI2" s="26"/>
      <c r="AJ2" s="24"/>
      <c r="AK2" s="25"/>
      <c r="AL2" s="26"/>
      <c r="AM2" s="24"/>
      <c r="AN2" s="25"/>
      <c r="AO2" s="26"/>
      <c r="AP2" s="24"/>
      <c r="AQ2" s="25"/>
      <c r="AR2" s="26"/>
      <c r="AS2" s="24"/>
      <c r="AT2" s="25"/>
      <c r="AU2" s="26" t="s">
        <v>16</v>
      </c>
      <c r="AV2" s="24" t="s">
        <v>140</v>
      </c>
      <c r="AW2" s="25" t="s">
        <v>75</v>
      </c>
      <c r="AX2" s="26" t="s">
        <v>16</v>
      </c>
      <c r="AY2" s="24" t="s">
        <v>140</v>
      </c>
      <c r="AZ2" s="25" t="s">
        <v>75</v>
      </c>
      <c r="BA2" s="26" t="s">
        <v>16</v>
      </c>
      <c r="BB2" s="24" t="s">
        <v>140</v>
      </c>
      <c r="BC2" s="25" t="s">
        <v>75</v>
      </c>
      <c r="BD2" s="26" t="s">
        <v>16</v>
      </c>
      <c r="BE2" s="24" t="s">
        <v>140</v>
      </c>
      <c r="BF2" s="25" t="s">
        <v>75</v>
      </c>
      <c r="BG2" s="26" t="s">
        <v>16</v>
      </c>
      <c r="BH2" s="24" t="s">
        <v>140</v>
      </c>
      <c r="BI2" s="25" t="s">
        <v>75</v>
      </c>
      <c r="BJ2" s="26" t="s">
        <v>16</v>
      </c>
      <c r="BK2" s="24" t="s">
        <v>140</v>
      </c>
      <c r="BL2" s="25" t="s">
        <v>75</v>
      </c>
      <c r="BM2" s="26" t="s">
        <v>16</v>
      </c>
      <c r="BN2" s="24" t="s">
        <v>140</v>
      </c>
      <c r="BO2" s="25" t="s">
        <v>75</v>
      </c>
      <c r="BP2" s="26" t="s">
        <v>16</v>
      </c>
      <c r="BQ2" s="24" t="s">
        <v>140</v>
      </c>
      <c r="BR2" s="25" t="s">
        <v>75</v>
      </c>
      <c r="BS2" s="26" t="s">
        <v>16</v>
      </c>
      <c r="BT2" s="24" t="s">
        <v>140</v>
      </c>
      <c r="BU2" s="25" t="s">
        <v>75</v>
      </c>
      <c r="BV2" s="26" t="s">
        <v>16</v>
      </c>
      <c r="BW2" s="24" t="s">
        <v>140</v>
      </c>
      <c r="BX2" s="25" t="s">
        <v>75</v>
      </c>
      <c r="BY2" s="26" t="s">
        <v>16</v>
      </c>
      <c r="BZ2" s="24" t="s">
        <v>140</v>
      </c>
      <c r="CA2" s="25" t="s">
        <v>75</v>
      </c>
      <c r="CB2" s="26" t="s">
        <v>16</v>
      </c>
      <c r="CC2" s="24" t="s">
        <v>140</v>
      </c>
      <c r="CD2" s="25" t="s">
        <v>75</v>
      </c>
      <c r="CE2" s="26" t="s">
        <v>16</v>
      </c>
      <c r="CF2" s="24" t="s">
        <v>140</v>
      </c>
      <c r="CG2" s="25" t="s">
        <v>75</v>
      </c>
      <c r="CH2" s="26"/>
      <c r="CI2" s="24"/>
      <c r="CJ2" s="25"/>
      <c r="CK2" s="26"/>
      <c r="CL2" s="24"/>
      <c r="CM2" s="25"/>
      <c r="CN2" s="26"/>
      <c r="CO2" s="24"/>
      <c r="CP2" s="25"/>
      <c r="CQ2" s="26"/>
      <c r="CR2" s="24"/>
      <c r="CS2" s="25"/>
      <c r="CT2" s="26"/>
      <c r="CU2" s="24"/>
      <c r="CV2" s="25"/>
      <c r="CW2" s="26"/>
      <c r="CX2" s="24"/>
      <c r="CY2" s="25"/>
      <c r="CZ2" s="26"/>
      <c r="DA2" s="24"/>
      <c r="DB2" s="25"/>
      <c r="DC2" s="26" t="s">
        <v>16</v>
      </c>
      <c r="DD2" s="24" t="s">
        <v>140</v>
      </c>
      <c r="DE2" s="25" t="s">
        <v>75</v>
      </c>
      <c r="DF2" s="26" t="s">
        <v>16</v>
      </c>
      <c r="DG2" s="24" t="s">
        <v>140</v>
      </c>
      <c r="DH2" s="25" t="s">
        <v>75</v>
      </c>
      <c r="DI2" s="26" t="s">
        <v>16</v>
      </c>
      <c r="DJ2" s="24" t="s">
        <v>140</v>
      </c>
      <c r="DK2" s="25" t="s">
        <v>75</v>
      </c>
      <c r="DL2" s="26" t="s">
        <v>16</v>
      </c>
      <c r="DM2" s="24" t="s">
        <v>140</v>
      </c>
      <c r="DN2" s="25" t="s">
        <v>75</v>
      </c>
      <c r="DO2" s="26" t="s">
        <v>16</v>
      </c>
      <c r="DP2" s="24" t="s">
        <v>140</v>
      </c>
      <c r="DQ2" s="25" t="s">
        <v>75</v>
      </c>
      <c r="DR2" s="26" t="s">
        <v>16</v>
      </c>
      <c r="DS2" s="24" t="s">
        <v>140</v>
      </c>
      <c r="DT2" s="25" t="s">
        <v>75</v>
      </c>
      <c r="DU2" s="26" t="s">
        <v>16</v>
      </c>
      <c r="DV2" s="24" t="s">
        <v>140</v>
      </c>
      <c r="DW2" s="25" t="s">
        <v>75</v>
      </c>
      <c r="DX2" s="26" t="s">
        <v>16</v>
      </c>
      <c r="DY2" s="24" t="s">
        <v>140</v>
      </c>
      <c r="DZ2" s="25" t="s">
        <v>75</v>
      </c>
      <c r="EA2" s="26" t="s">
        <v>16</v>
      </c>
      <c r="EB2" s="24" t="s">
        <v>140</v>
      </c>
      <c r="EC2" s="25" t="s">
        <v>75</v>
      </c>
      <c r="ED2" s="26" t="s">
        <v>16</v>
      </c>
      <c r="EE2" s="24" t="s">
        <v>140</v>
      </c>
      <c r="EF2" s="25" t="s">
        <v>75</v>
      </c>
      <c r="EG2" s="26" t="s">
        <v>16</v>
      </c>
      <c r="EH2" s="24" t="s">
        <v>140</v>
      </c>
      <c r="EI2" s="25" t="s">
        <v>75</v>
      </c>
      <c r="EJ2" s="26" t="s">
        <v>16</v>
      </c>
      <c r="EK2" s="24" t="s">
        <v>140</v>
      </c>
      <c r="EL2" s="25" t="s">
        <v>75</v>
      </c>
      <c r="EM2" s="26" t="s">
        <v>16</v>
      </c>
      <c r="EN2" s="24" t="s">
        <v>140</v>
      </c>
      <c r="EO2" s="25" t="s">
        <v>75</v>
      </c>
      <c r="EP2" s="26" t="s">
        <v>16</v>
      </c>
      <c r="EQ2" s="24" t="s">
        <v>140</v>
      </c>
      <c r="ER2" s="25" t="s">
        <v>75</v>
      </c>
      <c r="ES2" s="562" t="s">
        <v>16</v>
      </c>
      <c r="ET2" s="344" t="s">
        <v>140</v>
      </c>
      <c r="EU2" s="345" t="s">
        <v>75</v>
      </c>
    </row>
    <row r="3" ht="15.75" customHeight="1">
      <c r="A3" s="10">
        <v>2.0</v>
      </c>
      <c r="B3" s="11" t="s">
        <v>2151</v>
      </c>
      <c r="C3" s="12">
        <v>1.0</v>
      </c>
      <c r="D3" s="11" t="s">
        <v>14</v>
      </c>
      <c r="E3" s="13" t="str">
        <f t="array" ref="E3">XLOOKUP(F3,'PER-SM '!$E$2:$E$1132,'PER-SM '!$D$2:$D$1132," ",0)</f>
        <v>AMPUERO RUEDA MOISES ARTEMIO</v>
      </c>
      <c r="F3" s="149">
        <v>2.2102773E7</v>
      </c>
      <c r="G3" s="187">
        <v>9.62882567E8</v>
      </c>
      <c r="H3" s="16" t="str">
        <f t="array" ref="H3">XLOOKUP(F3,'PER-SM '!$E$2:$E$1132,'PER-SM '!$G$2:$G$1132,"",0)</f>
        <v>OP EMP</v>
      </c>
      <c r="I3" s="10" t="str">
        <f t="array" ref="I3">XLOOKUP(F3,'PER-SM '!$E$2:$E$1132,'PER-SM '!$I$2:$I$1132,"",0)</f>
        <v>14x7</v>
      </c>
      <c r="J3" s="10"/>
      <c r="K3" s="13" t="str">
        <f t="array" ref="K3">XLOOKUP(F3,'PER-SM '!$E$2:$E$1132,'PER-SM '!$B$2:$B$1132,"",0)</f>
        <v>PE - Empleados</v>
      </c>
      <c r="L3" s="10" t="s">
        <v>2260</v>
      </c>
      <c r="M3" s="13" t="str">
        <f t="array" ref="M3">XLOOKUP(F3,'PER-SM '!$E$2:$E$1132,'PER-SM '!$F$2:$F$1132,"",0)</f>
        <v>INGENIERO DE SSOMA</v>
      </c>
      <c r="N3" s="26" t="s">
        <v>16</v>
      </c>
      <c r="O3" s="24" t="s">
        <v>140</v>
      </c>
      <c r="P3" s="25" t="s">
        <v>75</v>
      </c>
      <c r="Q3" s="26" t="s">
        <v>16</v>
      </c>
      <c r="R3" s="24" t="s">
        <v>140</v>
      </c>
      <c r="S3" s="25" t="s">
        <v>75</v>
      </c>
      <c r="T3" s="26" t="s">
        <v>16</v>
      </c>
      <c r="U3" s="24" t="s">
        <v>140</v>
      </c>
      <c r="V3" s="25" t="s">
        <v>75</v>
      </c>
      <c r="W3" s="26"/>
      <c r="X3" s="24"/>
      <c r="Y3" s="25"/>
      <c r="Z3" s="26"/>
      <c r="AA3" s="24"/>
      <c r="AB3" s="25"/>
      <c r="AC3" s="26"/>
      <c r="AD3" s="24"/>
      <c r="AE3" s="25"/>
      <c r="AF3" s="26"/>
      <c r="AG3" s="24"/>
      <c r="AH3" s="25"/>
      <c r="AI3" s="26"/>
      <c r="AJ3" s="24"/>
      <c r="AK3" s="25"/>
      <c r="AL3" s="26"/>
      <c r="AM3" s="24"/>
      <c r="AN3" s="25"/>
      <c r="AO3" s="26"/>
      <c r="AP3" s="24"/>
      <c r="AQ3" s="25"/>
      <c r="AR3" s="26" t="s">
        <v>16</v>
      </c>
      <c r="AS3" s="24" t="s">
        <v>140</v>
      </c>
      <c r="AT3" s="25" t="s">
        <v>75</v>
      </c>
      <c r="AU3" s="26" t="s">
        <v>16</v>
      </c>
      <c r="AV3" s="24" t="s">
        <v>140</v>
      </c>
      <c r="AW3" s="25" t="s">
        <v>75</v>
      </c>
      <c r="AX3" s="26" t="s">
        <v>16</v>
      </c>
      <c r="AY3" s="24" t="s">
        <v>140</v>
      </c>
      <c r="AZ3" s="25" t="s">
        <v>75</v>
      </c>
      <c r="BA3" s="26" t="s">
        <v>16</v>
      </c>
      <c r="BB3" s="24" t="s">
        <v>140</v>
      </c>
      <c r="BC3" s="25" t="s">
        <v>75</v>
      </c>
      <c r="BD3" s="26" t="s">
        <v>16</v>
      </c>
      <c r="BE3" s="24" t="s">
        <v>140</v>
      </c>
      <c r="BF3" s="25" t="s">
        <v>75</v>
      </c>
      <c r="BG3" s="26" t="s">
        <v>16</v>
      </c>
      <c r="BH3" s="24" t="s">
        <v>140</v>
      </c>
      <c r="BI3" s="25" t="s">
        <v>75</v>
      </c>
      <c r="BJ3" s="26" t="s">
        <v>16</v>
      </c>
      <c r="BK3" s="24" t="s">
        <v>140</v>
      </c>
      <c r="BL3" s="25" t="s">
        <v>75</v>
      </c>
      <c r="BM3" s="26" t="s">
        <v>16</v>
      </c>
      <c r="BN3" s="24" t="s">
        <v>140</v>
      </c>
      <c r="BO3" s="25" t="s">
        <v>75</v>
      </c>
      <c r="BP3" s="26" t="s">
        <v>16</v>
      </c>
      <c r="BQ3" s="24" t="s">
        <v>140</v>
      </c>
      <c r="BR3" s="25" t="s">
        <v>75</v>
      </c>
      <c r="BS3" s="26" t="s">
        <v>16</v>
      </c>
      <c r="BT3" s="24" t="s">
        <v>140</v>
      </c>
      <c r="BU3" s="25" t="s">
        <v>75</v>
      </c>
      <c r="BV3" s="26" t="s">
        <v>16</v>
      </c>
      <c r="BW3" s="24" t="s">
        <v>140</v>
      </c>
      <c r="BX3" s="25" t="s">
        <v>75</v>
      </c>
      <c r="BY3" s="26" t="s">
        <v>16</v>
      </c>
      <c r="BZ3" s="24" t="s">
        <v>140</v>
      </c>
      <c r="CA3" s="25" t="s">
        <v>75</v>
      </c>
      <c r="CB3" s="26" t="s">
        <v>16</v>
      </c>
      <c r="CC3" s="24" t="s">
        <v>140</v>
      </c>
      <c r="CD3" s="25" t="s">
        <v>75</v>
      </c>
      <c r="CE3" s="26" t="s">
        <v>16</v>
      </c>
      <c r="CF3" s="24" t="s">
        <v>140</v>
      </c>
      <c r="CG3" s="25" t="s">
        <v>75</v>
      </c>
      <c r="CH3" s="26"/>
      <c r="CI3" s="24"/>
      <c r="CJ3" s="25"/>
      <c r="CK3" s="26"/>
      <c r="CL3" s="24"/>
      <c r="CM3" s="25"/>
      <c r="CN3" s="26"/>
      <c r="CO3" s="24"/>
      <c r="CP3" s="25"/>
      <c r="CQ3" s="26"/>
      <c r="CR3" s="24"/>
      <c r="CS3" s="25"/>
      <c r="CT3" s="26"/>
      <c r="CU3" s="24"/>
      <c r="CV3" s="25"/>
      <c r="CW3" s="26"/>
      <c r="CX3" s="24"/>
      <c r="CY3" s="25"/>
      <c r="CZ3" s="26"/>
      <c r="DA3" s="24"/>
      <c r="DB3" s="25"/>
      <c r="DC3" s="26" t="s">
        <v>16</v>
      </c>
      <c r="DD3" s="24" t="s">
        <v>140</v>
      </c>
      <c r="DE3" s="25" t="s">
        <v>75</v>
      </c>
      <c r="DF3" s="26" t="s">
        <v>16</v>
      </c>
      <c r="DG3" s="24" t="s">
        <v>140</v>
      </c>
      <c r="DH3" s="25" t="s">
        <v>75</v>
      </c>
      <c r="DI3" s="26" t="s">
        <v>16</v>
      </c>
      <c r="DJ3" s="24" t="s">
        <v>140</v>
      </c>
      <c r="DK3" s="25" t="s">
        <v>75</v>
      </c>
      <c r="DL3" s="26" t="s">
        <v>16</v>
      </c>
      <c r="DM3" s="24" t="s">
        <v>140</v>
      </c>
      <c r="DN3" s="25" t="s">
        <v>75</v>
      </c>
      <c r="DO3" s="26" t="s">
        <v>16</v>
      </c>
      <c r="DP3" s="24" t="s">
        <v>140</v>
      </c>
      <c r="DQ3" s="25" t="s">
        <v>75</v>
      </c>
      <c r="DR3" s="26" t="s">
        <v>16</v>
      </c>
      <c r="DS3" s="24" t="s">
        <v>140</v>
      </c>
      <c r="DT3" s="25" t="s">
        <v>75</v>
      </c>
      <c r="DU3" s="26" t="s">
        <v>16</v>
      </c>
      <c r="DV3" s="24" t="s">
        <v>140</v>
      </c>
      <c r="DW3" s="25" t="s">
        <v>75</v>
      </c>
      <c r="DX3" s="26" t="s">
        <v>16</v>
      </c>
      <c r="DY3" s="24" t="s">
        <v>140</v>
      </c>
      <c r="DZ3" s="25" t="s">
        <v>75</v>
      </c>
      <c r="EA3" s="26" t="s">
        <v>16</v>
      </c>
      <c r="EB3" s="24" t="s">
        <v>140</v>
      </c>
      <c r="EC3" s="25" t="s">
        <v>75</v>
      </c>
      <c r="ED3" s="26" t="s">
        <v>16</v>
      </c>
      <c r="EE3" s="24" t="s">
        <v>140</v>
      </c>
      <c r="EF3" s="25" t="s">
        <v>75</v>
      </c>
      <c r="EG3" s="26" t="s">
        <v>16</v>
      </c>
      <c r="EH3" s="24" t="s">
        <v>140</v>
      </c>
      <c r="EI3" s="25" t="s">
        <v>75</v>
      </c>
      <c r="EJ3" s="26" t="s">
        <v>16</v>
      </c>
      <c r="EK3" s="24" t="s">
        <v>140</v>
      </c>
      <c r="EL3" s="25" t="s">
        <v>75</v>
      </c>
      <c r="EM3" s="26" t="s">
        <v>16</v>
      </c>
      <c r="EN3" s="24" t="s">
        <v>140</v>
      </c>
      <c r="EO3" s="25" t="s">
        <v>75</v>
      </c>
      <c r="EP3" s="26" t="s">
        <v>16</v>
      </c>
      <c r="EQ3" s="24" t="s">
        <v>140</v>
      </c>
      <c r="ER3" s="25" t="s">
        <v>75</v>
      </c>
      <c r="ES3" s="26"/>
      <c r="ET3" s="24"/>
      <c r="EU3" s="25"/>
    </row>
    <row r="4" ht="15.75" customHeight="1">
      <c r="A4" s="10">
        <v>3.0</v>
      </c>
      <c r="B4" s="539" t="s">
        <v>2162</v>
      </c>
      <c r="C4" s="12">
        <v>1.0</v>
      </c>
      <c r="D4" s="11" t="s">
        <v>23</v>
      </c>
      <c r="E4" s="13" t="str">
        <f t="array" ref="E4">XLOOKUP(F4,'PER-SM '!$E$2:$E$1132,'PER-SM '!$D$2:$D$1132," ",0)</f>
        <v>Melendez Colina Christian Pool</v>
      </c>
      <c r="F4" s="149">
        <v>1.0789033E7</v>
      </c>
      <c r="G4" s="187"/>
      <c r="H4" s="16" t="str">
        <f t="array" ref="H4">XLOOKUP(F4,'PER-SM '!$E$2:$E$1132,'PER-SM '!$G$2:$G$1132,"",0)</f>
        <v>OP EMP</v>
      </c>
      <c r="I4" s="10" t="str">
        <f t="array" ref="I4">XLOOKUP(F4,'PER-SM '!$E$2:$E$1132,'PER-SM '!$I$2:$I$1132,"",0)</f>
        <v/>
      </c>
      <c r="J4" s="10"/>
      <c r="K4" s="13" t="str">
        <f t="array" ref="K4">XLOOKUP(F4,'PER-SM '!$E$2:$E$1132,'PER-SM '!$B$2:$B$1132,"",0)</f>
        <v>PE - Empleados</v>
      </c>
      <c r="L4" s="10" t="s">
        <v>2260</v>
      </c>
      <c r="M4" s="13" t="str">
        <f t="array" ref="M4">XLOOKUP(F4,'PER-SM '!$E$2:$E$1132,'PER-SM '!$F$2:$F$1132,"",0)</f>
        <v>Asistente Administrativo I</v>
      </c>
      <c r="N4" s="26"/>
      <c r="O4" s="24"/>
      <c r="P4" s="25"/>
      <c r="Q4" s="26"/>
      <c r="R4" s="24"/>
      <c r="S4" s="25"/>
      <c r="T4" s="26"/>
      <c r="U4" s="24"/>
      <c r="V4" s="25"/>
      <c r="W4" s="26"/>
      <c r="X4" s="24"/>
      <c r="Y4" s="25"/>
      <c r="Z4" s="26"/>
      <c r="AA4" s="24"/>
      <c r="AB4" s="25"/>
      <c r="AC4" s="26"/>
      <c r="AD4" s="24"/>
      <c r="AE4" s="25"/>
      <c r="AF4" s="26"/>
      <c r="AG4" s="24"/>
      <c r="AH4" s="25"/>
      <c r="AI4" s="26"/>
      <c r="AJ4" s="24"/>
      <c r="AK4" s="25"/>
      <c r="AL4" s="26"/>
      <c r="AM4" s="24"/>
      <c r="AN4" s="25"/>
      <c r="AO4" s="26"/>
      <c r="AP4" s="24"/>
      <c r="AQ4" s="25"/>
      <c r="AR4" s="26"/>
      <c r="AS4" s="24"/>
      <c r="AT4" s="25"/>
      <c r="AU4" s="26"/>
      <c r="AV4" s="24"/>
      <c r="AW4" s="25"/>
      <c r="AX4" s="26"/>
      <c r="AY4" s="24"/>
      <c r="AZ4" s="25"/>
      <c r="BA4" s="26"/>
      <c r="BB4" s="24"/>
      <c r="BC4" s="25"/>
      <c r="BD4" s="26"/>
      <c r="BE4" s="24"/>
      <c r="BF4" s="25"/>
      <c r="BG4" s="26"/>
      <c r="BH4" s="24"/>
      <c r="BI4" s="25"/>
      <c r="BJ4" s="26"/>
      <c r="BK4" s="24"/>
      <c r="BL4" s="25"/>
      <c r="BM4" s="26"/>
      <c r="BN4" s="24"/>
      <c r="BO4" s="25"/>
      <c r="BP4" s="26"/>
      <c r="BQ4" s="24"/>
      <c r="BR4" s="25"/>
      <c r="BS4" s="26"/>
      <c r="BT4" s="24"/>
      <c r="BU4" s="25"/>
      <c r="BV4" s="26"/>
      <c r="BW4" s="24"/>
      <c r="BX4" s="25"/>
      <c r="BY4" s="26"/>
      <c r="BZ4" s="24"/>
      <c r="CA4" s="25"/>
      <c r="CB4" s="26"/>
      <c r="CC4" s="24"/>
      <c r="CD4" s="25"/>
      <c r="CE4" s="26"/>
      <c r="CF4" s="24"/>
      <c r="CG4" s="25"/>
      <c r="CH4" s="26"/>
      <c r="CI4" s="24"/>
      <c r="CJ4" s="25"/>
      <c r="CK4" s="26"/>
      <c r="CL4" s="24"/>
      <c r="CM4" s="25"/>
      <c r="CN4" s="26"/>
      <c r="CO4" s="24"/>
      <c r="CP4" s="25"/>
      <c r="CQ4" s="26"/>
      <c r="CR4" s="24"/>
      <c r="CS4" s="25"/>
      <c r="CT4" s="26"/>
      <c r="CU4" s="24"/>
      <c r="CV4" s="25"/>
      <c r="CW4" s="26"/>
      <c r="CX4" s="24"/>
      <c r="CY4" s="25"/>
      <c r="CZ4" s="26"/>
      <c r="DA4" s="24"/>
      <c r="DB4" s="25"/>
      <c r="DC4" s="26"/>
      <c r="DD4" s="24"/>
      <c r="DE4" s="25"/>
      <c r="DF4" s="26"/>
      <c r="DG4" s="24"/>
      <c r="DH4" s="25"/>
      <c r="DI4" s="26"/>
      <c r="DJ4" s="24"/>
      <c r="DK4" s="25"/>
      <c r="DL4" s="26"/>
      <c r="DM4" s="24"/>
      <c r="DN4" s="25"/>
      <c r="DO4" s="26"/>
      <c r="DP4" s="24"/>
      <c r="DQ4" s="25"/>
      <c r="DR4" s="26"/>
      <c r="DS4" s="24"/>
      <c r="DT4" s="25"/>
      <c r="DU4" s="26"/>
      <c r="DV4" s="24"/>
      <c r="DW4" s="25"/>
      <c r="DX4" s="26"/>
      <c r="DY4" s="24"/>
      <c r="DZ4" s="25"/>
      <c r="EA4" s="26"/>
      <c r="EB4" s="24"/>
      <c r="EC4" s="25"/>
      <c r="ED4" s="26"/>
      <c r="EE4" s="24"/>
      <c r="EF4" s="25"/>
      <c r="EG4" s="26"/>
      <c r="EH4" s="24"/>
      <c r="EI4" s="25"/>
      <c r="EJ4" s="26"/>
      <c r="EK4" s="24"/>
      <c r="EL4" s="25"/>
      <c r="EM4" s="26"/>
      <c r="EN4" s="24"/>
      <c r="EO4" s="25"/>
      <c r="EP4" s="26"/>
      <c r="EQ4" s="24"/>
      <c r="ER4" s="25"/>
      <c r="ES4" s="26"/>
      <c r="ET4" s="24"/>
      <c r="EU4" s="25"/>
    </row>
    <row r="5" ht="15.75" customHeight="1">
      <c r="A5" s="10">
        <v>4.0</v>
      </c>
      <c r="B5" s="543"/>
      <c r="C5" s="327" t="s">
        <v>0</v>
      </c>
      <c r="D5" s="11" t="s">
        <v>14</v>
      </c>
      <c r="E5" s="13" t="str">
        <f t="array" ref="E5">XLOOKUP(F5,'PER-SM '!$E$2:$E$1132,'PER-SM '!$D$2:$D$1132," ",0)</f>
        <v>CUNO MONTALVO CARLOS ANTONIO</v>
      </c>
      <c r="F5" s="187">
        <v>4.4481163E7</v>
      </c>
      <c r="G5" s="187">
        <v>9.61868393E8</v>
      </c>
      <c r="H5" s="16" t="str">
        <f t="array" ref="H5">XLOOKUP(F5,'PER-SM '!$E$2:$E$1132,'PER-SM '!$G$2:$G$1132,"",0)</f>
        <v>OP EMP</v>
      </c>
      <c r="I5" s="10" t="str">
        <f t="array" ref="I5">XLOOKUP(F5,'PER-SM '!$E$2:$E$1132,'PER-SM '!$I$2:$I$1132,"",0)</f>
        <v>C</v>
      </c>
      <c r="J5" s="10"/>
      <c r="K5" s="13" t="str">
        <f t="array" ref="K5">XLOOKUP(F5,'PER-SM '!$E$2:$E$1132,'PER-SM '!$B$2:$B$1132,"",0)</f>
        <v>PE - Empleados</v>
      </c>
      <c r="L5" s="10" t="s">
        <v>2260</v>
      </c>
      <c r="M5" s="13" t="str">
        <f t="array" ref="M5">XLOOKUP(F5,'PER-SM '!$E$2:$E$1132,'PER-SM '!$F$2:$F$1132,"",0)</f>
        <v>INGENIERO DE SSOMA</v>
      </c>
      <c r="N5" s="26"/>
      <c r="O5" s="24"/>
      <c r="P5" s="25"/>
      <c r="Q5" s="26"/>
      <c r="R5" s="24"/>
      <c r="S5" s="25"/>
      <c r="T5" s="26"/>
      <c r="U5" s="24"/>
      <c r="V5" s="25"/>
      <c r="W5" s="26" t="s">
        <v>16</v>
      </c>
      <c r="X5" s="24" t="s">
        <v>140</v>
      </c>
      <c r="Y5" s="25" t="s">
        <v>75</v>
      </c>
      <c r="Z5" s="26" t="s">
        <v>16</v>
      </c>
      <c r="AA5" s="24" t="s">
        <v>140</v>
      </c>
      <c r="AB5" s="25" t="s">
        <v>75</v>
      </c>
      <c r="AC5" s="26" t="s">
        <v>16</v>
      </c>
      <c r="AD5" s="24" t="s">
        <v>140</v>
      </c>
      <c r="AE5" s="25" t="s">
        <v>75</v>
      </c>
      <c r="AF5" s="26" t="s">
        <v>16</v>
      </c>
      <c r="AG5" s="24" t="s">
        <v>140</v>
      </c>
      <c r="AH5" s="25" t="s">
        <v>75</v>
      </c>
      <c r="AI5" s="26" t="s">
        <v>16</v>
      </c>
      <c r="AJ5" s="24" t="s">
        <v>140</v>
      </c>
      <c r="AK5" s="25" t="s">
        <v>75</v>
      </c>
      <c r="AL5" s="26" t="s">
        <v>16</v>
      </c>
      <c r="AM5" s="24" t="s">
        <v>140</v>
      </c>
      <c r="AN5" s="25" t="s">
        <v>75</v>
      </c>
      <c r="AO5" s="26" t="s">
        <v>16</v>
      </c>
      <c r="AP5" s="24" t="s">
        <v>140</v>
      </c>
      <c r="AQ5" s="25" t="s">
        <v>75</v>
      </c>
      <c r="AR5" s="26" t="s">
        <v>16</v>
      </c>
      <c r="AS5" s="24" t="s">
        <v>140</v>
      </c>
      <c r="AT5" s="25" t="s">
        <v>75</v>
      </c>
      <c r="AU5" s="26" t="s">
        <v>16</v>
      </c>
      <c r="AV5" s="24" t="s">
        <v>140</v>
      </c>
      <c r="AW5" s="25" t="s">
        <v>75</v>
      </c>
      <c r="AX5" s="26" t="s">
        <v>16</v>
      </c>
      <c r="AY5" s="24" t="s">
        <v>140</v>
      </c>
      <c r="AZ5" s="25" t="s">
        <v>75</v>
      </c>
      <c r="BA5" s="26" t="s">
        <v>16</v>
      </c>
      <c r="BB5" s="24" t="s">
        <v>140</v>
      </c>
      <c r="BC5" s="25" t="s">
        <v>75</v>
      </c>
      <c r="BD5" s="26" t="s">
        <v>16</v>
      </c>
      <c r="BE5" s="24" t="s">
        <v>140</v>
      </c>
      <c r="BF5" s="25" t="s">
        <v>75</v>
      </c>
      <c r="BG5" s="26" t="s">
        <v>16</v>
      </c>
      <c r="BH5" s="24" t="s">
        <v>140</v>
      </c>
      <c r="BI5" s="25" t="s">
        <v>75</v>
      </c>
      <c r="BJ5" s="26" t="s">
        <v>16</v>
      </c>
      <c r="BK5" s="24" t="s">
        <v>140</v>
      </c>
      <c r="BL5" s="25" t="s">
        <v>75</v>
      </c>
      <c r="BM5" s="26" t="s">
        <v>16</v>
      </c>
      <c r="BN5" s="24" t="s">
        <v>140</v>
      </c>
      <c r="BO5" s="25" t="s">
        <v>75</v>
      </c>
      <c r="BP5" s="26" t="s">
        <v>16</v>
      </c>
      <c r="BQ5" s="24" t="s">
        <v>140</v>
      </c>
      <c r="BR5" s="25" t="s">
        <v>75</v>
      </c>
      <c r="BS5" s="26" t="s">
        <v>16</v>
      </c>
      <c r="BT5" s="24" t="s">
        <v>140</v>
      </c>
      <c r="BU5" s="25" t="s">
        <v>75</v>
      </c>
      <c r="BV5" s="26" t="s">
        <v>16</v>
      </c>
      <c r="BW5" s="24" t="s">
        <v>140</v>
      </c>
      <c r="BX5" s="25" t="s">
        <v>75</v>
      </c>
      <c r="BY5" s="26"/>
      <c r="BZ5" s="24"/>
      <c r="CA5" s="25"/>
      <c r="CB5" s="26"/>
      <c r="CC5" s="24"/>
      <c r="CD5" s="25"/>
      <c r="CE5" s="26"/>
      <c r="CF5" s="24"/>
      <c r="CG5" s="25"/>
      <c r="CH5" s="26" t="s">
        <v>16</v>
      </c>
      <c r="CI5" s="24" t="s">
        <v>140</v>
      </c>
      <c r="CJ5" s="25" t="s">
        <v>75</v>
      </c>
      <c r="CK5" s="26" t="s">
        <v>16</v>
      </c>
      <c r="CL5" s="24" t="s">
        <v>140</v>
      </c>
      <c r="CM5" s="25" t="s">
        <v>75</v>
      </c>
      <c r="CN5" s="26" t="s">
        <v>16</v>
      </c>
      <c r="CO5" s="24" t="s">
        <v>140</v>
      </c>
      <c r="CP5" s="25" t="s">
        <v>75</v>
      </c>
      <c r="CQ5" s="26" t="s">
        <v>16</v>
      </c>
      <c r="CR5" s="24" t="s">
        <v>140</v>
      </c>
      <c r="CS5" s="25" t="s">
        <v>75</v>
      </c>
      <c r="CT5" s="26" t="s">
        <v>16</v>
      </c>
      <c r="CU5" s="24" t="s">
        <v>140</v>
      </c>
      <c r="CV5" s="25" t="s">
        <v>75</v>
      </c>
      <c r="CW5" s="26" t="s">
        <v>16</v>
      </c>
      <c r="CX5" s="24" t="s">
        <v>140</v>
      </c>
      <c r="CY5" s="25" t="s">
        <v>75</v>
      </c>
      <c r="CZ5" s="26" t="s">
        <v>16</v>
      </c>
      <c r="DA5" s="24" t="s">
        <v>140</v>
      </c>
      <c r="DB5" s="25" t="s">
        <v>75</v>
      </c>
      <c r="DC5" s="26" t="s">
        <v>16</v>
      </c>
      <c r="DD5" s="24" t="s">
        <v>140</v>
      </c>
      <c r="DE5" s="25" t="s">
        <v>75</v>
      </c>
      <c r="DF5" s="26" t="s">
        <v>16</v>
      </c>
      <c r="DG5" s="24" t="s">
        <v>140</v>
      </c>
      <c r="DH5" s="25" t="s">
        <v>75</v>
      </c>
      <c r="DI5" s="26" t="s">
        <v>16</v>
      </c>
      <c r="DJ5" s="24" t="s">
        <v>140</v>
      </c>
      <c r="DK5" s="25" t="s">
        <v>75</v>
      </c>
      <c r="DL5" s="26" t="s">
        <v>16</v>
      </c>
      <c r="DM5" s="24" t="s">
        <v>140</v>
      </c>
      <c r="DN5" s="25" t="s">
        <v>75</v>
      </c>
      <c r="DO5" s="26" t="s">
        <v>16</v>
      </c>
      <c r="DP5" s="24" t="s">
        <v>140</v>
      </c>
      <c r="DQ5" s="25" t="s">
        <v>75</v>
      </c>
      <c r="DR5" s="26" t="s">
        <v>16</v>
      </c>
      <c r="DS5" s="24" t="s">
        <v>140</v>
      </c>
      <c r="DT5" s="25" t="s">
        <v>75</v>
      </c>
      <c r="DU5" s="26" t="s">
        <v>16</v>
      </c>
      <c r="DV5" s="24" t="s">
        <v>140</v>
      </c>
      <c r="DW5" s="25" t="s">
        <v>75</v>
      </c>
      <c r="DX5" s="26" t="s">
        <v>0</v>
      </c>
      <c r="DY5" s="24" t="s">
        <v>0</v>
      </c>
      <c r="DZ5" s="25" t="s">
        <v>0</v>
      </c>
      <c r="EA5" s="26" t="s">
        <v>0</v>
      </c>
      <c r="EB5" s="24" t="s">
        <v>0</v>
      </c>
      <c r="EC5" s="25" t="s">
        <v>0</v>
      </c>
      <c r="ED5" s="26" t="s">
        <v>0</v>
      </c>
      <c r="EE5" s="24" t="s">
        <v>0</v>
      </c>
      <c r="EF5" s="25" t="s">
        <v>0</v>
      </c>
      <c r="EG5" s="26" t="s">
        <v>0</v>
      </c>
      <c r="EH5" s="24" t="s">
        <v>0</v>
      </c>
      <c r="EI5" s="25" t="s">
        <v>0</v>
      </c>
      <c r="EJ5" s="26" t="s">
        <v>0</v>
      </c>
      <c r="EK5" s="24" t="s">
        <v>0</v>
      </c>
      <c r="EL5" s="25" t="s">
        <v>0</v>
      </c>
      <c r="EM5" s="26" t="s">
        <v>0</v>
      </c>
      <c r="EN5" s="24" t="s">
        <v>0</v>
      </c>
      <c r="EO5" s="25" t="s">
        <v>0</v>
      </c>
      <c r="EP5" s="26" t="s">
        <v>0</v>
      </c>
      <c r="EQ5" s="24" t="s">
        <v>0</v>
      </c>
      <c r="ER5" s="25" t="s">
        <v>0</v>
      </c>
      <c r="ES5" s="562" t="s">
        <v>16</v>
      </c>
      <c r="ET5" s="344" t="s">
        <v>140</v>
      </c>
      <c r="EU5" s="345" t="s">
        <v>75</v>
      </c>
    </row>
    <row r="6" ht="15.75" customHeight="1">
      <c r="A6" s="10">
        <v>5.0</v>
      </c>
      <c r="B6" s="11" t="s">
        <v>2152</v>
      </c>
      <c r="C6" s="12">
        <v>1.0</v>
      </c>
      <c r="D6" s="11" t="s">
        <v>14</v>
      </c>
      <c r="E6" s="13" t="str">
        <f t="array" ref="E6">XLOOKUP(F6,'PER-SM '!$E$2:$E$1132,'PER-SM '!$D$2:$D$1132," ",0)</f>
        <v>HUACARPUMA CHILO HENRRY MELITON</v>
      </c>
      <c r="F6" s="177">
        <v>4.6396578E7</v>
      </c>
      <c r="G6" s="149">
        <v>9.55244491E8</v>
      </c>
      <c r="H6" s="16" t="str">
        <f t="array" ref="H6">XLOOKUP(F6,'PER-SM '!$E$2:$E$1132,'PER-SM '!$G$2:$G$1132,"",0)</f>
        <v>OP EMP</v>
      </c>
      <c r="I6" s="10" t="str">
        <f t="array" ref="I6">XLOOKUP(F6,'PER-SM '!$E$2:$E$1132,'PER-SM '!$I$2:$I$1132,"",0)</f>
        <v>14x7</v>
      </c>
      <c r="J6" s="10"/>
      <c r="K6" s="13" t="str">
        <f t="array" ref="K6">XLOOKUP(F6,'PER-SM '!$E$2:$E$1132,'PER-SM '!$B$2:$B$1132,"",0)</f>
        <v>PE - Empleados</v>
      </c>
      <c r="L6" s="10" t="s">
        <v>2260</v>
      </c>
      <c r="M6" s="13" t="str">
        <f t="array" ref="M6">XLOOKUP(F6,'PER-SM '!$E$2:$E$1132,'PER-SM '!$F$2:$F$1132,"",0)</f>
        <v>INGENIERO DE SSOMA</v>
      </c>
      <c r="N6" s="26" t="s">
        <v>16</v>
      </c>
      <c r="O6" s="24" t="s">
        <v>140</v>
      </c>
      <c r="P6" s="25" t="s">
        <v>75</v>
      </c>
      <c r="Q6" s="26" t="s">
        <v>16</v>
      </c>
      <c r="R6" s="24" t="s">
        <v>140</v>
      </c>
      <c r="S6" s="25" t="s">
        <v>75</v>
      </c>
      <c r="T6" s="26" t="s">
        <v>16</v>
      </c>
      <c r="U6" s="24" t="s">
        <v>140</v>
      </c>
      <c r="V6" s="25" t="s">
        <v>75</v>
      </c>
      <c r="W6" s="26" t="s">
        <v>16</v>
      </c>
      <c r="X6" s="24" t="s">
        <v>140</v>
      </c>
      <c r="Y6" s="25" t="s">
        <v>75</v>
      </c>
      <c r="Z6" s="26" t="s">
        <v>16</v>
      </c>
      <c r="AA6" s="24" t="s">
        <v>140</v>
      </c>
      <c r="AB6" s="25" t="s">
        <v>75</v>
      </c>
      <c r="AC6" s="26" t="s">
        <v>16</v>
      </c>
      <c r="AD6" s="24" t="s">
        <v>140</v>
      </c>
      <c r="AE6" s="25" t="s">
        <v>75</v>
      </c>
      <c r="AF6" s="26" t="s">
        <v>16</v>
      </c>
      <c r="AG6" s="24" t="s">
        <v>140</v>
      </c>
      <c r="AH6" s="25" t="s">
        <v>75</v>
      </c>
      <c r="AI6" s="26" t="s">
        <v>16</v>
      </c>
      <c r="AJ6" s="24" t="s">
        <v>140</v>
      </c>
      <c r="AK6" s="25" t="s">
        <v>75</v>
      </c>
      <c r="AL6" s="26" t="s">
        <v>16</v>
      </c>
      <c r="AM6" s="24" t="s">
        <v>140</v>
      </c>
      <c r="AN6" s="25" t="s">
        <v>75</v>
      </c>
      <c r="AO6" s="26" t="s">
        <v>16</v>
      </c>
      <c r="AP6" s="24" t="s">
        <v>140</v>
      </c>
      <c r="AQ6" s="25" t="s">
        <v>75</v>
      </c>
      <c r="AR6" s="26"/>
      <c r="AS6" s="24"/>
      <c r="AT6" s="25"/>
      <c r="AU6" s="26"/>
      <c r="AV6" s="24"/>
      <c r="AW6" s="25"/>
      <c r="AX6" s="26"/>
      <c r="AY6" s="24"/>
      <c r="AZ6" s="25"/>
      <c r="BA6" s="26"/>
      <c r="BB6" s="24"/>
      <c r="BC6" s="25"/>
      <c r="BD6" s="26"/>
      <c r="BE6" s="24"/>
      <c r="BF6" s="25"/>
      <c r="BG6" s="26"/>
      <c r="BH6" s="24"/>
      <c r="BI6" s="25"/>
      <c r="BJ6" s="26"/>
      <c r="BK6" s="24"/>
      <c r="BL6" s="25"/>
      <c r="BM6" s="26"/>
      <c r="BN6" s="24"/>
      <c r="BO6" s="25"/>
      <c r="BP6" s="26"/>
      <c r="BQ6" s="24"/>
      <c r="BR6" s="25"/>
      <c r="BS6" s="26"/>
      <c r="BT6" s="24"/>
      <c r="BU6" s="25"/>
      <c r="BV6" s="26"/>
      <c r="BW6" s="24"/>
      <c r="BX6" s="25"/>
      <c r="BY6" s="26"/>
      <c r="BZ6" s="24"/>
      <c r="CA6" s="25" t="s">
        <v>75</v>
      </c>
      <c r="CB6" s="26" t="s">
        <v>16</v>
      </c>
      <c r="CC6" s="24" t="s">
        <v>140</v>
      </c>
      <c r="CD6" s="25" t="s">
        <v>75</v>
      </c>
      <c r="CE6" s="26" t="s">
        <v>16</v>
      </c>
      <c r="CF6" s="24" t="s">
        <v>140</v>
      </c>
      <c r="CG6" s="25" t="s">
        <v>75</v>
      </c>
      <c r="CH6" s="26" t="s">
        <v>16</v>
      </c>
      <c r="CI6" s="24" t="s">
        <v>140</v>
      </c>
      <c r="CJ6" s="25" t="s">
        <v>75</v>
      </c>
      <c r="CK6" s="26" t="s">
        <v>16</v>
      </c>
      <c r="CL6" s="24" t="s">
        <v>140</v>
      </c>
      <c r="CM6" s="25" t="s">
        <v>75</v>
      </c>
      <c r="CN6" s="26" t="s">
        <v>16</v>
      </c>
      <c r="CO6" s="24" t="s">
        <v>140</v>
      </c>
      <c r="CP6" s="25" t="s">
        <v>75</v>
      </c>
      <c r="CQ6" s="26" t="s">
        <v>16</v>
      </c>
      <c r="CR6" s="24" t="s">
        <v>140</v>
      </c>
      <c r="CS6" s="25" t="s">
        <v>75</v>
      </c>
      <c r="CT6" s="26" t="s">
        <v>16</v>
      </c>
      <c r="CU6" s="24" t="s">
        <v>140</v>
      </c>
      <c r="CV6" s="25" t="s">
        <v>75</v>
      </c>
      <c r="CW6" s="26" t="s">
        <v>16</v>
      </c>
      <c r="CX6" s="24" t="s">
        <v>140</v>
      </c>
      <c r="CY6" s="25" t="s">
        <v>75</v>
      </c>
      <c r="CZ6" s="26" t="s">
        <v>16</v>
      </c>
      <c r="DA6" s="24" t="s">
        <v>140</v>
      </c>
      <c r="DB6" s="25" t="s">
        <v>75</v>
      </c>
      <c r="DC6" s="26"/>
      <c r="DD6" s="24"/>
      <c r="DE6" s="25"/>
      <c r="DF6" s="26"/>
      <c r="DG6" s="24"/>
      <c r="DH6" s="25"/>
      <c r="DI6" s="26"/>
      <c r="DJ6" s="24"/>
      <c r="DK6" s="25"/>
      <c r="DL6" s="26"/>
      <c r="DM6" s="24"/>
      <c r="DN6" s="25"/>
      <c r="DO6" s="26"/>
      <c r="DP6" s="24"/>
      <c r="DQ6" s="25"/>
      <c r="DR6" s="26"/>
      <c r="DS6" s="24"/>
      <c r="DT6" s="25"/>
      <c r="DU6" s="26"/>
      <c r="DV6" s="24"/>
      <c r="DW6" s="25"/>
      <c r="DX6" s="26" t="s">
        <v>16</v>
      </c>
      <c r="DY6" s="24" t="s">
        <v>140</v>
      </c>
      <c r="DZ6" s="25" t="s">
        <v>75</v>
      </c>
      <c r="EA6" s="26" t="s">
        <v>16</v>
      </c>
      <c r="EB6" s="24" t="s">
        <v>140</v>
      </c>
      <c r="EC6" s="25" t="s">
        <v>75</v>
      </c>
      <c r="ED6" s="26" t="s">
        <v>16</v>
      </c>
      <c r="EE6" s="24" t="s">
        <v>140</v>
      </c>
      <c r="EF6" s="25" t="s">
        <v>75</v>
      </c>
      <c r="EG6" s="26" t="s">
        <v>16</v>
      </c>
      <c r="EH6" s="24" t="s">
        <v>140</v>
      </c>
      <c r="EI6" s="25" t="s">
        <v>75</v>
      </c>
      <c r="EJ6" s="26" t="s">
        <v>16</v>
      </c>
      <c r="EK6" s="24" t="s">
        <v>140</v>
      </c>
      <c r="EL6" s="25" t="s">
        <v>75</v>
      </c>
      <c r="EM6" s="26" t="s">
        <v>16</v>
      </c>
      <c r="EN6" s="24" t="s">
        <v>140</v>
      </c>
      <c r="EO6" s="25" t="s">
        <v>75</v>
      </c>
      <c r="EP6" s="26" t="s">
        <v>16</v>
      </c>
      <c r="EQ6" s="24" t="s">
        <v>140</v>
      </c>
      <c r="ER6" s="25" t="s">
        <v>75</v>
      </c>
      <c r="ES6" s="562" t="s">
        <v>16</v>
      </c>
      <c r="ET6" s="344" t="s">
        <v>140</v>
      </c>
      <c r="EU6" s="345" t="s">
        <v>75</v>
      </c>
    </row>
    <row r="7" ht="15.75" customHeight="1">
      <c r="A7" s="10">
        <v>6.0</v>
      </c>
      <c r="B7" s="11" t="s">
        <v>2153</v>
      </c>
      <c r="C7" s="12">
        <v>1.0</v>
      </c>
      <c r="D7" s="11" t="s">
        <v>14</v>
      </c>
      <c r="E7" s="13" t="str">
        <f t="array" ref="E7">XLOOKUP(F7,'PER-SM '!$E$2:$E$1132,'PER-SM '!$D$2:$D$1132," ",0)</f>
        <v>CASTAÑEDA VERGARA ERMES ALEJANDRO</v>
      </c>
      <c r="F7" s="149">
        <v>1.92513E7</v>
      </c>
      <c r="G7" s="149"/>
      <c r="H7" s="16" t="str">
        <f t="array" ref="H7">XLOOKUP(F7,'PER-SM '!$E$2:$E$1132,'PER-SM '!$G$2:$G$1132,"",0)</f>
        <v>OP EMP</v>
      </c>
      <c r="I7" s="10" t="str">
        <f t="array" ref="I7">XLOOKUP(F7,'PER-SM '!$E$2:$E$1132,'PER-SM '!$I$2:$I$1132,"",0)</f>
        <v>14x7</v>
      </c>
      <c r="J7" s="10"/>
      <c r="K7" s="13" t="str">
        <f t="array" ref="K7">XLOOKUP(F7,'PER-SM '!$E$2:$E$1132,'PER-SM '!$B$2:$B$1132,"",0)</f>
        <v>PE - Empleados</v>
      </c>
      <c r="L7" s="10" t="s">
        <v>2260</v>
      </c>
      <c r="M7" s="13" t="str">
        <f t="array" ref="M7">XLOOKUP(F7,'PER-SM '!$E$2:$E$1132,'PER-SM '!$F$2:$F$1132,"",0)</f>
        <v>JEFE DE MINA</v>
      </c>
      <c r="N7" s="26"/>
      <c r="O7" s="24"/>
      <c r="P7" s="25"/>
      <c r="Q7" s="26"/>
      <c r="R7" s="24"/>
      <c r="S7" s="25"/>
      <c r="T7" s="26"/>
      <c r="U7" s="24"/>
      <c r="V7" s="25"/>
      <c r="W7" s="26" t="s">
        <v>16</v>
      </c>
      <c r="X7" s="24" t="s">
        <v>140</v>
      </c>
      <c r="Y7" s="25" t="s">
        <v>75</v>
      </c>
      <c r="Z7" s="26" t="s">
        <v>16</v>
      </c>
      <c r="AA7" s="24" t="s">
        <v>140</v>
      </c>
      <c r="AB7" s="25" t="s">
        <v>75</v>
      </c>
      <c r="AC7" s="26" t="s">
        <v>16</v>
      </c>
      <c r="AD7" s="24" t="s">
        <v>140</v>
      </c>
      <c r="AE7" s="25" t="s">
        <v>75</v>
      </c>
      <c r="AF7" s="26" t="s">
        <v>16</v>
      </c>
      <c r="AG7" s="24" t="s">
        <v>140</v>
      </c>
      <c r="AH7" s="25" t="s">
        <v>75</v>
      </c>
      <c r="AI7" s="26" t="s">
        <v>16</v>
      </c>
      <c r="AJ7" s="24" t="s">
        <v>140</v>
      </c>
      <c r="AK7" s="25" t="s">
        <v>75</v>
      </c>
      <c r="AL7" s="26" t="s">
        <v>16</v>
      </c>
      <c r="AM7" s="24" t="s">
        <v>140</v>
      </c>
      <c r="AN7" s="25" t="s">
        <v>75</v>
      </c>
      <c r="AO7" s="26" t="s">
        <v>16</v>
      </c>
      <c r="AP7" s="24" t="s">
        <v>140</v>
      </c>
      <c r="AQ7" s="25" t="s">
        <v>75</v>
      </c>
      <c r="AR7" s="26" t="s">
        <v>16</v>
      </c>
      <c r="AS7" s="24" t="s">
        <v>140</v>
      </c>
      <c r="AT7" s="25" t="s">
        <v>75</v>
      </c>
      <c r="AU7" s="26" t="s">
        <v>16</v>
      </c>
      <c r="AV7" s="24" t="s">
        <v>140</v>
      </c>
      <c r="AW7" s="25" t="s">
        <v>75</v>
      </c>
      <c r="AX7" s="26" t="s">
        <v>16</v>
      </c>
      <c r="AY7" s="24" t="s">
        <v>140</v>
      </c>
      <c r="AZ7" s="25" t="s">
        <v>75</v>
      </c>
      <c r="BA7" s="26" t="s">
        <v>16</v>
      </c>
      <c r="BB7" s="24" t="s">
        <v>140</v>
      </c>
      <c r="BC7" s="25" t="s">
        <v>75</v>
      </c>
      <c r="BD7" s="26" t="s">
        <v>16</v>
      </c>
      <c r="BE7" s="24" t="s">
        <v>140</v>
      </c>
      <c r="BF7" s="25" t="s">
        <v>75</v>
      </c>
      <c r="BG7" s="26" t="s">
        <v>16</v>
      </c>
      <c r="BH7" s="24" t="s">
        <v>140</v>
      </c>
      <c r="BI7" s="25" t="s">
        <v>75</v>
      </c>
      <c r="BJ7" s="26" t="s">
        <v>16</v>
      </c>
      <c r="BK7" s="24" t="s">
        <v>140</v>
      </c>
      <c r="BL7" s="25" t="s">
        <v>75</v>
      </c>
      <c r="BM7" s="26"/>
      <c r="BN7" s="24"/>
      <c r="BO7" s="25"/>
      <c r="BP7" s="26"/>
      <c r="BQ7" s="24"/>
      <c r="BR7" s="25"/>
      <c r="BS7" s="26"/>
      <c r="BT7" s="24"/>
      <c r="BU7" s="25"/>
      <c r="BV7" s="26"/>
      <c r="BW7" s="24"/>
      <c r="BX7" s="25"/>
      <c r="BY7" s="26"/>
      <c r="BZ7" s="24"/>
      <c r="CA7" s="25"/>
      <c r="CB7" s="26"/>
      <c r="CC7" s="24"/>
      <c r="CD7" s="25"/>
      <c r="CE7" s="26"/>
      <c r="CF7" s="24"/>
      <c r="CG7" s="25"/>
      <c r="CH7" s="26"/>
      <c r="CI7" s="24"/>
      <c r="CJ7" s="25"/>
      <c r="CK7" s="26"/>
      <c r="CL7" s="24"/>
      <c r="CM7" s="25"/>
      <c r="CN7" s="26"/>
      <c r="CO7" s="24"/>
      <c r="CP7" s="25"/>
      <c r="CQ7" s="26"/>
      <c r="CR7" s="24"/>
      <c r="CS7" s="25"/>
      <c r="CT7" s="26"/>
      <c r="CU7" s="24"/>
      <c r="CV7" s="25"/>
      <c r="CW7" s="26" t="s">
        <v>16</v>
      </c>
      <c r="CX7" s="24" t="s">
        <v>140</v>
      </c>
      <c r="CY7" s="25" t="s">
        <v>75</v>
      </c>
      <c r="CZ7" s="26" t="s">
        <v>16</v>
      </c>
      <c r="DA7" s="24" t="s">
        <v>140</v>
      </c>
      <c r="DB7" s="25" t="s">
        <v>75</v>
      </c>
      <c r="DC7" s="26" t="s">
        <v>16</v>
      </c>
      <c r="DD7" s="24" t="s">
        <v>140</v>
      </c>
      <c r="DE7" s="25" t="s">
        <v>75</v>
      </c>
      <c r="DF7" s="26" t="s">
        <v>16</v>
      </c>
      <c r="DG7" s="24" t="s">
        <v>140</v>
      </c>
      <c r="DH7" s="25" t="s">
        <v>75</v>
      </c>
      <c r="DI7" s="26" t="s">
        <v>16</v>
      </c>
      <c r="DJ7" s="24" t="s">
        <v>140</v>
      </c>
      <c r="DK7" s="25" t="s">
        <v>75</v>
      </c>
      <c r="DL7" s="26" t="s">
        <v>16</v>
      </c>
      <c r="DM7" s="24" t="s">
        <v>140</v>
      </c>
      <c r="DN7" s="25" t="s">
        <v>75</v>
      </c>
      <c r="DO7" s="26" t="s">
        <v>16</v>
      </c>
      <c r="DP7" s="24" t="s">
        <v>140</v>
      </c>
      <c r="DQ7" s="25" t="s">
        <v>75</v>
      </c>
      <c r="DR7" s="26" t="s">
        <v>16</v>
      </c>
      <c r="DS7" s="24" t="s">
        <v>140</v>
      </c>
      <c r="DT7" s="25" t="s">
        <v>75</v>
      </c>
      <c r="DU7" s="26" t="s">
        <v>16</v>
      </c>
      <c r="DV7" s="24" t="s">
        <v>140</v>
      </c>
      <c r="DW7" s="25" t="s">
        <v>75</v>
      </c>
      <c r="DX7" s="26" t="s">
        <v>0</v>
      </c>
      <c r="DY7" s="24" t="s">
        <v>0</v>
      </c>
      <c r="DZ7" s="25" t="s">
        <v>0</v>
      </c>
      <c r="EA7" s="26" t="s">
        <v>0</v>
      </c>
      <c r="EB7" s="24" t="s">
        <v>0</v>
      </c>
      <c r="EC7" s="25" t="s">
        <v>0</v>
      </c>
      <c r="ED7" s="26" t="s">
        <v>0</v>
      </c>
      <c r="EE7" s="24" t="s">
        <v>0</v>
      </c>
      <c r="EF7" s="25" t="s">
        <v>0</v>
      </c>
      <c r="EG7" s="26" t="s">
        <v>0</v>
      </c>
      <c r="EH7" s="24" t="s">
        <v>0</v>
      </c>
      <c r="EI7" s="25" t="s">
        <v>0</v>
      </c>
      <c r="EJ7" s="26" t="s">
        <v>0</v>
      </c>
      <c r="EK7" s="24" t="s">
        <v>0</v>
      </c>
      <c r="EL7" s="25" t="s">
        <v>0</v>
      </c>
      <c r="EM7" s="26" t="s">
        <v>0</v>
      </c>
      <c r="EN7" s="24" t="s">
        <v>0</v>
      </c>
      <c r="EO7" s="25" t="s">
        <v>0</v>
      </c>
      <c r="EP7" s="26" t="s">
        <v>0</v>
      </c>
      <c r="EQ7" s="24" t="s">
        <v>0</v>
      </c>
      <c r="ER7" s="25" t="s">
        <v>0</v>
      </c>
      <c r="ES7" s="562" t="s">
        <v>16</v>
      </c>
      <c r="ET7" s="344" t="s">
        <v>140</v>
      </c>
      <c r="EU7" s="345" t="s">
        <v>75</v>
      </c>
    </row>
    <row r="8" ht="15.75" customHeight="1">
      <c r="A8" s="10">
        <v>7.0</v>
      </c>
      <c r="B8" s="11" t="s">
        <v>2154</v>
      </c>
      <c r="C8" s="12">
        <v>1.0</v>
      </c>
      <c r="D8" s="11" t="s">
        <v>14</v>
      </c>
      <c r="E8" s="13" t="str">
        <f t="array" ref="E8">XLOOKUP(F8,'PER-SM '!$E$2:$E$1132,'PER-SM '!$D$2:$D$1132," ",0)</f>
        <v>CHINO FIGUEROA WILSON MANUEL</v>
      </c>
      <c r="F8" s="149">
        <v>4.7093147E7</v>
      </c>
      <c r="G8" s="149"/>
      <c r="H8" s="16" t="str">
        <f t="array" ref="H8">XLOOKUP(F8,'PER-SM '!$E$2:$E$1132,'PER-SM '!$G$2:$G$1132,"",0)</f>
        <v>OP EMP</v>
      </c>
      <c r="I8" s="10" t="str">
        <f t="array" ref="I8">XLOOKUP(F8,'PER-SM '!$E$2:$E$1132,'PER-SM '!$I$2:$I$1132,"",0)</f>
        <v>14x7</v>
      </c>
      <c r="J8" s="10"/>
      <c r="K8" s="13" t="str">
        <f t="array" ref="K8">XLOOKUP(F8,'PER-SM '!$E$2:$E$1132,'PER-SM '!$B$2:$B$1132,"",0)</f>
        <v>PE - Empleados</v>
      </c>
      <c r="L8" s="10" t="s">
        <v>2260</v>
      </c>
      <c r="M8" s="13" t="str">
        <f t="array" ref="M8">XLOOKUP(F8,'PER-SM '!$E$2:$E$1132,'PER-SM '!$F$2:$F$1132,"",0)</f>
        <v>ASISTENTE DE SERV. GNRLS DE PROYECTO II</v>
      </c>
      <c r="N8" s="26"/>
      <c r="O8" s="24"/>
      <c r="P8" s="25"/>
      <c r="Q8" s="26"/>
      <c r="R8" s="24"/>
      <c r="S8" s="25"/>
      <c r="T8" s="26"/>
      <c r="U8" s="24"/>
      <c r="V8" s="25"/>
      <c r="W8" s="26" t="s">
        <v>16</v>
      </c>
      <c r="X8" s="24" t="s">
        <v>140</v>
      </c>
      <c r="Y8" s="25" t="s">
        <v>75</v>
      </c>
      <c r="Z8" s="26" t="s">
        <v>16</v>
      </c>
      <c r="AA8" s="24" t="s">
        <v>140</v>
      </c>
      <c r="AB8" s="25" t="s">
        <v>75</v>
      </c>
      <c r="AC8" s="26"/>
      <c r="AD8" s="24"/>
      <c r="AE8" s="25"/>
      <c r="AF8" s="26"/>
      <c r="AG8" s="24"/>
      <c r="AH8" s="25"/>
      <c r="AI8" s="26"/>
      <c r="AJ8" s="24"/>
      <c r="AK8" s="25"/>
      <c r="AL8" s="26"/>
      <c r="AM8" s="24"/>
      <c r="AN8" s="25"/>
      <c r="AO8" s="26"/>
      <c r="AP8" s="24"/>
      <c r="AQ8" s="25"/>
      <c r="AR8" s="26"/>
      <c r="AS8" s="24"/>
      <c r="AT8" s="25"/>
      <c r="AU8" s="26"/>
      <c r="AV8" s="24"/>
      <c r="AW8" s="25"/>
      <c r="AX8" s="26"/>
      <c r="AY8" s="24"/>
      <c r="AZ8" s="25"/>
      <c r="BA8" s="26"/>
      <c r="BB8" s="24"/>
      <c r="BC8" s="25"/>
      <c r="BD8" s="26"/>
      <c r="BE8" s="24"/>
      <c r="BF8" s="25"/>
      <c r="BG8" s="26"/>
      <c r="BH8" s="24"/>
      <c r="BI8" s="25"/>
      <c r="BJ8" s="26"/>
      <c r="BK8" s="24"/>
      <c r="BL8" s="25"/>
      <c r="BM8" s="26"/>
      <c r="BN8" s="24"/>
      <c r="BO8" s="25"/>
      <c r="BP8" s="26"/>
      <c r="BQ8" s="24"/>
      <c r="BR8" s="25"/>
      <c r="BS8" s="26"/>
      <c r="BT8" s="24"/>
      <c r="BU8" s="25"/>
      <c r="BV8" s="26"/>
      <c r="BW8" s="24"/>
      <c r="BX8" s="25"/>
      <c r="BY8" s="26"/>
      <c r="BZ8" s="24"/>
      <c r="CA8" s="25"/>
      <c r="CB8" s="26" t="s">
        <v>16</v>
      </c>
      <c r="CC8" s="24" t="s">
        <v>140</v>
      </c>
      <c r="CD8" s="25" t="s">
        <v>75</v>
      </c>
      <c r="CE8" s="26" t="s">
        <v>16</v>
      </c>
      <c r="CF8" s="24" t="s">
        <v>140</v>
      </c>
      <c r="CG8" s="25" t="s">
        <v>75</v>
      </c>
      <c r="CH8" s="26" t="s">
        <v>16</v>
      </c>
      <c r="CI8" s="24" t="s">
        <v>140</v>
      </c>
      <c r="CJ8" s="25" t="s">
        <v>75</v>
      </c>
      <c r="CK8" s="26" t="s">
        <v>16</v>
      </c>
      <c r="CL8" s="24" t="s">
        <v>140</v>
      </c>
      <c r="CM8" s="25" t="s">
        <v>75</v>
      </c>
      <c r="CN8" s="26" t="s">
        <v>16</v>
      </c>
      <c r="CO8" s="24" t="s">
        <v>140</v>
      </c>
      <c r="CP8" s="25" t="s">
        <v>75</v>
      </c>
      <c r="CQ8" s="26" t="s">
        <v>16</v>
      </c>
      <c r="CR8" s="24" t="s">
        <v>140</v>
      </c>
      <c r="CS8" s="25" t="s">
        <v>75</v>
      </c>
      <c r="CT8" s="26" t="s">
        <v>16</v>
      </c>
      <c r="CU8" s="24" t="s">
        <v>140</v>
      </c>
      <c r="CV8" s="25" t="s">
        <v>75</v>
      </c>
      <c r="CW8" s="26"/>
      <c r="CX8" s="24"/>
      <c r="CY8" s="25"/>
      <c r="CZ8" s="26"/>
      <c r="DA8" s="24"/>
      <c r="DB8" s="25"/>
      <c r="DC8" s="26"/>
      <c r="DD8" s="24"/>
      <c r="DE8" s="25"/>
      <c r="DF8" s="26"/>
      <c r="DG8" s="24"/>
      <c r="DH8" s="25"/>
      <c r="DI8" s="26"/>
      <c r="DJ8" s="24"/>
      <c r="DK8" s="25"/>
      <c r="DL8" s="26"/>
      <c r="DM8" s="24"/>
      <c r="DN8" s="25"/>
      <c r="DO8" s="26"/>
      <c r="DP8" s="24"/>
      <c r="DQ8" s="25"/>
      <c r="DR8" s="26"/>
      <c r="DS8" s="24"/>
      <c r="DT8" s="25"/>
      <c r="DU8" s="26"/>
      <c r="DV8" s="24"/>
      <c r="DW8" s="25"/>
      <c r="DX8" s="26"/>
      <c r="DY8" s="24"/>
      <c r="DZ8" s="25"/>
      <c r="EA8" s="26"/>
      <c r="EB8" s="24"/>
      <c r="EC8" s="25"/>
      <c r="ED8" s="26"/>
      <c r="EE8" s="24"/>
      <c r="EF8" s="25"/>
      <c r="EG8" s="26"/>
      <c r="EH8" s="24"/>
      <c r="EI8" s="25"/>
      <c r="EJ8" s="26"/>
      <c r="EK8" s="24"/>
      <c r="EL8" s="25"/>
      <c r="EM8" s="26"/>
      <c r="EN8" s="24"/>
      <c r="EO8" s="25"/>
      <c r="EP8" s="26"/>
      <c r="EQ8" s="24"/>
      <c r="ER8" s="25"/>
      <c r="ES8" s="26"/>
      <c r="ET8" s="24"/>
      <c r="EU8" s="25"/>
    </row>
    <row r="9" ht="15.75" customHeight="1">
      <c r="A9" s="10">
        <v>8.0</v>
      </c>
      <c r="B9" s="11" t="s">
        <v>2158</v>
      </c>
      <c r="C9" s="12">
        <v>1.0</v>
      </c>
      <c r="D9" s="11" t="s">
        <v>14</v>
      </c>
      <c r="E9" s="13" t="str">
        <f t="array" ref="E9">XLOOKUP(F9,'PER-SM '!$E$2:$E$1132,'PER-SM '!$D$2:$D$1132," ",0)</f>
        <v>VASQUEZ APAZA RICARDO ARTURO</v>
      </c>
      <c r="F9" s="187">
        <v>2.9611451E7</v>
      </c>
      <c r="G9" s="149">
        <v>9.13947337E8</v>
      </c>
      <c r="H9" s="16" t="str">
        <f t="array" ref="H9">XLOOKUP(F9,'PER-SM '!$E$2:$E$1132,'PER-SM '!$G$2:$G$1132,"",0)</f>
        <v>EQ EMP</v>
      </c>
      <c r="I9" s="10" t="str">
        <f t="array" ref="I9">XLOOKUP(F9,'PER-SM '!$E$2:$E$1132,'PER-SM '!$I$2:$I$1132,"",0)</f>
        <v>14x7</v>
      </c>
      <c r="J9" s="10"/>
      <c r="K9" s="13" t="str">
        <f t="array" ref="K9">XLOOKUP(F9,'PER-SM '!$E$2:$E$1132,'PER-SM '!$B$2:$B$1132,"",0)</f>
        <v>PE - Empleados</v>
      </c>
      <c r="L9" s="10" t="s">
        <v>2260</v>
      </c>
      <c r="M9" s="13" t="str">
        <f t="array" ref="M9">XLOOKUP(F9,'PER-SM '!$E$2:$E$1132,'PER-SM '!$F$2:$F$1132,"",0)</f>
        <v>SUPERVISOR DE MANTENIMIENTO PREDICTIVO</v>
      </c>
      <c r="N9" s="26"/>
      <c r="O9" s="24"/>
      <c r="P9" s="25"/>
      <c r="Q9" s="26"/>
      <c r="R9" s="24"/>
      <c r="S9" s="25"/>
      <c r="T9" s="26"/>
      <c r="U9" s="24"/>
      <c r="V9" s="25"/>
      <c r="W9" s="26" t="s">
        <v>16</v>
      </c>
      <c r="X9" s="24" t="s">
        <v>140</v>
      </c>
      <c r="Y9" s="25" t="s">
        <v>75</v>
      </c>
      <c r="Z9" s="26" t="s">
        <v>16</v>
      </c>
      <c r="AA9" s="24" t="s">
        <v>140</v>
      </c>
      <c r="AB9" s="25" t="s">
        <v>75</v>
      </c>
      <c r="AC9" s="26" t="s">
        <v>16</v>
      </c>
      <c r="AD9" s="24" t="s">
        <v>140</v>
      </c>
      <c r="AE9" s="25" t="s">
        <v>75</v>
      </c>
      <c r="AF9" s="26" t="s">
        <v>16</v>
      </c>
      <c r="AG9" s="24" t="s">
        <v>140</v>
      </c>
      <c r="AH9" s="25" t="s">
        <v>75</v>
      </c>
      <c r="AI9" s="26" t="s">
        <v>16</v>
      </c>
      <c r="AJ9" s="24" t="s">
        <v>140</v>
      </c>
      <c r="AK9" s="25" t="s">
        <v>75</v>
      </c>
      <c r="AL9" s="26" t="s">
        <v>16</v>
      </c>
      <c r="AM9" s="24" t="s">
        <v>140</v>
      </c>
      <c r="AN9" s="25" t="s">
        <v>75</v>
      </c>
      <c r="AO9" s="26" t="s">
        <v>16</v>
      </c>
      <c r="AP9" s="24" t="s">
        <v>140</v>
      </c>
      <c r="AQ9" s="25" t="s">
        <v>75</v>
      </c>
      <c r="AR9" s="26" t="s">
        <v>16</v>
      </c>
      <c r="AS9" s="24" t="s">
        <v>140</v>
      </c>
      <c r="AT9" s="25" t="s">
        <v>75</v>
      </c>
      <c r="AU9" s="26" t="s">
        <v>16</v>
      </c>
      <c r="AV9" s="24" t="s">
        <v>140</v>
      </c>
      <c r="AW9" s="25" t="s">
        <v>75</v>
      </c>
      <c r="AX9" s="26" t="s">
        <v>16</v>
      </c>
      <c r="AY9" s="24" t="s">
        <v>140</v>
      </c>
      <c r="AZ9" s="25" t="s">
        <v>75</v>
      </c>
      <c r="BA9" s="26" t="s">
        <v>16</v>
      </c>
      <c r="BB9" s="24" t="s">
        <v>140</v>
      </c>
      <c r="BC9" s="25" t="s">
        <v>75</v>
      </c>
      <c r="BD9" s="26" t="s">
        <v>16</v>
      </c>
      <c r="BE9" s="24" t="s">
        <v>140</v>
      </c>
      <c r="BF9" s="25" t="s">
        <v>75</v>
      </c>
      <c r="BG9" s="26" t="s">
        <v>16</v>
      </c>
      <c r="BH9" s="24" t="s">
        <v>140</v>
      </c>
      <c r="BI9" s="25" t="s">
        <v>75</v>
      </c>
      <c r="BJ9" s="26" t="s">
        <v>16</v>
      </c>
      <c r="BK9" s="24" t="s">
        <v>140</v>
      </c>
      <c r="BL9" s="25" t="s">
        <v>75</v>
      </c>
      <c r="BM9" s="26"/>
      <c r="BN9" s="24"/>
      <c r="BO9" s="25"/>
      <c r="BP9" s="26"/>
      <c r="BQ9" s="24"/>
      <c r="BR9" s="25"/>
      <c r="BS9" s="26"/>
      <c r="BT9" s="24"/>
      <c r="BU9" s="25"/>
      <c r="BV9" s="26"/>
      <c r="BW9" s="24"/>
      <c r="BX9" s="25"/>
      <c r="BY9" s="26"/>
      <c r="BZ9" s="24"/>
      <c r="CA9" s="25"/>
      <c r="CB9" s="26"/>
      <c r="CC9" s="24"/>
      <c r="CD9" s="25"/>
      <c r="CE9" s="26"/>
      <c r="CF9" s="24"/>
      <c r="CG9" s="25"/>
      <c r="CH9" s="26" t="s">
        <v>16</v>
      </c>
      <c r="CI9" s="24" t="s">
        <v>140</v>
      </c>
      <c r="CJ9" s="25" t="s">
        <v>75</v>
      </c>
      <c r="CK9" s="26" t="s">
        <v>16</v>
      </c>
      <c r="CL9" s="24" t="s">
        <v>140</v>
      </c>
      <c r="CM9" s="25" t="s">
        <v>75</v>
      </c>
      <c r="CN9" s="26" t="s">
        <v>16</v>
      </c>
      <c r="CO9" s="24" t="s">
        <v>140</v>
      </c>
      <c r="CP9" s="25" t="s">
        <v>75</v>
      </c>
      <c r="CQ9" s="26" t="s">
        <v>16</v>
      </c>
      <c r="CR9" s="24" t="s">
        <v>140</v>
      </c>
      <c r="CS9" s="25" t="s">
        <v>75</v>
      </c>
      <c r="CT9" s="26" t="s">
        <v>16</v>
      </c>
      <c r="CU9" s="24" t="s">
        <v>140</v>
      </c>
      <c r="CV9" s="25" t="s">
        <v>75</v>
      </c>
      <c r="CW9" s="26" t="s">
        <v>16</v>
      </c>
      <c r="CX9" s="24" t="s">
        <v>140</v>
      </c>
      <c r="CY9" s="25" t="s">
        <v>75</v>
      </c>
      <c r="CZ9" s="26" t="s">
        <v>16</v>
      </c>
      <c r="DA9" s="24" t="s">
        <v>140</v>
      </c>
      <c r="DB9" s="25" t="s">
        <v>75</v>
      </c>
      <c r="DC9" s="26" t="s">
        <v>16</v>
      </c>
      <c r="DD9" s="24" t="s">
        <v>140</v>
      </c>
      <c r="DE9" s="25" t="s">
        <v>75</v>
      </c>
      <c r="DF9" s="26" t="s">
        <v>16</v>
      </c>
      <c r="DG9" s="24" t="s">
        <v>140</v>
      </c>
      <c r="DH9" s="25" t="s">
        <v>75</v>
      </c>
      <c r="DI9" s="26" t="s">
        <v>16</v>
      </c>
      <c r="DJ9" s="24" t="s">
        <v>140</v>
      </c>
      <c r="DK9" s="25" t="s">
        <v>75</v>
      </c>
      <c r="DL9" s="26" t="s">
        <v>16</v>
      </c>
      <c r="DM9" s="24" t="s">
        <v>140</v>
      </c>
      <c r="DN9" s="25" t="s">
        <v>75</v>
      </c>
      <c r="DO9" s="26" t="s">
        <v>16</v>
      </c>
      <c r="DP9" s="24" t="s">
        <v>140</v>
      </c>
      <c r="DQ9" s="25" t="s">
        <v>75</v>
      </c>
      <c r="DR9" s="26" t="s">
        <v>16</v>
      </c>
      <c r="DS9" s="24" t="s">
        <v>140</v>
      </c>
      <c r="DT9" s="25" t="s">
        <v>75</v>
      </c>
      <c r="DU9" s="26" t="s">
        <v>16</v>
      </c>
      <c r="DV9" s="24" t="s">
        <v>140</v>
      </c>
      <c r="DW9" s="25" t="s">
        <v>75</v>
      </c>
      <c r="DX9" s="26" t="s">
        <v>0</v>
      </c>
      <c r="DY9" s="24" t="s">
        <v>0</v>
      </c>
      <c r="DZ9" s="25" t="s">
        <v>0</v>
      </c>
      <c r="EA9" s="26" t="s">
        <v>0</v>
      </c>
      <c r="EB9" s="24" t="s">
        <v>0</v>
      </c>
      <c r="EC9" s="25" t="s">
        <v>0</v>
      </c>
      <c r="ED9" s="26" t="s">
        <v>0</v>
      </c>
      <c r="EE9" s="24" t="s">
        <v>0</v>
      </c>
      <c r="EF9" s="25" t="s">
        <v>0</v>
      </c>
      <c r="EG9" s="26" t="s">
        <v>0</v>
      </c>
      <c r="EH9" s="24" t="s">
        <v>0</v>
      </c>
      <c r="EI9" s="25" t="s">
        <v>0</v>
      </c>
      <c r="EJ9" s="26" t="s">
        <v>0</v>
      </c>
      <c r="EK9" s="24" t="s">
        <v>0</v>
      </c>
      <c r="EL9" s="25" t="s">
        <v>0</v>
      </c>
      <c r="EM9" s="26" t="s">
        <v>0</v>
      </c>
      <c r="EN9" s="24" t="s">
        <v>0</v>
      </c>
      <c r="EO9" s="25" t="s">
        <v>0</v>
      </c>
      <c r="EP9" s="26" t="s">
        <v>0</v>
      </c>
      <c r="EQ9" s="24" t="s">
        <v>0</v>
      </c>
      <c r="ER9" s="25" t="s">
        <v>0</v>
      </c>
      <c r="ES9" s="26"/>
      <c r="ET9" s="24"/>
      <c r="EU9" s="25"/>
    </row>
    <row r="10" ht="15.75" customHeight="1">
      <c r="A10" s="10">
        <v>9.0</v>
      </c>
      <c r="B10" s="539" t="s">
        <v>2159</v>
      </c>
      <c r="C10" s="12">
        <v>1.0</v>
      </c>
      <c r="D10" s="11" t="s">
        <v>14</v>
      </c>
      <c r="E10" s="38" t="str">
        <f t="array" ref="E10">XLOOKUP(F10,'PER-SM '!$E$2:$E$1132,'PER-SM '!$D$2:$D$1132," ",0)</f>
        <v>SUCANTAYPE GOMEZ CAROLINA ELIZABETH</v>
      </c>
      <c r="F10" s="187">
        <v>2.7753535E7</v>
      </c>
      <c r="G10" s="149"/>
      <c r="H10" s="10" t="str">
        <f t="array" ref="H10">XLOOKUP(F10,'PER-SM '!$E$2:$E$1132,'PER-SM '!$G$2:$G$1132,"",0)</f>
        <v>OP TER</v>
      </c>
      <c r="I10" s="10" t="str">
        <f t="array" ref="I10">XLOOKUP(F10,'PER-SM '!$E$2:$E$1132,'PER-SM '!$I$2:$I$1132,"",0)</f>
        <v/>
      </c>
      <c r="J10" s="10"/>
      <c r="K10" s="13" t="str">
        <f t="array" ref="K10">XLOOKUP(F10,'PER-SM '!$E$2:$E$1132,'PER-SM '!$B$2:$B$1132,"",0)</f>
        <v>SANTA MONICA</v>
      </c>
      <c r="L10" s="10" t="s">
        <v>2260</v>
      </c>
      <c r="M10" s="13" t="str">
        <f t="array" ref="M10">XLOOKUP(F10,'PER-SM '!$E$2:$E$1132,'PER-SM '!$F$2:$F$1132,"",0)</f>
        <v>AUXILIAR DE HOTELERIA </v>
      </c>
      <c r="N10" s="26"/>
      <c r="O10" s="24"/>
      <c r="P10" s="25"/>
      <c r="Q10" s="26"/>
      <c r="R10" s="24"/>
      <c r="S10" s="25"/>
      <c r="T10" s="26"/>
      <c r="U10" s="24"/>
      <c r="V10" s="25"/>
      <c r="W10" s="26" t="s">
        <v>16</v>
      </c>
      <c r="X10" s="24" t="s">
        <v>140</v>
      </c>
      <c r="Y10" s="25" t="s">
        <v>75</v>
      </c>
      <c r="Z10" s="26" t="s">
        <v>16</v>
      </c>
      <c r="AA10" s="24" t="s">
        <v>140</v>
      </c>
      <c r="AB10" s="25" t="s">
        <v>75</v>
      </c>
      <c r="AC10" s="26" t="s">
        <v>16</v>
      </c>
      <c r="AD10" s="24" t="s">
        <v>140</v>
      </c>
      <c r="AE10" s="25" t="s">
        <v>75</v>
      </c>
      <c r="AF10" s="26" t="s">
        <v>16</v>
      </c>
      <c r="AG10" s="24" t="s">
        <v>140</v>
      </c>
      <c r="AH10" s="25" t="s">
        <v>75</v>
      </c>
      <c r="AI10" s="26" t="s">
        <v>16</v>
      </c>
      <c r="AJ10" s="24" t="s">
        <v>140</v>
      </c>
      <c r="AK10" s="25" t="s">
        <v>75</v>
      </c>
      <c r="AL10" s="26" t="s">
        <v>16</v>
      </c>
      <c r="AM10" s="24" t="s">
        <v>140</v>
      </c>
      <c r="AN10" s="25" t="s">
        <v>75</v>
      </c>
      <c r="AO10" s="26" t="s">
        <v>16</v>
      </c>
      <c r="AP10" s="24" t="s">
        <v>140</v>
      </c>
      <c r="AQ10" s="25" t="s">
        <v>75</v>
      </c>
      <c r="AR10" s="26" t="s">
        <v>16</v>
      </c>
      <c r="AS10" s="24" t="s">
        <v>140</v>
      </c>
      <c r="AT10" s="25" t="s">
        <v>75</v>
      </c>
      <c r="AU10" s="26" t="s">
        <v>16</v>
      </c>
      <c r="AV10" s="24" t="s">
        <v>140</v>
      </c>
      <c r="AW10" s="25" t="s">
        <v>75</v>
      </c>
      <c r="AX10" s="26"/>
      <c r="AY10" s="24"/>
      <c r="AZ10" s="25"/>
      <c r="BA10" s="26"/>
      <c r="BB10" s="24"/>
      <c r="BC10" s="25"/>
      <c r="BD10" s="26"/>
      <c r="BE10" s="24"/>
      <c r="BF10" s="25"/>
      <c r="BG10" s="26"/>
      <c r="BH10" s="24"/>
      <c r="BI10" s="25"/>
      <c r="BJ10" s="26"/>
      <c r="BK10" s="24"/>
      <c r="BL10" s="25"/>
      <c r="BM10" s="26"/>
      <c r="BN10" s="24"/>
      <c r="BO10" s="25"/>
      <c r="BP10" s="26"/>
      <c r="BQ10" s="24"/>
      <c r="BR10" s="25"/>
      <c r="BS10" s="26"/>
      <c r="BT10" s="24"/>
      <c r="BU10" s="25"/>
      <c r="BV10" s="26"/>
      <c r="BW10" s="24"/>
      <c r="BX10" s="25"/>
      <c r="BY10" s="26"/>
      <c r="BZ10" s="24"/>
      <c r="CA10" s="25"/>
      <c r="CB10" s="26"/>
      <c r="CC10" s="24"/>
      <c r="CD10" s="25"/>
      <c r="CE10" s="26"/>
      <c r="CF10" s="24"/>
      <c r="CG10" s="25"/>
      <c r="CH10" s="26"/>
      <c r="CI10" s="24"/>
      <c r="CJ10" s="25"/>
      <c r="CK10" s="26"/>
      <c r="CL10" s="24"/>
      <c r="CM10" s="25"/>
      <c r="CN10" s="26"/>
      <c r="CO10" s="24"/>
      <c r="CP10" s="25"/>
      <c r="CQ10" s="26"/>
      <c r="CR10" s="24"/>
      <c r="CS10" s="25"/>
      <c r="CT10" s="26"/>
      <c r="CU10" s="24"/>
      <c r="CV10" s="25"/>
      <c r="CW10" s="26"/>
      <c r="CX10" s="24"/>
      <c r="CY10" s="25"/>
      <c r="CZ10" s="26"/>
      <c r="DA10" s="24"/>
      <c r="DB10" s="25"/>
      <c r="DC10" s="26"/>
      <c r="DD10" s="24"/>
      <c r="DE10" s="25"/>
      <c r="DF10" s="26"/>
      <c r="DG10" s="24"/>
      <c r="DH10" s="25"/>
      <c r="DI10" s="26"/>
      <c r="DJ10" s="24"/>
      <c r="DK10" s="25"/>
      <c r="DL10" s="26"/>
      <c r="DM10" s="24"/>
      <c r="DN10" s="25"/>
      <c r="DO10" s="26"/>
      <c r="DP10" s="24"/>
      <c r="DQ10" s="25"/>
      <c r="DR10" s="26"/>
      <c r="DS10" s="24"/>
      <c r="DT10" s="25"/>
      <c r="DU10" s="26"/>
      <c r="DV10" s="24"/>
      <c r="DW10" s="25"/>
      <c r="DX10" s="26"/>
      <c r="DY10" s="24"/>
      <c r="DZ10" s="25"/>
      <c r="EA10" s="26"/>
      <c r="EB10" s="24"/>
      <c r="EC10" s="25"/>
      <c r="ED10" s="26"/>
      <c r="EE10" s="24"/>
      <c r="EF10" s="25"/>
      <c r="EG10" s="26"/>
      <c r="EH10" s="24"/>
      <c r="EI10" s="25"/>
      <c r="EJ10" s="26"/>
      <c r="EK10" s="24"/>
      <c r="EL10" s="25"/>
      <c r="EM10" s="26"/>
      <c r="EN10" s="24"/>
      <c r="EO10" s="25"/>
      <c r="EP10" s="26"/>
      <c r="EQ10" s="24"/>
      <c r="ER10" s="25"/>
      <c r="ES10" s="26"/>
      <c r="ET10" s="24"/>
      <c r="EU10" s="25"/>
    </row>
    <row r="11" ht="15.75" customHeight="1">
      <c r="A11" s="10">
        <v>10.0</v>
      </c>
      <c r="B11" s="563"/>
      <c r="C11" s="12">
        <v>1.0</v>
      </c>
      <c r="D11" s="11" t="s">
        <v>14</v>
      </c>
      <c r="E11" s="38" t="str">
        <f t="array" ref="E11">XLOOKUP(F11,'PER-SM '!$E$2:$E$1132,'PER-SM '!$D$2:$D$1132," ",0)</f>
        <v>GODOY YNGA LUZ BELEN</v>
      </c>
      <c r="F11" s="318">
        <v>7.3831356E7</v>
      </c>
      <c r="G11" s="149"/>
      <c r="H11" s="10" t="str">
        <f t="array" ref="H11">XLOOKUP(F11,'PER-SM '!$E$2:$E$1132,'PER-SM '!$G$2:$G$1132,"",0)</f>
        <v>OP TER</v>
      </c>
      <c r="I11" s="10" t="str">
        <f t="array" ref="I11">XLOOKUP(F11,'PER-SM '!$E$2:$E$1132,'PER-SM '!$I$2:$I$1132,"",0)</f>
        <v/>
      </c>
      <c r="J11" s="10"/>
      <c r="K11" s="13" t="str">
        <f t="array" ref="K11">XLOOKUP(F11,'PER-SM '!$E$2:$E$1132,'PER-SM '!$B$2:$B$1132,"",0)</f>
        <v>SANTA MONICA</v>
      </c>
      <c r="L11" s="10" t="s">
        <v>2260</v>
      </c>
      <c r="M11" s="31" t="str">
        <f t="array" ref="M11">XLOOKUP(F11,'PER-SM '!$E$2:$E$1132,'PER-SM '!$F$2:$F$1132,"",0)</f>
        <v>AUXILIAR DE HOTELERIA </v>
      </c>
      <c r="N11" s="26"/>
      <c r="O11" s="24"/>
      <c r="P11" s="25"/>
      <c r="Q11" s="26"/>
      <c r="R11" s="24"/>
      <c r="S11" s="25"/>
      <c r="T11" s="26"/>
      <c r="U11" s="24"/>
      <c r="V11" s="25"/>
      <c r="W11" s="26"/>
      <c r="X11" s="24"/>
      <c r="Y11" s="25"/>
      <c r="Z11" s="26"/>
      <c r="AA11" s="24"/>
      <c r="AB11" s="25"/>
      <c r="AC11" s="26"/>
      <c r="AD11" s="24"/>
      <c r="AE11" s="25"/>
      <c r="AF11" s="26"/>
      <c r="AG11" s="24"/>
      <c r="AH11" s="25"/>
      <c r="AI11" s="26"/>
      <c r="AJ11" s="24"/>
      <c r="AK11" s="25"/>
      <c r="AL11" s="26"/>
      <c r="AM11" s="24"/>
      <c r="AN11" s="25"/>
      <c r="AO11" s="26"/>
      <c r="AP11" s="24"/>
      <c r="AQ11" s="25"/>
      <c r="AR11" s="26"/>
      <c r="AS11" s="24"/>
      <c r="AT11" s="25"/>
      <c r="AU11" s="26"/>
      <c r="AV11" s="24"/>
      <c r="AW11" s="25"/>
      <c r="AX11" s="26"/>
      <c r="AY11" s="24"/>
      <c r="AZ11" s="25"/>
      <c r="BA11" s="26"/>
      <c r="BB11" s="24"/>
      <c r="BC11" s="25"/>
      <c r="BD11" s="26"/>
      <c r="BE11" s="24"/>
      <c r="BF11" s="25"/>
      <c r="BG11" s="26"/>
      <c r="BH11" s="24"/>
      <c r="BI11" s="25"/>
      <c r="BJ11" s="26"/>
      <c r="BK11" s="24"/>
      <c r="BL11" s="25"/>
      <c r="BM11" s="26"/>
      <c r="BN11" s="24"/>
      <c r="BO11" s="25"/>
      <c r="BP11" s="26"/>
      <c r="BQ11" s="24"/>
      <c r="BR11" s="25"/>
      <c r="BS11" s="26"/>
      <c r="BT11" s="24"/>
      <c r="BU11" s="25"/>
      <c r="BV11" s="26"/>
      <c r="BW11" s="24"/>
      <c r="BX11" s="25"/>
      <c r="BY11" s="26"/>
      <c r="BZ11" s="24"/>
      <c r="CA11" s="25"/>
      <c r="CB11" s="26"/>
      <c r="CC11" s="24"/>
      <c r="CD11" s="25"/>
      <c r="CE11" s="26"/>
      <c r="CF11" s="24"/>
      <c r="CG11" s="25"/>
      <c r="CH11" s="26"/>
      <c r="CI11" s="24"/>
      <c r="CJ11" s="25"/>
      <c r="CK11" s="26"/>
      <c r="CL11" s="24"/>
      <c r="CM11" s="25"/>
      <c r="CN11" s="26"/>
      <c r="CO11" s="24"/>
      <c r="CP11" s="25"/>
      <c r="CQ11" s="26"/>
      <c r="CR11" s="24"/>
      <c r="CS11" s="25"/>
      <c r="CT11" s="26"/>
      <c r="CU11" s="24"/>
      <c r="CV11" s="25"/>
      <c r="CW11" s="26"/>
      <c r="CX11" s="24"/>
      <c r="CY11" s="25"/>
      <c r="CZ11" s="26"/>
      <c r="DA11" s="24"/>
      <c r="DB11" s="25"/>
      <c r="DC11" s="26"/>
      <c r="DD11" s="24"/>
      <c r="DE11" s="25"/>
      <c r="DF11" s="26"/>
      <c r="DG11" s="24"/>
      <c r="DH11" s="25"/>
      <c r="DI11" s="26"/>
      <c r="DJ11" s="24"/>
      <c r="DK11" s="25"/>
      <c r="DL11" s="26"/>
      <c r="DM11" s="24"/>
      <c r="DN11" s="25"/>
      <c r="DO11" s="26" t="s">
        <v>16</v>
      </c>
      <c r="DP11" s="24" t="s">
        <v>140</v>
      </c>
      <c r="DQ11" s="25" t="s">
        <v>75</v>
      </c>
      <c r="DR11" s="26" t="s">
        <v>16</v>
      </c>
      <c r="DS11" s="24" t="s">
        <v>140</v>
      </c>
      <c r="DT11" s="25" t="s">
        <v>75</v>
      </c>
      <c r="DU11" s="26" t="s">
        <v>16</v>
      </c>
      <c r="DV11" s="24" t="s">
        <v>140</v>
      </c>
      <c r="DW11" s="25" t="s">
        <v>75</v>
      </c>
      <c r="DX11" s="26" t="s">
        <v>16</v>
      </c>
      <c r="DY11" s="24" t="s">
        <v>140</v>
      </c>
      <c r="DZ11" s="25" t="s">
        <v>75</v>
      </c>
      <c r="EA11" s="26" t="s">
        <v>16</v>
      </c>
      <c r="EB11" s="24" t="s">
        <v>140</v>
      </c>
      <c r="EC11" s="25" t="s">
        <v>75</v>
      </c>
      <c r="ED11" s="26" t="s">
        <v>16</v>
      </c>
      <c r="EE11" s="24" t="s">
        <v>140</v>
      </c>
      <c r="EF11" s="25" t="s">
        <v>75</v>
      </c>
      <c r="EG11" s="26" t="s">
        <v>16</v>
      </c>
      <c r="EH11" s="24" t="s">
        <v>140</v>
      </c>
      <c r="EI11" s="25" t="s">
        <v>75</v>
      </c>
      <c r="EJ11" s="26"/>
      <c r="EK11" s="344" t="s">
        <v>0</v>
      </c>
      <c r="EL11" s="345" t="s">
        <v>0</v>
      </c>
      <c r="EM11" s="26"/>
      <c r="EN11" s="344" t="s">
        <v>0</v>
      </c>
      <c r="EO11" s="345" t="s">
        <v>0</v>
      </c>
      <c r="EP11" s="26"/>
      <c r="EQ11" s="344" t="s">
        <v>0</v>
      </c>
      <c r="ER11" s="345" t="s">
        <v>0</v>
      </c>
      <c r="ES11" s="26"/>
      <c r="ET11" s="344"/>
      <c r="EU11" s="345"/>
    </row>
    <row r="12" ht="15.75" customHeight="1">
      <c r="A12" s="10">
        <v>11.0</v>
      </c>
      <c r="B12" s="543"/>
      <c r="C12" s="12">
        <v>1.0</v>
      </c>
      <c r="D12" s="11" t="s">
        <v>14</v>
      </c>
      <c r="E12" s="38" t="str">
        <f t="array" ref="E12">XLOOKUP(F12,'PER-SM '!$E$2:$E$1132,'PER-SM '!$D$2:$D$1132," ",0)</f>
        <v>ESCRIBANO CAMPOS JUANA ESMERALDA</v>
      </c>
      <c r="F12" s="149">
        <v>4.1487763E7</v>
      </c>
      <c r="G12" s="149">
        <v>9.45621102E8</v>
      </c>
      <c r="H12" s="16" t="str">
        <f t="array" ref="H12">XLOOKUP(F12,'PER-SM '!$E$2:$E$1132,'PER-SM '!$G$2:$G$1132,"",0)</f>
        <v>OP TER</v>
      </c>
      <c r="I12" s="10" t="str">
        <f t="array" ref="I12">XLOOKUP(F12,'PER-SM '!$E$2:$E$1132,'PER-SM '!$I$2:$I$1132,"",0)</f>
        <v/>
      </c>
      <c r="J12" s="10"/>
      <c r="K12" s="13" t="str">
        <f t="array" ref="K12">XLOOKUP(F12,'PER-SM '!$E$2:$E$1132,'PER-SM '!$B$2:$B$1132,"",0)</f>
        <v>SANTA MONICA</v>
      </c>
      <c r="L12" s="10" t="s">
        <v>2260</v>
      </c>
      <c r="M12" s="13" t="str">
        <f t="array" ref="M12">XLOOKUP(F12,'PER-SM '!$E$2:$E$1132,'PER-SM '!$F$2:$F$1132,"",0)</f>
        <v>AUXILIAR HOTELERIA</v>
      </c>
      <c r="N12" s="26" t="s">
        <v>16</v>
      </c>
      <c r="O12" s="24" t="s">
        <v>140</v>
      </c>
      <c r="P12" s="25" t="s">
        <v>75</v>
      </c>
      <c r="Q12" s="26" t="s">
        <v>16</v>
      </c>
      <c r="R12" s="24" t="s">
        <v>140</v>
      </c>
      <c r="S12" s="25" t="s">
        <v>75</v>
      </c>
      <c r="T12" s="26" t="s">
        <v>16</v>
      </c>
      <c r="U12" s="24" t="s">
        <v>140</v>
      </c>
      <c r="V12" s="25" t="s">
        <v>75</v>
      </c>
      <c r="W12" s="26"/>
      <c r="X12" s="24"/>
      <c r="Y12" s="25"/>
      <c r="Z12" s="26"/>
      <c r="AA12" s="24"/>
      <c r="AB12" s="25"/>
      <c r="AC12" s="26"/>
      <c r="AD12" s="24"/>
      <c r="AE12" s="25"/>
      <c r="AF12" s="26"/>
      <c r="AG12" s="24"/>
      <c r="AH12" s="25"/>
      <c r="AI12" s="26"/>
      <c r="AJ12" s="24"/>
      <c r="AK12" s="25"/>
      <c r="AL12" s="26"/>
      <c r="AM12" s="24"/>
      <c r="AN12" s="25"/>
      <c r="AO12" s="26"/>
      <c r="AP12" s="24"/>
      <c r="AQ12" s="25"/>
      <c r="AR12" s="26"/>
      <c r="AS12" s="24"/>
      <c r="AT12" s="25"/>
      <c r="AU12" s="26"/>
      <c r="AV12" s="24"/>
      <c r="AW12" s="25"/>
      <c r="AX12" s="26" t="s">
        <v>16</v>
      </c>
      <c r="AY12" s="24" t="s">
        <v>140</v>
      </c>
      <c r="AZ12" s="25" t="s">
        <v>75</v>
      </c>
      <c r="BA12" s="26" t="s">
        <v>16</v>
      </c>
      <c r="BB12" s="24" t="s">
        <v>140</v>
      </c>
      <c r="BC12" s="25" t="s">
        <v>75</v>
      </c>
      <c r="BD12" s="26" t="s">
        <v>16</v>
      </c>
      <c r="BE12" s="24" t="s">
        <v>140</v>
      </c>
      <c r="BF12" s="25" t="s">
        <v>75</v>
      </c>
      <c r="BG12" s="26" t="s">
        <v>16</v>
      </c>
      <c r="BH12" s="24" t="s">
        <v>140</v>
      </c>
      <c r="BI12" s="25" t="s">
        <v>75</v>
      </c>
      <c r="BJ12" s="26" t="s">
        <v>16</v>
      </c>
      <c r="BK12" s="24" t="s">
        <v>140</v>
      </c>
      <c r="BL12" s="25" t="s">
        <v>75</v>
      </c>
      <c r="BM12" s="26" t="s">
        <v>16</v>
      </c>
      <c r="BN12" s="24" t="s">
        <v>140</v>
      </c>
      <c r="BO12" s="25" t="s">
        <v>75</v>
      </c>
      <c r="BP12" s="26" t="s">
        <v>16</v>
      </c>
      <c r="BQ12" s="24" t="s">
        <v>140</v>
      </c>
      <c r="BR12" s="25" t="s">
        <v>75</v>
      </c>
      <c r="BS12" s="26" t="s">
        <v>16</v>
      </c>
      <c r="BT12" s="24" t="s">
        <v>140</v>
      </c>
      <c r="BU12" s="25" t="s">
        <v>75</v>
      </c>
      <c r="BV12" s="26" t="s">
        <v>16</v>
      </c>
      <c r="BW12" s="24" t="s">
        <v>140</v>
      </c>
      <c r="BX12" s="25" t="s">
        <v>75</v>
      </c>
      <c r="BY12" s="26" t="s">
        <v>16</v>
      </c>
      <c r="BZ12" s="24" t="s">
        <v>140</v>
      </c>
      <c r="CA12" s="25" t="s">
        <v>75</v>
      </c>
      <c r="CB12" s="26" t="s">
        <v>16</v>
      </c>
      <c r="CC12" s="24" t="s">
        <v>140</v>
      </c>
      <c r="CD12" s="25" t="s">
        <v>75</v>
      </c>
      <c r="CE12" s="26" t="s">
        <v>16</v>
      </c>
      <c r="CF12" s="24" t="s">
        <v>140</v>
      </c>
      <c r="CG12" s="25" t="s">
        <v>75</v>
      </c>
      <c r="CH12" s="26" t="s">
        <v>16</v>
      </c>
      <c r="CI12" s="24" t="s">
        <v>140</v>
      </c>
      <c r="CJ12" s="25" t="s">
        <v>75</v>
      </c>
      <c r="CK12" s="26" t="s">
        <v>16</v>
      </c>
      <c r="CL12" s="24" t="s">
        <v>140</v>
      </c>
      <c r="CM12" s="25" t="s">
        <v>75</v>
      </c>
      <c r="CN12" s="26" t="s">
        <v>16</v>
      </c>
      <c r="CO12" s="24" t="s">
        <v>140</v>
      </c>
      <c r="CP12" s="25" t="s">
        <v>75</v>
      </c>
      <c r="CQ12" s="26" t="s">
        <v>16</v>
      </c>
      <c r="CR12" s="24" t="s">
        <v>140</v>
      </c>
      <c r="CS12" s="25" t="s">
        <v>75</v>
      </c>
      <c r="CT12" s="26" t="s">
        <v>16</v>
      </c>
      <c r="CU12" s="24" t="s">
        <v>140</v>
      </c>
      <c r="CV12" s="25" t="s">
        <v>75</v>
      </c>
      <c r="CW12" s="26" t="s">
        <v>16</v>
      </c>
      <c r="CX12" s="24" t="s">
        <v>140</v>
      </c>
      <c r="CY12" s="25" t="s">
        <v>75</v>
      </c>
      <c r="CZ12" s="26" t="s">
        <v>16</v>
      </c>
      <c r="DA12" s="24" t="s">
        <v>140</v>
      </c>
      <c r="DB12" s="25" t="s">
        <v>75</v>
      </c>
      <c r="DC12" s="26" t="s">
        <v>16</v>
      </c>
      <c r="DD12" s="24" t="s">
        <v>140</v>
      </c>
      <c r="DE12" s="25" t="s">
        <v>75</v>
      </c>
      <c r="DF12" s="26" t="s">
        <v>16</v>
      </c>
      <c r="DG12" s="24" t="s">
        <v>140</v>
      </c>
      <c r="DH12" s="25" t="s">
        <v>75</v>
      </c>
      <c r="DI12" s="26" t="s">
        <v>16</v>
      </c>
      <c r="DJ12" s="24" t="s">
        <v>140</v>
      </c>
      <c r="DK12" s="25" t="s">
        <v>75</v>
      </c>
      <c r="DL12" s="26" t="s">
        <v>16</v>
      </c>
      <c r="DM12" s="24" t="s">
        <v>140</v>
      </c>
      <c r="DN12" s="25" t="s">
        <v>75</v>
      </c>
      <c r="DO12" s="26"/>
      <c r="DP12" s="24"/>
      <c r="DQ12" s="25"/>
      <c r="DR12" s="26"/>
      <c r="DS12" s="24"/>
      <c r="DT12" s="25"/>
      <c r="DU12" s="26"/>
      <c r="DV12" s="24"/>
      <c r="DW12" s="25"/>
      <c r="DX12" s="26"/>
      <c r="DY12" s="24"/>
      <c r="DZ12" s="25"/>
      <c r="EA12" s="26"/>
      <c r="EB12" s="24"/>
      <c r="EC12" s="25"/>
      <c r="ED12" s="26"/>
      <c r="EE12" s="24"/>
      <c r="EF12" s="25"/>
      <c r="EG12" s="26"/>
      <c r="EH12" s="24"/>
      <c r="EI12" s="25"/>
      <c r="EJ12" s="562" t="s">
        <v>16</v>
      </c>
      <c r="EK12" s="344" t="s">
        <v>140</v>
      </c>
      <c r="EL12" s="345" t="s">
        <v>75</v>
      </c>
      <c r="EM12" s="562" t="s">
        <v>16</v>
      </c>
      <c r="EN12" s="344" t="s">
        <v>140</v>
      </c>
      <c r="EO12" s="345" t="s">
        <v>75</v>
      </c>
      <c r="EP12" s="562" t="s">
        <v>16</v>
      </c>
      <c r="EQ12" s="344" t="s">
        <v>140</v>
      </c>
      <c r="ER12" s="345" t="s">
        <v>75</v>
      </c>
      <c r="ES12" s="562" t="s">
        <v>16</v>
      </c>
      <c r="ET12" s="344" t="s">
        <v>140</v>
      </c>
      <c r="EU12" s="345" t="s">
        <v>75</v>
      </c>
    </row>
    <row r="13" ht="15.75" customHeight="1">
      <c r="A13" s="10">
        <v>12.0</v>
      </c>
      <c r="B13" s="362" t="s">
        <v>2163</v>
      </c>
      <c r="C13" s="399">
        <v>1.0</v>
      </c>
      <c r="D13" s="11" t="s">
        <v>14</v>
      </c>
      <c r="E13" s="13" t="str">
        <f t="array" ref="E13">XLOOKUP(F13,'PER-SM '!$E$2:$E$1132,'PER-SM '!$D$2:$D$1132," ",0)</f>
        <v>CANCAPA VEGA PERCY RICHART</v>
      </c>
      <c r="F13" s="149">
        <v>4.3578255E7</v>
      </c>
      <c r="G13" s="149">
        <v>9.79463385E8</v>
      </c>
      <c r="H13" s="16" t="str">
        <f t="array" ref="H13">XLOOKUP(F13,'PER-SM '!$E$2:$E$1132,'PER-SM '!$G$2:$G$1132,"",0)</f>
        <v>OP EMP</v>
      </c>
      <c r="I13" s="10" t="s">
        <v>75</v>
      </c>
      <c r="J13" s="10"/>
      <c r="K13" s="13" t="str">
        <f t="array" ref="K13">XLOOKUP(F13,'PER-SM '!$E$2:$E$1132,'PER-SM '!$B$2:$B$1132,"",0)</f>
        <v>PE - Empleados</v>
      </c>
      <c r="L13" s="10" t="s">
        <v>2260</v>
      </c>
      <c r="M13" s="13" t="str">
        <f t="array" ref="M13">XLOOKUP(F13,'PER-SM '!$E$2:$E$1132,'PER-SM '!$F$2:$F$1132,"",0)</f>
        <v>ASISTENTE DE SERV. GNRLS DE PROYECTO II</v>
      </c>
      <c r="N13" s="26"/>
      <c r="O13" s="24"/>
      <c r="P13" s="25"/>
      <c r="Q13" s="26"/>
      <c r="R13" s="24"/>
      <c r="S13" s="25"/>
      <c r="T13" s="26"/>
      <c r="U13" s="24"/>
      <c r="V13" s="25"/>
      <c r="W13" s="26" t="s">
        <v>16</v>
      </c>
      <c r="X13" s="24" t="s">
        <v>140</v>
      </c>
      <c r="Y13" s="25" t="s">
        <v>75</v>
      </c>
      <c r="Z13" s="26" t="s">
        <v>16</v>
      </c>
      <c r="AA13" s="24" t="s">
        <v>140</v>
      </c>
      <c r="AB13" s="25" t="s">
        <v>75</v>
      </c>
      <c r="AC13" s="26" t="s">
        <v>16</v>
      </c>
      <c r="AD13" s="24" t="s">
        <v>140</v>
      </c>
      <c r="AE13" s="25" t="s">
        <v>75</v>
      </c>
      <c r="AF13" s="26" t="s">
        <v>16</v>
      </c>
      <c r="AG13" s="24" t="s">
        <v>140</v>
      </c>
      <c r="AH13" s="25" t="s">
        <v>75</v>
      </c>
      <c r="AI13" s="26" t="s">
        <v>16</v>
      </c>
      <c r="AJ13" s="24" t="s">
        <v>140</v>
      </c>
      <c r="AK13" s="25" t="s">
        <v>75</v>
      </c>
      <c r="AL13" s="26" t="s">
        <v>16</v>
      </c>
      <c r="AM13" s="24" t="s">
        <v>140</v>
      </c>
      <c r="AN13" s="25" t="s">
        <v>75</v>
      </c>
      <c r="AO13" s="26" t="s">
        <v>16</v>
      </c>
      <c r="AP13" s="24" t="s">
        <v>140</v>
      </c>
      <c r="AQ13" s="25" t="s">
        <v>75</v>
      </c>
      <c r="AR13" s="26" t="s">
        <v>16</v>
      </c>
      <c r="AS13" s="24" t="s">
        <v>140</v>
      </c>
      <c r="AT13" s="25" t="s">
        <v>75</v>
      </c>
      <c r="AU13" s="26" t="s">
        <v>16</v>
      </c>
      <c r="AV13" s="24" t="s">
        <v>140</v>
      </c>
      <c r="AW13" s="25" t="s">
        <v>75</v>
      </c>
      <c r="AX13" s="26" t="s">
        <v>16</v>
      </c>
      <c r="AY13" s="24" t="s">
        <v>140</v>
      </c>
      <c r="AZ13" s="25" t="s">
        <v>75</v>
      </c>
      <c r="BA13" s="26" t="s">
        <v>16</v>
      </c>
      <c r="BB13" s="24" t="s">
        <v>140</v>
      </c>
      <c r="BC13" s="25" t="s">
        <v>75</v>
      </c>
      <c r="BD13" s="26" t="s">
        <v>16</v>
      </c>
      <c r="BE13" s="24" t="s">
        <v>140</v>
      </c>
      <c r="BF13" s="25" t="s">
        <v>75</v>
      </c>
      <c r="BG13" s="26" t="s">
        <v>16</v>
      </c>
      <c r="BH13" s="24" t="s">
        <v>140</v>
      </c>
      <c r="BI13" s="25" t="s">
        <v>75</v>
      </c>
      <c r="BJ13" s="26" t="s">
        <v>16</v>
      </c>
      <c r="BK13" s="24" t="s">
        <v>140</v>
      </c>
      <c r="BL13" s="25" t="s">
        <v>75</v>
      </c>
      <c r="BM13" s="26" t="s">
        <v>16</v>
      </c>
      <c r="BN13" s="24" t="s">
        <v>140</v>
      </c>
      <c r="BO13" s="25" t="s">
        <v>75</v>
      </c>
      <c r="BP13" s="26" t="s">
        <v>16</v>
      </c>
      <c r="BQ13" s="24" t="s">
        <v>140</v>
      </c>
      <c r="BR13" s="25" t="s">
        <v>75</v>
      </c>
      <c r="BS13" s="26" t="s">
        <v>16</v>
      </c>
      <c r="BT13" s="24" t="s">
        <v>140</v>
      </c>
      <c r="BU13" s="25" t="s">
        <v>75</v>
      </c>
      <c r="BV13" s="26" t="s">
        <v>16</v>
      </c>
      <c r="BW13" s="24" t="s">
        <v>140</v>
      </c>
      <c r="BX13" s="25" t="s">
        <v>75</v>
      </c>
      <c r="BY13" s="26" t="s">
        <v>16</v>
      </c>
      <c r="BZ13" s="24" t="s">
        <v>140</v>
      </c>
      <c r="CA13" s="25" t="s">
        <v>75</v>
      </c>
      <c r="CB13" s="26" t="s">
        <v>16</v>
      </c>
      <c r="CC13" s="24" t="s">
        <v>140</v>
      </c>
      <c r="CD13" s="25" t="s">
        <v>75</v>
      </c>
      <c r="CE13" s="26" t="s">
        <v>16</v>
      </c>
      <c r="CF13" s="24" t="s">
        <v>140</v>
      </c>
      <c r="CG13" s="25" t="s">
        <v>75</v>
      </c>
      <c r="CH13" s="26" t="s">
        <v>16</v>
      </c>
      <c r="CI13" s="24" t="s">
        <v>140</v>
      </c>
      <c r="CJ13" s="25" t="s">
        <v>75</v>
      </c>
      <c r="CK13" s="26" t="s">
        <v>16</v>
      </c>
      <c r="CL13" s="24" t="s">
        <v>140</v>
      </c>
      <c r="CM13" s="25" t="s">
        <v>75</v>
      </c>
      <c r="CN13" s="26" t="s">
        <v>16</v>
      </c>
      <c r="CO13" s="24" t="s">
        <v>140</v>
      </c>
      <c r="CP13" s="25" t="s">
        <v>75</v>
      </c>
      <c r="CQ13" s="26" t="s">
        <v>16</v>
      </c>
      <c r="CR13" s="24" t="s">
        <v>140</v>
      </c>
      <c r="CS13" s="25" t="s">
        <v>75</v>
      </c>
      <c r="CT13" s="26" t="s">
        <v>16</v>
      </c>
      <c r="CU13" s="24" t="s">
        <v>140</v>
      </c>
      <c r="CV13" s="25" t="s">
        <v>75</v>
      </c>
      <c r="CW13" s="26" t="s">
        <v>16</v>
      </c>
      <c r="CX13" s="24" t="s">
        <v>140</v>
      </c>
      <c r="CY13" s="25" t="s">
        <v>75</v>
      </c>
      <c r="CZ13" s="26" t="s">
        <v>16</v>
      </c>
      <c r="DA13" s="24" t="s">
        <v>140</v>
      </c>
      <c r="DB13" s="25" t="s">
        <v>75</v>
      </c>
      <c r="DC13" s="26" t="s">
        <v>16</v>
      </c>
      <c r="DD13" s="24" t="s">
        <v>140</v>
      </c>
      <c r="DE13" s="25" t="s">
        <v>75</v>
      </c>
      <c r="DF13" s="26"/>
      <c r="DG13" s="24"/>
      <c r="DH13" s="25"/>
      <c r="DI13" s="26"/>
      <c r="DJ13" s="24"/>
      <c r="DK13" s="25"/>
      <c r="DL13" s="26"/>
      <c r="DM13" s="24"/>
      <c r="DN13" s="25"/>
      <c r="DO13" s="26"/>
      <c r="DP13" s="24"/>
      <c r="DQ13" s="25"/>
      <c r="DR13" s="26"/>
      <c r="DS13" s="24"/>
      <c r="DT13" s="25"/>
      <c r="DU13" s="26"/>
      <c r="DV13" s="24"/>
      <c r="DW13" s="25"/>
      <c r="DX13" s="26"/>
      <c r="DY13" s="24"/>
      <c r="DZ13" s="25"/>
      <c r="EA13" s="26"/>
      <c r="EB13" s="24"/>
      <c r="EC13" s="25"/>
      <c r="ED13" s="26"/>
      <c r="EE13" s="24"/>
      <c r="EF13" s="25"/>
      <c r="EG13" s="26"/>
      <c r="EH13" s="24"/>
      <c r="EI13" s="25"/>
      <c r="EJ13" s="26"/>
      <c r="EK13" s="24"/>
      <c r="EL13" s="25"/>
      <c r="EM13" s="562" t="s">
        <v>16</v>
      </c>
      <c r="EN13" s="344" t="s">
        <v>140</v>
      </c>
      <c r="EO13" s="345" t="s">
        <v>75</v>
      </c>
      <c r="EP13" s="562" t="s">
        <v>16</v>
      </c>
      <c r="EQ13" s="344" t="s">
        <v>140</v>
      </c>
      <c r="ER13" s="345" t="s">
        <v>75</v>
      </c>
      <c r="ES13" s="562" t="s">
        <v>16</v>
      </c>
      <c r="ET13" s="344" t="s">
        <v>140</v>
      </c>
      <c r="EU13" s="345" t="s">
        <v>75</v>
      </c>
    </row>
    <row r="14" ht="15.75" customHeight="1">
      <c r="A14" s="10">
        <v>13.0</v>
      </c>
      <c r="B14" s="11" t="s">
        <v>2160</v>
      </c>
      <c r="C14" s="12">
        <v>1.0</v>
      </c>
      <c r="D14" s="11" t="s">
        <v>2133</v>
      </c>
      <c r="E14" s="13" t="str">
        <f t="array" ref="E14">XLOOKUP(F14,'PER-SM '!$E$2:$E$1132,'PER-SM '!$D$2:$D$1132," ",0)</f>
        <v>CHOQUE PACHECO SHNEYDER ALBERTO</v>
      </c>
      <c r="F14" s="149">
        <v>4.6590524E7</v>
      </c>
      <c r="G14" s="149">
        <v>9.99232528E8</v>
      </c>
      <c r="H14" s="16" t="str">
        <f t="array" ref="H14">XLOOKUP(F14,'PER-SM '!$E$2:$E$1132,'PER-SM '!$G$2:$G$1132,"",0)</f>
        <v>OP EMP</v>
      </c>
      <c r="I14" s="10" t="s">
        <v>75</v>
      </c>
      <c r="J14" s="10"/>
      <c r="K14" s="13" t="str">
        <f t="array" ref="K14">XLOOKUP(F14,'PER-SM '!$E$2:$E$1132,'PER-SM '!$B$2:$B$1132,"",0)</f>
        <v>PE - Empleados</v>
      </c>
      <c r="L14" s="10" t="s">
        <v>2260</v>
      </c>
      <c r="M14" s="13" t="str">
        <f t="array" ref="M14">XLOOKUP(F14,'PER-SM '!$E$2:$E$1132,'PER-SM '!$F$2:$F$1132,"",0)</f>
        <v>SUPERVISOR DE DESPACHO DE FLOTA</v>
      </c>
      <c r="N14" s="26"/>
      <c r="O14" s="24"/>
      <c r="P14" s="25"/>
      <c r="Q14" s="26" t="s">
        <v>16</v>
      </c>
      <c r="R14" s="24" t="s">
        <v>140</v>
      </c>
      <c r="S14" s="25" t="s">
        <v>75</v>
      </c>
      <c r="T14" s="26" t="s">
        <v>16</v>
      </c>
      <c r="U14" s="24" t="s">
        <v>140</v>
      </c>
      <c r="V14" s="25" t="s">
        <v>75</v>
      </c>
      <c r="W14" s="26" t="s">
        <v>16</v>
      </c>
      <c r="X14" s="24" t="s">
        <v>140</v>
      </c>
      <c r="Y14" s="25" t="s">
        <v>75</v>
      </c>
      <c r="Z14" s="26" t="s">
        <v>16</v>
      </c>
      <c r="AA14" s="24" t="s">
        <v>140</v>
      </c>
      <c r="AB14" s="25" t="s">
        <v>75</v>
      </c>
      <c r="AC14" s="26" t="s">
        <v>16</v>
      </c>
      <c r="AD14" s="24" t="s">
        <v>140</v>
      </c>
      <c r="AE14" s="25" t="s">
        <v>75</v>
      </c>
      <c r="AF14" s="26" t="s">
        <v>16</v>
      </c>
      <c r="AG14" s="24" t="s">
        <v>140</v>
      </c>
      <c r="AH14" s="25" t="s">
        <v>75</v>
      </c>
      <c r="AI14" s="26" t="s">
        <v>16</v>
      </c>
      <c r="AJ14" s="24" t="s">
        <v>140</v>
      </c>
      <c r="AK14" s="25" t="s">
        <v>75</v>
      </c>
      <c r="AL14" s="26" t="s">
        <v>16</v>
      </c>
      <c r="AM14" s="24" t="s">
        <v>140</v>
      </c>
      <c r="AN14" s="25" t="s">
        <v>75</v>
      </c>
      <c r="AO14" s="26" t="s">
        <v>16</v>
      </c>
      <c r="AP14" s="24" t="s">
        <v>140</v>
      </c>
      <c r="AQ14" s="25" t="s">
        <v>75</v>
      </c>
      <c r="AR14" s="26"/>
      <c r="AS14" s="24"/>
      <c r="AT14" s="25"/>
      <c r="AU14" s="26"/>
      <c r="AV14" s="24"/>
      <c r="AW14" s="25"/>
      <c r="AX14" s="26"/>
      <c r="AY14" s="24"/>
      <c r="AZ14" s="25"/>
      <c r="BA14" s="26"/>
      <c r="BB14" s="24"/>
      <c r="BC14" s="25"/>
      <c r="BD14" s="26"/>
      <c r="BE14" s="24"/>
      <c r="BF14" s="25"/>
      <c r="BG14" s="26"/>
      <c r="BH14" s="24"/>
      <c r="BI14" s="25"/>
      <c r="BJ14" s="26"/>
      <c r="BK14" s="24"/>
      <c r="BL14" s="25"/>
      <c r="BM14" s="26"/>
      <c r="BN14" s="24"/>
      <c r="BO14" s="25"/>
      <c r="BP14" s="26" t="s">
        <v>16</v>
      </c>
      <c r="BQ14" s="24" t="s">
        <v>140</v>
      </c>
      <c r="BR14" s="25" t="s">
        <v>75</v>
      </c>
      <c r="BS14" s="26" t="s">
        <v>16</v>
      </c>
      <c r="BT14" s="24" t="s">
        <v>140</v>
      </c>
      <c r="BU14" s="25" t="s">
        <v>75</v>
      </c>
      <c r="BV14" s="26" t="s">
        <v>16</v>
      </c>
      <c r="BW14" s="24" t="s">
        <v>140</v>
      </c>
      <c r="BX14" s="25" t="s">
        <v>75</v>
      </c>
      <c r="BY14" s="26" t="s">
        <v>16</v>
      </c>
      <c r="BZ14" s="24" t="s">
        <v>140</v>
      </c>
      <c r="CA14" s="25" t="s">
        <v>75</v>
      </c>
      <c r="CB14" s="26" t="s">
        <v>16</v>
      </c>
      <c r="CC14" s="24" t="s">
        <v>140</v>
      </c>
      <c r="CD14" s="25" t="s">
        <v>75</v>
      </c>
      <c r="CE14" s="26" t="s">
        <v>16</v>
      </c>
      <c r="CF14" s="24" t="s">
        <v>140</v>
      </c>
      <c r="CG14" s="25" t="s">
        <v>75</v>
      </c>
      <c r="CH14" s="26" t="s">
        <v>16</v>
      </c>
      <c r="CI14" s="24" t="s">
        <v>140</v>
      </c>
      <c r="CJ14" s="25" t="s">
        <v>75</v>
      </c>
      <c r="CK14" s="26" t="s">
        <v>16</v>
      </c>
      <c r="CL14" s="24" t="s">
        <v>140</v>
      </c>
      <c r="CM14" s="25" t="s">
        <v>75</v>
      </c>
      <c r="CN14" s="26" t="s">
        <v>16</v>
      </c>
      <c r="CO14" s="24" t="s">
        <v>140</v>
      </c>
      <c r="CP14" s="25" t="s">
        <v>75</v>
      </c>
      <c r="CQ14" s="26" t="s">
        <v>16</v>
      </c>
      <c r="CR14" s="24" t="s">
        <v>140</v>
      </c>
      <c r="CS14" s="25" t="s">
        <v>75</v>
      </c>
      <c r="CT14" s="26" t="s">
        <v>16</v>
      </c>
      <c r="CU14" s="24" t="s">
        <v>140</v>
      </c>
      <c r="CV14" s="25" t="s">
        <v>75</v>
      </c>
      <c r="CW14" s="26" t="s">
        <v>16</v>
      </c>
      <c r="CX14" s="24" t="s">
        <v>140</v>
      </c>
      <c r="CY14" s="25" t="s">
        <v>75</v>
      </c>
      <c r="CZ14" s="26" t="s">
        <v>16</v>
      </c>
      <c r="DA14" s="24" t="s">
        <v>140</v>
      </c>
      <c r="DB14" s="25" t="s">
        <v>75</v>
      </c>
      <c r="DC14" s="26"/>
      <c r="DD14" s="24"/>
      <c r="DE14" s="25"/>
      <c r="DF14" s="26"/>
      <c r="DG14" s="24"/>
      <c r="DH14" s="25"/>
      <c r="DI14" s="26"/>
      <c r="DJ14" s="24"/>
      <c r="DK14" s="25"/>
      <c r="DL14" s="26"/>
      <c r="DM14" s="24"/>
      <c r="DN14" s="25"/>
      <c r="DO14" s="26"/>
      <c r="DP14" s="24"/>
      <c r="DQ14" s="25"/>
      <c r="DR14" s="26"/>
      <c r="DS14" s="24"/>
      <c r="DT14" s="25"/>
      <c r="DU14" s="26"/>
      <c r="DV14" s="24"/>
      <c r="DW14" s="25"/>
      <c r="DX14" s="26" t="s">
        <v>16</v>
      </c>
      <c r="DY14" s="24" t="s">
        <v>140</v>
      </c>
      <c r="DZ14" s="25" t="s">
        <v>75</v>
      </c>
      <c r="EA14" s="26" t="s">
        <v>16</v>
      </c>
      <c r="EB14" s="24" t="s">
        <v>140</v>
      </c>
      <c r="EC14" s="25" t="s">
        <v>75</v>
      </c>
      <c r="ED14" s="26" t="s">
        <v>16</v>
      </c>
      <c r="EE14" s="24" t="s">
        <v>140</v>
      </c>
      <c r="EF14" s="25" t="s">
        <v>75</v>
      </c>
      <c r="EG14" s="26" t="s">
        <v>16</v>
      </c>
      <c r="EH14" s="24" t="s">
        <v>140</v>
      </c>
      <c r="EI14" s="25" t="s">
        <v>75</v>
      </c>
      <c r="EJ14" s="26" t="s">
        <v>16</v>
      </c>
      <c r="EK14" s="24" t="s">
        <v>140</v>
      </c>
      <c r="EL14" s="25" t="s">
        <v>75</v>
      </c>
      <c r="EM14" s="26" t="s">
        <v>16</v>
      </c>
      <c r="EN14" s="24" t="s">
        <v>140</v>
      </c>
      <c r="EO14" s="25" t="s">
        <v>75</v>
      </c>
      <c r="EP14" s="26" t="s">
        <v>16</v>
      </c>
      <c r="EQ14" s="24" t="s">
        <v>140</v>
      </c>
      <c r="ER14" s="25" t="s">
        <v>75</v>
      </c>
      <c r="ES14" s="562" t="s">
        <v>16</v>
      </c>
      <c r="ET14" s="344" t="s">
        <v>140</v>
      </c>
      <c r="EU14" s="345" t="s">
        <v>75</v>
      </c>
    </row>
    <row r="15" ht="15.75" customHeight="1">
      <c r="A15" s="10">
        <v>14.0</v>
      </c>
      <c r="B15" s="11" t="s">
        <v>2160</v>
      </c>
      <c r="C15" s="12">
        <v>1.0</v>
      </c>
      <c r="D15" s="11" t="s">
        <v>2133</v>
      </c>
      <c r="E15" s="13" t="str">
        <f t="array" ref="E15">XLOOKUP(F15,'PER-SM '!$E$2:$E$1132,'PER-SM '!$D$2:$D$1132," ",0)</f>
        <v>MEJIA RODRIGUEZ MARIO ROBERTO</v>
      </c>
      <c r="F15" s="149">
        <v>1.0867466E7</v>
      </c>
      <c r="G15" s="149">
        <v>9.99104708E8</v>
      </c>
      <c r="H15" s="16" t="str">
        <f t="array" ref="H15">XLOOKUP(F15,'PER-SM '!$E$2:$E$1132,'PER-SM '!$G$2:$G$1132,"",0)</f>
        <v>EQ EMP</v>
      </c>
      <c r="I15" s="10" t="str">
        <f t="array" ref="I15">XLOOKUP(F15,'PER-SM '!$E$2:$E$1132,'PER-SM '!$I$2:$I$1132,"",0)</f>
        <v>A</v>
      </c>
      <c r="J15" s="10"/>
      <c r="K15" s="13" t="str">
        <f t="array" ref="K15">XLOOKUP(F15,'PER-SM '!$E$2:$E$1132,'PER-SM '!$B$2:$B$1132,"",0)</f>
        <v>PE - Empleados</v>
      </c>
      <c r="L15" s="10" t="s">
        <v>2260</v>
      </c>
      <c r="M15" s="13" t="str">
        <f t="array" ref="M15">XLOOKUP(F15,'PER-SM '!$E$2:$E$1132,'PER-SM '!$F$2:$F$1132,"",0)</f>
        <v>SUPERVISOR DE MANTENIMIENTO</v>
      </c>
      <c r="N15" s="26" t="s">
        <v>16</v>
      </c>
      <c r="O15" s="24" t="s">
        <v>140</v>
      </c>
      <c r="P15" s="25" t="s">
        <v>75</v>
      </c>
      <c r="Q15" s="26" t="s">
        <v>16</v>
      </c>
      <c r="R15" s="24" t="s">
        <v>140</v>
      </c>
      <c r="S15" s="25" t="s">
        <v>75</v>
      </c>
      <c r="T15" s="26" t="s">
        <v>16</v>
      </c>
      <c r="U15" s="24" t="s">
        <v>140</v>
      </c>
      <c r="V15" s="25" t="s">
        <v>75</v>
      </c>
      <c r="W15" s="26"/>
      <c r="X15" s="24"/>
      <c r="Y15" s="25"/>
      <c r="Z15" s="26"/>
      <c r="AA15" s="24"/>
      <c r="AB15" s="25"/>
      <c r="AC15" s="26"/>
      <c r="AD15" s="24"/>
      <c r="AE15" s="25"/>
      <c r="AF15" s="26"/>
      <c r="AG15" s="24"/>
      <c r="AH15" s="25"/>
      <c r="AI15" s="26"/>
      <c r="AJ15" s="24"/>
      <c r="AK15" s="25"/>
      <c r="AL15" s="26"/>
      <c r="AM15" s="24"/>
      <c r="AN15" s="25"/>
      <c r="AO15" s="26"/>
      <c r="AP15" s="24"/>
      <c r="AQ15" s="25"/>
      <c r="AR15" s="26" t="s">
        <v>16</v>
      </c>
      <c r="AS15" s="24" t="s">
        <v>140</v>
      </c>
      <c r="AT15" s="25" t="s">
        <v>75</v>
      </c>
      <c r="AU15" s="26" t="s">
        <v>16</v>
      </c>
      <c r="AV15" s="24" t="s">
        <v>140</v>
      </c>
      <c r="AW15" s="25" t="s">
        <v>75</v>
      </c>
      <c r="AX15" s="26" t="s">
        <v>16</v>
      </c>
      <c r="AY15" s="24" t="s">
        <v>140</v>
      </c>
      <c r="AZ15" s="25" t="s">
        <v>75</v>
      </c>
      <c r="BA15" s="26" t="s">
        <v>16</v>
      </c>
      <c r="BB15" s="24" t="s">
        <v>140</v>
      </c>
      <c r="BC15" s="25" t="s">
        <v>75</v>
      </c>
      <c r="BD15" s="26" t="s">
        <v>16</v>
      </c>
      <c r="BE15" s="24" t="s">
        <v>140</v>
      </c>
      <c r="BF15" s="25" t="s">
        <v>75</v>
      </c>
      <c r="BG15" s="26" t="s">
        <v>16</v>
      </c>
      <c r="BH15" s="24" t="s">
        <v>140</v>
      </c>
      <c r="BI15" s="25" t="s">
        <v>75</v>
      </c>
      <c r="BJ15" s="26" t="s">
        <v>16</v>
      </c>
      <c r="BK15" s="24" t="s">
        <v>140</v>
      </c>
      <c r="BL15" s="25" t="s">
        <v>75</v>
      </c>
      <c r="BM15" s="26" t="s">
        <v>16</v>
      </c>
      <c r="BN15" s="24" t="s">
        <v>140</v>
      </c>
      <c r="BO15" s="25" t="s">
        <v>75</v>
      </c>
      <c r="BP15" s="26" t="s">
        <v>16</v>
      </c>
      <c r="BQ15" s="24" t="s">
        <v>140</v>
      </c>
      <c r="BR15" s="25" t="s">
        <v>75</v>
      </c>
      <c r="BS15" s="26" t="s">
        <v>16</v>
      </c>
      <c r="BT15" s="24" t="s">
        <v>140</v>
      </c>
      <c r="BU15" s="25" t="s">
        <v>75</v>
      </c>
      <c r="BV15" s="26" t="s">
        <v>16</v>
      </c>
      <c r="BW15" s="24" t="s">
        <v>140</v>
      </c>
      <c r="BX15" s="25" t="s">
        <v>75</v>
      </c>
      <c r="BY15" s="26" t="s">
        <v>16</v>
      </c>
      <c r="BZ15" s="24" t="s">
        <v>140</v>
      </c>
      <c r="CA15" s="25" t="s">
        <v>75</v>
      </c>
      <c r="CB15" s="26" t="s">
        <v>16</v>
      </c>
      <c r="CC15" s="24" t="s">
        <v>140</v>
      </c>
      <c r="CD15" s="25" t="s">
        <v>75</v>
      </c>
      <c r="CE15" s="26" t="s">
        <v>16</v>
      </c>
      <c r="CF15" s="24" t="s">
        <v>140</v>
      </c>
      <c r="CG15" s="25" t="s">
        <v>75</v>
      </c>
      <c r="CH15" s="26"/>
      <c r="CI15" s="24"/>
      <c r="CJ15" s="25"/>
      <c r="CK15" s="26"/>
      <c r="CL15" s="24"/>
      <c r="CM15" s="25"/>
      <c r="CN15" s="26"/>
      <c r="CO15" s="24"/>
      <c r="CP15" s="25"/>
      <c r="CQ15" s="26"/>
      <c r="CR15" s="24"/>
      <c r="CS15" s="25"/>
      <c r="CT15" s="26"/>
      <c r="CU15" s="24"/>
      <c r="CV15" s="25"/>
      <c r="CW15" s="26"/>
      <c r="CX15" s="24"/>
      <c r="CY15" s="25"/>
      <c r="CZ15" s="26"/>
      <c r="DA15" s="24"/>
      <c r="DB15" s="25"/>
      <c r="DC15" s="26" t="s">
        <v>16</v>
      </c>
      <c r="DD15" s="24" t="s">
        <v>140</v>
      </c>
      <c r="DE15" s="25" t="s">
        <v>75</v>
      </c>
      <c r="DF15" s="26" t="s">
        <v>16</v>
      </c>
      <c r="DG15" s="24" t="s">
        <v>140</v>
      </c>
      <c r="DH15" s="25" t="s">
        <v>75</v>
      </c>
      <c r="DI15" s="26" t="s">
        <v>16</v>
      </c>
      <c r="DJ15" s="24" t="s">
        <v>140</v>
      </c>
      <c r="DK15" s="25" t="s">
        <v>75</v>
      </c>
      <c r="DL15" s="26" t="s">
        <v>16</v>
      </c>
      <c r="DM15" s="24" t="s">
        <v>140</v>
      </c>
      <c r="DN15" s="25" t="s">
        <v>75</v>
      </c>
      <c r="DO15" s="26" t="s">
        <v>16</v>
      </c>
      <c r="DP15" s="24" t="s">
        <v>140</v>
      </c>
      <c r="DQ15" s="25" t="s">
        <v>75</v>
      </c>
      <c r="DR15" s="26" t="s">
        <v>16</v>
      </c>
      <c r="DS15" s="24" t="s">
        <v>140</v>
      </c>
      <c r="DT15" s="25" t="s">
        <v>75</v>
      </c>
      <c r="DU15" s="26" t="s">
        <v>16</v>
      </c>
      <c r="DV15" s="24" t="s">
        <v>140</v>
      </c>
      <c r="DW15" s="25" t="s">
        <v>75</v>
      </c>
      <c r="DX15" s="26" t="s">
        <v>16</v>
      </c>
      <c r="DY15" s="24" t="s">
        <v>140</v>
      </c>
      <c r="DZ15" s="25" t="s">
        <v>75</v>
      </c>
      <c r="EA15" s="26" t="s">
        <v>16</v>
      </c>
      <c r="EB15" s="24" t="s">
        <v>140</v>
      </c>
      <c r="EC15" s="25" t="s">
        <v>75</v>
      </c>
      <c r="ED15" s="26" t="s">
        <v>16</v>
      </c>
      <c r="EE15" s="24" t="s">
        <v>140</v>
      </c>
      <c r="EF15" s="25" t="s">
        <v>75</v>
      </c>
      <c r="EG15" s="26" t="s">
        <v>16</v>
      </c>
      <c r="EH15" s="24" t="s">
        <v>140</v>
      </c>
      <c r="EI15" s="25" t="s">
        <v>75</v>
      </c>
      <c r="EJ15" s="26" t="s">
        <v>16</v>
      </c>
      <c r="EK15" s="24" t="s">
        <v>140</v>
      </c>
      <c r="EL15" s="25" t="s">
        <v>75</v>
      </c>
      <c r="EM15" s="26" t="s">
        <v>16</v>
      </c>
      <c r="EN15" s="24" t="s">
        <v>140</v>
      </c>
      <c r="EO15" s="25" t="s">
        <v>75</v>
      </c>
      <c r="EP15" s="26" t="s">
        <v>16</v>
      </c>
      <c r="EQ15" s="24" t="s">
        <v>140</v>
      </c>
      <c r="ER15" s="25" t="s">
        <v>75</v>
      </c>
      <c r="ES15" s="26"/>
      <c r="ET15" s="24"/>
      <c r="EU15" s="25"/>
    </row>
    <row r="16" ht="15.75" customHeight="1">
      <c r="A16" s="10">
        <v>15.0</v>
      </c>
      <c r="B16" s="11" t="s">
        <v>2235</v>
      </c>
      <c r="C16" s="12">
        <v>1.0</v>
      </c>
      <c r="D16" s="11" t="s">
        <v>14</v>
      </c>
      <c r="E16" s="13" t="str">
        <f t="array" ref="E16">XLOOKUP(F16,'PER-SM '!$E$2:$E$1132,'PER-SM '!$D$2:$D$1132," ",0)</f>
        <v>VILLANUEVA BENITES JOSE ANTONIO</v>
      </c>
      <c r="F16" s="149">
        <v>7469062.0</v>
      </c>
      <c r="G16" s="149">
        <v>9.96727494E8</v>
      </c>
      <c r="H16" s="16" t="str">
        <f t="array" ref="H16">XLOOKUP(F16,'PER-SM '!$E$2:$E$1132,'PER-SM '!$G$2:$G$1132,"",0)</f>
        <v>OP EMP</v>
      </c>
      <c r="I16" s="10" t="str">
        <f t="array" ref="I16">XLOOKUP(F16,'PER-SM '!$E$2:$E$1132,'PER-SM '!$I$2:$I$1132,"",0)</f>
        <v>C</v>
      </c>
      <c r="J16" s="10"/>
      <c r="K16" s="13" t="str">
        <f t="array" ref="K16">XLOOKUP(F16,'PER-SM '!$E$2:$E$1132,'PER-SM '!$B$2:$B$1132,"",0)</f>
        <v>PE - Empleados</v>
      </c>
      <c r="L16" s="10" t="s">
        <v>2260</v>
      </c>
      <c r="M16" s="13" t="str">
        <f t="array" ref="M16">XLOOKUP(F16,'PER-SM '!$E$2:$E$1132,'PER-SM '!$F$2:$F$1132,"",0)</f>
        <v>INGENIERO DE PRODUCCION</v>
      </c>
      <c r="N16" s="26" t="s">
        <v>16</v>
      </c>
      <c r="O16" s="24" t="s">
        <v>140</v>
      </c>
      <c r="P16" s="25" t="s">
        <v>75</v>
      </c>
      <c r="Q16" s="26" t="s">
        <v>16</v>
      </c>
      <c r="R16" s="24" t="s">
        <v>140</v>
      </c>
      <c r="S16" s="25" t="s">
        <v>75</v>
      </c>
      <c r="T16" s="26" t="s">
        <v>16</v>
      </c>
      <c r="U16" s="24" t="s">
        <v>140</v>
      </c>
      <c r="V16" s="25" t="s">
        <v>75</v>
      </c>
      <c r="W16" s="26"/>
      <c r="X16" s="24"/>
      <c r="Y16" s="25"/>
      <c r="Z16" s="26"/>
      <c r="AA16" s="24"/>
      <c r="AB16" s="25"/>
      <c r="AC16" s="26"/>
      <c r="AD16" s="24"/>
      <c r="AE16" s="25"/>
      <c r="AF16" s="26"/>
      <c r="AG16" s="24"/>
      <c r="AH16" s="25"/>
      <c r="AI16" s="26"/>
      <c r="AJ16" s="24"/>
      <c r="AK16" s="25"/>
      <c r="AL16" s="26"/>
      <c r="AM16" s="24"/>
      <c r="AN16" s="25"/>
      <c r="AO16" s="26"/>
      <c r="AP16" s="24"/>
      <c r="AQ16" s="25"/>
      <c r="AR16" s="26" t="s">
        <v>16</v>
      </c>
      <c r="AS16" s="24" t="s">
        <v>140</v>
      </c>
      <c r="AT16" s="25" t="s">
        <v>75</v>
      </c>
      <c r="AU16" s="26" t="s">
        <v>16</v>
      </c>
      <c r="AV16" s="24" t="s">
        <v>140</v>
      </c>
      <c r="AW16" s="25" t="s">
        <v>75</v>
      </c>
      <c r="AX16" s="26" t="s">
        <v>16</v>
      </c>
      <c r="AY16" s="24" t="s">
        <v>140</v>
      </c>
      <c r="AZ16" s="25" t="s">
        <v>75</v>
      </c>
      <c r="BA16" s="26" t="s">
        <v>16</v>
      </c>
      <c r="BB16" s="24" t="s">
        <v>140</v>
      </c>
      <c r="BC16" s="25" t="s">
        <v>75</v>
      </c>
      <c r="BD16" s="26" t="s">
        <v>16</v>
      </c>
      <c r="BE16" s="24" t="s">
        <v>140</v>
      </c>
      <c r="BF16" s="25" t="s">
        <v>75</v>
      </c>
      <c r="BG16" s="26" t="s">
        <v>16</v>
      </c>
      <c r="BH16" s="24" t="s">
        <v>140</v>
      </c>
      <c r="BI16" s="25" t="s">
        <v>75</v>
      </c>
      <c r="BJ16" s="26" t="s">
        <v>16</v>
      </c>
      <c r="BK16" s="24" t="s">
        <v>140</v>
      </c>
      <c r="BL16" s="25" t="s">
        <v>75</v>
      </c>
      <c r="BM16" s="26" t="s">
        <v>16</v>
      </c>
      <c r="BN16" s="24" t="s">
        <v>140</v>
      </c>
      <c r="BO16" s="25" t="s">
        <v>75</v>
      </c>
      <c r="BP16" s="26" t="s">
        <v>16</v>
      </c>
      <c r="BQ16" s="24" t="s">
        <v>140</v>
      </c>
      <c r="BR16" s="25" t="s">
        <v>75</v>
      </c>
      <c r="BS16" s="26" t="s">
        <v>16</v>
      </c>
      <c r="BT16" s="24" t="s">
        <v>140</v>
      </c>
      <c r="BU16" s="25" t="s">
        <v>75</v>
      </c>
      <c r="BV16" s="26" t="s">
        <v>16</v>
      </c>
      <c r="BW16" s="24" t="s">
        <v>140</v>
      </c>
      <c r="BX16" s="25" t="s">
        <v>75</v>
      </c>
      <c r="BY16" s="26" t="s">
        <v>16</v>
      </c>
      <c r="BZ16" s="24" t="s">
        <v>140</v>
      </c>
      <c r="CA16" s="25" t="s">
        <v>75</v>
      </c>
      <c r="CB16" s="26" t="s">
        <v>16</v>
      </c>
      <c r="CC16" s="24" t="s">
        <v>140</v>
      </c>
      <c r="CD16" s="25" t="s">
        <v>75</v>
      </c>
      <c r="CE16" s="26" t="s">
        <v>16</v>
      </c>
      <c r="CF16" s="24" t="s">
        <v>140</v>
      </c>
      <c r="CG16" s="25" t="s">
        <v>75</v>
      </c>
      <c r="CH16" s="26"/>
      <c r="CI16" s="24"/>
      <c r="CJ16" s="25"/>
      <c r="CK16" s="26"/>
      <c r="CL16" s="24"/>
      <c r="CM16" s="25"/>
      <c r="CN16" s="26"/>
      <c r="CO16" s="24"/>
      <c r="CP16" s="25"/>
      <c r="CQ16" s="26"/>
      <c r="CR16" s="24"/>
      <c r="CS16" s="25"/>
      <c r="CT16" s="26"/>
      <c r="CU16" s="24"/>
      <c r="CV16" s="25"/>
      <c r="CW16" s="26"/>
      <c r="CX16" s="24"/>
      <c r="CY16" s="25"/>
      <c r="CZ16" s="26"/>
      <c r="DA16" s="24"/>
      <c r="DB16" s="25"/>
      <c r="DC16" s="26"/>
      <c r="DD16" s="24"/>
      <c r="DE16" s="25"/>
      <c r="DF16" s="26"/>
      <c r="DG16" s="24"/>
      <c r="DH16" s="25"/>
      <c r="DI16" s="26" t="s">
        <v>16</v>
      </c>
      <c r="DJ16" s="24" t="s">
        <v>140</v>
      </c>
      <c r="DK16" s="25" t="s">
        <v>75</v>
      </c>
      <c r="DL16" s="26" t="s">
        <v>16</v>
      </c>
      <c r="DM16" s="24" t="s">
        <v>140</v>
      </c>
      <c r="DN16" s="25" t="s">
        <v>75</v>
      </c>
      <c r="DO16" s="26" t="s">
        <v>16</v>
      </c>
      <c r="DP16" s="24" t="s">
        <v>140</v>
      </c>
      <c r="DQ16" s="25" t="s">
        <v>75</v>
      </c>
      <c r="DR16" s="26" t="s">
        <v>16</v>
      </c>
      <c r="DS16" s="24" t="s">
        <v>140</v>
      </c>
      <c r="DT16" s="25" t="s">
        <v>75</v>
      </c>
      <c r="DU16" s="26" t="s">
        <v>16</v>
      </c>
      <c r="DV16" s="24" t="s">
        <v>140</v>
      </c>
      <c r="DW16" s="25" t="s">
        <v>75</v>
      </c>
      <c r="DX16" s="26" t="s">
        <v>16</v>
      </c>
      <c r="DY16" s="24" t="s">
        <v>140</v>
      </c>
      <c r="DZ16" s="25" t="s">
        <v>75</v>
      </c>
      <c r="EA16" s="26" t="s">
        <v>16</v>
      </c>
      <c r="EB16" s="24" t="s">
        <v>140</v>
      </c>
      <c r="EC16" s="25" t="s">
        <v>75</v>
      </c>
      <c r="ED16" s="26" t="s">
        <v>16</v>
      </c>
      <c r="EE16" s="24" t="s">
        <v>140</v>
      </c>
      <c r="EF16" s="25" t="s">
        <v>75</v>
      </c>
      <c r="EG16" s="26" t="s">
        <v>16</v>
      </c>
      <c r="EH16" s="24" t="s">
        <v>140</v>
      </c>
      <c r="EI16" s="25" t="s">
        <v>75</v>
      </c>
      <c r="EJ16" s="26" t="s">
        <v>16</v>
      </c>
      <c r="EK16" s="24" t="s">
        <v>140</v>
      </c>
      <c r="EL16" s="25" t="s">
        <v>75</v>
      </c>
      <c r="EM16" s="26" t="s">
        <v>16</v>
      </c>
      <c r="EN16" s="24" t="s">
        <v>140</v>
      </c>
      <c r="EO16" s="25" t="s">
        <v>75</v>
      </c>
      <c r="EP16" s="26" t="s">
        <v>16</v>
      </c>
      <c r="EQ16" s="24" t="s">
        <v>140</v>
      </c>
      <c r="ER16" s="25" t="s">
        <v>75</v>
      </c>
      <c r="ES16" s="26"/>
      <c r="ET16" s="24"/>
      <c r="EU16" s="25"/>
    </row>
    <row r="17" ht="15.75" customHeight="1">
      <c r="A17" s="10">
        <v>16.0</v>
      </c>
      <c r="B17" s="11" t="s">
        <v>2237</v>
      </c>
      <c r="C17" s="12">
        <v>1.0</v>
      </c>
      <c r="D17" s="11" t="s">
        <v>14</v>
      </c>
      <c r="E17" s="13" t="str">
        <f t="array" ref="E17">XLOOKUP(F17,'PER-SM '!$E$2:$E$1132,'PER-SM '!$D$2:$D$1132," ",0)</f>
        <v>PAIRA ARANIBAR HERBERT</v>
      </c>
      <c r="F17" s="149">
        <v>4.2094566E7</v>
      </c>
      <c r="G17" s="149">
        <v>9.92684621E8</v>
      </c>
      <c r="H17" s="16" t="str">
        <f t="array" ref="H17">XLOOKUP(F17,'PER-SM '!$E$2:$E$1132,'PER-SM '!$G$2:$G$1132,"",0)</f>
        <v>OP EMP</v>
      </c>
      <c r="I17" s="10" t="str">
        <f t="array" ref="I17">XLOOKUP(F17,'PER-SM '!$E$2:$E$1132,'PER-SM '!$I$2:$I$1132,"",0)</f>
        <v>14X7</v>
      </c>
      <c r="J17" s="10"/>
      <c r="K17" s="13" t="str">
        <f t="array" ref="K17">XLOOKUP(F17,'PER-SM '!$E$2:$E$1132,'PER-SM '!$B$2:$B$1132,"",0)</f>
        <v>PE - Empleados</v>
      </c>
      <c r="L17" s="10" t="s">
        <v>2260</v>
      </c>
      <c r="M17" s="13" t="str">
        <f t="array" ref="M17">XLOOKUP(F17,'PER-SM '!$E$2:$E$1132,'PER-SM '!$F$2:$F$1132,"",0)</f>
        <v>SUPERVISOR DE OPERACIONES</v>
      </c>
      <c r="N17" s="26" t="s">
        <v>16</v>
      </c>
      <c r="O17" s="24" t="s">
        <v>140</v>
      </c>
      <c r="P17" s="25" t="s">
        <v>75</v>
      </c>
      <c r="Q17" s="26" t="s">
        <v>16</v>
      </c>
      <c r="R17" s="24" t="s">
        <v>140</v>
      </c>
      <c r="S17" s="25" t="s">
        <v>75</v>
      </c>
      <c r="T17" s="26" t="s">
        <v>16</v>
      </c>
      <c r="U17" s="24" t="s">
        <v>140</v>
      </c>
      <c r="V17" s="25" t="s">
        <v>75</v>
      </c>
      <c r="W17" s="26" t="s">
        <v>16</v>
      </c>
      <c r="X17" s="24" t="s">
        <v>140</v>
      </c>
      <c r="Y17" s="25" t="s">
        <v>75</v>
      </c>
      <c r="Z17" s="26" t="s">
        <v>16</v>
      </c>
      <c r="AA17" s="24" t="s">
        <v>140</v>
      </c>
      <c r="AB17" s="25" t="s">
        <v>75</v>
      </c>
      <c r="AC17" s="26" t="s">
        <v>16</v>
      </c>
      <c r="AD17" s="24" t="s">
        <v>140</v>
      </c>
      <c r="AE17" s="25" t="s">
        <v>75</v>
      </c>
      <c r="AF17" s="26" t="s">
        <v>16</v>
      </c>
      <c r="AG17" s="24" t="s">
        <v>140</v>
      </c>
      <c r="AH17" s="25" t="s">
        <v>75</v>
      </c>
      <c r="AI17" s="26" t="s">
        <v>16</v>
      </c>
      <c r="AJ17" s="24" t="s">
        <v>140</v>
      </c>
      <c r="AK17" s="25" t="s">
        <v>75</v>
      </c>
      <c r="AL17" s="26" t="s">
        <v>16</v>
      </c>
      <c r="AM17" s="24" t="s">
        <v>140</v>
      </c>
      <c r="AN17" s="25" t="s">
        <v>75</v>
      </c>
      <c r="AO17" s="26" t="s">
        <v>16</v>
      </c>
      <c r="AP17" s="24" t="s">
        <v>140</v>
      </c>
      <c r="AQ17" s="25" t="s">
        <v>75</v>
      </c>
      <c r="AR17" s="26"/>
      <c r="AS17" s="24"/>
      <c r="AT17" s="25"/>
      <c r="AU17" s="26"/>
      <c r="AV17" s="24"/>
      <c r="AW17" s="25"/>
      <c r="AX17" s="26"/>
      <c r="AY17" s="24"/>
      <c r="AZ17" s="25"/>
      <c r="BA17" s="26"/>
      <c r="BB17" s="24"/>
      <c r="BC17" s="25"/>
      <c r="BD17" s="26"/>
      <c r="BE17" s="24"/>
      <c r="BF17" s="25"/>
      <c r="BG17" s="26"/>
      <c r="BH17" s="24"/>
      <c r="BI17" s="25"/>
      <c r="BJ17" s="26"/>
      <c r="BK17" s="24"/>
      <c r="BL17" s="25"/>
      <c r="BM17" s="26" t="s">
        <v>16</v>
      </c>
      <c r="BN17" s="24" t="s">
        <v>140</v>
      </c>
      <c r="BO17" s="25" t="s">
        <v>75</v>
      </c>
      <c r="BP17" s="26" t="s">
        <v>16</v>
      </c>
      <c r="BQ17" s="24" t="s">
        <v>140</v>
      </c>
      <c r="BR17" s="25" t="s">
        <v>75</v>
      </c>
      <c r="BS17" s="26" t="s">
        <v>16</v>
      </c>
      <c r="BT17" s="24" t="s">
        <v>140</v>
      </c>
      <c r="BU17" s="25" t="s">
        <v>75</v>
      </c>
      <c r="BV17" s="26" t="s">
        <v>16</v>
      </c>
      <c r="BW17" s="24" t="s">
        <v>140</v>
      </c>
      <c r="BX17" s="25" t="s">
        <v>75</v>
      </c>
      <c r="BY17" s="26" t="s">
        <v>16</v>
      </c>
      <c r="BZ17" s="24" t="s">
        <v>140</v>
      </c>
      <c r="CA17" s="25" t="s">
        <v>75</v>
      </c>
      <c r="CB17" s="26" t="s">
        <v>16</v>
      </c>
      <c r="CC17" s="24" t="s">
        <v>140</v>
      </c>
      <c r="CD17" s="25" t="s">
        <v>75</v>
      </c>
      <c r="CE17" s="26" t="s">
        <v>16</v>
      </c>
      <c r="CF17" s="24" t="s">
        <v>140</v>
      </c>
      <c r="CG17" s="25" t="s">
        <v>75</v>
      </c>
      <c r="CH17" s="26" t="s">
        <v>16</v>
      </c>
      <c r="CI17" s="24" t="s">
        <v>140</v>
      </c>
      <c r="CJ17" s="25" t="s">
        <v>75</v>
      </c>
      <c r="CK17" s="26" t="s">
        <v>16</v>
      </c>
      <c r="CL17" s="24" t="s">
        <v>140</v>
      </c>
      <c r="CM17" s="25" t="s">
        <v>75</v>
      </c>
      <c r="CN17" s="26" t="s">
        <v>16</v>
      </c>
      <c r="CO17" s="24" t="s">
        <v>140</v>
      </c>
      <c r="CP17" s="25" t="s">
        <v>75</v>
      </c>
      <c r="CQ17" s="26" t="s">
        <v>16</v>
      </c>
      <c r="CR17" s="24" t="s">
        <v>140</v>
      </c>
      <c r="CS17" s="25" t="s">
        <v>75</v>
      </c>
      <c r="CT17" s="26" t="s">
        <v>16</v>
      </c>
      <c r="CU17" s="24" t="s">
        <v>140</v>
      </c>
      <c r="CV17" s="25" t="s">
        <v>75</v>
      </c>
      <c r="CW17" s="26" t="s">
        <v>16</v>
      </c>
      <c r="CX17" s="24" t="s">
        <v>140</v>
      </c>
      <c r="CY17" s="25" t="s">
        <v>75</v>
      </c>
      <c r="CZ17" s="26" t="s">
        <v>16</v>
      </c>
      <c r="DA17" s="24" t="s">
        <v>140</v>
      </c>
      <c r="DB17" s="25" t="s">
        <v>75</v>
      </c>
      <c r="DC17" s="26"/>
      <c r="DD17" s="24"/>
      <c r="DE17" s="25"/>
      <c r="DF17" s="26"/>
      <c r="DG17" s="24"/>
      <c r="DH17" s="25"/>
      <c r="DI17" s="26"/>
      <c r="DJ17" s="24"/>
      <c r="DK17" s="25"/>
      <c r="DL17" s="26"/>
      <c r="DM17" s="24"/>
      <c r="DN17" s="25"/>
      <c r="DO17" s="26"/>
      <c r="DP17" s="24"/>
      <c r="DQ17" s="25"/>
      <c r="DR17" s="26"/>
      <c r="DS17" s="24"/>
      <c r="DT17" s="25"/>
      <c r="DU17" s="26"/>
      <c r="DV17" s="24"/>
      <c r="DW17" s="25"/>
      <c r="DX17" s="26" t="s">
        <v>16</v>
      </c>
      <c r="DY17" s="24" t="s">
        <v>140</v>
      </c>
      <c r="DZ17" s="25" t="s">
        <v>75</v>
      </c>
      <c r="EA17" s="26" t="s">
        <v>16</v>
      </c>
      <c r="EB17" s="24" t="s">
        <v>140</v>
      </c>
      <c r="EC17" s="25" t="s">
        <v>75</v>
      </c>
      <c r="ED17" s="26" t="s">
        <v>16</v>
      </c>
      <c r="EE17" s="24" t="s">
        <v>140</v>
      </c>
      <c r="EF17" s="25" t="s">
        <v>75</v>
      </c>
      <c r="EG17" s="26" t="s">
        <v>16</v>
      </c>
      <c r="EH17" s="24" t="s">
        <v>140</v>
      </c>
      <c r="EI17" s="25" t="s">
        <v>75</v>
      </c>
      <c r="EJ17" s="26" t="s">
        <v>16</v>
      </c>
      <c r="EK17" s="24" t="s">
        <v>140</v>
      </c>
      <c r="EL17" s="25" t="s">
        <v>75</v>
      </c>
      <c r="EM17" s="26" t="s">
        <v>16</v>
      </c>
      <c r="EN17" s="24" t="s">
        <v>140</v>
      </c>
      <c r="EO17" s="25" t="s">
        <v>75</v>
      </c>
      <c r="EP17" s="26" t="s">
        <v>16</v>
      </c>
      <c r="EQ17" s="24" t="s">
        <v>140</v>
      </c>
      <c r="ER17" s="25" t="s">
        <v>75</v>
      </c>
      <c r="ES17" s="562" t="s">
        <v>16</v>
      </c>
      <c r="ET17" s="344" t="s">
        <v>140</v>
      </c>
      <c r="EU17" s="345" t="s">
        <v>75</v>
      </c>
    </row>
    <row r="18" ht="15.75" customHeight="1">
      <c r="A18" s="10">
        <v>17.0</v>
      </c>
      <c r="B18" s="11" t="s">
        <v>2261</v>
      </c>
      <c r="C18" s="12">
        <v>1.0</v>
      </c>
      <c r="D18" s="11" t="s">
        <v>2133</v>
      </c>
      <c r="E18" s="13" t="str">
        <f t="array" ref="E18">XLOOKUP(F18,'PER-SM '!$E$2:$E$1132,'PER-SM '!$D$2:$D$1132," ",0)</f>
        <v>NUÑEZ MENDOZA LUIS ENRIQUE</v>
      </c>
      <c r="F18" s="149">
        <v>1.0287683E7</v>
      </c>
      <c r="G18" s="149">
        <v>9.56727651E8</v>
      </c>
      <c r="H18" s="16" t="str">
        <f t="array" ref="H18">XLOOKUP(F18,'PER-SM '!$E$2:$E$1132,'PER-SM '!$G$2:$G$1132,"",0)</f>
        <v>EQ EMP</v>
      </c>
      <c r="I18" s="10" t="str">
        <f t="array" ref="I18">XLOOKUP(F18,'PER-SM '!$E$2:$E$1132,'PER-SM '!$I$2:$I$1132,"",0)</f>
        <v>B</v>
      </c>
      <c r="J18" s="10"/>
      <c r="K18" s="13" t="str">
        <f t="array" ref="K18">XLOOKUP(F18,'PER-SM '!$E$2:$E$1132,'PER-SM '!$B$2:$B$1132,"",0)</f>
        <v>PE - Empleados</v>
      </c>
      <c r="L18" s="10" t="s">
        <v>2260</v>
      </c>
      <c r="M18" s="13" t="str">
        <f t="array" ref="M18">XLOOKUP(F18,'PER-SM '!$E$2:$E$1132,'PER-SM '!$F$2:$F$1132,"",0)</f>
        <v>SUPERVISOR DE MANTENIMIENTO</v>
      </c>
      <c r="N18" s="26"/>
      <c r="O18" s="24"/>
      <c r="P18" s="25"/>
      <c r="Q18" s="26"/>
      <c r="R18" s="24"/>
      <c r="S18" s="25"/>
      <c r="T18" s="26"/>
      <c r="U18" s="24"/>
      <c r="V18" s="25"/>
      <c r="W18" s="26" t="s">
        <v>16</v>
      </c>
      <c r="X18" s="24" t="s">
        <v>140</v>
      </c>
      <c r="Y18" s="25" t="s">
        <v>75</v>
      </c>
      <c r="Z18" s="26" t="s">
        <v>16</v>
      </c>
      <c r="AA18" s="24" t="s">
        <v>140</v>
      </c>
      <c r="AB18" s="25" t="s">
        <v>75</v>
      </c>
      <c r="AC18" s="26" t="s">
        <v>16</v>
      </c>
      <c r="AD18" s="24" t="s">
        <v>140</v>
      </c>
      <c r="AE18" s="25" t="s">
        <v>75</v>
      </c>
      <c r="AF18" s="26" t="s">
        <v>16</v>
      </c>
      <c r="AG18" s="24" t="s">
        <v>140</v>
      </c>
      <c r="AH18" s="25" t="s">
        <v>75</v>
      </c>
      <c r="AI18" s="26" t="s">
        <v>16</v>
      </c>
      <c r="AJ18" s="24" t="s">
        <v>140</v>
      </c>
      <c r="AK18" s="25" t="s">
        <v>75</v>
      </c>
      <c r="AL18" s="26" t="s">
        <v>16</v>
      </c>
      <c r="AM18" s="24" t="s">
        <v>140</v>
      </c>
      <c r="AN18" s="25" t="s">
        <v>75</v>
      </c>
      <c r="AO18" s="26" t="s">
        <v>16</v>
      </c>
      <c r="AP18" s="24" t="s">
        <v>140</v>
      </c>
      <c r="AQ18" s="25" t="s">
        <v>75</v>
      </c>
      <c r="AR18" s="26" t="s">
        <v>16</v>
      </c>
      <c r="AS18" s="24" t="s">
        <v>140</v>
      </c>
      <c r="AT18" s="25" t="s">
        <v>75</v>
      </c>
      <c r="AU18" s="26" t="s">
        <v>16</v>
      </c>
      <c r="AV18" s="24" t="s">
        <v>140</v>
      </c>
      <c r="AW18" s="25" t="s">
        <v>75</v>
      </c>
      <c r="AX18" s="26" t="s">
        <v>16</v>
      </c>
      <c r="AY18" s="24" t="s">
        <v>140</v>
      </c>
      <c r="AZ18" s="25" t="s">
        <v>75</v>
      </c>
      <c r="BA18" s="26" t="s">
        <v>16</v>
      </c>
      <c r="BB18" s="24" t="s">
        <v>140</v>
      </c>
      <c r="BC18" s="25" t="s">
        <v>75</v>
      </c>
      <c r="BD18" s="26" t="s">
        <v>16</v>
      </c>
      <c r="BE18" s="24" t="s">
        <v>140</v>
      </c>
      <c r="BF18" s="25" t="s">
        <v>75</v>
      </c>
      <c r="BG18" s="26" t="s">
        <v>16</v>
      </c>
      <c r="BH18" s="24" t="s">
        <v>140</v>
      </c>
      <c r="BI18" s="25" t="s">
        <v>75</v>
      </c>
      <c r="BJ18" s="26" t="s">
        <v>16</v>
      </c>
      <c r="BK18" s="24" t="s">
        <v>140</v>
      </c>
      <c r="BL18" s="25" t="s">
        <v>75</v>
      </c>
      <c r="BM18" s="26"/>
      <c r="BN18" s="24"/>
      <c r="BO18" s="25"/>
      <c r="BP18" s="26"/>
      <c r="BQ18" s="24"/>
      <c r="BR18" s="25"/>
      <c r="BS18" s="26"/>
      <c r="BT18" s="24"/>
      <c r="BU18" s="25"/>
      <c r="BV18" s="26"/>
      <c r="BW18" s="24"/>
      <c r="BX18" s="25"/>
      <c r="BY18" s="26"/>
      <c r="BZ18" s="24"/>
      <c r="CA18" s="25"/>
      <c r="CB18" s="26"/>
      <c r="CC18" s="24"/>
      <c r="CD18" s="25"/>
      <c r="CE18" s="26"/>
      <c r="CF18" s="24"/>
      <c r="CG18" s="25"/>
      <c r="CH18" s="26" t="s">
        <v>16</v>
      </c>
      <c r="CI18" s="24" t="s">
        <v>140</v>
      </c>
      <c r="CJ18" s="25" t="s">
        <v>75</v>
      </c>
      <c r="CK18" s="26" t="s">
        <v>16</v>
      </c>
      <c r="CL18" s="24" t="s">
        <v>140</v>
      </c>
      <c r="CM18" s="25" t="s">
        <v>75</v>
      </c>
      <c r="CN18" s="26" t="s">
        <v>16</v>
      </c>
      <c r="CO18" s="24" t="s">
        <v>140</v>
      </c>
      <c r="CP18" s="25" t="s">
        <v>75</v>
      </c>
      <c r="CQ18" s="26" t="s">
        <v>16</v>
      </c>
      <c r="CR18" s="24" t="s">
        <v>140</v>
      </c>
      <c r="CS18" s="25" t="s">
        <v>75</v>
      </c>
      <c r="CT18" s="26" t="s">
        <v>16</v>
      </c>
      <c r="CU18" s="24" t="s">
        <v>140</v>
      </c>
      <c r="CV18" s="25" t="s">
        <v>75</v>
      </c>
      <c r="CW18" s="26" t="s">
        <v>16</v>
      </c>
      <c r="CX18" s="24" t="s">
        <v>140</v>
      </c>
      <c r="CY18" s="25" t="s">
        <v>75</v>
      </c>
      <c r="CZ18" s="26" t="s">
        <v>16</v>
      </c>
      <c r="DA18" s="24" t="s">
        <v>140</v>
      </c>
      <c r="DB18" s="25" t="s">
        <v>75</v>
      </c>
      <c r="DC18" s="26" t="s">
        <v>16</v>
      </c>
      <c r="DD18" s="24" t="s">
        <v>140</v>
      </c>
      <c r="DE18" s="25" t="s">
        <v>75</v>
      </c>
      <c r="DF18" s="26" t="s">
        <v>16</v>
      </c>
      <c r="DG18" s="24" t="s">
        <v>140</v>
      </c>
      <c r="DH18" s="25" t="s">
        <v>75</v>
      </c>
      <c r="DI18" s="26" t="s">
        <v>16</v>
      </c>
      <c r="DJ18" s="24" t="s">
        <v>140</v>
      </c>
      <c r="DK18" s="25" t="s">
        <v>75</v>
      </c>
      <c r="DL18" s="26" t="s">
        <v>16</v>
      </c>
      <c r="DM18" s="24" t="s">
        <v>140</v>
      </c>
      <c r="DN18" s="25" t="s">
        <v>75</v>
      </c>
      <c r="DO18" s="26" t="s">
        <v>16</v>
      </c>
      <c r="DP18" s="24" t="s">
        <v>140</v>
      </c>
      <c r="DQ18" s="25" t="s">
        <v>75</v>
      </c>
      <c r="DR18" s="26" t="s">
        <v>16</v>
      </c>
      <c r="DS18" s="24" t="s">
        <v>140</v>
      </c>
      <c r="DT18" s="25" t="s">
        <v>75</v>
      </c>
      <c r="DU18" s="26" t="s">
        <v>16</v>
      </c>
      <c r="DV18" s="24" t="s">
        <v>140</v>
      </c>
      <c r="DW18" s="25" t="s">
        <v>75</v>
      </c>
      <c r="DX18" s="26" t="s">
        <v>0</v>
      </c>
      <c r="DY18" s="24" t="s">
        <v>0</v>
      </c>
      <c r="DZ18" s="25" t="s">
        <v>0</v>
      </c>
      <c r="EA18" s="26" t="s">
        <v>0</v>
      </c>
      <c r="EB18" s="24" t="s">
        <v>0</v>
      </c>
      <c r="EC18" s="25" t="s">
        <v>0</v>
      </c>
      <c r="ED18" s="26" t="s">
        <v>0</v>
      </c>
      <c r="EE18" s="24" t="s">
        <v>0</v>
      </c>
      <c r="EF18" s="25" t="s">
        <v>0</v>
      </c>
      <c r="EG18" s="26" t="s">
        <v>0</v>
      </c>
      <c r="EH18" s="24" t="s">
        <v>0</v>
      </c>
      <c r="EI18" s="25" t="s">
        <v>0</v>
      </c>
      <c r="EJ18" s="26" t="s">
        <v>0</v>
      </c>
      <c r="EK18" s="24" t="s">
        <v>0</v>
      </c>
      <c r="EL18" s="25" t="s">
        <v>0</v>
      </c>
      <c r="EM18" s="26" t="s">
        <v>0</v>
      </c>
      <c r="EN18" s="24" t="s">
        <v>0</v>
      </c>
      <c r="EO18" s="25" t="s">
        <v>0</v>
      </c>
      <c r="EP18" s="26" t="s">
        <v>0</v>
      </c>
      <c r="EQ18" s="24" t="s">
        <v>0</v>
      </c>
      <c r="ER18" s="25" t="s">
        <v>0</v>
      </c>
      <c r="ES18" s="562" t="s">
        <v>16</v>
      </c>
      <c r="ET18" s="344" t="s">
        <v>140</v>
      </c>
      <c r="EU18" s="345" t="s">
        <v>75</v>
      </c>
    </row>
    <row r="19" ht="15.75" customHeight="1">
      <c r="A19" s="10">
        <v>18.0</v>
      </c>
      <c r="B19" s="11" t="s">
        <v>2261</v>
      </c>
      <c r="C19" s="12">
        <v>1.0</v>
      </c>
      <c r="D19" s="11" t="s">
        <v>2133</v>
      </c>
      <c r="E19" s="13" t="str">
        <f t="array" ref="E19">XLOOKUP(F19,'PER-SM '!$E$2:$E$1132,'PER-SM '!$D$2:$D$1132," ",0)</f>
        <v>ZAPATA LI MANUEL ANTONIO</v>
      </c>
      <c r="F19" s="187">
        <v>1.6691021E7</v>
      </c>
      <c r="G19" s="184">
        <v>9.61648638E8</v>
      </c>
      <c r="H19" s="16" t="str">
        <f t="array" ref="H19">XLOOKUP(F19,'PER-SM '!$E$2:$E$1132,'PER-SM '!$G$2:$G$1132,"",0)</f>
        <v>EQ EMP</v>
      </c>
      <c r="I19" s="10" t="str">
        <f t="array" ref="I19">XLOOKUP(F19,'PER-SM '!$E$2:$E$1132,'PER-SM '!$I$2:$I$1132,"",0)</f>
        <v>A</v>
      </c>
      <c r="J19" s="10"/>
      <c r="K19" s="13" t="str">
        <f t="array" ref="K19">XLOOKUP(F19,'PER-SM '!$E$2:$E$1132,'PER-SM '!$B$2:$B$1132,"",0)</f>
        <v>PE - Empleados</v>
      </c>
      <c r="L19" s="10" t="s">
        <v>2260</v>
      </c>
      <c r="M19" s="13" t="str">
        <f t="array" ref="M19">XLOOKUP(F19,'PER-SM '!$E$2:$E$1132,'PER-SM '!$F$2:$F$1132,"",0)</f>
        <v>SUPERVISOR DE MANTENIMIENTO TALLER</v>
      </c>
      <c r="N19" s="26" t="s">
        <v>16</v>
      </c>
      <c r="O19" s="24" t="s">
        <v>140</v>
      </c>
      <c r="P19" s="25" t="s">
        <v>75</v>
      </c>
      <c r="Q19" s="26" t="s">
        <v>16</v>
      </c>
      <c r="R19" s="24" t="s">
        <v>140</v>
      </c>
      <c r="S19" s="25" t="s">
        <v>75</v>
      </c>
      <c r="T19" s="26" t="s">
        <v>16</v>
      </c>
      <c r="U19" s="24" t="s">
        <v>140</v>
      </c>
      <c r="V19" s="25" t="s">
        <v>75</v>
      </c>
      <c r="W19" s="26"/>
      <c r="X19" s="24"/>
      <c r="Y19" s="25"/>
      <c r="Z19" s="26"/>
      <c r="AA19" s="24"/>
      <c r="AB19" s="25"/>
      <c r="AC19" s="26"/>
      <c r="AD19" s="24"/>
      <c r="AE19" s="25"/>
      <c r="AF19" s="26"/>
      <c r="AG19" s="24"/>
      <c r="AH19" s="25"/>
      <c r="AI19" s="26"/>
      <c r="AJ19" s="24"/>
      <c r="AK19" s="25"/>
      <c r="AL19" s="26"/>
      <c r="AM19" s="24"/>
      <c r="AN19" s="25"/>
      <c r="AO19" s="26"/>
      <c r="AP19" s="24"/>
      <c r="AQ19" s="25"/>
      <c r="AR19" s="26" t="s">
        <v>16</v>
      </c>
      <c r="AS19" s="24" t="s">
        <v>140</v>
      </c>
      <c r="AT19" s="25" t="s">
        <v>75</v>
      </c>
      <c r="AU19" s="26" t="s">
        <v>16</v>
      </c>
      <c r="AV19" s="24" t="s">
        <v>140</v>
      </c>
      <c r="AW19" s="25" t="s">
        <v>75</v>
      </c>
      <c r="AX19" s="26" t="s">
        <v>16</v>
      </c>
      <c r="AY19" s="24" t="s">
        <v>140</v>
      </c>
      <c r="AZ19" s="25" t="s">
        <v>75</v>
      </c>
      <c r="BA19" s="26" t="s">
        <v>16</v>
      </c>
      <c r="BB19" s="24" t="s">
        <v>140</v>
      </c>
      <c r="BC19" s="25" t="s">
        <v>75</v>
      </c>
      <c r="BD19" s="26" t="s">
        <v>16</v>
      </c>
      <c r="BE19" s="24" t="s">
        <v>140</v>
      </c>
      <c r="BF19" s="25" t="s">
        <v>75</v>
      </c>
      <c r="BG19" s="26" t="s">
        <v>16</v>
      </c>
      <c r="BH19" s="24" t="s">
        <v>140</v>
      </c>
      <c r="BI19" s="25" t="s">
        <v>75</v>
      </c>
      <c r="BJ19" s="26" t="s">
        <v>16</v>
      </c>
      <c r="BK19" s="24" t="s">
        <v>140</v>
      </c>
      <c r="BL19" s="25" t="s">
        <v>75</v>
      </c>
      <c r="BM19" s="26" t="s">
        <v>16</v>
      </c>
      <c r="BN19" s="24" t="s">
        <v>140</v>
      </c>
      <c r="BO19" s="25" t="s">
        <v>75</v>
      </c>
      <c r="BP19" s="26" t="s">
        <v>16</v>
      </c>
      <c r="BQ19" s="24" t="s">
        <v>140</v>
      </c>
      <c r="BR19" s="25" t="s">
        <v>75</v>
      </c>
      <c r="BS19" s="26" t="s">
        <v>16</v>
      </c>
      <c r="BT19" s="24" t="s">
        <v>140</v>
      </c>
      <c r="BU19" s="25" t="s">
        <v>75</v>
      </c>
      <c r="BV19" s="26" t="s">
        <v>16</v>
      </c>
      <c r="BW19" s="24" t="s">
        <v>140</v>
      </c>
      <c r="BX19" s="25" t="s">
        <v>75</v>
      </c>
      <c r="BY19" s="26" t="s">
        <v>16</v>
      </c>
      <c r="BZ19" s="24" t="s">
        <v>140</v>
      </c>
      <c r="CA19" s="25" t="s">
        <v>75</v>
      </c>
      <c r="CB19" s="26" t="s">
        <v>16</v>
      </c>
      <c r="CC19" s="24" t="s">
        <v>140</v>
      </c>
      <c r="CD19" s="25" t="s">
        <v>75</v>
      </c>
      <c r="CE19" s="26" t="s">
        <v>16</v>
      </c>
      <c r="CF19" s="24" t="s">
        <v>140</v>
      </c>
      <c r="CG19" s="25" t="s">
        <v>75</v>
      </c>
      <c r="CH19" s="26"/>
      <c r="CI19" s="24"/>
      <c r="CJ19" s="25"/>
      <c r="CK19" s="26"/>
      <c r="CL19" s="24"/>
      <c r="CM19" s="25"/>
      <c r="CN19" s="26"/>
      <c r="CO19" s="24"/>
      <c r="CP19" s="25"/>
      <c r="CQ19" s="26"/>
      <c r="CR19" s="24"/>
      <c r="CS19" s="25"/>
      <c r="CT19" s="26"/>
      <c r="CU19" s="24"/>
      <c r="CV19" s="25"/>
      <c r="CW19" s="26"/>
      <c r="CX19" s="24"/>
      <c r="CY19" s="25"/>
      <c r="CZ19" s="26"/>
      <c r="DA19" s="24"/>
      <c r="DB19" s="25"/>
      <c r="DC19" s="26"/>
      <c r="DD19" s="24"/>
      <c r="DE19" s="25"/>
      <c r="DF19" s="26"/>
      <c r="DG19" s="24"/>
      <c r="DH19" s="25"/>
      <c r="DI19" s="26"/>
      <c r="DJ19" s="24"/>
      <c r="DK19" s="25"/>
      <c r="DL19" s="26" t="s">
        <v>16</v>
      </c>
      <c r="DM19" s="24" t="s">
        <v>140</v>
      </c>
      <c r="DN19" s="25" t="s">
        <v>75</v>
      </c>
      <c r="DO19" s="26" t="s">
        <v>16</v>
      </c>
      <c r="DP19" s="24" t="s">
        <v>140</v>
      </c>
      <c r="DQ19" s="25" t="s">
        <v>75</v>
      </c>
      <c r="DR19" s="26" t="s">
        <v>16</v>
      </c>
      <c r="DS19" s="24" t="s">
        <v>140</v>
      </c>
      <c r="DT19" s="25" t="s">
        <v>75</v>
      </c>
      <c r="DU19" s="26" t="s">
        <v>16</v>
      </c>
      <c r="DV19" s="24" t="s">
        <v>140</v>
      </c>
      <c r="DW19" s="25" t="s">
        <v>75</v>
      </c>
      <c r="DX19" s="26" t="s">
        <v>16</v>
      </c>
      <c r="DY19" s="24" t="s">
        <v>140</v>
      </c>
      <c r="DZ19" s="25" t="s">
        <v>75</v>
      </c>
      <c r="EA19" s="26" t="s">
        <v>16</v>
      </c>
      <c r="EB19" s="24" t="s">
        <v>140</v>
      </c>
      <c r="EC19" s="25" t="s">
        <v>75</v>
      </c>
      <c r="ED19" s="26" t="s">
        <v>16</v>
      </c>
      <c r="EE19" s="24" t="s">
        <v>140</v>
      </c>
      <c r="EF19" s="25" t="s">
        <v>75</v>
      </c>
      <c r="EG19" s="26" t="s">
        <v>16</v>
      </c>
      <c r="EH19" s="24" t="s">
        <v>140</v>
      </c>
      <c r="EI19" s="25" t="s">
        <v>75</v>
      </c>
      <c r="EJ19" s="26" t="s">
        <v>16</v>
      </c>
      <c r="EK19" s="24" t="s">
        <v>140</v>
      </c>
      <c r="EL19" s="25" t="s">
        <v>75</v>
      </c>
      <c r="EM19" s="26" t="s">
        <v>16</v>
      </c>
      <c r="EN19" s="24" t="s">
        <v>140</v>
      </c>
      <c r="EO19" s="25" t="s">
        <v>75</v>
      </c>
      <c r="EP19" s="26" t="s">
        <v>16</v>
      </c>
      <c r="EQ19" s="24" t="s">
        <v>140</v>
      </c>
      <c r="ER19" s="25" t="s">
        <v>75</v>
      </c>
      <c r="ES19" s="26"/>
      <c r="ET19" s="24"/>
      <c r="EU19" s="25"/>
    </row>
    <row r="20" ht="15.75" customHeight="1">
      <c r="A20" s="10">
        <v>19.0</v>
      </c>
      <c r="B20" s="363" t="s">
        <v>2262</v>
      </c>
      <c r="C20" s="564">
        <v>1.0</v>
      </c>
      <c r="D20" s="362" t="s">
        <v>14</v>
      </c>
      <c r="E20" s="13" t="s">
        <v>2263</v>
      </c>
      <c r="F20" s="149">
        <v>0.0</v>
      </c>
      <c r="G20" s="184"/>
      <c r="H20" s="10" t="str">
        <f t="array" ref="H20">XLOOKUP(F20,'PER-SM '!$E$2:$E$1132,'PER-SM '!$G$2:$G$1132,"",0)</f>
        <v/>
      </c>
      <c r="I20" s="10" t="str">
        <f t="array" ref="I20">XLOOKUP(F20,'PER-SM '!$E$2:$E$1132,'PER-SM '!$I$2:$I$1132,"",0)</f>
        <v/>
      </c>
      <c r="J20" s="10"/>
      <c r="K20" s="13" t="str">
        <f t="array" ref="K20">XLOOKUP(F20,'PER-SM '!$E$2:$E$1132,'PER-SM '!$B$2:$B$1132,"",0)</f>
        <v/>
      </c>
      <c r="L20" s="10" t="s">
        <v>2260</v>
      </c>
      <c r="M20" s="13" t="str">
        <f t="array" ref="M20">XLOOKUP(F20,'PER-SM '!$E$2:$E$1132,'PER-SM '!$F$2:$F$1132,"",0)</f>
        <v/>
      </c>
      <c r="N20" s="26"/>
      <c r="O20" s="24"/>
      <c r="P20" s="25"/>
      <c r="Q20" s="26"/>
      <c r="R20" s="24"/>
      <c r="S20" s="25"/>
      <c r="T20" s="26"/>
      <c r="U20" s="24"/>
      <c r="V20" s="25"/>
      <c r="W20" s="26"/>
      <c r="X20" s="24"/>
      <c r="Y20" s="25"/>
      <c r="Z20" s="26"/>
      <c r="AA20" s="24"/>
      <c r="AB20" s="25"/>
      <c r="AC20" s="26"/>
      <c r="AD20" s="24"/>
      <c r="AE20" s="25"/>
      <c r="AF20" s="26"/>
      <c r="AG20" s="24"/>
      <c r="AH20" s="25"/>
      <c r="AI20" s="26"/>
      <c r="AJ20" s="24"/>
      <c r="AK20" s="25"/>
      <c r="AL20" s="26"/>
      <c r="AM20" s="24"/>
      <c r="AN20" s="25"/>
      <c r="AO20" s="26"/>
      <c r="AP20" s="24"/>
      <c r="AQ20" s="25"/>
      <c r="AR20" s="26"/>
      <c r="AS20" s="24"/>
      <c r="AT20" s="25"/>
      <c r="AU20" s="26"/>
      <c r="AV20" s="24"/>
      <c r="AW20" s="25"/>
      <c r="AX20" s="26"/>
      <c r="AY20" s="24"/>
      <c r="AZ20" s="25"/>
      <c r="BA20" s="26"/>
      <c r="BB20" s="24"/>
      <c r="BC20" s="25"/>
      <c r="BD20" s="26"/>
      <c r="BE20" s="24"/>
      <c r="BF20" s="25"/>
      <c r="BG20" s="26"/>
      <c r="BH20" s="24"/>
      <c r="BI20" s="25"/>
      <c r="BJ20" s="26"/>
      <c r="BK20" s="24"/>
      <c r="BL20" s="25"/>
      <c r="BM20" s="26"/>
      <c r="BN20" s="24"/>
      <c r="BO20" s="25"/>
      <c r="BP20" s="26"/>
      <c r="BQ20" s="24"/>
      <c r="BR20" s="25"/>
      <c r="BS20" s="26"/>
      <c r="BT20" s="24"/>
      <c r="BU20" s="25"/>
      <c r="BV20" s="26"/>
      <c r="BW20" s="24"/>
      <c r="BX20" s="25"/>
      <c r="BY20" s="26"/>
      <c r="BZ20" s="24"/>
      <c r="CA20" s="25"/>
      <c r="CB20" s="26" t="s">
        <v>16</v>
      </c>
      <c r="CC20" s="24" t="s">
        <v>140</v>
      </c>
      <c r="CD20" s="25" t="s">
        <v>75</v>
      </c>
      <c r="CE20" s="26" t="s">
        <v>16</v>
      </c>
      <c r="CF20" s="24" t="s">
        <v>140</v>
      </c>
      <c r="CG20" s="25" t="s">
        <v>75</v>
      </c>
      <c r="CH20" s="26" t="s">
        <v>16</v>
      </c>
      <c r="CI20" s="24" t="s">
        <v>140</v>
      </c>
      <c r="CJ20" s="25" t="s">
        <v>75</v>
      </c>
      <c r="CK20" s="26" t="s">
        <v>16</v>
      </c>
      <c r="CL20" s="24" t="s">
        <v>140</v>
      </c>
      <c r="CM20" s="25" t="s">
        <v>75</v>
      </c>
      <c r="CN20" s="26" t="s">
        <v>16</v>
      </c>
      <c r="CO20" s="24" t="s">
        <v>140</v>
      </c>
      <c r="CP20" s="25" t="s">
        <v>75</v>
      </c>
      <c r="CQ20" s="26" t="s">
        <v>16</v>
      </c>
      <c r="CR20" s="24" t="s">
        <v>140</v>
      </c>
      <c r="CS20" s="25" t="s">
        <v>75</v>
      </c>
      <c r="CT20" s="26" t="s">
        <v>16</v>
      </c>
      <c r="CU20" s="24" t="s">
        <v>140</v>
      </c>
      <c r="CV20" s="25" t="s">
        <v>75</v>
      </c>
      <c r="CW20" s="26"/>
      <c r="CX20" s="24"/>
      <c r="CY20" s="25"/>
      <c r="CZ20" s="26"/>
      <c r="DA20" s="24"/>
      <c r="DB20" s="25"/>
      <c r="DC20" s="26"/>
      <c r="DD20" s="24"/>
      <c r="DE20" s="25"/>
      <c r="DF20" s="26"/>
      <c r="DG20" s="24"/>
      <c r="DH20" s="25"/>
      <c r="DI20" s="26"/>
      <c r="DJ20" s="24"/>
      <c r="DK20" s="25"/>
      <c r="DL20" s="26"/>
      <c r="DM20" s="24"/>
      <c r="DN20" s="25"/>
      <c r="DO20" s="26"/>
      <c r="DP20" s="24"/>
      <c r="DQ20" s="25"/>
      <c r="DR20" s="26"/>
      <c r="DS20" s="24"/>
      <c r="DT20" s="25"/>
      <c r="DU20" s="26"/>
      <c r="DV20" s="24"/>
      <c r="DW20" s="25"/>
      <c r="DX20" s="26"/>
      <c r="DY20" s="24"/>
      <c r="DZ20" s="25"/>
      <c r="EA20" s="26"/>
      <c r="EB20" s="24"/>
      <c r="EC20" s="25"/>
      <c r="ED20" s="26"/>
      <c r="EE20" s="24"/>
      <c r="EF20" s="25"/>
      <c r="EG20" s="26"/>
      <c r="EH20" s="24"/>
      <c r="EI20" s="25"/>
      <c r="EJ20" s="26"/>
      <c r="EK20" s="24"/>
      <c r="EL20" s="25"/>
      <c r="EM20" s="562" t="s">
        <v>16</v>
      </c>
      <c r="EN20" s="344" t="s">
        <v>140</v>
      </c>
      <c r="EO20" s="345" t="s">
        <v>75</v>
      </c>
      <c r="EP20" s="562" t="s">
        <v>16</v>
      </c>
      <c r="EQ20" s="344" t="s">
        <v>140</v>
      </c>
      <c r="ER20" s="345" t="s">
        <v>75</v>
      </c>
      <c r="ES20" s="562" t="s">
        <v>16</v>
      </c>
      <c r="ET20" s="344" t="s">
        <v>140</v>
      </c>
      <c r="EU20" s="345" t="s">
        <v>75</v>
      </c>
    </row>
    <row r="21" ht="15.75" customHeight="1">
      <c r="A21" s="10">
        <v>20.0</v>
      </c>
      <c r="B21" s="11" t="s">
        <v>2212</v>
      </c>
      <c r="C21" s="12">
        <v>1.0</v>
      </c>
      <c r="D21" s="11" t="s">
        <v>14</v>
      </c>
      <c r="E21" s="13" t="str">
        <f t="array" ref="E21">XLOOKUP(F21,'PER-SM '!$E$2:$E$1132,'PER-SM '!$D$2:$D$1132," ",0)</f>
        <v>PUELLES OLIVARES CARLOS ANTONIO</v>
      </c>
      <c r="F21" s="149">
        <v>4.5770737E7</v>
      </c>
      <c r="G21" s="149">
        <v>9.86364224E8</v>
      </c>
      <c r="H21" s="16" t="str">
        <f t="array" ref="H21">XLOOKUP(F21,'PER-SM '!$E$2:$E$1132,'PER-SM '!$G$2:$G$1132,"",0)</f>
        <v>OP EMP</v>
      </c>
      <c r="I21" s="10" t="str">
        <f t="array" ref="I21">XLOOKUP(F21,'PER-SM '!$E$2:$E$1132,'PER-SM '!$I$2:$I$1132,"",0)</f>
        <v>B</v>
      </c>
      <c r="J21" s="10"/>
      <c r="K21" s="13" t="str">
        <f t="array" ref="K21">XLOOKUP(F21,'PER-SM '!$E$2:$E$1132,'PER-SM '!$B$2:$B$1132,"",0)</f>
        <v>PE - Empleados</v>
      </c>
      <c r="L21" s="10" t="s">
        <v>2260</v>
      </c>
      <c r="M21" s="13" t="str">
        <f t="array" ref="M21">XLOOKUP(F21,'PER-SM '!$E$2:$E$1132,'PER-SM '!$F$2:$F$1132,"",0)</f>
        <v>INGENIERO DE SSOMA</v>
      </c>
      <c r="N21" s="26" t="s">
        <v>16</v>
      </c>
      <c r="O21" s="24" t="s">
        <v>140</v>
      </c>
      <c r="P21" s="25" t="s">
        <v>75</v>
      </c>
      <c r="Q21" s="26" t="s">
        <v>16</v>
      </c>
      <c r="R21" s="24" t="s">
        <v>140</v>
      </c>
      <c r="S21" s="25" t="s">
        <v>75</v>
      </c>
      <c r="T21" s="26" t="s">
        <v>16</v>
      </c>
      <c r="U21" s="24" t="s">
        <v>140</v>
      </c>
      <c r="V21" s="25" t="s">
        <v>75</v>
      </c>
      <c r="W21" s="26"/>
      <c r="X21" s="24"/>
      <c r="Y21" s="25"/>
      <c r="Z21" s="26"/>
      <c r="AA21" s="24"/>
      <c r="AB21" s="25"/>
      <c r="AC21" s="26"/>
      <c r="AD21" s="24"/>
      <c r="AE21" s="25"/>
      <c r="AF21" s="26"/>
      <c r="AG21" s="24"/>
      <c r="AH21" s="25"/>
      <c r="AI21" s="26"/>
      <c r="AJ21" s="24"/>
      <c r="AK21" s="25"/>
      <c r="AL21" s="26"/>
      <c r="AM21" s="24"/>
      <c r="AN21" s="25"/>
      <c r="AO21" s="26"/>
      <c r="AP21" s="24"/>
      <c r="AQ21" s="25"/>
      <c r="AR21" s="26"/>
      <c r="AS21" s="24"/>
      <c r="AT21" s="25"/>
      <c r="AU21" s="26"/>
      <c r="AV21" s="24"/>
      <c r="AW21" s="25"/>
      <c r="AX21" s="26"/>
      <c r="AY21" s="24"/>
      <c r="AZ21" s="25"/>
      <c r="BA21" s="26"/>
      <c r="BB21" s="24"/>
      <c r="BC21" s="25"/>
      <c r="BD21" s="26"/>
      <c r="BE21" s="24"/>
      <c r="BF21" s="25"/>
      <c r="BG21" s="26"/>
      <c r="BH21" s="24"/>
      <c r="BI21" s="25"/>
      <c r="BJ21" s="26"/>
      <c r="BK21" s="24"/>
      <c r="BL21" s="25"/>
      <c r="BM21" s="26"/>
      <c r="BN21" s="24"/>
      <c r="BO21" s="25"/>
      <c r="BP21" s="26"/>
      <c r="BQ21" s="24"/>
      <c r="BR21" s="25"/>
      <c r="BS21" s="26"/>
      <c r="BT21" s="24"/>
      <c r="BU21" s="25"/>
      <c r="BV21" s="26"/>
      <c r="BW21" s="24"/>
      <c r="BX21" s="25" t="s">
        <v>75</v>
      </c>
      <c r="BY21" s="26" t="s">
        <v>16</v>
      </c>
      <c r="BZ21" s="24" t="s">
        <v>140</v>
      </c>
      <c r="CA21" s="25" t="s">
        <v>75</v>
      </c>
      <c r="CB21" s="26" t="s">
        <v>16</v>
      </c>
      <c r="CC21" s="24" t="s">
        <v>140</v>
      </c>
      <c r="CD21" s="25" t="s">
        <v>75</v>
      </c>
      <c r="CE21" s="26" t="s">
        <v>16</v>
      </c>
      <c r="CF21" s="24" t="s">
        <v>140</v>
      </c>
      <c r="CG21" s="25" t="s">
        <v>75</v>
      </c>
      <c r="CH21" s="26" t="s">
        <v>16</v>
      </c>
      <c r="CI21" s="24" t="s">
        <v>140</v>
      </c>
      <c r="CJ21" s="25" t="s">
        <v>75</v>
      </c>
      <c r="CK21" s="26" t="s">
        <v>16</v>
      </c>
      <c r="CL21" s="24" t="s">
        <v>140</v>
      </c>
      <c r="CM21" s="25" t="s">
        <v>75</v>
      </c>
      <c r="CN21" s="26" t="s">
        <v>16</v>
      </c>
      <c r="CO21" s="24" t="s">
        <v>140</v>
      </c>
      <c r="CP21" s="25" t="s">
        <v>75</v>
      </c>
      <c r="CQ21" s="26" t="s">
        <v>16</v>
      </c>
      <c r="CR21" s="24" t="s">
        <v>140</v>
      </c>
      <c r="CS21" s="25" t="s">
        <v>75</v>
      </c>
      <c r="CT21" s="26"/>
      <c r="CU21" s="24"/>
      <c r="CV21" s="25"/>
      <c r="CW21" s="26"/>
      <c r="CX21" s="24"/>
      <c r="CY21" s="25"/>
      <c r="CZ21" s="26"/>
      <c r="DA21" s="24"/>
      <c r="DB21" s="25"/>
      <c r="DC21" s="26"/>
      <c r="DD21" s="24"/>
      <c r="DE21" s="25"/>
      <c r="DF21" s="26"/>
      <c r="DG21" s="24"/>
      <c r="DH21" s="25"/>
      <c r="DI21" s="26"/>
      <c r="DJ21" s="24"/>
      <c r="DK21" s="25"/>
      <c r="DL21" s="26"/>
      <c r="DM21" s="24"/>
      <c r="DN21" s="25"/>
      <c r="DO21" s="26"/>
      <c r="DP21" s="24" t="s">
        <v>140</v>
      </c>
      <c r="DQ21" s="25" t="s">
        <v>75</v>
      </c>
      <c r="DR21" s="26" t="s">
        <v>16</v>
      </c>
      <c r="DS21" s="24" t="s">
        <v>140</v>
      </c>
      <c r="DT21" s="25" t="s">
        <v>75</v>
      </c>
      <c r="DU21" s="26" t="s">
        <v>16</v>
      </c>
      <c r="DV21" s="24" t="s">
        <v>140</v>
      </c>
      <c r="DW21" s="25" t="s">
        <v>75</v>
      </c>
      <c r="DX21" s="26" t="s">
        <v>16</v>
      </c>
      <c r="DY21" s="24" t="s">
        <v>140</v>
      </c>
      <c r="DZ21" s="25" t="s">
        <v>75</v>
      </c>
      <c r="EA21" s="26" t="s">
        <v>16</v>
      </c>
      <c r="EB21" s="24" t="s">
        <v>140</v>
      </c>
      <c r="EC21" s="25" t="s">
        <v>75</v>
      </c>
      <c r="ED21" s="26" t="s">
        <v>16</v>
      </c>
      <c r="EE21" s="24" t="s">
        <v>140</v>
      </c>
      <c r="EF21" s="25" t="s">
        <v>75</v>
      </c>
      <c r="EG21" s="26" t="s">
        <v>16</v>
      </c>
      <c r="EH21" s="24" t="s">
        <v>140</v>
      </c>
      <c r="EI21" s="25" t="s">
        <v>75</v>
      </c>
      <c r="EJ21" s="26" t="s">
        <v>16</v>
      </c>
      <c r="EK21" s="24" t="s">
        <v>140</v>
      </c>
      <c r="EL21" s="25" t="s">
        <v>75</v>
      </c>
      <c r="EM21" s="26" t="s">
        <v>16</v>
      </c>
      <c r="EN21" s="24" t="s">
        <v>140</v>
      </c>
      <c r="EO21" s="25" t="s">
        <v>75</v>
      </c>
      <c r="EP21" s="26" t="s">
        <v>16</v>
      </c>
      <c r="EQ21" s="24" t="s">
        <v>140</v>
      </c>
      <c r="ER21" s="25" t="s">
        <v>75</v>
      </c>
      <c r="ES21" s="562" t="s">
        <v>16</v>
      </c>
      <c r="ET21" s="344" t="s">
        <v>140</v>
      </c>
      <c r="EU21" s="345" t="s">
        <v>75</v>
      </c>
    </row>
    <row r="22" ht="15.75" customHeight="1">
      <c r="A22" s="10">
        <v>21.0</v>
      </c>
      <c r="B22" s="11" t="s">
        <v>2213</v>
      </c>
      <c r="C22" s="12">
        <v>1.0</v>
      </c>
      <c r="D22" s="11" t="s">
        <v>14</v>
      </c>
      <c r="E22" s="13" t="str">
        <f t="array" ref="E22">XLOOKUP(F22,'PER-SM '!$E$2:$E$1132,'PER-SM '!$D$2:$D$1132," ",0)</f>
        <v>SIERRA ESPINOZA WILMAN ANGEL</v>
      </c>
      <c r="F22" s="149">
        <v>9490434.0</v>
      </c>
      <c r="G22" s="149">
        <v>9.63948837E8</v>
      </c>
      <c r="H22" s="16" t="str">
        <f t="array" ref="H22">XLOOKUP(F22,'PER-SM '!$E$2:$E$1132,'PER-SM '!$G$2:$G$1132,"",0)</f>
        <v>OP EMP</v>
      </c>
      <c r="I22" s="10" t="str">
        <f t="array" ref="I22">XLOOKUP(F22,'PER-SM '!$E$2:$E$1132,'PER-SM '!$I$2:$I$1132,"",0)</f>
        <v>A</v>
      </c>
      <c r="J22" s="10"/>
      <c r="K22" s="13" t="str">
        <f t="array" ref="K22">XLOOKUP(F22,'PER-SM '!$E$2:$E$1132,'PER-SM '!$B$2:$B$1132,"",0)</f>
        <v>PE - Empleados</v>
      </c>
      <c r="L22" s="10" t="s">
        <v>2260</v>
      </c>
      <c r="M22" s="13" t="str">
        <f t="array" ref="M22">XLOOKUP(F22,'PER-SM '!$E$2:$E$1132,'PER-SM '!$F$2:$F$1132,"",0)</f>
        <v>JEFE DE MINA</v>
      </c>
      <c r="N22" s="26" t="s">
        <v>16</v>
      </c>
      <c r="O22" s="24" t="s">
        <v>140</v>
      </c>
      <c r="P22" s="25" t="s">
        <v>75</v>
      </c>
      <c r="Q22" s="26" t="s">
        <v>16</v>
      </c>
      <c r="R22" s="24" t="s">
        <v>140</v>
      </c>
      <c r="S22" s="25" t="s">
        <v>75</v>
      </c>
      <c r="T22" s="26" t="s">
        <v>16</v>
      </c>
      <c r="U22" s="24" t="s">
        <v>140</v>
      </c>
      <c r="V22" s="25" t="s">
        <v>75</v>
      </c>
      <c r="W22" s="26"/>
      <c r="X22" s="24"/>
      <c r="Y22" s="25"/>
      <c r="Z22" s="26"/>
      <c r="AA22" s="24"/>
      <c r="AB22" s="25"/>
      <c r="AC22" s="26"/>
      <c r="AD22" s="24"/>
      <c r="AE22" s="25"/>
      <c r="AF22" s="26"/>
      <c r="AG22" s="24"/>
      <c r="AH22" s="25"/>
      <c r="AI22" s="26"/>
      <c r="AJ22" s="24"/>
      <c r="AK22" s="25"/>
      <c r="AL22" s="26"/>
      <c r="AM22" s="24"/>
      <c r="AN22" s="25"/>
      <c r="AO22" s="26" t="s">
        <v>16</v>
      </c>
      <c r="AP22" s="24" t="s">
        <v>140</v>
      </c>
      <c r="AQ22" s="25" t="s">
        <v>75</v>
      </c>
      <c r="AR22" s="26" t="s">
        <v>16</v>
      </c>
      <c r="AS22" s="24" t="s">
        <v>140</v>
      </c>
      <c r="AT22" s="25" t="s">
        <v>75</v>
      </c>
      <c r="AU22" s="26" t="s">
        <v>16</v>
      </c>
      <c r="AV22" s="24" t="s">
        <v>140</v>
      </c>
      <c r="AW22" s="25" t="s">
        <v>75</v>
      </c>
      <c r="AX22" s="26" t="s">
        <v>16</v>
      </c>
      <c r="AY22" s="24" t="s">
        <v>140</v>
      </c>
      <c r="AZ22" s="25" t="s">
        <v>75</v>
      </c>
      <c r="BA22" s="26" t="s">
        <v>16</v>
      </c>
      <c r="BB22" s="24" t="s">
        <v>140</v>
      </c>
      <c r="BC22" s="25" t="s">
        <v>75</v>
      </c>
      <c r="BD22" s="26" t="s">
        <v>16</v>
      </c>
      <c r="BE22" s="24" t="s">
        <v>140</v>
      </c>
      <c r="BF22" s="25" t="s">
        <v>75</v>
      </c>
      <c r="BG22" s="26" t="s">
        <v>16</v>
      </c>
      <c r="BH22" s="24" t="s">
        <v>140</v>
      </c>
      <c r="BI22" s="25" t="s">
        <v>75</v>
      </c>
      <c r="BJ22" s="26" t="s">
        <v>16</v>
      </c>
      <c r="BK22" s="24" t="s">
        <v>140</v>
      </c>
      <c r="BL22" s="25" t="s">
        <v>75</v>
      </c>
      <c r="BM22" s="26" t="s">
        <v>16</v>
      </c>
      <c r="BN22" s="24" t="s">
        <v>140</v>
      </c>
      <c r="BO22" s="25" t="s">
        <v>75</v>
      </c>
      <c r="BP22" s="26" t="s">
        <v>16</v>
      </c>
      <c r="BQ22" s="24" t="s">
        <v>140</v>
      </c>
      <c r="BR22" s="25" t="s">
        <v>75</v>
      </c>
      <c r="BS22" s="26" t="s">
        <v>16</v>
      </c>
      <c r="BT22" s="24" t="s">
        <v>140</v>
      </c>
      <c r="BU22" s="25" t="s">
        <v>75</v>
      </c>
      <c r="BV22" s="26" t="s">
        <v>16</v>
      </c>
      <c r="BW22" s="24" t="s">
        <v>140</v>
      </c>
      <c r="BX22" s="25" t="s">
        <v>75</v>
      </c>
      <c r="BY22" s="26" t="s">
        <v>16</v>
      </c>
      <c r="BZ22" s="24" t="s">
        <v>140</v>
      </c>
      <c r="CA22" s="25" t="s">
        <v>75</v>
      </c>
      <c r="CB22" s="26" t="s">
        <v>16</v>
      </c>
      <c r="CC22" s="24" t="s">
        <v>140</v>
      </c>
      <c r="CD22" s="25" t="s">
        <v>75</v>
      </c>
      <c r="CE22" s="26" t="s">
        <v>16</v>
      </c>
      <c r="CF22" s="24" t="s">
        <v>140</v>
      </c>
      <c r="CG22" s="25" t="s">
        <v>75</v>
      </c>
      <c r="CH22" s="26"/>
      <c r="CI22" s="24"/>
      <c r="CJ22" s="25"/>
      <c r="CK22" s="26"/>
      <c r="CL22" s="24"/>
      <c r="CM22" s="25"/>
      <c r="CN22" s="26"/>
      <c r="CO22" s="24"/>
      <c r="CP22" s="25"/>
      <c r="CQ22" s="26"/>
      <c r="CR22" s="24"/>
      <c r="CS22" s="25"/>
      <c r="CT22" s="26"/>
      <c r="CU22" s="24"/>
      <c r="CV22" s="25"/>
      <c r="CW22" s="26"/>
      <c r="CX22" s="24"/>
      <c r="CY22" s="25"/>
      <c r="CZ22" s="26"/>
      <c r="DA22" s="24"/>
      <c r="DB22" s="25" t="s">
        <v>75</v>
      </c>
      <c r="DC22" s="26" t="s">
        <v>16</v>
      </c>
      <c r="DD22" s="24" t="s">
        <v>140</v>
      </c>
      <c r="DE22" s="25" t="s">
        <v>75</v>
      </c>
      <c r="DF22" s="26" t="s">
        <v>16</v>
      </c>
      <c r="DG22" s="24" t="s">
        <v>140</v>
      </c>
      <c r="DH22" s="25" t="s">
        <v>75</v>
      </c>
      <c r="DI22" s="26" t="s">
        <v>16</v>
      </c>
      <c r="DJ22" s="24" t="s">
        <v>140</v>
      </c>
      <c r="DK22" s="25" t="s">
        <v>75</v>
      </c>
      <c r="DL22" s="26" t="s">
        <v>16</v>
      </c>
      <c r="DM22" s="24" t="s">
        <v>140</v>
      </c>
      <c r="DN22" s="25" t="s">
        <v>75</v>
      </c>
      <c r="DO22" s="26" t="s">
        <v>16</v>
      </c>
      <c r="DP22" s="24" t="s">
        <v>140</v>
      </c>
      <c r="DQ22" s="25" t="s">
        <v>75</v>
      </c>
      <c r="DR22" s="26" t="s">
        <v>16</v>
      </c>
      <c r="DS22" s="24" t="s">
        <v>140</v>
      </c>
      <c r="DT22" s="25" t="s">
        <v>75</v>
      </c>
      <c r="DU22" s="26" t="s">
        <v>16</v>
      </c>
      <c r="DV22" s="24" t="s">
        <v>140</v>
      </c>
      <c r="DW22" s="25" t="s">
        <v>75</v>
      </c>
      <c r="DX22" s="26" t="s">
        <v>16</v>
      </c>
      <c r="DY22" s="24" t="s">
        <v>140</v>
      </c>
      <c r="DZ22" s="25" t="s">
        <v>75</v>
      </c>
      <c r="EA22" s="26" t="s">
        <v>16</v>
      </c>
      <c r="EB22" s="24" t="s">
        <v>140</v>
      </c>
      <c r="EC22" s="25" t="s">
        <v>75</v>
      </c>
      <c r="ED22" s="26" t="s">
        <v>16</v>
      </c>
      <c r="EE22" s="24" t="s">
        <v>140</v>
      </c>
      <c r="EF22" s="25" t="s">
        <v>75</v>
      </c>
      <c r="EG22" s="26" t="s">
        <v>16</v>
      </c>
      <c r="EH22" s="24" t="s">
        <v>140</v>
      </c>
      <c r="EI22" s="25" t="s">
        <v>75</v>
      </c>
      <c r="EJ22" s="26" t="s">
        <v>16</v>
      </c>
      <c r="EK22" s="24" t="s">
        <v>140</v>
      </c>
      <c r="EL22" s="25" t="s">
        <v>75</v>
      </c>
      <c r="EM22" s="26" t="s">
        <v>16</v>
      </c>
      <c r="EN22" s="24" t="s">
        <v>140</v>
      </c>
      <c r="EO22" s="25" t="s">
        <v>75</v>
      </c>
      <c r="EP22" s="26" t="s">
        <v>16</v>
      </c>
      <c r="EQ22" s="24" t="s">
        <v>140</v>
      </c>
      <c r="ER22" s="25" t="s">
        <v>75</v>
      </c>
      <c r="ES22" s="26"/>
      <c r="ET22" s="24"/>
      <c r="EU22" s="25"/>
    </row>
    <row r="23" ht="15.75" customHeight="1">
      <c r="A23" s="10">
        <v>22.0</v>
      </c>
      <c r="B23" s="11" t="s">
        <v>2165</v>
      </c>
      <c r="C23" s="12">
        <v>1.0</v>
      </c>
      <c r="D23" s="11" t="s">
        <v>14</v>
      </c>
      <c r="E23" s="13" t="str">
        <f t="array" ref="E23">XLOOKUP(F23,'PER-SM '!$E$2:$E$1132,'PER-SM '!$D$2:$D$1132," ",0)</f>
        <v>SANCHEZ CHAVEZ JORGE CARLOS</v>
      </c>
      <c r="F23" s="187">
        <v>2.6714585E7</v>
      </c>
      <c r="G23" s="187">
        <v>9.15244646E8</v>
      </c>
      <c r="H23" s="16" t="str">
        <f t="array" ref="H23">XLOOKUP(F23,'PER-SM '!$E$2:$E$1132,'PER-SM '!$G$2:$G$1132,"",0)</f>
        <v>EQ EMP</v>
      </c>
      <c r="I23" s="10" t="str">
        <f t="array" ref="I23">XLOOKUP(F23,'PER-SM '!$E$2:$E$1132,'PER-SM '!$I$2:$I$1132,"",0)</f>
        <v>B</v>
      </c>
      <c r="J23" s="10"/>
      <c r="K23" s="13" t="str">
        <f t="array" ref="K23">XLOOKUP(F23,'PER-SM '!$E$2:$E$1132,'PER-SM '!$B$2:$B$1132,"",0)</f>
        <v>PE - Empleados</v>
      </c>
      <c r="L23" s="10" t="s">
        <v>2260</v>
      </c>
      <c r="M23" s="13" t="str">
        <f t="array" ref="M23">XLOOKUP(F23,'PER-SM '!$E$2:$E$1132,'PER-SM '!$F$2:$F$1132,"",0)</f>
        <v>SUPERVISOR DE MANTENIMIENTO II</v>
      </c>
      <c r="N23" s="26"/>
      <c r="O23" s="24"/>
      <c r="P23" s="25"/>
      <c r="Q23" s="26"/>
      <c r="R23" s="24"/>
      <c r="S23" s="25"/>
      <c r="T23" s="26"/>
      <c r="U23" s="24"/>
      <c r="V23" s="25"/>
      <c r="W23" s="26" t="s">
        <v>16</v>
      </c>
      <c r="X23" s="24" t="s">
        <v>140</v>
      </c>
      <c r="Y23" s="25" t="s">
        <v>75</v>
      </c>
      <c r="Z23" s="26" t="s">
        <v>16</v>
      </c>
      <c r="AA23" s="24" t="s">
        <v>140</v>
      </c>
      <c r="AB23" s="25" t="s">
        <v>75</v>
      </c>
      <c r="AC23" s="26" t="s">
        <v>16</v>
      </c>
      <c r="AD23" s="24" t="s">
        <v>140</v>
      </c>
      <c r="AE23" s="25" t="s">
        <v>75</v>
      </c>
      <c r="AF23" s="26" t="s">
        <v>16</v>
      </c>
      <c r="AG23" s="24" t="s">
        <v>140</v>
      </c>
      <c r="AH23" s="25" t="s">
        <v>75</v>
      </c>
      <c r="AI23" s="26" t="s">
        <v>16</v>
      </c>
      <c r="AJ23" s="24" t="s">
        <v>140</v>
      </c>
      <c r="AK23" s="25" t="s">
        <v>75</v>
      </c>
      <c r="AL23" s="26" t="s">
        <v>16</v>
      </c>
      <c r="AM23" s="24" t="s">
        <v>140</v>
      </c>
      <c r="AN23" s="25" t="s">
        <v>75</v>
      </c>
      <c r="AO23" s="26" t="s">
        <v>16</v>
      </c>
      <c r="AP23" s="24" t="s">
        <v>140</v>
      </c>
      <c r="AQ23" s="25" t="s">
        <v>75</v>
      </c>
      <c r="AR23" s="26" t="s">
        <v>16</v>
      </c>
      <c r="AS23" s="24" t="s">
        <v>140</v>
      </c>
      <c r="AT23" s="25" t="s">
        <v>75</v>
      </c>
      <c r="AU23" s="26" t="s">
        <v>16</v>
      </c>
      <c r="AV23" s="24" t="s">
        <v>140</v>
      </c>
      <c r="AW23" s="25" t="s">
        <v>75</v>
      </c>
      <c r="AX23" s="26" t="s">
        <v>16</v>
      </c>
      <c r="AY23" s="24" t="s">
        <v>140</v>
      </c>
      <c r="AZ23" s="25" t="s">
        <v>75</v>
      </c>
      <c r="BA23" s="26" t="s">
        <v>16</v>
      </c>
      <c r="BB23" s="24" t="s">
        <v>140</v>
      </c>
      <c r="BC23" s="25" t="s">
        <v>75</v>
      </c>
      <c r="BD23" s="26" t="s">
        <v>16</v>
      </c>
      <c r="BE23" s="24" t="s">
        <v>140</v>
      </c>
      <c r="BF23" s="25" t="s">
        <v>75</v>
      </c>
      <c r="BG23" s="26"/>
      <c r="BH23" s="24"/>
      <c r="BI23" s="25"/>
      <c r="BJ23" s="26"/>
      <c r="BK23" s="24"/>
      <c r="BL23" s="25"/>
      <c r="BM23" s="26"/>
      <c r="BN23" s="24"/>
      <c r="BO23" s="25"/>
      <c r="BP23" s="26"/>
      <c r="BQ23" s="24"/>
      <c r="BR23" s="25"/>
      <c r="BS23" s="26"/>
      <c r="BT23" s="24"/>
      <c r="BU23" s="25"/>
      <c r="BV23" s="26"/>
      <c r="BW23" s="24"/>
      <c r="BX23" s="25"/>
      <c r="BY23" s="26"/>
      <c r="BZ23" s="24"/>
      <c r="CA23" s="25"/>
      <c r="CB23" s="26"/>
      <c r="CC23" s="24"/>
      <c r="CD23" s="25"/>
      <c r="CE23" s="26" t="s">
        <v>16</v>
      </c>
      <c r="CF23" s="24" t="s">
        <v>140</v>
      </c>
      <c r="CG23" s="25" t="s">
        <v>75</v>
      </c>
      <c r="CH23" s="26" t="s">
        <v>16</v>
      </c>
      <c r="CI23" s="24" t="s">
        <v>140</v>
      </c>
      <c r="CJ23" s="25" t="s">
        <v>75</v>
      </c>
      <c r="CK23" s="26" t="s">
        <v>16</v>
      </c>
      <c r="CL23" s="24" t="s">
        <v>140</v>
      </c>
      <c r="CM23" s="25" t="s">
        <v>75</v>
      </c>
      <c r="CN23" s="26" t="s">
        <v>16</v>
      </c>
      <c r="CO23" s="24" t="s">
        <v>140</v>
      </c>
      <c r="CP23" s="25" t="s">
        <v>75</v>
      </c>
      <c r="CQ23" s="26" t="s">
        <v>16</v>
      </c>
      <c r="CR23" s="24" t="s">
        <v>140</v>
      </c>
      <c r="CS23" s="25" t="s">
        <v>75</v>
      </c>
      <c r="CT23" s="26" t="s">
        <v>16</v>
      </c>
      <c r="CU23" s="24" t="s">
        <v>140</v>
      </c>
      <c r="CV23" s="25" t="s">
        <v>75</v>
      </c>
      <c r="CW23" s="26" t="s">
        <v>16</v>
      </c>
      <c r="CX23" s="24" t="s">
        <v>140</v>
      </c>
      <c r="CY23" s="25" t="s">
        <v>75</v>
      </c>
      <c r="CZ23" s="26" t="s">
        <v>16</v>
      </c>
      <c r="DA23" s="24" t="s">
        <v>140</v>
      </c>
      <c r="DB23" s="25" t="s">
        <v>75</v>
      </c>
      <c r="DC23" s="26" t="s">
        <v>16</v>
      </c>
      <c r="DD23" s="24" t="s">
        <v>140</v>
      </c>
      <c r="DE23" s="25" t="s">
        <v>75</v>
      </c>
      <c r="DF23" s="26" t="s">
        <v>16</v>
      </c>
      <c r="DG23" s="24" t="s">
        <v>140</v>
      </c>
      <c r="DH23" s="25" t="s">
        <v>75</v>
      </c>
      <c r="DI23" s="26" t="s">
        <v>16</v>
      </c>
      <c r="DJ23" s="24" t="s">
        <v>140</v>
      </c>
      <c r="DK23" s="25" t="s">
        <v>75</v>
      </c>
      <c r="DL23" s="26" t="s">
        <v>16</v>
      </c>
      <c r="DM23" s="24" t="s">
        <v>140</v>
      </c>
      <c r="DN23" s="25" t="s">
        <v>75</v>
      </c>
      <c r="DO23" s="26" t="s">
        <v>16</v>
      </c>
      <c r="DP23" s="24" t="s">
        <v>140</v>
      </c>
      <c r="DQ23" s="25" t="s">
        <v>75</v>
      </c>
      <c r="DR23" s="26" t="s">
        <v>16</v>
      </c>
      <c r="DS23" s="24" t="s">
        <v>140</v>
      </c>
      <c r="DT23" s="25" t="s">
        <v>75</v>
      </c>
      <c r="DU23" s="26"/>
      <c r="DV23" s="24"/>
      <c r="DW23" s="25"/>
      <c r="DX23" s="26"/>
      <c r="DY23" s="24"/>
      <c r="DZ23" s="25"/>
      <c r="EA23" s="26"/>
      <c r="EB23" s="24"/>
      <c r="EC23" s="25"/>
      <c r="ED23" s="26"/>
      <c r="EE23" s="24"/>
      <c r="EF23" s="25"/>
      <c r="EG23" s="26"/>
      <c r="EH23" s="24"/>
      <c r="EI23" s="25"/>
      <c r="EJ23" s="26"/>
      <c r="EK23" s="24"/>
      <c r="EL23" s="25"/>
      <c r="EM23" s="26"/>
      <c r="EN23" s="24"/>
      <c r="EO23" s="25"/>
      <c r="EP23" s="562" t="s">
        <v>16</v>
      </c>
      <c r="EQ23" s="344" t="s">
        <v>140</v>
      </c>
      <c r="ER23" s="345" t="s">
        <v>75</v>
      </c>
      <c r="ES23" s="562" t="s">
        <v>16</v>
      </c>
      <c r="ET23" s="344" t="s">
        <v>140</v>
      </c>
      <c r="EU23" s="345" t="s">
        <v>75</v>
      </c>
    </row>
    <row r="24" ht="15.75" customHeight="1">
      <c r="A24" s="10">
        <v>23.0</v>
      </c>
      <c r="B24" s="11" t="s">
        <v>2166</v>
      </c>
      <c r="C24" s="12">
        <v>1.0</v>
      </c>
      <c r="D24" s="11" t="s">
        <v>14</v>
      </c>
      <c r="E24" s="13" t="str">
        <f t="array" ref="E24">XLOOKUP(F24,'PER-SM '!$E$2:$E$1132,'PER-SM '!$D$2:$D$1132," ",0)</f>
        <v>HUARANGA RICALDI VICTOR MIJAEL</v>
      </c>
      <c r="F24" s="187">
        <v>4.0883792E7</v>
      </c>
      <c r="G24" s="187">
        <v>9.61648638E8</v>
      </c>
      <c r="H24" s="16" t="str">
        <f t="array" ref="H24">XLOOKUP(F24,'PER-SM '!$E$2:$E$1132,'PER-SM '!$G$2:$G$1132,"",0)</f>
        <v>EQ EMP</v>
      </c>
      <c r="I24" s="10" t="str">
        <f t="array" ref="I24">XLOOKUP(F24,'PER-SM '!$E$2:$E$1132,'PER-SM '!$I$2:$I$1132,"",0)</f>
        <v>C</v>
      </c>
      <c r="J24" s="10"/>
      <c r="K24" s="13" t="str">
        <f t="array" ref="K24">XLOOKUP(F24,'PER-SM '!$E$2:$E$1132,'PER-SM '!$B$2:$B$1132,"",0)</f>
        <v>PE - Empleados</v>
      </c>
      <c r="L24" s="10" t="s">
        <v>2260</v>
      </c>
      <c r="M24" s="13" t="str">
        <f t="array" ref="M24">XLOOKUP(F24,'PER-SM '!$E$2:$E$1132,'PER-SM '!$F$2:$F$1132,"",0)</f>
        <v>SUPERVISOR DE MANTENIMIENTO</v>
      </c>
      <c r="N24" s="565" t="s">
        <v>16</v>
      </c>
      <c r="O24" s="566" t="s">
        <v>140</v>
      </c>
      <c r="P24" s="567" t="s">
        <v>75</v>
      </c>
      <c r="Q24" s="565" t="s">
        <v>16</v>
      </c>
      <c r="R24" s="566" t="s">
        <v>140</v>
      </c>
      <c r="S24" s="567" t="s">
        <v>75</v>
      </c>
      <c r="T24" s="565" t="s">
        <v>16</v>
      </c>
      <c r="U24" s="566" t="s">
        <v>140</v>
      </c>
      <c r="V24" s="567" t="s">
        <v>75</v>
      </c>
      <c r="W24" s="565" t="s">
        <v>16</v>
      </c>
      <c r="X24" s="566" t="s">
        <v>140</v>
      </c>
      <c r="Y24" s="567" t="s">
        <v>75</v>
      </c>
      <c r="Z24" s="565" t="s">
        <v>16</v>
      </c>
      <c r="AA24" s="566" t="s">
        <v>140</v>
      </c>
      <c r="AB24" s="567" t="s">
        <v>75</v>
      </c>
      <c r="AC24" s="565" t="s">
        <v>16</v>
      </c>
      <c r="AD24" s="566" t="s">
        <v>140</v>
      </c>
      <c r="AE24" s="567" t="s">
        <v>75</v>
      </c>
      <c r="AF24" s="565" t="s">
        <v>16</v>
      </c>
      <c r="AG24" s="566" t="s">
        <v>140</v>
      </c>
      <c r="AH24" s="567" t="s">
        <v>75</v>
      </c>
      <c r="AI24" s="565" t="s">
        <v>16</v>
      </c>
      <c r="AJ24" s="566" t="s">
        <v>140</v>
      </c>
      <c r="AK24" s="567" t="s">
        <v>75</v>
      </c>
      <c r="AL24" s="565" t="s">
        <v>16</v>
      </c>
      <c r="AM24" s="566" t="s">
        <v>140</v>
      </c>
      <c r="AN24" s="567" t="s">
        <v>75</v>
      </c>
      <c r="AO24" s="565" t="s">
        <v>16</v>
      </c>
      <c r="AP24" s="566" t="s">
        <v>140</v>
      </c>
      <c r="AQ24" s="567" t="s">
        <v>75</v>
      </c>
      <c r="AR24" s="565"/>
      <c r="AS24" s="566"/>
      <c r="AT24" s="567"/>
      <c r="AU24" s="565"/>
      <c r="AV24" s="566"/>
      <c r="AW24" s="567"/>
      <c r="AX24" s="565"/>
      <c r="AY24" s="566"/>
      <c r="AZ24" s="567"/>
      <c r="BA24" s="565"/>
      <c r="BB24" s="566"/>
      <c r="BC24" s="567"/>
      <c r="BD24" s="565"/>
      <c r="BE24" s="566"/>
      <c r="BF24" s="567"/>
      <c r="BG24" s="565"/>
      <c r="BH24" s="566"/>
      <c r="BI24" s="567"/>
      <c r="BJ24" s="565"/>
      <c r="BK24" s="566"/>
      <c r="BL24" s="567"/>
      <c r="BM24" s="565"/>
      <c r="BN24" s="566"/>
      <c r="BO24" s="567"/>
      <c r="BP24" s="565" t="s">
        <v>16</v>
      </c>
      <c r="BQ24" s="566" t="s">
        <v>140</v>
      </c>
      <c r="BR24" s="567" t="s">
        <v>75</v>
      </c>
      <c r="BS24" s="565" t="s">
        <v>16</v>
      </c>
      <c r="BT24" s="566" t="s">
        <v>140</v>
      </c>
      <c r="BU24" s="567" t="s">
        <v>75</v>
      </c>
      <c r="BV24" s="565" t="s">
        <v>16</v>
      </c>
      <c r="BW24" s="566" t="s">
        <v>140</v>
      </c>
      <c r="BX24" s="567" t="s">
        <v>75</v>
      </c>
      <c r="BY24" s="565" t="s">
        <v>16</v>
      </c>
      <c r="BZ24" s="566" t="s">
        <v>140</v>
      </c>
      <c r="CA24" s="567" t="s">
        <v>75</v>
      </c>
      <c r="CB24" s="565" t="s">
        <v>16</v>
      </c>
      <c r="CC24" s="566" t="s">
        <v>140</v>
      </c>
      <c r="CD24" s="567" t="s">
        <v>75</v>
      </c>
      <c r="CE24" s="565" t="s">
        <v>16</v>
      </c>
      <c r="CF24" s="566" t="s">
        <v>140</v>
      </c>
      <c r="CG24" s="567" t="s">
        <v>75</v>
      </c>
      <c r="CH24" s="565" t="s">
        <v>16</v>
      </c>
      <c r="CI24" s="566" t="s">
        <v>140</v>
      </c>
      <c r="CJ24" s="567" t="s">
        <v>75</v>
      </c>
      <c r="CK24" s="565" t="s">
        <v>16</v>
      </c>
      <c r="CL24" s="566" t="s">
        <v>140</v>
      </c>
      <c r="CM24" s="567" t="s">
        <v>75</v>
      </c>
      <c r="CN24" s="565" t="s">
        <v>16</v>
      </c>
      <c r="CO24" s="566" t="s">
        <v>140</v>
      </c>
      <c r="CP24" s="567" t="s">
        <v>75</v>
      </c>
      <c r="CQ24" s="565" t="s">
        <v>16</v>
      </c>
      <c r="CR24" s="566" t="s">
        <v>140</v>
      </c>
      <c r="CS24" s="567" t="s">
        <v>75</v>
      </c>
      <c r="CT24" s="565" t="s">
        <v>16</v>
      </c>
      <c r="CU24" s="566" t="s">
        <v>140</v>
      </c>
      <c r="CV24" s="567" t="s">
        <v>75</v>
      </c>
      <c r="CW24" s="565" t="s">
        <v>16</v>
      </c>
      <c r="CX24" s="566" t="s">
        <v>140</v>
      </c>
      <c r="CY24" s="567" t="s">
        <v>75</v>
      </c>
      <c r="CZ24" s="565" t="s">
        <v>16</v>
      </c>
      <c r="DA24" s="566" t="s">
        <v>140</v>
      </c>
      <c r="DB24" s="567" t="s">
        <v>75</v>
      </c>
      <c r="DC24" s="565"/>
      <c r="DD24" s="566"/>
      <c r="DE24" s="567"/>
      <c r="DF24" s="565"/>
      <c r="DG24" s="566"/>
      <c r="DH24" s="567"/>
      <c r="DI24" s="565"/>
      <c r="DJ24" s="566"/>
      <c r="DK24" s="567"/>
      <c r="DL24" s="565"/>
      <c r="DM24" s="566"/>
      <c r="DN24" s="567"/>
      <c r="DO24" s="565"/>
      <c r="DP24" s="566"/>
      <c r="DQ24" s="567"/>
      <c r="DR24" s="565"/>
      <c r="DS24" s="566"/>
      <c r="DT24" s="567"/>
      <c r="DU24" s="565"/>
      <c r="DV24" s="566"/>
      <c r="DW24" s="567"/>
      <c r="DX24" s="565" t="s">
        <v>16</v>
      </c>
      <c r="DY24" s="566" t="s">
        <v>140</v>
      </c>
      <c r="DZ24" s="567" t="s">
        <v>75</v>
      </c>
      <c r="EA24" s="565" t="s">
        <v>16</v>
      </c>
      <c r="EB24" s="566" t="s">
        <v>140</v>
      </c>
      <c r="EC24" s="567" t="s">
        <v>75</v>
      </c>
      <c r="ED24" s="565" t="s">
        <v>16</v>
      </c>
      <c r="EE24" s="566" t="s">
        <v>140</v>
      </c>
      <c r="EF24" s="567" t="s">
        <v>75</v>
      </c>
      <c r="EG24" s="565" t="s">
        <v>16</v>
      </c>
      <c r="EH24" s="566" t="s">
        <v>140</v>
      </c>
      <c r="EI24" s="567" t="s">
        <v>75</v>
      </c>
      <c r="EJ24" s="565" t="s">
        <v>16</v>
      </c>
      <c r="EK24" s="566" t="s">
        <v>140</v>
      </c>
      <c r="EL24" s="567" t="s">
        <v>75</v>
      </c>
      <c r="EM24" s="565" t="s">
        <v>16</v>
      </c>
      <c r="EN24" s="566" t="s">
        <v>140</v>
      </c>
      <c r="EO24" s="567" t="s">
        <v>75</v>
      </c>
      <c r="EP24" s="565" t="s">
        <v>16</v>
      </c>
      <c r="EQ24" s="566" t="s">
        <v>140</v>
      </c>
      <c r="ER24" s="567" t="s">
        <v>75</v>
      </c>
      <c r="ES24" s="568" t="s">
        <v>16</v>
      </c>
      <c r="ET24" s="569" t="s">
        <v>140</v>
      </c>
      <c r="EU24" s="570" t="s">
        <v>75</v>
      </c>
    </row>
    <row r="25" ht="14.25" customHeight="1">
      <c r="A25" s="43"/>
      <c r="B25" s="44"/>
      <c r="C25" s="45">
        <f>SUM(C2:C24)</f>
        <v>22</v>
      </c>
      <c r="D25" s="44"/>
      <c r="E25" s="197" t="s">
        <v>36</v>
      </c>
      <c r="F25" s="52">
        <f>COUNTBLANK(F2:F24)</f>
        <v>0</v>
      </c>
      <c r="H25" s="43"/>
      <c r="I25" s="43"/>
      <c r="J25" s="43"/>
      <c r="L25" s="43"/>
      <c r="N25" s="198">
        <f>COUNTIF(N2:N24,"D")</f>
        <v>11</v>
      </c>
      <c r="O25" s="198">
        <f>COUNTIF(O2:O24,"A")</f>
        <v>11</v>
      </c>
      <c r="P25" s="198">
        <f>COUNTIF(P2:P24,"C")</f>
        <v>11</v>
      </c>
      <c r="Q25" s="198">
        <f>COUNTIF(Q2:Q24,"D")</f>
        <v>12</v>
      </c>
      <c r="R25" s="198">
        <f>COUNTIF(R2:R24,"A")</f>
        <v>12</v>
      </c>
      <c r="S25" s="198">
        <f>COUNTIF(S2:S24,"C")</f>
        <v>12</v>
      </c>
      <c r="T25" s="198">
        <f>COUNTIF(T2:T24,"D")</f>
        <v>12</v>
      </c>
      <c r="U25" s="198">
        <f>COUNTIF(U2:U24,"A")</f>
        <v>12</v>
      </c>
      <c r="V25" s="198">
        <f>COUNTIF(V2:V24,"C")</f>
        <v>12</v>
      </c>
      <c r="W25" s="198">
        <f>COUNTIF(W2:W24,"D")</f>
        <v>12</v>
      </c>
      <c r="X25" s="198">
        <f>COUNTIF(X2:X24,"A")</f>
        <v>12</v>
      </c>
      <c r="Y25" s="198">
        <f>COUNTIF(Y2:Y24,"C")</f>
        <v>12</v>
      </c>
      <c r="Z25" s="198">
        <f>COUNTIF(Z2:Z24,"D")</f>
        <v>12</v>
      </c>
      <c r="AA25" s="198">
        <f>COUNTIF(AA2:AA24,"A")</f>
        <v>12</v>
      </c>
      <c r="AB25" s="198">
        <f>COUNTIF(AB2:AB24,"C")</f>
        <v>12</v>
      </c>
      <c r="AC25" s="198">
        <f>COUNTIF(AC2:AC24,"D")</f>
        <v>11</v>
      </c>
      <c r="AD25" s="198">
        <f>COUNTIF(AD2:AD24,"A")</f>
        <v>11</v>
      </c>
      <c r="AE25" s="198">
        <f>COUNTIF(AE2:AE24,"C")</f>
        <v>11</v>
      </c>
      <c r="AF25" s="198">
        <f>COUNTIF(AF2:AF24,"D")</f>
        <v>11</v>
      </c>
      <c r="AG25" s="198">
        <f>COUNTIF(AG2:AG24,"A")</f>
        <v>11</v>
      </c>
      <c r="AH25" s="198">
        <f>COUNTIF(AH2:AH24,"C")</f>
        <v>11</v>
      </c>
      <c r="AI25" s="198">
        <f>COUNTIF(AI2:AI24,"D")</f>
        <v>11</v>
      </c>
      <c r="AJ25" s="198">
        <f>COUNTIF(AJ2:AJ24,"A")</f>
        <v>11</v>
      </c>
      <c r="AK25" s="198">
        <f>COUNTIF(AK2:AK24,"C")</f>
        <v>11</v>
      </c>
      <c r="AL25" s="198">
        <f>COUNTIF(AL2:AL24,"D")</f>
        <v>11</v>
      </c>
      <c r="AM25" s="198">
        <f>COUNTIF(AM2:AM24,"A")</f>
        <v>11</v>
      </c>
      <c r="AN25" s="198">
        <f>COUNTIF(AN2:AN24,"C")</f>
        <v>11</v>
      </c>
      <c r="AO25" s="198">
        <f>COUNTIF(AO2:AO24,"D")</f>
        <v>12</v>
      </c>
      <c r="AP25" s="198">
        <f>COUNTIF(AP2:AP24,"A")</f>
        <v>12</v>
      </c>
      <c r="AQ25" s="198">
        <f>COUNTIF(AQ2:AQ24,"C")</f>
        <v>12</v>
      </c>
      <c r="AR25" s="198">
        <f>COUNTIF(AR2:AR24,"D")</f>
        <v>12</v>
      </c>
      <c r="AS25" s="198">
        <f>COUNTIF(AS2:AS24,"A")</f>
        <v>12</v>
      </c>
      <c r="AT25" s="198">
        <f>COUNTIF(AT2:AT24,"C")</f>
        <v>12</v>
      </c>
      <c r="AU25" s="198">
        <f>COUNTIF(AU2:AU24,"D")</f>
        <v>13</v>
      </c>
      <c r="AV25" s="198">
        <f>COUNTIF(AV2:AV24,"A")</f>
        <v>13</v>
      </c>
      <c r="AW25" s="198">
        <f>COUNTIF(AW2:AW24,"C")</f>
        <v>13</v>
      </c>
      <c r="AX25" s="198">
        <f>COUNTIF(AX2:AX24,"D")</f>
        <v>13</v>
      </c>
      <c r="AY25" s="198">
        <f>COUNTIF(AY2:AY24,"A")</f>
        <v>13</v>
      </c>
      <c r="AZ25" s="198">
        <f>COUNTIF(AZ2:AZ24,"C")</f>
        <v>13</v>
      </c>
      <c r="BA25" s="198">
        <f>COUNTIF(BA2:BA24,"D")</f>
        <v>13</v>
      </c>
      <c r="BB25" s="198">
        <f>COUNTIF(BB2:BB24,"A")</f>
        <v>13</v>
      </c>
      <c r="BC25" s="198">
        <f>COUNTIF(BC2:BC24,"C")</f>
        <v>13</v>
      </c>
      <c r="BD25" s="198">
        <f>COUNTIF(BD2:BD24,"D")</f>
        <v>13</v>
      </c>
      <c r="BE25" s="198">
        <f>COUNTIF(BE2:BE24,"A")</f>
        <v>13</v>
      </c>
      <c r="BF25" s="198">
        <f>COUNTIF(BF2:BF24,"C")</f>
        <v>13</v>
      </c>
      <c r="BG25" s="198">
        <f>COUNTIF(BG2:BG24,"D")</f>
        <v>12</v>
      </c>
      <c r="BH25" s="198">
        <f>COUNTIF(BH2:BH24,"A")</f>
        <v>12</v>
      </c>
      <c r="BI25" s="198">
        <f>COUNTIF(BI2:BI24,"C")</f>
        <v>12</v>
      </c>
      <c r="BJ25" s="198">
        <f>COUNTIF(BJ2:BJ24,"D")</f>
        <v>12</v>
      </c>
      <c r="BK25" s="198">
        <f>COUNTIF(BK2:BK24,"A")</f>
        <v>12</v>
      </c>
      <c r="BL25" s="198">
        <f>COUNTIF(BL2:BL24,"C")</f>
        <v>12</v>
      </c>
      <c r="BM25" s="198">
        <f>COUNTIF(BM2:BM24,"D")</f>
        <v>10</v>
      </c>
      <c r="BN25" s="198">
        <f>COUNTIF(BN2:BN24,"A")</f>
        <v>10</v>
      </c>
      <c r="BO25" s="198">
        <f>COUNTIF(BO2:BO24,"C")</f>
        <v>10</v>
      </c>
      <c r="BP25" s="198">
        <f>COUNTIF(BP2:BP24,"D")</f>
        <v>12</v>
      </c>
      <c r="BQ25" s="198">
        <f>COUNTIF(BQ2:BQ24,"A")</f>
        <v>12</v>
      </c>
      <c r="BR25" s="198">
        <f>COUNTIF(BR2:BR24,"C")</f>
        <v>12</v>
      </c>
      <c r="BS25" s="198">
        <f>COUNTIF(BS2:BS24,"D")</f>
        <v>12</v>
      </c>
      <c r="BT25" s="198">
        <f>COUNTIF(BT2:BT24,"A")</f>
        <v>12</v>
      </c>
      <c r="BU25" s="198">
        <f>COUNTIF(BU2:BU24,"C")</f>
        <v>12</v>
      </c>
      <c r="BV25" s="198">
        <f>COUNTIF(BV2:BV24,"D")</f>
        <v>12</v>
      </c>
      <c r="BW25" s="198">
        <f>COUNTIF(BW2:BW24,"A")</f>
        <v>12</v>
      </c>
      <c r="BX25" s="198">
        <f>COUNTIF(BX2:BX24,"C")</f>
        <v>13</v>
      </c>
      <c r="BY25" s="198">
        <f>COUNTIF(BY2:BY24,"D")</f>
        <v>12</v>
      </c>
      <c r="BZ25" s="198">
        <f>COUNTIF(BZ2:BZ24,"A")</f>
        <v>12</v>
      </c>
      <c r="CA25" s="198">
        <f>COUNTIF(CA2:CA24,"C")</f>
        <v>13</v>
      </c>
      <c r="CB25" s="198">
        <f>COUNTIF(CB2:CB24,"D")</f>
        <v>15</v>
      </c>
      <c r="CC25" s="198">
        <f>COUNTIF(CC2:CC24,"A")</f>
        <v>15</v>
      </c>
      <c r="CD25" s="198">
        <f>COUNTIF(CD2:CD24,"C")</f>
        <v>15</v>
      </c>
      <c r="CE25" s="198">
        <f>COUNTIF(CE2:CE24,"D")</f>
        <v>16</v>
      </c>
      <c r="CF25" s="198">
        <f>COUNTIF(CF2:CF24,"A")</f>
        <v>16</v>
      </c>
      <c r="CG25" s="198">
        <f>COUNTIF(CG2:CG24,"C")</f>
        <v>16</v>
      </c>
      <c r="CH25" s="198">
        <f>COUNTIF(CH2:CH24,"D")</f>
        <v>13</v>
      </c>
      <c r="CI25" s="198">
        <f>COUNTIF(CI2:CI24,"A")</f>
        <v>13</v>
      </c>
      <c r="CJ25" s="198">
        <f>COUNTIF(CJ2:CJ24,"C")</f>
        <v>13</v>
      </c>
      <c r="CK25" s="198">
        <f>COUNTIF(CK2:CK24,"D")</f>
        <v>13</v>
      </c>
      <c r="CL25" s="198">
        <f>COUNTIF(CL2:CL24,"A")</f>
        <v>13</v>
      </c>
      <c r="CM25" s="198">
        <f>COUNTIF(CM2:CM24,"C")</f>
        <v>13</v>
      </c>
      <c r="CN25" s="198">
        <f>COUNTIF(CN2:CN24,"D")</f>
        <v>13</v>
      </c>
      <c r="CO25" s="198">
        <f>COUNTIF(CO2:CO24,"A")</f>
        <v>13</v>
      </c>
      <c r="CP25" s="198">
        <f>COUNTIF(CP2:CP24,"C")</f>
        <v>13</v>
      </c>
      <c r="CQ25" s="198">
        <f>COUNTIF(CQ2:CQ24,"D")</f>
        <v>13</v>
      </c>
      <c r="CR25" s="198">
        <f>COUNTIF(CR2:CR24,"A")</f>
        <v>13</v>
      </c>
      <c r="CS25" s="198">
        <f>COUNTIF(CS2:CS24,"C")</f>
        <v>13</v>
      </c>
      <c r="CT25" s="198">
        <f>COUNTIF(CT2:CT24,"D")</f>
        <v>12</v>
      </c>
      <c r="CU25" s="198">
        <f>COUNTIF(CU2:CU24,"A")</f>
        <v>12</v>
      </c>
      <c r="CV25" s="198">
        <f>COUNTIF(CV2:CV24,"C")</f>
        <v>12</v>
      </c>
      <c r="CW25" s="198">
        <f>COUNTIF(CW2:CW24,"D")</f>
        <v>11</v>
      </c>
      <c r="CX25" s="198">
        <f>COUNTIF(CX2:CX24,"A")</f>
        <v>11</v>
      </c>
      <c r="CY25" s="198">
        <f>COUNTIF(CY2:CY24,"C")</f>
        <v>11</v>
      </c>
      <c r="CZ25" s="198">
        <f>COUNTIF(CZ2:CZ24,"D")</f>
        <v>11</v>
      </c>
      <c r="DA25" s="198">
        <f>COUNTIF(DA2:DA24,"A")</f>
        <v>11</v>
      </c>
      <c r="DB25" s="198">
        <f>COUNTIF(DB2:DB24,"C")</f>
        <v>12</v>
      </c>
      <c r="DC25" s="198">
        <f>COUNTIF(DC2:DC24,"D")</f>
        <v>11</v>
      </c>
      <c r="DD25" s="198">
        <f>COUNTIF(DD2:DD24,"A")</f>
        <v>11</v>
      </c>
      <c r="DE25" s="198">
        <f>COUNTIF(DE2:DE24,"C")</f>
        <v>11</v>
      </c>
      <c r="DF25" s="198">
        <f>COUNTIF(DF2:DF24,"D")</f>
        <v>10</v>
      </c>
      <c r="DG25" s="198">
        <f>COUNTIF(DG2:DG24,"A")</f>
        <v>10</v>
      </c>
      <c r="DH25" s="198">
        <f>COUNTIF(DH2:DH24,"C")</f>
        <v>10</v>
      </c>
      <c r="DI25" s="198">
        <f>COUNTIF(DI2:DI24,"D")</f>
        <v>11</v>
      </c>
      <c r="DJ25" s="198">
        <f>COUNTIF(DJ2:DJ24,"A")</f>
        <v>11</v>
      </c>
      <c r="DK25" s="198">
        <f>COUNTIF(DK2:DK24,"C")</f>
        <v>11</v>
      </c>
      <c r="DL25" s="198">
        <f>COUNTIF(DL2:DL24,"D")</f>
        <v>12</v>
      </c>
      <c r="DM25" s="198">
        <f>COUNTIF(DM2:DM24,"A")</f>
        <v>12</v>
      </c>
      <c r="DN25" s="198">
        <f>COUNTIF(DN2:DN24,"C")</f>
        <v>12</v>
      </c>
      <c r="DO25" s="198">
        <f>COUNTIF(DO2:DO24,"D")</f>
        <v>12</v>
      </c>
      <c r="DP25" s="198">
        <f>COUNTIF(DP2:DP24,"A")</f>
        <v>13</v>
      </c>
      <c r="DQ25" s="198">
        <f>COUNTIF(DQ2:DQ24,"C")</f>
        <v>13</v>
      </c>
      <c r="DR25" s="198">
        <f>COUNTIF(DR2:DR24,"D")</f>
        <v>13</v>
      </c>
      <c r="DS25" s="198">
        <f>COUNTIF(DS2:DS24,"A")</f>
        <v>13</v>
      </c>
      <c r="DT25" s="198">
        <f>COUNTIF(DT2:DT24,"C")</f>
        <v>13</v>
      </c>
      <c r="DU25" s="198">
        <f>COUNTIF(DU2:DU24,"D")</f>
        <v>12</v>
      </c>
      <c r="DV25" s="198">
        <f>COUNTIF(DV2:DV24,"A")</f>
        <v>12</v>
      </c>
      <c r="DW25" s="198">
        <f>COUNTIF(DW2:DW24,"C")</f>
        <v>12</v>
      </c>
      <c r="DX25" s="198">
        <f>COUNTIF(DX2:DX24,"D")</f>
        <v>12</v>
      </c>
      <c r="DY25" s="198">
        <f>COUNTIF(DY2:DY24,"A")</f>
        <v>12</v>
      </c>
      <c r="DZ25" s="198">
        <f>COUNTIF(DZ2:DZ24,"C")</f>
        <v>12</v>
      </c>
      <c r="EA25" s="198">
        <f>COUNTIF(EA2:EA24,"D")</f>
        <v>12</v>
      </c>
      <c r="EB25" s="198">
        <f>COUNTIF(EB2:EB24,"A")</f>
        <v>12</v>
      </c>
      <c r="EC25" s="198">
        <f>COUNTIF(EC2:EC24,"C")</f>
        <v>12</v>
      </c>
      <c r="ED25" s="198">
        <f>COUNTIF(ED2:ED24,"D")</f>
        <v>12</v>
      </c>
      <c r="EE25" s="198">
        <f>COUNTIF(EE2:EE24,"A")</f>
        <v>12</v>
      </c>
      <c r="EF25" s="198">
        <f>COUNTIF(EF2:EF24,"C")</f>
        <v>12</v>
      </c>
      <c r="EG25" s="198">
        <f>COUNTIF(EG2:EG24,"D")</f>
        <v>12</v>
      </c>
      <c r="EH25" s="198">
        <f>COUNTIF(EH2:EH24,"A")</f>
        <v>12</v>
      </c>
      <c r="EI25" s="198">
        <f>COUNTIF(EI2:EI24,"C")</f>
        <v>12</v>
      </c>
      <c r="EJ25" s="198">
        <f>COUNTIF(EJ2:EJ24,"D")</f>
        <v>12</v>
      </c>
      <c r="EK25" s="198">
        <f>COUNTIF(EK2:EK24,"A")</f>
        <v>12</v>
      </c>
      <c r="EL25" s="198">
        <f>COUNTIF(EL2:EL24,"C")</f>
        <v>12</v>
      </c>
      <c r="EM25" s="198">
        <f>COUNTIF(EM2:EM24,"D")</f>
        <v>14</v>
      </c>
      <c r="EN25" s="198">
        <f>COUNTIF(EN2:EN24,"A")</f>
        <v>14</v>
      </c>
      <c r="EO25" s="198">
        <f>COUNTIF(EO2:EO24,"C")</f>
        <v>14</v>
      </c>
      <c r="EP25" s="198">
        <f>COUNTIF(EP2:EP24,"D")</f>
        <v>15</v>
      </c>
      <c r="EQ25" s="198">
        <f>COUNTIF(EQ2:EQ24,"A")</f>
        <v>15</v>
      </c>
      <c r="ER25" s="198">
        <f>COUNTIF(ER2:ER24,"C")</f>
        <v>15</v>
      </c>
      <c r="ES25" s="198">
        <f>COUNTIF(ES2:ES24,"D")</f>
        <v>13</v>
      </c>
      <c r="ET25" s="198">
        <f>COUNTIF(ET2:ET24,"A")</f>
        <v>13</v>
      </c>
      <c r="EU25" s="198">
        <f>COUNTIF(EU2:EU24,"C")</f>
        <v>13</v>
      </c>
    </row>
    <row r="26" ht="14.25" customHeight="1">
      <c r="A26" s="43"/>
      <c r="B26" s="44"/>
      <c r="C26" s="44"/>
      <c r="D26" s="44"/>
      <c r="H26" s="43"/>
      <c r="I26" s="43"/>
      <c r="J26" s="43"/>
      <c r="L26" s="43"/>
    </row>
    <row r="27" ht="14.25" customHeight="1">
      <c r="A27" s="43"/>
      <c r="B27" s="44"/>
      <c r="C27" s="44"/>
      <c r="D27" s="44"/>
      <c r="H27" s="43"/>
      <c r="I27" s="43"/>
      <c r="J27" s="43"/>
      <c r="L27" s="43"/>
    </row>
    <row r="28" ht="14.25" customHeight="1">
      <c r="A28" s="43"/>
      <c r="B28" s="44"/>
      <c r="C28" s="44"/>
      <c r="D28" s="44"/>
      <c r="H28" s="43"/>
      <c r="I28" s="43"/>
      <c r="J28" s="43"/>
      <c r="L28" s="43"/>
    </row>
    <row r="29" ht="14.25" customHeight="1">
      <c r="A29" s="43"/>
      <c r="B29" s="44"/>
      <c r="C29" s="44"/>
      <c r="D29" s="44"/>
      <c r="H29" s="43"/>
      <c r="I29" s="43"/>
      <c r="J29" s="43"/>
      <c r="L29" s="43"/>
    </row>
    <row r="30" ht="14.25" customHeight="1">
      <c r="A30" s="43"/>
      <c r="B30" s="44"/>
      <c r="C30" s="44"/>
      <c r="D30" s="44"/>
      <c r="H30" s="43"/>
      <c r="I30" s="43"/>
      <c r="J30" s="43"/>
      <c r="L30" s="43"/>
    </row>
    <row r="31" ht="14.25" customHeight="1">
      <c r="A31" s="43"/>
      <c r="B31" s="44"/>
      <c r="C31" s="44"/>
      <c r="D31" s="44"/>
      <c r="E31" s="51" t="s">
        <v>37</v>
      </c>
      <c r="F31" s="52">
        <f>COUNTBLANK(F2:F24)</f>
        <v>0</v>
      </c>
      <c r="H31" s="43"/>
      <c r="I31" s="43"/>
      <c r="J31" s="43"/>
      <c r="L31" s="43"/>
    </row>
    <row r="32" ht="14.25" customHeight="1">
      <c r="A32" s="43"/>
      <c r="B32" s="44"/>
      <c r="C32" s="44"/>
      <c r="D32" s="44"/>
      <c r="E32" s="51" t="s">
        <v>38</v>
      </c>
      <c r="F32" s="53">
        <f>COUNT(F6:F24)</f>
        <v>19</v>
      </c>
      <c r="H32" s="43"/>
      <c r="I32" s="43"/>
      <c r="J32" s="43"/>
      <c r="L32" s="43"/>
    </row>
    <row r="33" ht="14.25" customHeight="1">
      <c r="A33" s="43"/>
      <c r="B33" s="44"/>
      <c r="C33" s="44"/>
      <c r="D33" s="44"/>
      <c r="E33" s="51" t="s">
        <v>39</v>
      </c>
      <c r="F33" s="54">
        <f>COUNTIF(J6:J24,"INHABILITADA")</f>
        <v>0</v>
      </c>
      <c r="H33" s="43"/>
      <c r="I33" s="43"/>
      <c r="J33" s="43"/>
      <c r="L33" s="43"/>
    </row>
    <row r="34" ht="14.25" customHeight="1">
      <c r="A34" s="43"/>
      <c r="B34" s="44"/>
      <c r="C34" s="44"/>
      <c r="D34" s="44"/>
      <c r="E34" s="51" t="s">
        <v>40</v>
      </c>
      <c r="F34" s="54">
        <v>0.0</v>
      </c>
      <c r="H34" s="43"/>
      <c r="I34" s="43"/>
      <c r="J34" s="43"/>
      <c r="L34" s="43"/>
    </row>
    <row r="35" ht="14.25" customHeight="1">
      <c r="A35" s="43"/>
      <c r="B35" s="44"/>
      <c r="C35" s="44"/>
      <c r="D35" s="44"/>
      <c r="E35" s="51" t="s">
        <v>41</v>
      </c>
      <c r="F35" s="54">
        <v>0.0</v>
      </c>
      <c r="H35" s="43"/>
      <c r="I35" s="43"/>
      <c r="J35" s="43"/>
      <c r="L35" s="43"/>
    </row>
    <row r="36" ht="14.25" customHeight="1">
      <c r="A36" s="43"/>
      <c r="B36" s="44"/>
      <c r="C36" s="44"/>
      <c r="D36" s="44"/>
      <c r="E36" s="55" t="s">
        <v>42</v>
      </c>
      <c r="F36" s="56">
        <v>60.0</v>
      </c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571">
        <v>0.0</v>
      </c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mergeCells count="48"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DO1:DQ1"/>
    <mergeCell ref="DR1:DT1"/>
    <mergeCell ref="DU1:DW1"/>
    <mergeCell ref="DX1:DZ1"/>
    <mergeCell ref="EA1:EC1"/>
    <mergeCell ref="ED1:EF1"/>
    <mergeCell ref="EG1:EI1"/>
    <mergeCell ref="B4:B5"/>
    <mergeCell ref="B10:B12"/>
    <mergeCell ref="N1:P1"/>
    <mergeCell ref="Q1:S1"/>
    <mergeCell ref="T1:V1"/>
    <mergeCell ref="W1:Y1"/>
    <mergeCell ref="Z1:AB1"/>
    <mergeCell ref="AC1:AE1"/>
    <mergeCell ref="AF1:AH1"/>
  </mergeCells>
  <dataValidations>
    <dataValidation type="list" allowBlank="1" showErrorMessage="1" sqref="F1:J1 H19:J24">
      <formula1>DNI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2.14"/>
    <col customWidth="1" min="2" max="3" width="9.71"/>
    <col customWidth="1" min="4" max="4" width="10.14"/>
    <col customWidth="1" min="5" max="5" width="38.29"/>
    <col customWidth="1" min="6" max="6" width="9.71"/>
    <col customWidth="1" min="7" max="7" width="16.0"/>
    <col customWidth="1" min="8" max="8" width="13.71"/>
    <col customWidth="1" min="9" max="9" width="14.86"/>
    <col customWidth="1" min="10" max="10" width="10.0"/>
    <col customWidth="1" min="11" max="11" width="26.29"/>
    <col customWidth="1" min="12" max="12" width="17.0"/>
    <col customWidth="1" min="13" max="13" width="34.71"/>
    <col customWidth="1" min="14" max="14" width="2.29"/>
    <col customWidth="1" min="15" max="16" width="2.14"/>
    <col customWidth="1" min="17" max="17" width="2.29"/>
    <col customWidth="1" min="18" max="19" width="2.14"/>
    <col customWidth="1" min="20" max="20" width="2.29"/>
    <col customWidth="1" min="21" max="22" width="2.14"/>
    <col customWidth="1" min="23" max="23" width="2.29"/>
    <col customWidth="1" min="24" max="25" width="2.14"/>
    <col customWidth="1" min="26" max="26" width="2.29"/>
    <col customWidth="1" min="27" max="28" width="2.14"/>
    <col customWidth="1" min="29" max="29" width="2.29"/>
    <col customWidth="1" min="30" max="31" width="2.14"/>
    <col customWidth="1" min="32" max="32" width="2.29"/>
    <col customWidth="1" min="33" max="34" width="2.14"/>
    <col customWidth="1" min="35" max="35" width="2.29"/>
    <col customWidth="1" min="36" max="37" width="2.14"/>
    <col customWidth="1" min="38" max="38" width="2.29"/>
    <col customWidth="1" min="39" max="40" width="2.14"/>
    <col customWidth="1" min="41" max="41" width="2.29"/>
    <col customWidth="1" min="42" max="43" width="2.14"/>
    <col customWidth="1" min="44" max="44" width="2.29"/>
    <col customWidth="1" min="45" max="46" width="2.14"/>
    <col customWidth="1" min="47" max="47" width="2.29"/>
    <col customWidth="1" min="48" max="49" width="2.14"/>
    <col customWidth="1" min="50" max="50" width="2.29"/>
    <col customWidth="1" min="51" max="52" width="2.14"/>
    <col customWidth="1" min="53" max="53" width="2.29"/>
    <col customWidth="1" min="54" max="54" width="2.14"/>
    <col customWidth="1" min="55" max="85" width="3.0"/>
    <col customWidth="1" min="86" max="86" width="2.29"/>
    <col customWidth="1" min="87" max="88" width="2.14"/>
    <col customWidth="1" min="89" max="89" width="2.29"/>
    <col customWidth="1" min="90" max="91" width="2.14"/>
    <col customWidth="1" min="92" max="92" width="2.29"/>
    <col customWidth="1" min="93" max="94" width="2.14"/>
    <col customWidth="1" min="95" max="95" width="2.29"/>
    <col customWidth="1" min="96" max="97" width="2.14"/>
    <col customWidth="1" min="98" max="98" width="2.29"/>
    <col customWidth="1" min="99" max="100" width="2.14"/>
    <col customWidth="1" min="101" max="101" width="2.29"/>
    <col customWidth="1" min="102" max="103" width="2.14"/>
    <col customWidth="1" min="104" max="104" width="2.29"/>
    <col customWidth="1" min="105" max="106" width="2.14"/>
    <col customWidth="1" min="107" max="124" width="3.0"/>
    <col customWidth="1" min="125" max="125" width="2.29"/>
    <col customWidth="1" min="126" max="127" width="2.14"/>
    <col customWidth="1" min="128" max="128" width="2.29"/>
    <col customWidth="1" min="129" max="130" width="2.14"/>
    <col customWidth="1" min="131" max="131" width="2.29"/>
    <col customWidth="1" min="132" max="133" width="2.14"/>
    <col customWidth="1" min="134" max="134" width="3.14"/>
    <col customWidth="1" min="135" max="135" width="3.43"/>
    <col customWidth="1" min="136" max="136" width="3.71"/>
    <col customWidth="1" min="137" max="157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8">
        <v>44921.0</v>
      </c>
      <c r="O1" s="6"/>
      <c r="P1" s="7"/>
      <c r="Q1" s="8">
        <v>44922.0</v>
      </c>
      <c r="R1" s="6"/>
      <c r="S1" s="7"/>
      <c r="T1" s="8">
        <v>44923.0</v>
      </c>
      <c r="U1" s="6"/>
      <c r="V1" s="7"/>
      <c r="W1" s="8">
        <v>44924.0</v>
      </c>
      <c r="X1" s="6"/>
      <c r="Y1" s="7"/>
      <c r="Z1" s="8">
        <v>44925.0</v>
      </c>
      <c r="AA1" s="6"/>
      <c r="AB1" s="7"/>
      <c r="AC1" s="8">
        <v>44926.0</v>
      </c>
      <c r="AD1" s="6"/>
      <c r="AE1" s="7"/>
      <c r="AF1" s="8">
        <v>44927.0</v>
      </c>
      <c r="AG1" s="6"/>
      <c r="AH1" s="7"/>
      <c r="AI1" s="8">
        <v>44928.0</v>
      </c>
      <c r="AJ1" s="6"/>
      <c r="AK1" s="7"/>
      <c r="AL1" s="8">
        <v>44929.0</v>
      </c>
      <c r="AM1" s="6"/>
      <c r="AN1" s="7"/>
      <c r="AO1" s="8">
        <v>44930.0</v>
      </c>
      <c r="AP1" s="6"/>
      <c r="AQ1" s="7"/>
      <c r="AR1" s="8">
        <v>44931.0</v>
      </c>
      <c r="AS1" s="6"/>
      <c r="AT1" s="7"/>
      <c r="AU1" s="8">
        <v>44932.0</v>
      </c>
      <c r="AV1" s="6"/>
      <c r="AW1" s="7"/>
      <c r="AX1" s="8">
        <v>44933.0</v>
      </c>
      <c r="AY1" s="6"/>
      <c r="AZ1" s="7"/>
      <c r="BA1" s="8">
        <v>44934.0</v>
      </c>
      <c r="BB1" s="6"/>
      <c r="BC1" s="7"/>
      <c r="BD1" s="8">
        <v>44935.0</v>
      </c>
      <c r="BE1" s="6"/>
      <c r="BF1" s="7"/>
      <c r="BG1" s="8">
        <v>44936.0</v>
      </c>
      <c r="BH1" s="6"/>
      <c r="BI1" s="7"/>
      <c r="BJ1" s="8">
        <v>44937.0</v>
      </c>
      <c r="BK1" s="6"/>
      <c r="BL1" s="7"/>
      <c r="BM1" s="8">
        <v>44938.0</v>
      </c>
      <c r="BN1" s="6"/>
      <c r="BO1" s="7"/>
      <c r="BP1" s="8">
        <v>44939.0</v>
      </c>
      <c r="BQ1" s="6"/>
      <c r="BR1" s="7"/>
      <c r="BS1" s="8">
        <v>44940.0</v>
      </c>
      <c r="BT1" s="6"/>
      <c r="BU1" s="7"/>
      <c r="BV1" s="8">
        <v>44941.0</v>
      </c>
      <c r="BW1" s="6"/>
      <c r="BX1" s="7"/>
      <c r="BY1" s="8">
        <v>44942.0</v>
      </c>
      <c r="BZ1" s="6"/>
      <c r="CA1" s="7"/>
      <c r="CB1" s="8">
        <v>44943.0</v>
      </c>
      <c r="CC1" s="6"/>
      <c r="CD1" s="7"/>
      <c r="CE1" s="8">
        <v>44944.0</v>
      </c>
      <c r="CF1" s="6"/>
      <c r="CG1" s="7"/>
      <c r="CH1" s="8">
        <v>44945.0</v>
      </c>
      <c r="CI1" s="6"/>
      <c r="CJ1" s="7"/>
      <c r="CK1" s="8">
        <v>44946.0</v>
      </c>
      <c r="CL1" s="6"/>
      <c r="CM1" s="7"/>
      <c r="CN1" s="8">
        <v>44947.0</v>
      </c>
      <c r="CO1" s="6"/>
      <c r="CP1" s="7"/>
      <c r="CQ1" s="8">
        <v>44948.0</v>
      </c>
      <c r="CR1" s="6"/>
      <c r="CS1" s="7"/>
      <c r="CT1" s="8">
        <v>44949.0</v>
      </c>
      <c r="CU1" s="6"/>
      <c r="CV1" s="7"/>
      <c r="CW1" s="8">
        <v>44950.0</v>
      </c>
      <c r="CX1" s="6"/>
      <c r="CY1" s="7"/>
      <c r="CZ1" s="8">
        <v>44951.0</v>
      </c>
      <c r="DA1" s="6"/>
      <c r="DB1" s="7"/>
      <c r="DC1" s="8">
        <v>44952.0</v>
      </c>
      <c r="DD1" s="6"/>
      <c r="DE1" s="7"/>
      <c r="DF1" s="8">
        <v>44953.0</v>
      </c>
      <c r="DG1" s="6"/>
      <c r="DH1" s="7"/>
      <c r="DI1" s="8">
        <v>44954.0</v>
      </c>
      <c r="DJ1" s="6"/>
      <c r="DK1" s="7"/>
      <c r="DL1" s="8">
        <v>44955.0</v>
      </c>
      <c r="DM1" s="6"/>
      <c r="DN1" s="7"/>
      <c r="DO1" s="8">
        <v>44956.0</v>
      </c>
      <c r="DP1" s="6"/>
      <c r="DQ1" s="7"/>
      <c r="DR1" s="8">
        <v>44957.0</v>
      </c>
      <c r="DS1" s="6"/>
      <c r="DT1" s="7"/>
      <c r="DU1" s="8">
        <v>44958.0</v>
      </c>
      <c r="DV1" s="6"/>
      <c r="DW1" s="7"/>
      <c r="DX1" s="8">
        <v>44959.0</v>
      </c>
      <c r="DY1" s="6"/>
      <c r="DZ1" s="7"/>
      <c r="EA1" s="8">
        <v>44960.0</v>
      </c>
      <c r="EB1" s="6"/>
      <c r="EC1" s="7"/>
      <c r="ED1" s="8">
        <v>44961.0</v>
      </c>
      <c r="EE1" s="6"/>
      <c r="EF1" s="7"/>
      <c r="EG1" s="8">
        <v>44962.0</v>
      </c>
      <c r="EH1" s="6"/>
      <c r="EI1" s="7"/>
      <c r="EJ1" s="8">
        <v>44963.0</v>
      </c>
      <c r="EK1" s="6"/>
      <c r="EL1" s="7"/>
      <c r="EM1" s="8">
        <v>44964.0</v>
      </c>
      <c r="EN1" s="6"/>
      <c r="EO1" s="7"/>
      <c r="EP1" s="8">
        <v>44965.0</v>
      </c>
      <c r="EQ1" s="6"/>
      <c r="ER1" s="7"/>
      <c r="ES1" s="8">
        <v>44966.0</v>
      </c>
      <c r="ET1" s="6"/>
      <c r="EU1" s="7"/>
      <c r="EV1" s="8">
        <v>44967.0</v>
      </c>
      <c r="EW1" s="6"/>
      <c r="EX1" s="7"/>
      <c r="EY1" s="8">
        <v>44967.0</v>
      </c>
      <c r="EZ1" s="6"/>
      <c r="FA1" s="7"/>
    </row>
    <row r="2" ht="15.75" customHeight="1">
      <c r="A2" s="10">
        <v>2.0</v>
      </c>
      <c r="B2" s="341">
        <v>101.0</v>
      </c>
      <c r="C2" s="12">
        <v>1.0</v>
      </c>
      <c r="D2" s="11" t="s">
        <v>14</v>
      </c>
      <c r="E2" s="38" t="str">
        <f t="array" ref="E2">XLOOKUP(F2,'PER-SM '!$E$2:$E$1132,'PER-SM '!$D$2:$D$1132," ",0)</f>
        <v>QUISPE QUISPE ROCIO ANALIA</v>
      </c>
      <c r="F2" s="326">
        <v>4.1605556E7</v>
      </c>
      <c r="G2" s="554"/>
      <c r="H2" s="10" t="str">
        <f t="array" ref="H2">XLOOKUP(F2,'PER-SM '!$E$2:$E$1132,'PER-SM '!$G$2:$G$1132,"",0)</f>
        <v>OP TER</v>
      </c>
      <c r="I2" s="10"/>
      <c r="J2" s="10"/>
      <c r="K2" s="13" t="str">
        <f t="array" ref="K2">XLOOKUP(F2,'PER-SM '!$E$2:$E$1132,'PER-SM '!$B$2:$B$1132,"",0)</f>
        <v>SANTA MONICA</v>
      </c>
      <c r="L2" s="10" t="s">
        <v>2264</v>
      </c>
      <c r="M2" s="31" t="str">
        <f t="array" ref="M2">XLOOKUP(F2,'PER-SM '!$E$2:$E$1132,'PER-SM '!$F$2:$F$1132,"",0)</f>
        <v>AUXILIAR DE HOTELERIA </v>
      </c>
      <c r="N2" s="572"/>
      <c r="O2" s="573"/>
      <c r="P2" s="574"/>
      <c r="Q2" s="572"/>
      <c r="R2" s="573"/>
      <c r="S2" s="574"/>
      <c r="T2" s="572"/>
      <c r="U2" s="573"/>
      <c r="V2" s="574"/>
      <c r="W2" s="572"/>
      <c r="X2" s="573"/>
      <c r="Y2" s="574"/>
      <c r="Z2" s="572"/>
      <c r="AA2" s="573"/>
      <c r="AB2" s="574"/>
      <c r="AC2" s="572"/>
      <c r="AD2" s="573"/>
      <c r="AE2" s="574"/>
      <c r="AF2" s="572"/>
      <c r="AG2" s="573"/>
      <c r="AH2" s="574"/>
      <c r="AI2" s="572"/>
      <c r="AJ2" s="573"/>
      <c r="AK2" s="574"/>
      <c r="AL2" s="572"/>
      <c r="AM2" s="573"/>
      <c r="AN2" s="574"/>
      <c r="AO2" s="572"/>
      <c r="AP2" s="573"/>
      <c r="AQ2" s="574"/>
      <c r="AR2" s="572"/>
      <c r="AS2" s="573"/>
      <c r="AT2" s="574"/>
      <c r="AU2" s="572"/>
      <c r="AV2" s="573"/>
      <c r="AW2" s="574"/>
      <c r="AX2" s="572"/>
      <c r="AY2" s="573"/>
      <c r="AZ2" s="574"/>
      <c r="BA2" s="572"/>
      <c r="BB2" s="573"/>
      <c r="BC2" s="574"/>
      <c r="BD2" s="572"/>
      <c r="BE2" s="573"/>
      <c r="BF2" s="574"/>
      <c r="BG2" s="572"/>
      <c r="BH2" s="573"/>
      <c r="BI2" s="574"/>
      <c r="BJ2" s="572"/>
      <c r="BK2" s="573"/>
      <c r="BL2" s="574"/>
      <c r="BM2" s="572"/>
      <c r="BN2" s="573"/>
      <c r="BO2" s="574"/>
      <c r="BP2" s="572"/>
      <c r="BQ2" s="573"/>
      <c r="BR2" s="574"/>
      <c r="BS2" s="572"/>
      <c r="BT2" s="573"/>
      <c r="BU2" s="574"/>
      <c r="BV2" s="572"/>
      <c r="BW2" s="573"/>
      <c r="BX2" s="574"/>
      <c r="BY2" s="572"/>
      <c r="BZ2" s="573"/>
      <c r="CA2" s="574"/>
      <c r="CB2" s="572" t="s">
        <v>16</v>
      </c>
      <c r="CC2" s="573" t="s">
        <v>140</v>
      </c>
      <c r="CD2" s="574" t="s">
        <v>75</v>
      </c>
      <c r="CE2" s="572" t="s">
        <v>16</v>
      </c>
      <c r="CF2" s="573" t="s">
        <v>140</v>
      </c>
      <c r="CG2" s="574" t="s">
        <v>75</v>
      </c>
      <c r="CH2" s="572" t="s">
        <v>16</v>
      </c>
      <c r="CI2" s="573" t="s">
        <v>140</v>
      </c>
      <c r="CJ2" s="574" t="s">
        <v>75</v>
      </c>
      <c r="CK2" s="572" t="s">
        <v>16</v>
      </c>
      <c r="CL2" s="573" t="s">
        <v>140</v>
      </c>
      <c r="CM2" s="574" t="s">
        <v>75</v>
      </c>
      <c r="CN2" s="572" t="s">
        <v>16</v>
      </c>
      <c r="CO2" s="573" t="s">
        <v>140</v>
      </c>
      <c r="CP2" s="574" t="s">
        <v>75</v>
      </c>
      <c r="CQ2" s="572" t="s">
        <v>16</v>
      </c>
      <c r="CR2" s="573" t="s">
        <v>140</v>
      </c>
      <c r="CS2" s="574" t="s">
        <v>75</v>
      </c>
      <c r="CT2" s="572" t="s">
        <v>16</v>
      </c>
      <c r="CU2" s="573" t="s">
        <v>140</v>
      </c>
      <c r="CV2" s="574" t="s">
        <v>75</v>
      </c>
      <c r="CW2" s="572" t="s">
        <v>16</v>
      </c>
      <c r="CX2" s="573" t="s">
        <v>140</v>
      </c>
      <c r="CY2" s="574" t="s">
        <v>75</v>
      </c>
      <c r="CZ2" s="572" t="s">
        <v>16</v>
      </c>
      <c r="DA2" s="573" t="s">
        <v>140</v>
      </c>
      <c r="DB2" s="574" t="s">
        <v>75</v>
      </c>
      <c r="DC2" s="572" t="s">
        <v>16</v>
      </c>
      <c r="DD2" s="573" t="s">
        <v>140</v>
      </c>
      <c r="DE2" s="574" t="s">
        <v>75</v>
      </c>
      <c r="DF2" s="572" t="s">
        <v>16</v>
      </c>
      <c r="DG2" s="573" t="s">
        <v>140</v>
      </c>
      <c r="DH2" s="574" t="s">
        <v>75</v>
      </c>
      <c r="DI2" s="572" t="s">
        <v>16</v>
      </c>
      <c r="DJ2" s="573" t="s">
        <v>140</v>
      </c>
      <c r="DK2" s="574" t="s">
        <v>75</v>
      </c>
      <c r="DL2" s="572" t="s">
        <v>16</v>
      </c>
      <c r="DM2" s="573" t="s">
        <v>140</v>
      </c>
      <c r="DN2" s="574" t="s">
        <v>75</v>
      </c>
      <c r="DO2" s="572" t="s">
        <v>16</v>
      </c>
      <c r="DP2" s="573" t="s">
        <v>140</v>
      </c>
      <c r="DQ2" s="574" t="s">
        <v>75</v>
      </c>
      <c r="DR2" s="572" t="s">
        <v>16</v>
      </c>
      <c r="DS2" s="573" t="s">
        <v>140</v>
      </c>
      <c r="DT2" s="574" t="s">
        <v>75</v>
      </c>
      <c r="DU2" s="572" t="s">
        <v>16</v>
      </c>
      <c r="DV2" s="573" t="s">
        <v>140</v>
      </c>
      <c r="DW2" s="574" t="s">
        <v>75</v>
      </c>
      <c r="DX2" s="572" t="s">
        <v>0</v>
      </c>
      <c r="DY2" s="573"/>
      <c r="DZ2" s="574"/>
      <c r="EA2" s="572" t="s">
        <v>0</v>
      </c>
      <c r="EB2" s="573"/>
      <c r="EC2" s="574"/>
      <c r="ED2" s="572" t="s">
        <v>0</v>
      </c>
      <c r="EE2" s="573"/>
      <c r="EF2" s="574"/>
      <c r="EG2" s="572" t="s">
        <v>0</v>
      </c>
      <c r="EH2" s="573"/>
      <c r="EI2" s="574"/>
      <c r="EJ2" s="572" t="s">
        <v>0</v>
      </c>
      <c r="EK2" s="573"/>
      <c r="EL2" s="574"/>
      <c r="EM2" s="572" t="s">
        <v>0</v>
      </c>
      <c r="EN2" s="573"/>
      <c r="EO2" s="574"/>
      <c r="EP2" s="572" t="s">
        <v>0</v>
      </c>
      <c r="EQ2" s="573"/>
      <c r="ER2" s="574"/>
      <c r="ES2" s="572" t="s">
        <v>0</v>
      </c>
      <c r="ET2" s="573"/>
      <c r="EU2" s="574"/>
      <c r="EV2" s="572" t="s">
        <v>0</v>
      </c>
      <c r="EW2" s="573"/>
      <c r="EX2" s="574"/>
      <c r="EY2" s="572" t="s">
        <v>0</v>
      </c>
      <c r="EZ2" s="573"/>
      <c r="FA2" s="574"/>
    </row>
    <row r="3" ht="15.75" customHeight="1">
      <c r="A3" s="10">
        <v>4.0</v>
      </c>
      <c r="B3" s="350"/>
      <c r="C3" s="12"/>
      <c r="D3" s="11" t="s">
        <v>14</v>
      </c>
      <c r="E3" s="38" t="str">
        <f t="array" ref="E3">XLOOKUP(F3,'PER-SM '!$E$2:$E$1132,'PER-SM '!$D$2:$D$1132," ",0)</f>
        <v>SUCANTAYPE GOMEZ CAROLINA ELIZABETH</v>
      </c>
      <c r="F3" s="184">
        <v>2.7753535E7</v>
      </c>
      <c r="G3" s="554"/>
      <c r="H3" s="10" t="str">
        <f t="array" ref="H3">XLOOKUP(F3,'PER-SM '!$E$2:$E$1132,'PER-SM '!$G$2:$G$1132,"",0)</f>
        <v>OP TER</v>
      </c>
      <c r="I3" s="10" t="str">
        <f t="array" ref="I3">XLOOKUP(F3,'PER-SM '!$E$2:$E$1132,'PER-SM '!$I$2:$I$1132,"",0)</f>
        <v/>
      </c>
      <c r="J3" s="10" t="s">
        <v>2161</v>
      </c>
      <c r="K3" s="13" t="str">
        <f t="array" ref="K3">XLOOKUP(F3,'PER-SM '!$E$2:$E$1132,'PER-SM '!$B$2:$B$1132,"",0)</f>
        <v>SANTA MONICA</v>
      </c>
      <c r="L3" s="10" t="s">
        <v>2264</v>
      </c>
      <c r="M3" s="13" t="str">
        <f t="array" ref="M3">XLOOKUP(F3,'PER-SM '!$E$2:$E$1132,'PER-SM '!$F$2:$F$1132,"",0)</f>
        <v>AUXILIAR DE HOTELERIA </v>
      </c>
      <c r="N3" s="572"/>
      <c r="O3" s="573"/>
      <c r="P3" s="574"/>
      <c r="Q3" s="572"/>
      <c r="R3" s="573"/>
      <c r="S3" s="574"/>
      <c r="T3" s="572"/>
      <c r="U3" s="573"/>
      <c r="V3" s="574"/>
      <c r="W3" s="572"/>
      <c r="X3" s="573"/>
      <c r="Y3" s="574"/>
      <c r="Z3" s="572"/>
      <c r="AA3" s="573"/>
      <c r="AB3" s="574"/>
      <c r="AC3" s="572"/>
      <c r="AD3" s="573"/>
      <c r="AE3" s="574"/>
      <c r="AF3" s="572"/>
      <c r="AG3" s="573"/>
      <c r="AH3" s="574"/>
      <c r="AI3" s="572"/>
      <c r="AJ3" s="573"/>
      <c r="AK3" s="574"/>
      <c r="AL3" s="572"/>
      <c r="AM3" s="573"/>
      <c r="AN3" s="574"/>
      <c r="AO3" s="572"/>
      <c r="AP3" s="573"/>
      <c r="AQ3" s="574"/>
      <c r="AR3" s="572"/>
      <c r="AS3" s="573"/>
      <c r="AT3" s="574"/>
      <c r="AU3" s="572"/>
      <c r="AV3" s="573"/>
      <c r="AW3" s="574"/>
      <c r="AX3" s="572" t="s">
        <v>16</v>
      </c>
      <c r="AY3" s="573" t="s">
        <v>140</v>
      </c>
      <c r="AZ3" s="574" t="s">
        <v>75</v>
      </c>
      <c r="BA3" s="572" t="s">
        <v>16</v>
      </c>
      <c r="BB3" s="573" t="s">
        <v>140</v>
      </c>
      <c r="BC3" s="574" t="s">
        <v>75</v>
      </c>
      <c r="BD3" s="572" t="s">
        <v>16</v>
      </c>
      <c r="BE3" s="573" t="s">
        <v>140</v>
      </c>
      <c r="BF3" s="574" t="s">
        <v>75</v>
      </c>
      <c r="BG3" s="572" t="s">
        <v>16</v>
      </c>
      <c r="BH3" s="573" t="s">
        <v>140</v>
      </c>
      <c r="BI3" s="574" t="s">
        <v>75</v>
      </c>
      <c r="BJ3" s="572" t="s">
        <v>16</v>
      </c>
      <c r="BK3" s="573" t="s">
        <v>140</v>
      </c>
      <c r="BL3" s="574" t="s">
        <v>75</v>
      </c>
      <c r="BM3" s="572" t="s">
        <v>16</v>
      </c>
      <c r="BN3" s="573" t="s">
        <v>140</v>
      </c>
      <c r="BO3" s="574" t="s">
        <v>75</v>
      </c>
      <c r="BP3" s="572" t="s">
        <v>16</v>
      </c>
      <c r="BQ3" s="573" t="s">
        <v>140</v>
      </c>
      <c r="BR3" s="574" t="s">
        <v>75</v>
      </c>
      <c r="BS3" s="572" t="s">
        <v>16</v>
      </c>
      <c r="BT3" s="573" t="s">
        <v>140</v>
      </c>
      <c r="BU3" s="574" t="s">
        <v>75</v>
      </c>
      <c r="BV3" s="572" t="s">
        <v>16</v>
      </c>
      <c r="BW3" s="573" t="s">
        <v>140</v>
      </c>
      <c r="BX3" s="574" t="s">
        <v>75</v>
      </c>
      <c r="BY3" s="572" t="s">
        <v>16</v>
      </c>
      <c r="BZ3" s="573" t="s">
        <v>140</v>
      </c>
      <c r="CA3" s="574" t="s">
        <v>75</v>
      </c>
      <c r="CB3" s="572"/>
      <c r="CC3" s="573"/>
      <c r="CD3" s="574"/>
      <c r="CE3" s="572"/>
      <c r="CF3" s="573"/>
      <c r="CG3" s="574"/>
      <c r="CH3" s="572"/>
      <c r="CI3" s="573"/>
      <c r="CJ3" s="574"/>
      <c r="CK3" s="572"/>
      <c r="CL3" s="573"/>
      <c r="CM3" s="574"/>
      <c r="CN3" s="572"/>
      <c r="CO3" s="573"/>
      <c r="CP3" s="574"/>
      <c r="CQ3" s="572"/>
      <c r="CR3" s="573"/>
      <c r="CS3" s="574"/>
      <c r="CT3" s="572"/>
      <c r="CU3" s="573"/>
      <c r="CV3" s="574"/>
      <c r="CW3" s="572"/>
      <c r="CX3" s="573"/>
      <c r="CY3" s="574"/>
      <c r="CZ3" s="572"/>
      <c r="DA3" s="573"/>
      <c r="DB3" s="574"/>
      <c r="DC3" s="572"/>
      <c r="DD3" s="573"/>
      <c r="DE3" s="574"/>
      <c r="DF3" s="572"/>
      <c r="DG3" s="573"/>
      <c r="DH3" s="574"/>
      <c r="DI3" s="572"/>
      <c r="DJ3" s="573"/>
      <c r="DK3" s="574"/>
      <c r="DL3" s="572"/>
      <c r="DM3" s="573"/>
      <c r="DN3" s="574"/>
      <c r="DO3" s="572"/>
      <c r="DP3" s="573"/>
      <c r="DQ3" s="574"/>
      <c r="DR3" s="572"/>
      <c r="DS3" s="573"/>
      <c r="DT3" s="574"/>
      <c r="DU3" s="572"/>
      <c r="DV3" s="573"/>
      <c r="DW3" s="574"/>
      <c r="DX3" s="572" t="s">
        <v>16</v>
      </c>
      <c r="DY3" s="573" t="s">
        <v>140</v>
      </c>
      <c r="DZ3" s="574" t="s">
        <v>75</v>
      </c>
      <c r="EA3" s="572" t="s">
        <v>16</v>
      </c>
      <c r="EB3" s="573" t="s">
        <v>140</v>
      </c>
      <c r="EC3" s="574" t="s">
        <v>75</v>
      </c>
      <c r="ED3" s="572" t="s">
        <v>16</v>
      </c>
      <c r="EE3" s="573" t="s">
        <v>140</v>
      </c>
      <c r="EF3" s="574" t="s">
        <v>75</v>
      </c>
      <c r="EG3" s="572" t="s">
        <v>16</v>
      </c>
      <c r="EH3" s="573" t="s">
        <v>140</v>
      </c>
      <c r="EI3" s="574" t="s">
        <v>75</v>
      </c>
      <c r="EJ3" s="572" t="s">
        <v>16</v>
      </c>
      <c r="EK3" s="573" t="s">
        <v>140</v>
      </c>
      <c r="EL3" s="574" t="s">
        <v>75</v>
      </c>
      <c r="EM3" s="572" t="s">
        <v>16</v>
      </c>
      <c r="EN3" s="573" t="s">
        <v>140</v>
      </c>
      <c r="EO3" s="574" t="s">
        <v>75</v>
      </c>
      <c r="EP3" s="572" t="s">
        <v>16</v>
      </c>
      <c r="EQ3" s="573" t="s">
        <v>140</v>
      </c>
      <c r="ER3" s="574" t="s">
        <v>75</v>
      </c>
      <c r="ES3" s="575" t="s">
        <v>16</v>
      </c>
      <c r="ET3" s="576" t="s">
        <v>140</v>
      </c>
      <c r="EU3" s="577" t="s">
        <v>75</v>
      </c>
      <c r="EV3" s="575" t="s">
        <v>16</v>
      </c>
      <c r="EW3" s="576" t="s">
        <v>140</v>
      </c>
      <c r="EX3" s="577" t="s">
        <v>75</v>
      </c>
      <c r="EY3" s="575" t="s">
        <v>16</v>
      </c>
      <c r="EZ3" s="576" t="s">
        <v>140</v>
      </c>
      <c r="FA3" s="577" t="s">
        <v>75</v>
      </c>
    </row>
    <row r="4" ht="15.75" customHeight="1">
      <c r="A4" s="10">
        <v>5.0</v>
      </c>
      <c r="B4" s="351">
        <v>102.0</v>
      </c>
      <c r="C4" s="12">
        <v>1.0</v>
      </c>
      <c r="D4" s="11" t="s">
        <v>14</v>
      </c>
      <c r="E4" s="13" t="str">
        <f t="array" ref="E4">XLOOKUP(F4,'PER-SM '!$E$2:$E$1132,'PER-SM '!$D$2:$D$1132," ",0)</f>
        <v>VARGAS QUEZADA ELVA SONIA</v>
      </c>
      <c r="F4" s="149">
        <v>1.970017E7</v>
      </c>
      <c r="G4" s="187"/>
      <c r="H4" s="16" t="str">
        <f t="array" ref="H4">XLOOKUP(F4,'PER-SM '!$E$2:$E$1132,'PER-SM '!$G$2:$G$1132,"",0)</f>
        <v>OP OBR</v>
      </c>
      <c r="I4" s="10" t="str">
        <f t="array" ref="I4">XLOOKUP(F4,'PER-SM '!$E$2:$E$1132,'PER-SM '!$I$2:$I$1132,"",0)</f>
        <v>C</v>
      </c>
      <c r="J4" s="10" t="s">
        <v>2180</v>
      </c>
      <c r="K4" s="13" t="str">
        <f t="array" ref="K4">XLOOKUP(F4,'PER-SM '!$E$2:$E$1132,'PER-SM '!$B$2:$B$1132,"",0)</f>
        <v>PE - Obr Reg Común</v>
      </c>
      <c r="L4" s="10" t="s">
        <v>2264</v>
      </c>
      <c r="M4" s="13" t="str">
        <f t="array" ref="M4">XLOOKUP(F4,'PER-SM '!$E$2:$E$1132,'PER-SM '!$F$2:$F$1132,"",0)</f>
        <v>OPERADOR DE TRACTOR HASTA 190HP</v>
      </c>
      <c r="N4" s="572" t="s">
        <v>16</v>
      </c>
      <c r="O4" s="573" t="s">
        <v>140</v>
      </c>
      <c r="P4" s="574" t="s">
        <v>75</v>
      </c>
      <c r="Q4" s="572" t="s">
        <v>16</v>
      </c>
      <c r="R4" s="573" t="s">
        <v>140</v>
      </c>
      <c r="S4" s="574" t="s">
        <v>75</v>
      </c>
      <c r="T4" s="572"/>
      <c r="U4" s="573"/>
      <c r="V4" s="574"/>
      <c r="W4" s="572"/>
      <c r="X4" s="573"/>
      <c r="Y4" s="574"/>
      <c r="Z4" s="572"/>
      <c r="AA4" s="573"/>
      <c r="AB4" s="574"/>
      <c r="AC4" s="572"/>
      <c r="AD4" s="573"/>
      <c r="AE4" s="574"/>
      <c r="AF4" s="572"/>
      <c r="AG4" s="573"/>
      <c r="AH4" s="574"/>
      <c r="AI4" s="572"/>
      <c r="AJ4" s="573"/>
      <c r="AK4" s="574"/>
      <c r="AL4" s="572"/>
      <c r="AM4" s="573"/>
      <c r="AN4" s="574"/>
      <c r="AO4" s="572"/>
      <c r="AP4" s="573"/>
      <c r="AQ4" s="574"/>
      <c r="AR4" s="572"/>
      <c r="AS4" s="573"/>
      <c r="AT4" s="574"/>
      <c r="AU4" s="572"/>
      <c r="AV4" s="573"/>
      <c r="AW4" s="574"/>
      <c r="AX4" s="572"/>
      <c r="AY4" s="573"/>
      <c r="AZ4" s="574"/>
      <c r="BA4" s="572"/>
      <c r="BB4" s="573"/>
      <c r="BC4" s="574"/>
      <c r="BD4" s="572"/>
      <c r="BE4" s="573"/>
      <c r="BF4" s="574"/>
      <c r="BG4" s="572"/>
      <c r="BH4" s="573"/>
      <c r="BI4" s="574"/>
      <c r="BJ4" s="572"/>
      <c r="BK4" s="573"/>
      <c r="BL4" s="574"/>
      <c r="BM4" s="572" t="s">
        <v>16</v>
      </c>
      <c r="BN4" s="573" t="s">
        <v>140</v>
      </c>
      <c r="BO4" s="574" t="s">
        <v>75</v>
      </c>
      <c r="BP4" s="572" t="s">
        <v>16</v>
      </c>
      <c r="BQ4" s="573" t="s">
        <v>140</v>
      </c>
      <c r="BR4" s="574" t="s">
        <v>75</v>
      </c>
      <c r="BS4" s="572" t="s">
        <v>16</v>
      </c>
      <c r="BT4" s="573" t="s">
        <v>140</v>
      </c>
      <c r="BU4" s="574" t="s">
        <v>75</v>
      </c>
      <c r="BV4" s="572" t="s">
        <v>16</v>
      </c>
      <c r="BW4" s="573" t="s">
        <v>140</v>
      </c>
      <c r="BX4" s="574" t="s">
        <v>75</v>
      </c>
      <c r="BY4" s="572" t="s">
        <v>16</v>
      </c>
      <c r="BZ4" s="573" t="s">
        <v>140</v>
      </c>
      <c r="CA4" s="574" t="s">
        <v>75</v>
      </c>
      <c r="CB4" s="572" t="s">
        <v>16</v>
      </c>
      <c r="CC4" s="573" t="s">
        <v>140</v>
      </c>
      <c r="CD4" s="574" t="s">
        <v>75</v>
      </c>
      <c r="CE4" s="572" t="s">
        <v>16</v>
      </c>
      <c r="CF4" s="573" t="s">
        <v>140</v>
      </c>
      <c r="CG4" s="574" t="s">
        <v>75</v>
      </c>
      <c r="CH4" s="572" t="s">
        <v>16</v>
      </c>
      <c r="CI4" s="573" t="s">
        <v>140</v>
      </c>
      <c r="CJ4" s="574" t="s">
        <v>75</v>
      </c>
      <c r="CK4" s="572" t="s">
        <v>16</v>
      </c>
      <c r="CL4" s="573" t="s">
        <v>140</v>
      </c>
      <c r="CM4" s="574" t="s">
        <v>75</v>
      </c>
      <c r="CN4" s="572" t="s">
        <v>16</v>
      </c>
      <c r="CO4" s="573" t="s">
        <v>140</v>
      </c>
      <c r="CP4" s="574" t="s">
        <v>75</v>
      </c>
      <c r="CQ4" s="572" t="s">
        <v>16</v>
      </c>
      <c r="CR4" s="573" t="s">
        <v>140</v>
      </c>
      <c r="CS4" s="574" t="s">
        <v>75</v>
      </c>
      <c r="CT4" s="572" t="s">
        <v>16</v>
      </c>
      <c r="CU4" s="573" t="s">
        <v>140</v>
      </c>
      <c r="CV4" s="574" t="s">
        <v>75</v>
      </c>
      <c r="CW4" s="572" t="s">
        <v>16</v>
      </c>
      <c r="CX4" s="573" t="s">
        <v>140</v>
      </c>
      <c r="CY4" s="574" t="s">
        <v>75</v>
      </c>
      <c r="CZ4" s="572" t="s">
        <v>16</v>
      </c>
      <c r="DA4" s="573" t="s">
        <v>140</v>
      </c>
      <c r="DB4" s="574" t="s">
        <v>75</v>
      </c>
      <c r="DC4" s="572"/>
      <c r="DD4" s="573"/>
      <c r="DE4" s="574"/>
      <c r="DF4" s="572"/>
      <c r="DG4" s="573"/>
      <c r="DH4" s="574"/>
      <c r="DI4" s="572"/>
      <c r="DJ4" s="573"/>
      <c r="DK4" s="574"/>
      <c r="DL4" s="572"/>
      <c r="DM4" s="573"/>
      <c r="DN4" s="574"/>
      <c r="DO4" s="572"/>
      <c r="DP4" s="573"/>
      <c r="DQ4" s="574"/>
      <c r="DR4" s="572"/>
      <c r="DS4" s="573"/>
      <c r="DT4" s="574"/>
      <c r="DU4" s="572"/>
      <c r="DV4" s="573"/>
      <c r="DW4" s="574"/>
      <c r="DX4" s="572"/>
      <c r="DY4" s="573"/>
      <c r="DZ4" s="574"/>
      <c r="EA4" s="572"/>
      <c r="EB4" s="573"/>
      <c r="EC4" s="574"/>
      <c r="ED4" s="575" t="s">
        <v>16</v>
      </c>
      <c r="EE4" s="576" t="s">
        <v>140</v>
      </c>
      <c r="EF4" s="577" t="s">
        <v>75</v>
      </c>
      <c r="EG4" s="575" t="s">
        <v>16</v>
      </c>
      <c r="EH4" s="576" t="s">
        <v>140</v>
      </c>
      <c r="EI4" s="577" t="s">
        <v>75</v>
      </c>
      <c r="EJ4" s="575" t="s">
        <v>16</v>
      </c>
      <c r="EK4" s="576" t="s">
        <v>140</v>
      </c>
      <c r="EL4" s="577" t="s">
        <v>75</v>
      </c>
      <c r="EM4" s="575" t="s">
        <v>16</v>
      </c>
      <c r="EN4" s="576" t="s">
        <v>140</v>
      </c>
      <c r="EO4" s="577" t="s">
        <v>75</v>
      </c>
      <c r="EP4" s="575" t="s">
        <v>16</v>
      </c>
      <c r="EQ4" s="576" t="s">
        <v>140</v>
      </c>
      <c r="ER4" s="577" t="s">
        <v>75</v>
      </c>
      <c r="ES4" s="575" t="s">
        <v>16</v>
      </c>
      <c r="ET4" s="576" t="s">
        <v>140</v>
      </c>
      <c r="EU4" s="577" t="s">
        <v>75</v>
      </c>
      <c r="EV4" s="575" t="s">
        <v>16</v>
      </c>
      <c r="EW4" s="576" t="s">
        <v>140</v>
      </c>
      <c r="EX4" s="577" t="s">
        <v>75</v>
      </c>
      <c r="EY4" s="575" t="s">
        <v>16</v>
      </c>
      <c r="EZ4" s="576" t="s">
        <v>140</v>
      </c>
      <c r="FA4" s="577" t="s">
        <v>75</v>
      </c>
    </row>
    <row r="5" ht="15.75" customHeight="1">
      <c r="A5" s="10">
        <v>6.0</v>
      </c>
      <c r="B5" s="578">
        <v>103.0</v>
      </c>
      <c r="C5" s="12">
        <v>1.0</v>
      </c>
      <c r="D5" s="11" t="s">
        <v>14</v>
      </c>
      <c r="E5" s="13" t="str">
        <f t="array" ref="E5">XLOOKUP(F5,'PER-SM '!$E$2:$E$1132,'PER-SM '!$D$2:$D$1132," ",0)</f>
        <v>LINARES CURO JOICE VIVIANA</v>
      </c>
      <c r="F5" s="177">
        <v>4.717781E7</v>
      </c>
      <c r="G5" s="187"/>
      <c r="H5" s="16" t="str">
        <f t="array" ref="H5">XLOOKUP(F5,'PER-SM '!$E$2:$E$1132,'PER-SM '!$G$2:$G$1132,"",0)</f>
        <v>OP EMP</v>
      </c>
      <c r="I5" s="10"/>
      <c r="J5" s="10"/>
      <c r="K5" s="13" t="str">
        <f t="array" ref="K5">XLOOKUP(F5,'PER-SM '!$E$2:$E$1132,'PER-SM '!$B$2:$B$1132,"",0)</f>
        <v>PE - Empleados</v>
      </c>
      <c r="L5" s="10" t="s">
        <v>2264</v>
      </c>
      <c r="M5" s="13" t="str">
        <f t="array" ref="M5">XLOOKUP(F5,'PER-SM '!$E$2:$E$1132,'PER-SM '!$F$2:$F$1132,"",0)</f>
        <v>INGENIERO ASISTENTE DE SSOMA</v>
      </c>
      <c r="N5" s="572" t="s">
        <v>16</v>
      </c>
      <c r="O5" s="573" t="s">
        <v>140</v>
      </c>
      <c r="P5" s="574" t="s">
        <v>75</v>
      </c>
      <c r="Q5" s="572" t="s">
        <v>16</v>
      </c>
      <c r="R5" s="573" t="s">
        <v>140</v>
      </c>
      <c r="S5" s="574" t="s">
        <v>75</v>
      </c>
      <c r="T5" s="572" t="s">
        <v>16</v>
      </c>
      <c r="U5" s="573" t="s">
        <v>140</v>
      </c>
      <c r="V5" s="574" t="s">
        <v>75</v>
      </c>
      <c r="W5" s="572" t="s">
        <v>16</v>
      </c>
      <c r="X5" s="573" t="s">
        <v>140</v>
      </c>
      <c r="Y5" s="574" t="s">
        <v>75</v>
      </c>
      <c r="Z5" s="572" t="s">
        <v>16</v>
      </c>
      <c r="AA5" s="573" t="s">
        <v>140</v>
      </c>
      <c r="AB5" s="574" t="s">
        <v>75</v>
      </c>
      <c r="AC5" s="572"/>
      <c r="AD5" s="573"/>
      <c r="AE5" s="574"/>
      <c r="AF5" s="572"/>
      <c r="AG5" s="573"/>
      <c r="AH5" s="574"/>
      <c r="AI5" s="572"/>
      <c r="AJ5" s="573"/>
      <c r="AK5" s="574"/>
      <c r="AL5" s="572"/>
      <c r="AM5" s="573"/>
      <c r="AN5" s="574"/>
      <c r="AO5" s="572"/>
      <c r="AP5" s="573"/>
      <c r="AQ5" s="574"/>
      <c r="AR5" s="572" t="s">
        <v>16</v>
      </c>
      <c r="AS5" s="573" t="s">
        <v>140</v>
      </c>
      <c r="AT5" s="574" t="s">
        <v>75</v>
      </c>
      <c r="AU5" s="572" t="s">
        <v>16</v>
      </c>
      <c r="AV5" s="573" t="s">
        <v>140</v>
      </c>
      <c r="AW5" s="574" t="s">
        <v>75</v>
      </c>
      <c r="AX5" s="572" t="s">
        <v>16</v>
      </c>
      <c r="AY5" s="573" t="s">
        <v>140</v>
      </c>
      <c r="AZ5" s="574" t="s">
        <v>75</v>
      </c>
      <c r="BA5" s="572" t="s">
        <v>16</v>
      </c>
      <c r="BB5" s="573" t="s">
        <v>140</v>
      </c>
      <c r="BC5" s="574" t="s">
        <v>75</v>
      </c>
      <c r="BD5" s="572" t="s">
        <v>16</v>
      </c>
      <c r="BE5" s="573" t="s">
        <v>140</v>
      </c>
      <c r="BF5" s="574" t="s">
        <v>75</v>
      </c>
      <c r="BG5" s="572" t="s">
        <v>16</v>
      </c>
      <c r="BH5" s="573" t="s">
        <v>140</v>
      </c>
      <c r="BI5" s="574" t="s">
        <v>75</v>
      </c>
      <c r="BJ5" s="572" t="s">
        <v>16</v>
      </c>
      <c r="BK5" s="573" t="s">
        <v>140</v>
      </c>
      <c r="BL5" s="574" t="s">
        <v>75</v>
      </c>
      <c r="BM5" s="572" t="s">
        <v>16</v>
      </c>
      <c r="BN5" s="573" t="s">
        <v>140</v>
      </c>
      <c r="BO5" s="574" t="s">
        <v>75</v>
      </c>
      <c r="BP5" s="572" t="s">
        <v>16</v>
      </c>
      <c r="BQ5" s="573" t="s">
        <v>140</v>
      </c>
      <c r="BR5" s="574" t="s">
        <v>75</v>
      </c>
      <c r="BS5" s="572" t="s">
        <v>16</v>
      </c>
      <c r="BT5" s="573" t="s">
        <v>140</v>
      </c>
      <c r="BU5" s="574" t="s">
        <v>75</v>
      </c>
      <c r="BV5" s="572" t="s">
        <v>16</v>
      </c>
      <c r="BW5" s="573" t="s">
        <v>140</v>
      </c>
      <c r="BX5" s="574" t="s">
        <v>75</v>
      </c>
      <c r="BY5" s="572" t="s">
        <v>16</v>
      </c>
      <c r="BZ5" s="573" t="s">
        <v>140</v>
      </c>
      <c r="CA5" s="574" t="s">
        <v>75</v>
      </c>
      <c r="CB5" s="572" t="s">
        <v>16</v>
      </c>
      <c r="CC5" s="573" t="s">
        <v>140</v>
      </c>
      <c r="CD5" s="574" t="s">
        <v>75</v>
      </c>
      <c r="CE5" s="572" t="s">
        <v>16</v>
      </c>
      <c r="CF5" s="573" t="s">
        <v>140</v>
      </c>
      <c r="CG5" s="574" t="s">
        <v>75</v>
      </c>
      <c r="CH5" s="572"/>
      <c r="CI5" s="573"/>
      <c r="CJ5" s="574"/>
      <c r="CK5" s="572"/>
      <c r="CL5" s="573"/>
      <c r="CM5" s="574"/>
      <c r="CN5" s="572"/>
      <c r="CO5" s="573"/>
      <c r="CP5" s="574"/>
      <c r="CQ5" s="572"/>
      <c r="CR5" s="573"/>
      <c r="CS5" s="574"/>
      <c r="CT5" s="572"/>
      <c r="CU5" s="573"/>
      <c r="CV5" s="574"/>
      <c r="CW5" s="572"/>
      <c r="CX5" s="573"/>
      <c r="CY5" s="574"/>
      <c r="CZ5" s="572"/>
      <c r="DA5" s="573"/>
      <c r="DB5" s="574"/>
      <c r="DC5" s="572"/>
      <c r="DD5" s="573"/>
      <c r="DE5" s="574"/>
      <c r="DF5" s="572"/>
      <c r="DG5" s="573"/>
      <c r="DH5" s="574"/>
      <c r="DI5" s="572"/>
      <c r="DJ5" s="573"/>
      <c r="DK5" s="574"/>
      <c r="DL5" s="572"/>
      <c r="DM5" s="573"/>
      <c r="DN5" s="574"/>
      <c r="DO5" s="572"/>
      <c r="DP5" s="573"/>
      <c r="DQ5" s="574"/>
      <c r="DR5" s="572"/>
      <c r="DS5" s="573"/>
      <c r="DT5" s="574"/>
      <c r="DU5" s="572"/>
      <c r="DV5" s="573"/>
      <c r="DW5" s="574"/>
      <c r="DX5" s="572"/>
      <c r="DY5" s="573"/>
      <c r="DZ5" s="574"/>
      <c r="EA5" s="572"/>
      <c r="EB5" s="573"/>
      <c r="EC5" s="574"/>
      <c r="ED5" s="572"/>
      <c r="EE5" s="573"/>
      <c r="EF5" s="574"/>
      <c r="EG5" s="572"/>
      <c r="EH5" s="573"/>
      <c r="EI5" s="574"/>
      <c r="EJ5" s="572"/>
      <c r="EK5" s="573"/>
      <c r="EL5" s="574"/>
      <c r="EM5" s="572"/>
      <c r="EN5" s="573"/>
      <c r="EO5" s="574"/>
      <c r="EP5" s="572"/>
      <c r="EQ5" s="573"/>
      <c r="ER5" s="574"/>
      <c r="ES5" s="572"/>
      <c r="ET5" s="573"/>
      <c r="EU5" s="574"/>
      <c r="EV5" s="572"/>
      <c r="EW5" s="573"/>
      <c r="EX5" s="574"/>
      <c r="EY5" s="572"/>
      <c r="EZ5" s="573"/>
      <c r="FA5" s="574"/>
    </row>
    <row r="6" ht="15.75" customHeight="1">
      <c r="A6" s="10">
        <v>7.0</v>
      </c>
      <c r="B6" s="351">
        <v>104.0</v>
      </c>
      <c r="C6" s="12">
        <v>1.0</v>
      </c>
      <c r="D6" s="11" t="s">
        <v>14</v>
      </c>
      <c r="E6" s="13" t="str">
        <f t="array" ref="E6">XLOOKUP(F6,'PER-SM '!$E$2:$E$1132,'PER-SM '!$D$2:$D$1132," ",0)</f>
        <v>MUÑOZ MUGUERZA ALEJANDRA MARIEE</v>
      </c>
      <c r="F6" s="149">
        <v>4.8206858E7</v>
      </c>
      <c r="G6" s="187">
        <v>9.4206601E8</v>
      </c>
      <c r="H6" s="10" t="str">
        <f t="array" ref="H6">XLOOKUP(F6,'PER-SM '!$E$2:$E$1132,'PER-SM '!$G$2:$G$1132,"",0)</f>
        <v>OP EMP</v>
      </c>
      <c r="I6" s="10" t="str">
        <f t="array" ref="I6">XLOOKUP(F6,'PER-SM '!$E$2:$E$1132,'PER-SM '!$I$2:$I$1132,"",0)</f>
        <v/>
      </c>
      <c r="J6" s="10"/>
      <c r="K6" s="13" t="str">
        <f t="array" ref="K6">XLOOKUP(F6,'PER-SM '!$E$2:$E$1132,'PER-SM '!$B$2:$B$1132,"",0)</f>
        <v>PE - Empleados</v>
      </c>
      <c r="L6" s="10" t="s">
        <v>2264</v>
      </c>
      <c r="M6" s="31" t="str">
        <f t="array" ref="M6">XLOOKUP(F6,'PER-SM '!$E$2:$E$1132,'PER-SM '!$F$2:$F$1132,"",0)</f>
        <v>ASISTENTE DE PERSONAL</v>
      </c>
      <c r="N6" s="572" t="s">
        <v>16</v>
      </c>
      <c r="O6" s="573" t="s">
        <v>140</v>
      </c>
      <c r="P6" s="574" t="s">
        <v>75</v>
      </c>
      <c r="Q6" s="572" t="s">
        <v>16</v>
      </c>
      <c r="R6" s="573" t="s">
        <v>140</v>
      </c>
      <c r="S6" s="574" t="s">
        <v>75</v>
      </c>
      <c r="T6" s="572" t="s">
        <v>16</v>
      </c>
      <c r="U6" s="573" t="s">
        <v>140</v>
      </c>
      <c r="V6" s="574" t="s">
        <v>75</v>
      </c>
      <c r="W6" s="572" t="s">
        <v>16</v>
      </c>
      <c r="X6" s="573" t="s">
        <v>140</v>
      </c>
      <c r="Y6" s="574" t="s">
        <v>75</v>
      </c>
      <c r="Z6" s="572"/>
      <c r="AA6" s="573"/>
      <c r="AB6" s="574"/>
      <c r="AC6" s="572"/>
      <c r="AD6" s="573"/>
      <c r="AE6" s="574"/>
      <c r="AF6" s="572"/>
      <c r="AG6" s="573"/>
      <c r="AH6" s="574"/>
      <c r="AI6" s="572"/>
      <c r="AJ6" s="573"/>
      <c r="AK6" s="574"/>
      <c r="AL6" s="572"/>
      <c r="AM6" s="573"/>
      <c r="AN6" s="574"/>
      <c r="AO6" s="572"/>
      <c r="AP6" s="573"/>
      <c r="AQ6" s="574"/>
      <c r="AR6" s="572"/>
      <c r="AS6" s="573"/>
      <c r="AT6" s="574"/>
      <c r="AU6" s="572"/>
      <c r="AV6" s="573"/>
      <c r="AW6" s="574"/>
      <c r="AX6" s="572"/>
      <c r="AY6" s="573"/>
      <c r="AZ6" s="574"/>
      <c r="BA6" s="572"/>
      <c r="BB6" s="573"/>
      <c r="BC6" s="574"/>
      <c r="BD6" s="572"/>
      <c r="BE6" s="573"/>
      <c r="BF6" s="574"/>
      <c r="BG6" s="572"/>
      <c r="BH6" s="573"/>
      <c r="BI6" s="574" t="s">
        <v>75</v>
      </c>
      <c r="BJ6" s="572" t="s">
        <v>16</v>
      </c>
      <c r="BK6" s="573" t="s">
        <v>140</v>
      </c>
      <c r="BL6" s="574" t="s">
        <v>75</v>
      </c>
      <c r="BM6" s="572" t="s">
        <v>16</v>
      </c>
      <c r="BN6" s="573" t="s">
        <v>140</v>
      </c>
      <c r="BO6" s="574" t="s">
        <v>75</v>
      </c>
      <c r="BP6" s="572" t="s">
        <v>16</v>
      </c>
      <c r="BQ6" s="573" t="s">
        <v>140</v>
      </c>
      <c r="BR6" s="574" t="s">
        <v>75</v>
      </c>
      <c r="BS6" s="572" t="s">
        <v>16</v>
      </c>
      <c r="BT6" s="573" t="s">
        <v>140</v>
      </c>
      <c r="BU6" s="574" t="s">
        <v>75</v>
      </c>
      <c r="BV6" s="572" t="s">
        <v>16</v>
      </c>
      <c r="BW6" s="573" t="s">
        <v>140</v>
      </c>
      <c r="BX6" s="574" t="s">
        <v>75</v>
      </c>
      <c r="BY6" s="572" t="s">
        <v>16</v>
      </c>
      <c r="BZ6" s="573" t="s">
        <v>140</v>
      </c>
      <c r="CA6" s="574" t="s">
        <v>75</v>
      </c>
      <c r="CB6" s="572" t="s">
        <v>16</v>
      </c>
      <c r="CC6" s="573" t="s">
        <v>140</v>
      </c>
      <c r="CD6" s="574" t="s">
        <v>75</v>
      </c>
      <c r="CE6" s="572" t="s">
        <v>16</v>
      </c>
      <c r="CF6" s="573" t="s">
        <v>140</v>
      </c>
      <c r="CG6" s="574" t="s">
        <v>75</v>
      </c>
      <c r="CH6" s="572" t="s">
        <v>16</v>
      </c>
      <c r="CI6" s="573" t="s">
        <v>140</v>
      </c>
      <c r="CJ6" s="574" t="s">
        <v>75</v>
      </c>
      <c r="CK6" s="572" t="s">
        <v>16</v>
      </c>
      <c r="CL6" s="573" t="s">
        <v>140</v>
      </c>
      <c r="CM6" s="574" t="s">
        <v>75</v>
      </c>
      <c r="CN6" s="572" t="s">
        <v>16</v>
      </c>
      <c r="CO6" s="573" t="s">
        <v>140</v>
      </c>
      <c r="CP6" s="574" t="s">
        <v>75</v>
      </c>
      <c r="CQ6" s="572" t="s">
        <v>16</v>
      </c>
      <c r="CR6" s="573" t="s">
        <v>140</v>
      </c>
      <c r="CS6" s="574" t="s">
        <v>75</v>
      </c>
      <c r="CT6" s="572" t="s">
        <v>16</v>
      </c>
      <c r="CU6" s="573" t="s">
        <v>140</v>
      </c>
      <c r="CV6" s="574" t="s">
        <v>75</v>
      </c>
      <c r="CW6" s="572" t="s">
        <v>16</v>
      </c>
      <c r="CX6" s="573" t="s">
        <v>140</v>
      </c>
      <c r="CY6" s="574" t="s">
        <v>75</v>
      </c>
      <c r="CZ6" s="572" t="s">
        <v>16</v>
      </c>
      <c r="DA6" s="573" t="s">
        <v>140</v>
      </c>
      <c r="DB6" s="574" t="s">
        <v>75</v>
      </c>
      <c r="DC6" s="572" t="s">
        <v>16</v>
      </c>
      <c r="DD6" s="573" t="s">
        <v>140</v>
      </c>
      <c r="DE6" s="574" t="s">
        <v>75</v>
      </c>
      <c r="DF6" s="572" t="s">
        <v>16</v>
      </c>
      <c r="DG6" s="573" t="s">
        <v>140</v>
      </c>
      <c r="DH6" s="574" t="s">
        <v>75</v>
      </c>
      <c r="DI6" s="572" t="s">
        <v>16</v>
      </c>
      <c r="DJ6" s="573" t="s">
        <v>140</v>
      </c>
      <c r="DK6" s="574" t="s">
        <v>75</v>
      </c>
      <c r="DL6" s="572" t="s">
        <v>16</v>
      </c>
      <c r="DM6" s="573" t="s">
        <v>140</v>
      </c>
      <c r="DN6" s="574" t="s">
        <v>75</v>
      </c>
      <c r="DO6" s="572" t="s">
        <v>16</v>
      </c>
      <c r="DP6" s="573" t="s">
        <v>140</v>
      </c>
      <c r="DQ6" s="574" t="s">
        <v>75</v>
      </c>
      <c r="DR6" s="572" t="s">
        <v>16</v>
      </c>
      <c r="DS6" s="573" t="s">
        <v>140</v>
      </c>
      <c r="DT6" s="574" t="s">
        <v>75</v>
      </c>
      <c r="DU6" s="572" t="s">
        <v>16</v>
      </c>
      <c r="DV6" s="573" t="s">
        <v>140</v>
      </c>
      <c r="DW6" s="574" t="s">
        <v>75</v>
      </c>
      <c r="DX6" s="572" t="s">
        <v>16</v>
      </c>
      <c r="DY6" s="573" t="s">
        <v>140</v>
      </c>
      <c r="DZ6" s="574" t="s">
        <v>75</v>
      </c>
      <c r="EA6" s="572" t="s">
        <v>16</v>
      </c>
      <c r="EB6" s="573" t="s">
        <v>140</v>
      </c>
      <c r="EC6" s="574" t="s">
        <v>75</v>
      </c>
      <c r="ED6" s="572" t="s">
        <v>16</v>
      </c>
      <c r="EE6" s="573" t="s">
        <v>140</v>
      </c>
      <c r="EF6" s="574" t="s">
        <v>75</v>
      </c>
      <c r="EG6" s="572" t="s">
        <v>16</v>
      </c>
      <c r="EH6" s="573" t="s">
        <v>140</v>
      </c>
      <c r="EI6" s="574" t="s">
        <v>75</v>
      </c>
      <c r="EJ6" s="572"/>
      <c r="EK6" s="573"/>
      <c r="EL6" s="574"/>
      <c r="EM6" s="572"/>
      <c r="EN6" s="573"/>
      <c r="EO6" s="574"/>
      <c r="EP6" s="572"/>
      <c r="EQ6" s="573"/>
      <c r="ER6" s="574"/>
      <c r="ES6" s="572"/>
      <c r="ET6" s="573"/>
      <c r="EU6" s="574"/>
      <c r="EV6" s="572"/>
      <c r="EW6" s="573"/>
      <c r="EX6" s="574"/>
      <c r="EY6" s="572"/>
      <c r="EZ6" s="573"/>
      <c r="FA6" s="574"/>
    </row>
    <row r="7" ht="15.75" customHeight="1">
      <c r="A7" s="10">
        <v>8.0</v>
      </c>
      <c r="B7" s="578">
        <v>105.0</v>
      </c>
      <c r="C7" s="12">
        <v>1.0</v>
      </c>
      <c r="D7" s="11" t="s">
        <v>14</v>
      </c>
      <c r="E7" s="13" t="str">
        <f t="array" ref="E7">XLOOKUP(F7,'PER-SM '!$E$2:$E$1132,'PER-SM '!$D$2:$D$1132," ",0)</f>
        <v>MARTINEZ SANCHEZ PAMELA</v>
      </c>
      <c r="F7" s="326">
        <v>4.6610298E7</v>
      </c>
      <c r="G7" s="187">
        <v>9.88166222E8</v>
      </c>
      <c r="H7" s="10" t="str">
        <f t="array" ref="H7">XLOOKUP(F7,'PER-SM '!$E$2:$E$1132,'PER-SM '!$G$2:$G$1132,"",0)</f>
        <v>OP EMP</v>
      </c>
      <c r="I7" s="10"/>
      <c r="J7" s="10"/>
      <c r="K7" s="13" t="str">
        <f t="array" ref="K7">XLOOKUP(F7,'PER-SM '!$E$2:$E$1132,'PER-SM '!$B$2:$B$1132,"",0)</f>
        <v>PE-Obr Reg comun</v>
      </c>
      <c r="L7" s="10" t="s">
        <v>2264</v>
      </c>
      <c r="M7" s="31" t="str">
        <f t="array" ref="M7">XLOOKUP(F7,'PER-SM '!$E$2:$E$1132,'PER-SM '!$F$2:$F$1132,"",0)</f>
        <v>INGENIERA DE SEGURIDAD</v>
      </c>
      <c r="N7" s="572"/>
      <c r="O7" s="573"/>
      <c r="P7" s="574"/>
      <c r="Q7" s="572"/>
      <c r="R7" s="573"/>
      <c r="S7" s="574"/>
      <c r="T7" s="572"/>
      <c r="U7" s="573"/>
      <c r="V7" s="574"/>
      <c r="W7" s="572"/>
      <c r="X7" s="573"/>
      <c r="Y7" s="574"/>
      <c r="Z7" s="572"/>
      <c r="AA7" s="573"/>
      <c r="AB7" s="574"/>
      <c r="AC7" s="572"/>
      <c r="AD7" s="573"/>
      <c r="AE7" s="574"/>
      <c r="AF7" s="572" t="s">
        <v>16</v>
      </c>
      <c r="AG7" s="573" t="s">
        <v>140</v>
      </c>
      <c r="AH7" s="574" t="s">
        <v>75</v>
      </c>
      <c r="AI7" s="572" t="s">
        <v>16</v>
      </c>
      <c r="AJ7" s="573" t="s">
        <v>140</v>
      </c>
      <c r="AK7" s="574" t="s">
        <v>75</v>
      </c>
      <c r="AL7" s="572" t="s">
        <v>16</v>
      </c>
      <c r="AM7" s="573" t="s">
        <v>140</v>
      </c>
      <c r="AN7" s="574" t="s">
        <v>75</v>
      </c>
      <c r="AO7" s="572" t="s">
        <v>16</v>
      </c>
      <c r="AP7" s="573" t="s">
        <v>140</v>
      </c>
      <c r="AQ7" s="574" t="s">
        <v>75</v>
      </c>
      <c r="AR7" s="572" t="s">
        <v>16</v>
      </c>
      <c r="AS7" s="573" t="s">
        <v>140</v>
      </c>
      <c r="AT7" s="574" t="s">
        <v>75</v>
      </c>
      <c r="AU7" s="572" t="s">
        <v>16</v>
      </c>
      <c r="AV7" s="573" t="s">
        <v>140</v>
      </c>
      <c r="AW7" s="574" t="s">
        <v>75</v>
      </c>
      <c r="AX7" s="572" t="s">
        <v>16</v>
      </c>
      <c r="AY7" s="573" t="s">
        <v>140</v>
      </c>
      <c r="AZ7" s="574" t="s">
        <v>75</v>
      </c>
      <c r="BA7" s="572" t="s">
        <v>16</v>
      </c>
      <c r="BB7" s="573" t="s">
        <v>140</v>
      </c>
      <c r="BC7" s="574" t="s">
        <v>75</v>
      </c>
      <c r="BD7" s="572" t="s">
        <v>16</v>
      </c>
      <c r="BE7" s="573" t="s">
        <v>140</v>
      </c>
      <c r="BF7" s="574" t="s">
        <v>75</v>
      </c>
      <c r="BG7" s="572" t="s">
        <v>16</v>
      </c>
      <c r="BH7" s="573" t="s">
        <v>140</v>
      </c>
      <c r="BI7" s="574" t="s">
        <v>75</v>
      </c>
      <c r="BJ7" s="572" t="s">
        <v>16</v>
      </c>
      <c r="BK7" s="573" t="s">
        <v>140</v>
      </c>
      <c r="BL7" s="574" t="s">
        <v>75</v>
      </c>
      <c r="BM7" s="572"/>
      <c r="BN7" s="573"/>
      <c r="BO7" s="574"/>
      <c r="BP7" s="572"/>
      <c r="BQ7" s="573"/>
      <c r="BR7" s="574"/>
      <c r="BS7" s="572"/>
      <c r="BT7" s="573"/>
      <c r="BU7" s="574"/>
      <c r="BV7" s="572"/>
      <c r="BW7" s="573"/>
      <c r="BX7" s="574"/>
      <c r="BY7" s="572"/>
      <c r="BZ7" s="573"/>
      <c r="CA7" s="574"/>
      <c r="CB7" s="572"/>
      <c r="CC7" s="573"/>
      <c r="CD7" s="574"/>
      <c r="CE7" s="572"/>
      <c r="CF7" s="573"/>
      <c r="CG7" s="574"/>
      <c r="CH7" s="572"/>
      <c r="CI7" s="573"/>
      <c r="CJ7" s="574"/>
      <c r="CK7" s="572"/>
      <c r="CL7" s="573"/>
      <c r="CM7" s="574"/>
      <c r="CN7" s="572"/>
      <c r="CO7" s="573"/>
      <c r="CP7" s="574"/>
      <c r="CQ7" s="572"/>
      <c r="CR7" s="573"/>
      <c r="CS7" s="574"/>
      <c r="CT7" s="572"/>
      <c r="CU7" s="573"/>
      <c r="CV7" s="574"/>
      <c r="CW7" s="572"/>
      <c r="CX7" s="573"/>
      <c r="CY7" s="574"/>
      <c r="CZ7" s="572"/>
      <c r="DA7" s="573"/>
      <c r="DB7" s="574"/>
      <c r="DC7" s="572" t="s">
        <v>16</v>
      </c>
      <c r="DD7" s="573" t="s">
        <v>140</v>
      </c>
      <c r="DE7" s="574" t="s">
        <v>75</v>
      </c>
      <c r="DF7" s="572" t="s">
        <v>16</v>
      </c>
      <c r="DG7" s="573" t="s">
        <v>140</v>
      </c>
      <c r="DH7" s="574" t="s">
        <v>75</v>
      </c>
      <c r="DI7" s="572" t="s">
        <v>16</v>
      </c>
      <c r="DJ7" s="573" t="s">
        <v>140</v>
      </c>
      <c r="DK7" s="574" t="s">
        <v>75</v>
      </c>
      <c r="DL7" s="572" t="s">
        <v>16</v>
      </c>
      <c r="DM7" s="573" t="s">
        <v>140</v>
      </c>
      <c r="DN7" s="574" t="s">
        <v>75</v>
      </c>
      <c r="DO7" s="572" t="s">
        <v>16</v>
      </c>
      <c r="DP7" s="573" t="s">
        <v>140</v>
      </c>
      <c r="DQ7" s="574" t="s">
        <v>75</v>
      </c>
      <c r="DR7" s="572" t="s">
        <v>16</v>
      </c>
      <c r="DS7" s="573" t="s">
        <v>140</v>
      </c>
      <c r="DT7" s="574" t="s">
        <v>75</v>
      </c>
      <c r="DU7" s="572" t="s">
        <v>0</v>
      </c>
      <c r="DV7" s="573" t="s">
        <v>0</v>
      </c>
      <c r="DW7" s="574" t="s">
        <v>0</v>
      </c>
      <c r="DX7" s="572" t="s">
        <v>0</v>
      </c>
      <c r="DY7" s="573" t="s">
        <v>0</v>
      </c>
      <c r="DZ7" s="574" t="s">
        <v>0</v>
      </c>
      <c r="EA7" s="572" t="s">
        <v>0</v>
      </c>
      <c r="EB7" s="573" t="s">
        <v>0</v>
      </c>
      <c r="EC7" s="574" t="s">
        <v>0</v>
      </c>
      <c r="ED7" s="572" t="s">
        <v>0</v>
      </c>
      <c r="EE7" s="573" t="s">
        <v>0</v>
      </c>
      <c r="EF7" s="574" t="s">
        <v>0</v>
      </c>
      <c r="EG7" s="572" t="s">
        <v>0</v>
      </c>
      <c r="EH7" s="573" t="s">
        <v>0</v>
      </c>
      <c r="EI7" s="574" t="s">
        <v>0</v>
      </c>
      <c r="EJ7" s="572" t="s">
        <v>0</v>
      </c>
      <c r="EK7" s="573" t="s">
        <v>0</v>
      </c>
      <c r="EL7" s="574" t="s">
        <v>0</v>
      </c>
      <c r="EM7" s="572" t="s">
        <v>0</v>
      </c>
      <c r="EN7" s="573" t="s">
        <v>0</v>
      </c>
      <c r="EO7" s="574" t="s">
        <v>0</v>
      </c>
      <c r="EP7" s="572" t="s">
        <v>0</v>
      </c>
      <c r="EQ7" s="573" t="s">
        <v>0</v>
      </c>
      <c r="ER7" s="574" t="s">
        <v>0</v>
      </c>
      <c r="ES7" s="575" t="s">
        <v>16</v>
      </c>
      <c r="ET7" s="576" t="s">
        <v>140</v>
      </c>
      <c r="EU7" s="577" t="s">
        <v>75</v>
      </c>
      <c r="EV7" s="575" t="s">
        <v>16</v>
      </c>
      <c r="EW7" s="576" t="s">
        <v>140</v>
      </c>
      <c r="EX7" s="577" t="s">
        <v>75</v>
      </c>
      <c r="EY7" s="575" t="s">
        <v>16</v>
      </c>
      <c r="EZ7" s="576" t="s">
        <v>140</v>
      </c>
      <c r="FA7" s="577" t="s">
        <v>75</v>
      </c>
    </row>
    <row r="8" ht="15.75" customHeight="1">
      <c r="A8" s="10">
        <v>9.0</v>
      </c>
      <c r="B8" s="578">
        <v>201.0</v>
      </c>
      <c r="C8" s="12">
        <v>1.0</v>
      </c>
      <c r="D8" s="11" t="s">
        <v>14</v>
      </c>
      <c r="E8" s="13" t="str">
        <f t="array" ref="E8">XLOOKUP(F8,'PER-SM '!$E$2:$E$1132,'PER-SM '!$D$2:$D$1132," ",0)</f>
        <v>VALENCIA ZÚÑIGA YURIKO OSHIN</v>
      </c>
      <c r="F8" s="149">
        <v>4.6913559E7</v>
      </c>
      <c r="G8" s="166">
        <v>9.55739922E8</v>
      </c>
      <c r="H8" s="16" t="str">
        <f t="array" ref="H8">XLOOKUP(F8,'PER-SM '!$E$2:$E$1132,'PER-SM '!$G$2:$G$1132,"",0)</f>
        <v>OP EMP</v>
      </c>
      <c r="I8" s="10"/>
      <c r="J8" s="10"/>
      <c r="K8" s="13" t="str">
        <f t="array" ref="K8">XLOOKUP(F8,'PER-SM '!$E$2:$E$1132,'PER-SM '!$B$2:$B$1132,"",0)</f>
        <v>PE - Empleados</v>
      </c>
      <c r="L8" s="10" t="s">
        <v>2264</v>
      </c>
      <c r="M8" s="13" t="str">
        <f t="array" ref="M8">XLOOKUP(F8,'PER-SM '!$E$2:$E$1132,'PER-SM '!$F$2:$F$1132,"",0)</f>
        <v>ASISTENTE ADMINISTRATIVO DE SSOMA</v>
      </c>
      <c r="N8" s="572"/>
      <c r="O8" s="573"/>
      <c r="P8" s="574"/>
      <c r="Q8" s="572"/>
      <c r="R8" s="573"/>
      <c r="S8" s="574"/>
      <c r="T8" s="572"/>
      <c r="U8" s="573"/>
      <c r="V8" s="574"/>
      <c r="W8" s="572"/>
      <c r="X8" s="573"/>
      <c r="Y8" s="574"/>
      <c r="Z8" s="572"/>
      <c r="AA8" s="573"/>
      <c r="AB8" s="574"/>
      <c r="AC8" s="572"/>
      <c r="AD8" s="573"/>
      <c r="AE8" s="574"/>
      <c r="AF8" s="572"/>
      <c r="AG8" s="573"/>
      <c r="AH8" s="574"/>
      <c r="AI8" s="572" t="s">
        <v>16</v>
      </c>
      <c r="AJ8" s="573" t="s">
        <v>140</v>
      </c>
      <c r="AK8" s="574" t="s">
        <v>75</v>
      </c>
      <c r="AL8" s="572" t="s">
        <v>16</v>
      </c>
      <c r="AM8" s="573" t="s">
        <v>140</v>
      </c>
      <c r="AN8" s="574" t="s">
        <v>75</v>
      </c>
      <c r="AO8" s="572" t="s">
        <v>16</v>
      </c>
      <c r="AP8" s="573" t="s">
        <v>140</v>
      </c>
      <c r="AQ8" s="574" t="s">
        <v>75</v>
      </c>
      <c r="AR8" s="572" t="s">
        <v>16</v>
      </c>
      <c r="AS8" s="573" t="s">
        <v>140</v>
      </c>
      <c r="AT8" s="574" t="s">
        <v>75</v>
      </c>
      <c r="AU8" s="572" t="s">
        <v>16</v>
      </c>
      <c r="AV8" s="573" t="s">
        <v>140</v>
      </c>
      <c r="AW8" s="574" t="s">
        <v>75</v>
      </c>
      <c r="AX8" s="572" t="s">
        <v>16</v>
      </c>
      <c r="AY8" s="573" t="s">
        <v>140</v>
      </c>
      <c r="AZ8" s="574" t="s">
        <v>75</v>
      </c>
      <c r="BA8" s="572" t="s">
        <v>16</v>
      </c>
      <c r="BB8" s="573" t="s">
        <v>140</v>
      </c>
      <c r="BC8" s="574" t="s">
        <v>75</v>
      </c>
      <c r="BD8" s="572" t="s">
        <v>16</v>
      </c>
      <c r="BE8" s="573" t="s">
        <v>140</v>
      </c>
      <c r="BF8" s="574" t="s">
        <v>75</v>
      </c>
      <c r="BG8" s="572" t="s">
        <v>16</v>
      </c>
      <c r="BH8" s="573" t="s">
        <v>140</v>
      </c>
      <c r="BI8" s="574" t="s">
        <v>75</v>
      </c>
      <c r="BJ8" s="572" t="s">
        <v>16</v>
      </c>
      <c r="BK8" s="573" t="s">
        <v>140</v>
      </c>
      <c r="BL8" s="574" t="s">
        <v>75</v>
      </c>
      <c r="BM8" s="572" t="s">
        <v>16</v>
      </c>
      <c r="BN8" s="573" t="s">
        <v>140</v>
      </c>
      <c r="BO8" s="574" t="s">
        <v>75</v>
      </c>
      <c r="BP8" s="572" t="s">
        <v>16</v>
      </c>
      <c r="BQ8" s="573" t="s">
        <v>140</v>
      </c>
      <c r="BR8" s="574" t="s">
        <v>75</v>
      </c>
      <c r="BS8" s="572" t="s">
        <v>16</v>
      </c>
      <c r="BT8" s="573" t="s">
        <v>140</v>
      </c>
      <c r="BU8" s="574" t="s">
        <v>75</v>
      </c>
      <c r="BV8" s="572" t="s">
        <v>16</v>
      </c>
      <c r="BW8" s="573" t="s">
        <v>140</v>
      </c>
      <c r="BX8" s="574" t="s">
        <v>75</v>
      </c>
      <c r="BY8" s="572" t="s">
        <v>16</v>
      </c>
      <c r="BZ8" s="573" t="s">
        <v>140</v>
      </c>
      <c r="CA8" s="574" t="s">
        <v>75</v>
      </c>
      <c r="CB8" s="572" t="s">
        <v>16</v>
      </c>
      <c r="CC8" s="573" t="s">
        <v>140</v>
      </c>
      <c r="CD8" s="574" t="s">
        <v>75</v>
      </c>
      <c r="CE8" s="572"/>
      <c r="CF8" s="573"/>
      <c r="CG8" s="574"/>
      <c r="CH8" s="572" t="s">
        <v>16</v>
      </c>
      <c r="CI8" s="573" t="s">
        <v>140</v>
      </c>
      <c r="CJ8" s="574" t="s">
        <v>75</v>
      </c>
      <c r="CK8" s="572" t="s">
        <v>16</v>
      </c>
      <c r="CL8" s="573" t="s">
        <v>140</v>
      </c>
      <c r="CM8" s="574" t="s">
        <v>75</v>
      </c>
      <c r="CN8" s="572" t="s">
        <v>16</v>
      </c>
      <c r="CO8" s="573" t="s">
        <v>140</v>
      </c>
      <c r="CP8" s="574" t="s">
        <v>75</v>
      </c>
      <c r="CQ8" s="572" t="s">
        <v>16</v>
      </c>
      <c r="CR8" s="573" t="s">
        <v>140</v>
      </c>
      <c r="CS8" s="574" t="s">
        <v>75</v>
      </c>
      <c r="CT8" s="572" t="s">
        <v>16</v>
      </c>
      <c r="CU8" s="573" t="s">
        <v>140</v>
      </c>
      <c r="CV8" s="574" t="s">
        <v>75</v>
      </c>
      <c r="CW8" s="572" t="s">
        <v>16</v>
      </c>
      <c r="CX8" s="573" t="s">
        <v>140</v>
      </c>
      <c r="CY8" s="574" t="s">
        <v>75</v>
      </c>
      <c r="CZ8" s="572" t="s">
        <v>16</v>
      </c>
      <c r="DA8" s="573" t="s">
        <v>140</v>
      </c>
      <c r="DB8" s="574" t="s">
        <v>75</v>
      </c>
      <c r="DC8" s="572" t="s">
        <v>16</v>
      </c>
      <c r="DD8" s="573" t="s">
        <v>140</v>
      </c>
      <c r="DE8" s="574" t="s">
        <v>75</v>
      </c>
      <c r="DF8" s="572" t="s">
        <v>16</v>
      </c>
      <c r="DG8" s="573" t="s">
        <v>140</v>
      </c>
      <c r="DH8" s="574" t="s">
        <v>75</v>
      </c>
      <c r="DI8" s="572" t="s">
        <v>16</v>
      </c>
      <c r="DJ8" s="573" t="s">
        <v>140</v>
      </c>
      <c r="DK8" s="574" t="s">
        <v>75</v>
      </c>
      <c r="DL8" s="572" t="s">
        <v>16</v>
      </c>
      <c r="DM8" s="573" t="s">
        <v>140</v>
      </c>
      <c r="DN8" s="574" t="s">
        <v>75</v>
      </c>
      <c r="DO8" s="572" t="s">
        <v>16</v>
      </c>
      <c r="DP8" s="573" t="s">
        <v>140</v>
      </c>
      <c r="DQ8" s="574" t="s">
        <v>75</v>
      </c>
      <c r="DR8" s="572" t="s">
        <v>16</v>
      </c>
      <c r="DS8" s="573" t="s">
        <v>140</v>
      </c>
      <c r="DT8" s="574" t="s">
        <v>75</v>
      </c>
      <c r="DU8" s="572" t="s">
        <v>16</v>
      </c>
      <c r="DV8" s="573" t="s">
        <v>140</v>
      </c>
      <c r="DW8" s="574" t="s">
        <v>75</v>
      </c>
      <c r="DX8" s="572" t="s">
        <v>16</v>
      </c>
      <c r="DY8" s="573" t="s">
        <v>140</v>
      </c>
      <c r="DZ8" s="574" t="s">
        <v>75</v>
      </c>
      <c r="EA8" s="572" t="s">
        <v>16</v>
      </c>
      <c r="EB8" s="573" t="s">
        <v>140</v>
      </c>
      <c r="EC8" s="574" t="s">
        <v>75</v>
      </c>
      <c r="ED8" s="572" t="s">
        <v>16</v>
      </c>
      <c r="EE8" s="573" t="s">
        <v>140</v>
      </c>
      <c r="EF8" s="574" t="s">
        <v>75</v>
      </c>
      <c r="EG8" s="572" t="s">
        <v>16</v>
      </c>
      <c r="EH8" s="573" t="s">
        <v>140</v>
      </c>
      <c r="EI8" s="574" t="s">
        <v>75</v>
      </c>
      <c r="EJ8" s="572" t="s">
        <v>16</v>
      </c>
      <c r="EK8" s="573" t="s">
        <v>140</v>
      </c>
      <c r="EL8" s="574" t="s">
        <v>75</v>
      </c>
      <c r="EM8" s="572" t="s">
        <v>16</v>
      </c>
      <c r="EN8" s="573" t="s">
        <v>140</v>
      </c>
      <c r="EO8" s="574" t="s">
        <v>75</v>
      </c>
      <c r="EP8" s="572" t="s">
        <v>16</v>
      </c>
      <c r="EQ8" s="573" t="s">
        <v>140</v>
      </c>
      <c r="ER8" s="574" t="s">
        <v>75</v>
      </c>
      <c r="ES8" s="575" t="s">
        <v>16</v>
      </c>
      <c r="ET8" s="576" t="s">
        <v>140</v>
      </c>
      <c r="EU8" s="577" t="s">
        <v>75</v>
      </c>
      <c r="EV8" s="575" t="s">
        <v>16</v>
      </c>
      <c r="EW8" s="576" t="s">
        <v>140</v>
      </c>
      <c r="EX8" s="577" t="s">
        <v>75</v>
      </c>
      <c r="EY8" s="575" t="s">
        <v>16</v>
      </c>
      <c r="EZ8" s="576" t="s">
        <v>140</v>
      </c>
      <c r="FA8" s="577" t="s">
        <v>75</v>
      </c>
    </row>
    <row r="9" ht="15.0" customHeight="1">
      <c r="A9" s="10">
        <v>10.0</v>
      </c>
      <c r="B9" s="578">
        <v>202.0</v>
      </c>
      <c r="C9" s="12">
        <v>1.0</v>
      </c>
      <c r="D9" s="11" t="s">
        <v>14</v>
      </c>
      <c r="E9" s="13" t="str">
        <f t="array" ref="E9">XLOOKUP(F9,'PER-SM '!$E$2:$E$1132,'PER-SM '!$D$2:$D$1132," ",0)</f>
        <v>VALVERDE DIAZ JAZURY EUGENIA</v>
      </c>
      <c r="F9" s="149">
        <v>7.0652217E7</v>
      </c>
      <c r="G9" s="149"/>
      <c r="H9" s="16" t="str">
        <f t="array" ref="H9">XLOOKUP(F9,'PER-SM '!$E$2:$E$1132,'PER-SM '!$G$2:$G$1132,"",0)</f>
        <v>OP EMP</v>
      </c>
      <c r="I9" s="10"/>
      <c r="J9" s="10"/>
      <c r="K9" s="13" t="str">
        <f t="array" ref="K9">XLOOKUP(F9,'PER-SM '!$E$2:$E$1132,'PER-SM '!$B$2:$B$1132,"",0)</f>
        <v>PE - Empleados</v>
      </c>
      <c r="L9" s="10" t="s">
        <v>2264</v>
      </c>
      <c r="M9" s="13" t="str">
        <f t="array" ref="M9">XLOOKUP(F9,'PER-SM '!$E$2:$E$1132,'PER-SM '!$F$2:$F$1132,"",0)</f>
        <v>INGENIERO DE MEDIO AMBIENTE</v>
      </c>
      <c r="N9" s="572" t="s">
        <v>16</v>
      </c>
      <c r="O9" s="573" t="s">
        <v>140</v>
      </c>
      <c r="P9" s="574" t="s">
        <v>75</v>
      </c>
      <c r="Q9" s="572" t="s">
        <v>16</v>
      </c>
      <c r="R9" s="573" t="s">
        <v>140</v>
      </c>
      <c r="S9" s="574" t="s">
        <v>75</v>
      </c>
      <c r="T9" s="572" t="s">
        <v>16</v>
      </c>
      <c r="U9" s="573" t="s">
        <v>140</v>
      </c>
      <c r="V9" s="574" t="s">
        <v>75</v>
      </c>
      <c r="W9" s="572"/>
      <c r="X9" s="573"/>
      <c r="Y9" s="574"/>
      <c r="Z9" s="572"/>
      <c r="AA9" s="573"/>
      <c r="AB9" s="574"/>
      <c r="AC9" s="572"/>
      <c r="AD9" s="573"/>
      <c r="AE9" s="574"/>
      <c r="AF9" s="572"/>
      <c r="AG9" s="573"/>
      <c r="AH9" s="574"/>
      <c r="AI9" s="572"/>
      <c r="AJ9" s="573"/>
      <c r="AK9" s="574"/>
      <c r="AL9" s="572"/>
      <c r="AM9" s="573"/>
      <c r="AN9" s="574"/>
      <c r="AO9" s="572"/>
      <c r="AP9" s="573"/>
      <c r="AQ9" s="574"/>
      <c r="AR9" s="572" t="s">
        <v>16</v>
      </c>
      <c r="AS9" s="573" t="s">
        <v>140</v>
      </c>
      <c r="AT9" s="574" t="s">
        <v>75</v>
      </c>
      <c r="AU9" s="572" t="s">
        <v>16</v>
      </c>
      <c r="AV9" s="573" t="s">
        <v>140</v>
      </c>
      <c r="AW9" s="574" t="s">
        <v>75</v>
      </c>
      <c r="AX9" s="572" t="s">
        <v>16</v>
      </c>
      <c r="AY9" s="573" t="s">
        <v>140</v>
      </c>
      <c r="AZ9" s="574" t="s">
        <v>75</v>
      </c>
      <c r="BA9" s="572" t="s">
        <v>16</v>
      </c>
      <c r="BB9" s="573" t="s">
        <v>140</v>
      </c>
      <c r="BC9" s="574" t="s">
        <v>75</v>
      </c>
      <c r="BD9" s="572" t="s">
        <v>16</v>
      </c>
      <c r="BE9" s="573" t="s">
        <v>140</v>
      </c>
      <c r="BF9" s="574" t="s">
        <v>75</v>
      </c>
      <c r="BG9" s="572" t="s">
        <v>16</v>
      </c>
      <c r="BH9" s="573" t="s">
        <v>140</v>
      </c>
      <c r="BI9" s="574" t="s">
        <v>75</v>
      </c>
      <c r="BJ9" s="572" t="s">
        <v>16</v>
      </c>
      <c r="BK9" s="573" t="s">
        <v>140</v>
      </c>
      <c r="BL9" s="574" t="s">
        <v>75</v>
      </c>
      <c r="BM9" s="572" t="s">
        <v>16</v>
      </c>
      <c r="BN9" s="573" t="s">
        <v>140</v>
      </c>
      <c r="BO9" s="574" t="s">
        <v>75</v>
      </c>
      <c r="BP9" s="572" t="s">
        <v>16</v>
      </c>
      <c r="BQ9" s="573" t="s">
        <v>140</v>
      </c>
      <c r="BR9" s="574" t="s">
        <v>75</v>
      </c>
      <c r="BS9" s="572" t="s">
        <v>16</v>
      </c>
      <c r="BT9" s="573" t="s">
        <v>140</v>
      </c>
      <c r="BU9" s="574" t="s">
        <v>75</v>
      </c>
      <c r="BV9" s="572" t="s">
        <v>16</v>
      </c>
      <c r="BW9" s="573" t="s">
        <v>140</v>
      </c>
      <c r="BX9" s="574" t="s">
        <v>75</v>
      </c>
      <c r="BY9" s="572" t="s">
        <v>16</v>
      </c>
      <c r="BZ9" s="573" t="s">
        <v>140</v>
      </c>
      <c r="CA9" s="574" t="s">
        <v>75</v>
      </c>
      <c r="CB9" s="572" t="s">
        <v>16</v>
      </c>
      <c r="CC9" s="573" t="s">
        <v>140</v>
      </c>
      <c r="CD9" s="574" t="s">
        <v>75</v>
      </c>
      <c r="CE9" s="572" t="s">
        <v>16</v>
      </c>
      <c r="CF9" s="573" t="s">
        <v>140</v>
      </c>
      <c r="CG9" s="574" t="s">
        <v>75</v>
      </c>
      <c r="CH9" s="572" t="s">
        <v>16</v>
      </c>
      <c r="CI9" s="573" t="s">
        <v>140</v>
      </c>
      <c r="CJ9" s="574" t="s">
        <v>75</v>
      </c>
      <c r="CK9" s="572" t="s">
        <v>16</v>
      </c>
      <c r="CL9" s="573" t="s">
        <v>140</v>
      </c>
      <c r="CM9" s="574" t="s">
        <v>75</v>
      </c>
      <c r="CN9" s="572" t="s">
        <v>16</v>
      </c>
      <c r="CO9" s="573" t="s">
        <v>140</v>
      </c>
      <c r="CP9" s="574" t="s">
        <v>75</v>
      </c>
      <c r="CQ9" s="572" t="s">
        <v>16</v>
      </c>
      <c r="CR9" s="573" t="s">
        <v>140</v>
      </c>
      <c r="CS9" s="574" t="s">
        <v>75</v>
      </c>
      <c r="CT9" s="572" t="s">
        <v>16</v>
      </c>
      <c r="CU9" s="573" t="s">
        <v>140</v>
      </c>
      <c r="CV9" s="574" t="s">
        <v>75</v>
      </c>
      <c r="CW9" s="572" t="s">
        <v>16</v>
      </c>
      <c r="CX9" s="573" t="s">
        <v>140</v>
      </c>
      <c r="CY9" s="574" t="s">
        <v>75</v>
      </c>
      <c r="CZ9" s="572" t="s">
        <v>16</v>
      </c>
      <c r="DA9" s="573" t="s">
        <v>140</v>
      </c>
      <c r="DB9" s="574" t="s">
        <v>75</v>
      </c>
      <c r="DC9" s="572" t="s">
        <v>16</v>
      </c>
      <c r="DD9" s="573" t="s">
        <v>140</v>
      </c>
      <c r="DE9" s="574" t="s">
        <v>75</v>
      </c>
      <c r="DF9" s="572" t="s">
        <v>16</v>
      </c>
      <c r="DG9" s="573" t="s">
        <v>140</v>
      </c>
      <c r="DH9" s="574" t="s">
        <v>75</v>
      </c>
      <c r="DI9" s="572" t="s">
        <v>16</v>
      </c>
      <c r="DJ9" s="573" t="s">
        <v>140</v>
      </c>
      <c r="DK9" s="574" t="s">
        <v>75</v>
      </c>
      <c r="DL9" s="572" t="s">
        <v>16</v>
      </c>
      <c r="DM9" s="573" t="s">
        <v>140</v>
      </c>
      <c r="DN9" s="574" t="s">
        <v>75</v>
      </c>
      <c r="DO9" s="572" t="s">
        <v>16</v>
      </c>
      <c r="DP9" s="573" t="s">
        <v>140</v>
      </c>
      <c r="DQ9" s="574" t="s">
        <v>75</v>
      </c>
      <c r="DR9" s="572" t="s">
        <v>16</v>
      </c>
      <c r="DS9" s="573" t="s">
        <v>140</v>
      </c>
      <c r="DT9" s="574" t="s">
        <v>75</v>
      </c>
      <c r="DU9" s="572" t="s">
        <v>16</v>
      </c>
      <c r="DV9" s="573" t="s">
        <v>140</v>
      </c>
      <c r="DW9" s="574" t="s">
        <v>75</v>
      </c>
      <c r="DX9" s="572" t="s">
        <v>16</v>
      </c>
      <c r="DY9" s="573" t="s">
        <v>140</v>
      </c>
      <c r="DZ9" s="574" t="s">
        <v>75</v>
      </c>
      <c r="EA9" s="572" t="s">
        <v>16</v>
      </c>
      <c r="EB9" s="573" t="s">
        <v>140</v>
      </c>
      <c r="EC9" s="574" t="s">
        <v>75</v>
      </c>
      <c r="ED9" s="572" t="s">
        <v>16</v>
      </c>
      <c r="EE9" s="573" t="s">
        <v>140</v>
      </c>
      <c r="EF9" s="574" t="s">
        <v>75</v>
      </c>
      <c r="EG9" s="572" t="s">
        <v>16</v>
      </c>
      <c r="EH9" s="573" t="s">
        <v>140</v>
      </c>
      <c r="EI9" s="574" t="s">
        <v>75</v>
      </c>
      <c r="EJ9" s="572" t="s">
        <v>16</v>
      </c>
      <c r="EK9" s="573" t="s">
        <v>140</v>
      </c>
      <c r="EL9" s="574" t="s">
        <v>75</v>
      </c>
      <c r="EM9" s="572" t="s">
        <v>16</v>
      </c>
      <c r="EN9" s="573" t="s">
        <v>140</v>
      </c>
      <c r="EO9" s="574" t="s">
        <v>75</v>
      </c>
      <c r="EP9" s="572" t="s">
        <v>16</v>
      </c>
      <c r="EQ9" s="573" t="s">
        <v>140</v>
      </c>
      <c r="ER9" s="574" t="s">
        <v>75</v>
      </c>
      <c r="ES9" s="575" t="s">
        <v>0</v>
      </c>
      <c r="ET9" s="576" t="s">
        <v>0</v>
      </c>
      <c r="EU9" s="577" t="s">
        <v>0</v>
      </c>
      <c r="EV9" s="575" t="s">
        <v>0</v>
      </c>
      <c r="EW9" s="576" t="s">
        <v>0</v>
      </c>
      <c r="EX9" s="577" t="s">
        <v>0</v>
      </c>
      <c r="EY9" s="575" t="s">
        <v>0</v>
      </c>
      <c r="EZ9" s="576" t="s">
        <v>0</v>
      </c>
      <c r="FA9" s="577" t="s">
        <v>0</v>
      </c>
    </row>
    <row r="10" ht="15.75" customHeight="1">
      <c r="A10" s="10">
        <v>11.0</v>
      </c>
      <c r="B10" s="351">
        <v>203.0</v>
      </c>
      <c r="C10" s="12">
        <v>1.0</v>
      </c>
      <c r="D10" s="11" t="s">
        <v>14</v>
      </c>
      <c r="E10" s="13" t="str">
        <f t="array" ref="E10">XLOOKUP(F10,'PER-SM '!$E$2:$E$1132,'PER-SM '!$D$2:$D$1132," ",0)</f>
        <v>PISFIL SOSA PAMELA </v>
      </c>
      <c r="F10" s="149">
        <v>4.789554E7</v>
      </c>
      <c r="G10" s="187">
        <v>9.50058935E8</v>
      </c>
      <c r="H10" s="10" t="str">
        <f t="array" ref="H10">XLOOKUP(F10,'PER-SM '!$E$2:$E$1132,'PER-SM '!$G$2:$G$1132,"",0)</f>
        <v/>
      </c>
      <c r="I10" s="10" t="str">
        <f t="array" ref="I10">XLOOKUP(F10,'PER-SM '!$E$2:$E$1132,'PER-SM '!$I$2:$I$1132,"",0)</f>
        <v/>
      </c>
      <c r="J10" s="10"/>
      <c r="K10" s="13" t="str">
        <f t="array" ref="K10">XLOOKUP(F10,'PER-SM '!$E$2:$E$1132,'PER-SM '!$B$2:$B$1132,"",0)</f>
        <v>PE - Obr Reg Común</v>
      </c>
      <c r="L10" s="10" t="s">
        <v>2264</v>
      </c>
      <c r="M10" s="13" t="str">
        <f t="array" ref="M10">XLOOKUP(F10,'PER-SM '!$E$2:$E$1132,'PER-SM '!$F$2:$F$1132,"",0)</f>
        <v>ENFERMERA </v>
      </c>
      <c r="N10" s="158" t="s">
        <v>16</v>
      </c>
      <c r="O10" s="159" t="s">
        <v>140</v>
      </c>
      <c r="P10" s="160" t="s">
        <v>75</v>
      </c>
      <c r="Q10" s="158" t="s">
        <v>16</v>
      </c>
      <c r="R10" s="159" t="s">
        <v>140</v>
      </c>
      <c r="S10" s="160" t="s">
        <v>75</v>
      </c>
      <c r="T10" s="158" t="s">
        <v>16</v>
      </c>
      <c r="U10" s="159" t="s">
        <v>140</v>
      </c>
      <c r="V10" s="160" t="s">
        <v>75</v>
      </c>
      <c r="W10" s="158"/>
      <c r="X10" s="159"/>
      <c r="Y10" s="160"/>
      <c r="Z10" s="158"/>
      <c r="AA10" s="159"/>
      <c r="AB10" s="160"/>
      <c r="AC10" s="158" t="s">
        <v>16</v>
      </c>
      <c r="AD10" s="159" t="s">
        <v>140</v>
      </c>
      <c r="AE10" s="160" t="s">
        <v>75</v>
      </c>
      <c r="AF10" s="158" t="s">
        <v>16</v>
      </c>
      <c r="AG10" s="159" t="s">
        <v>140</v>
      </c>
      <c r="AH10" s="160" t="s">
        <v>75</v>
      </c>
      <c r="AI10" s="158" t="s">
        <v>16</v>
      </c>
      <c r="AJ10" s="159" t="s">
        <v>140</v>
      </c>
      <c r="AK10" s="160" t="s">
        <v>75</v>
      </c>
      <c r="AL10" s="158" t="s">
        <v>16</v>
      </c>
      <c r="AM10" s="159" t="s">
        <v>140</v>
      </c>
      <c r="AN10" s="160" t="s">
        <v>75</v>
      </c>
      <c r="AO10" s="158"/>
      <c r="AP10" s="159"/>
      <c r="AQ10" s="160"/>
      <c r="AR10" s="158"/>
      <c r="AS10" s="159"/>
      <c r="AT10" s="160"/>
      <c r="AU10" s="158"/>
      <c r="AV10" s="159"/>
      <c r="AW10" s="160"/>
      <c r="AX10" s="158"/>
      <c r="AY10" s="159"/>
      <c r="AZ10" s="160"/>
      <c r="BA10" s="158"/>
      <c r="BB10" s="159"/>
      <c r="BC10" s="160"/>
      <c r="BD10" s="158"/>
      <c r="BE10" s="159"/>
      <c r="BF10" s="160"/>
      <c r="BG10" s="158"/>
      <c r="BH10" s="159"/>
      <c r="BI10" s="160"/>
      <c r="BJ10" s="158"/>
      <c r="BK10" s="159"/>
      <c r="BL10" s="160"/>
      <c r="BM10" s="158" t="s">
        <v>16</v>
      </c>
      <c r="BN10" s="159" t="s">
        <v>140</v>
      </c>
      <c r="BO10" s="160" t="s">
        <v>75</v>
      </c>
      <c r="BP10" s="158" t="s">
        <v>16</v>
      </c>
      <c r="BQ10" s="159" t="s">
        <v>140</v>
      </c>
      <c r="BR10" s="160" t="s">
        <v>75</v>
      </c>
      <c r="BS10" s="158" t="s">
        <v>16</v>
      </c>
      <c r="BT10" s="159" t="s">
        <v>140</v>
      </c>
      <c r="BU10" s="160" t="s">
        <v>75</v>
      </c>
      <c r="BV10" s="158" t="s">
        <v>16</v>
      </c>
      <c r="BW10" s="159" t="s">
        <v>140</v>
      </c>
      <c r="BX10" s="160" t="s">
        <v>75</v>
      </c>
      <c r="BY10" s="158" t="s">
        <v>16</v>
      </c>
      <c r="BZ10" s="159" t="s">
        <v>140</v>
      </c>
      <c r="CA10" s="160" t="s">
        <v>75</v>
      </c>
      <c r="CB10" s="158" t="s">
        <v>16</v>
      </c>
      <c r="CC10" s="159" t="s">
        <v>140</v>
      </c>
      <c r="CD10" s="160" t="s">
        <v>75</v>
      </c>
      <c r="CE10" s="158" t="s">
        <v>16</v>
      </c>
      <c r="CF10" s="159" t="s">
        <v>140</v>
      </c>
      <c r="CG10" s="160" t="s">
        <v>75</v>
      </c>
      <c r="CH10" s="158" t="s">
        <v>16</v>
      </c>
      <c r="CI10" s="159" t="s">
        <v>140</v>
      </c>
      <c r="CJ10" s="160" t="s">
        <v>75</v>
      </c>
      <c r="CK10" s="158" t="s">
        <v>16</v>
      </c>
      <c r="CL10" s="159" t="s">
        <v>140</v>
      </c>
      <c r="CM10" s="160" t="s">
        <v>75</v>
      </c>
      <c r="CN10" s="158" t="s">
        <v>16</v>
      </c>
      <c r="CO10" s="159" t="s">
        <v>140</v>
      </c>
      <c r="CP10" s="160" t="s">
        <v>75</v>
      </c>
      <c r="CQ10" s="158" t="s">
        <v>16</v>
      </c>
      <c r="CR10" s="159" t="s">
        <v>140</v>
      </c>
      <c r="CS10" s="160" t="s">
        <v>75</v>
      </c>
      <c r="CT10" s="158" t="s">
        <v>16</v>
      </c>
      <c r="CU10" s="159" t="s">
        <v>140</v>
      </c>
      <c r="CV10" s="160" t="s">
        <v>75</v>
      </c>
      <c r="CW10" s="158" t="s">
        <v>16</v>
      </c>
      <c r="CX10" s="159" t="s">
        <v>140</v>
      </c>
      <c r="CY10" s="160" t="s">
        <v>75</v>
      </c>
      <c r="CZ10" s="158" t="s">
        <v>16</v>
      </c>
      <c r="DA10" s="159" t="s">
        <v>140</v>
      </c>
      <c r="DB10" s="160" t="s">
        <v>75</v>
      </c>
      <c r="DC10" s="158"/>
      <c r="DD10" s="159"/>
      <c r="DE10" s="160"/>
      <c r="DF10" s="158"/>
      <c r="DG10" s="159"/>
      <c r="DH10" s="160"/>
      <c r="DI10" s="158"/>
      <c r="DJ10" s="159"/>
      <c r="DK10" s="160"/>
      <c r="DL10" s="158"/>
      <c r="DM10" s="159"/>
      <c r="DN10" s="160"/>
      <c r="DO10" s="158"/>
      <c r="DP10" s="159"/>
      <c r="DQ10" s="160"/>
      <c r="DR10" s="158"/>
      <c r="DS10" s="159"/>
      <c r="DT10" s="160"/>
      <c r="DU10" s="158"/>
      <c r="DV10" s="159"/>
      <c r="DW10" s="160"/>
      <c r="DX10" s="158" t="s">
        <v>16</v>
      </c>
      <c r="DY10" s="159" t="s">
        <v>140</v>
      </c>
      <c r="DZ10" s="160" t="s">
        <v>75</v>
      </c>
      <c r="EA10" s="158" t="s">
        <v>16</v>
      </c>
      <c r="EB10" s="159" t="s">
        <v>140</v>
      </c>
      <c r="EC10" s="160" t="s">
        <v>75</v>
      </c>
      <c r="ED10" s="158" t="s">
        <v>16</v>
      </c>
      <c r="EE10" s="159" t="s">
        <v>140</v>
      </c>
      <c r="EF10" s="160" t="s">
        <v>75</v>
      </c>
      <c r="EG10" s="158" t="s">
        <v>16</v>
      </c>
      <c r="EH10" s="159" t="s">
        <v>140</v>
      </c>
      <c r="EI10" s="160" t="s">
        <v>75</v>
      </c>
      <c r="EJ10" s="158" t="s">
        <v>16</v>
      </c>
      <c r="EK10" s="159" t="s">
        <v>140</v>
      </c>
      <c r="EL10" s="160" t="s">
        <v>75</v>
      </c>
      <c r="EM10" s="158" t="s">
        <v>16</v>
      </c>
      <c r="EN10" s="159" t="s">
        <v>140</v>
      </c>
      <c r="EO10" s="160" t="s">
        <v>75</v>
      </c>
      <c r="EP10" s="158" t="s">
        <v>16</v>
      </c>
      <c r="EQ10" s="159" t="s">
        <v>140</v>
      </c>
      <c r="ER10" s="160" t="s">
        <v>75</v>
      </c>
      <c r="ES10" s="161" t="s">
        <v>16</v>
      </c>
      <c r="ET10" s="162" t="s">
        <v>140</v>
      </c>
      <c r="EU10" s="163" t="s">
        <v>75</v>
      </c>
      <c r="EV10" s="161" t="s">
        <v>16</v>
      </c>
      <c r="EW10" s="162" t="s">
        <v>140</v>
      </c>
      <c r="EX10" s="163" t="s">
        <v>75</v>
      </c>
      <c r="EY10" s="161" t="s">
        <v>16</v>
      </c>
      <c r="EZ10" s="162" t="s">
        <v>140</v>
      </c>
      <c r="FA10" s="163" t="s">
        <v>75</v>
      </c>
    </row>
    <row r="11" ht="15.75" customHeight="1">
      <c r="A11" s="10">
        <v>12.0</v>
      </c>
      <c r="B11" s="351">
        <v>204.0</v>
      </c>
      <c r="C11" s="12">
        <v>1.0</v>
      </c>
      <c r="D11" s="11" t="s">
        <v>14</v>
      </c>
      <c r="E11" s="13" t="str">
        <f t="array" ref="E11">XLOOKUP(F11,'PER-SM '!$E$2:$E$1132,'PER-SM '!$D$2:$D$1132," ",0)</f>
        <v>CAMARGO DIAZ GRESLI</v>
      </c>
      <c r="F11" s="149">
        <v>7.6919388E7</v>
      </c>
      <c r="G11" s="187">
        <v>9.50196173E8</v>
      </c>
      <c r="H11" s="16" t="str">
        <f t="array" ref="H11">XLOOKUP(F11,'PER-SM '!$E$2:$E$1132,'PER-SM '!$G$2:$G$1132,"",0)</f>
        <v>OP EMP</v>
      </c>
      <c r="I11" s="10" t="str">
        <f t="array" ref="I11">XLOOKUP(F11,'PER-SM '!$E$2:$E$1132,'PER-SM '!$I$2:$I$1132,"",0)</f>
        <v/>
      </c>
      <c r="J11" s="10"/>
      <c r="K11" s="13" t="str">
        <f t="array" ref="K11">XLOOKUP(F11,'PER-SM '!$E$2:$E$1132,'PER-SM '!$B$2:$B$1132,"",0)</f>
        <v>PE - Empleados</v>
      </c>
      <c r="L11" s="10" t="s">
        <v>2264</v>
      </c>
      <c r="M11" s="13" t="str">
        <f t="array" ref="M11">XLOOKUP(F11,'PER-SM '!$E$2:$E$1132,'PER-SM '!$F$2:$F$1132,"",0)</f>
        <v>AUXILIAR DE OPERACIONES</v>
      </c>
      <c r="N11" s="572" t="s">
        <v>16</v>
      </c>
      <c r="O11" s="573" t="s">
        <v>140</v>
      </c>
      <c r="P11" s="574" t="s">
        <v>75</v>
      </c>
      <c r="Q11" s="572" t="s">
        <v>16</v>
      </c>
      <c r="R11" s="573" t="s">
        <v>140</v>
      </c>
      <c r="S11" s="574" t="s">
        <v>75</v>
      </c>
      <c r="T11" s="572" t="s">
        <v>16</v>
      </c>
      <c r="U11" s="573" t="s">
        <v>140</v>
      </c>
      <c r="V11" s="574" t="s">
        <v>75</v>
      </c>
      <c r="W11" s="572" t="s">
        <v>16</v>
      </c>
      <c r="X11" s="573" t="s">
        <v>140</v>
      </c>
      <c r="Y11" s="574" t="s">
        <v>75</v>
      </c>
      <c r="Z11" s="572" t="s">
        <v>16</v>
      </c>
      <c r="AA11" s="573" t="s">
        <v>140</v>
      </c>
      <c r="AB11" s="574" t="s">
        <v>75</v>
      </c>
      <c r="AC11" s="572"/>
      <c r="AD11" s="573"/>
      <c r="AE11" s="574"/>
      <c r="AF11" s="572"/>
      <c r="AG11" s="573"/>
      <c r="AH11" s="574"/>
      <c r="AI11" s="572"/>
      <c r="AJ11" s="573"/>
      <c r="AK11" s="574"/>
      <c r="AL11" s="572"/>
      <c r="AM11" s="573"/>
      <c r="AN11" s="574"/>
      <c r="AO11" s="572"/>
      <c r="AP11" s="573"/>
      <c r="AQ11" s="574"/>
      <c r="AR11" s="572"/>
      <c r="AS11" s="573"/>
      <c r="AT11" s="574"/>
      <c r="AU11" s="572"/>
      <c r="AV11" s="573"/>
      <c r="AW11" s="574"/>
      <c r="AX11" s="572"/>
      <c r="AY11" s="573"/>
      <c r="AZ11" s="574"/>
      <c r="BA11" s="572"/>
      <c r="BB11" s="573"/>
      <c r="BC11" s="574"/>
      <c r="BD11" s="572"/>
      <c r="BE11" s="573"/>
      <c r="BF11" s="574"/>
      <c r="BG11" s="572"/>
      <c r="BH11" s="573"/>
      <c r="BI11" s="574" t="s">
        <v>75</v>
      </c>
      <c r="BJ11" s="572" t="s">
        <v>16</v>
      </c>
      <c r="BK11" s="573" t="s">
        <v>140</v>
      </c>
      <c r="BL11" s="574" t="s">
        <v>75</v>
      </c>
      <c r="BM11" s="572" t="s">
        <v>16</v>
      </c>
      <c r="BN11" s="573" t="s">
        <v>140</v>
      </c>
      <c r="BO11" s="574" t="s">
        <v>75</v>
      </c>
      <c r="BP11" s="572" t="s">
        <v>16</v>
      </c>
      <c r="BQ11" s="573" t="s">
        <v>140</v>
      </c>
      <c r="BR11" s="574" t="s">
        <v>75</v>
      </c>
      <c r="BS11" s="572" t="s">
        <v>16</v>
      </c>
      <c r="BT11" s="573" t="s">
        <v>140</v>
      </c>
      <c r="BU11" s="574" t="s">
        <v>75</v>
      </c>
      <c r="BV11" s="572" t="s">
        <v>16</v>
      </c>
      <c r="BW11" s="573" t="s">
        <v>140</v>
      </c>
      <c r="BX11" s="574" t="s">
        <v>75</v>
      </c>
      <c r="BY11" s="572" t="s">
        <v>16</v>
      </c>
      <c r="BZ11" s="573" t="s">
        <v>140</v>
      </c>
      <c r="CA11" s="574" t="s">
        <v>75</v>
      </c>
      <c r="CB11" s="572" t="s">
        <v>16</v>
      </c>
      <c r="CC11" s="573" t="s">
        <v>140</v>
      </c>
      <c r="CD11" s="574" t="s">
        <v>75</v>
      </c>
      <c r="CE11" s="572" t="s">
        <v>16</v>
      </c>
      <c r="CF11" s="573" t="s">
        <v>140</v>
      </c>
      <c r="CG11" s="574" t="s">
        <v>75</v>
      </c>
      <c r="CH11" s="572" t="s">
        <v>16</v>
      </c>
      <c r="CI11" s="573" t="s">
        <v>140</v>
      </c>
      <c r="CJ11" s="574" t="s">
        <v>75</v>
      </c>
      <c r="CK11" s="572"/>
      <c r="CL11" s="573"/>
      <c r="CM11" s="574"/>
      <c r="CN11" s="572"/>
      <c r="CO11" s="573"/>
      <c r="CP11" s="574"/>
      <c r="CQ11" s="572"/>
      <c r="CR11" s="573"/>
      <c r="CS11" s="574"/>
      <c r="CT11" s="572"/>
      <c r="CU11" s="573"/>
      <c r="CV11" s="574"/>
      <c r="CW11" s="572"/>
      <c r="CX11" s="573"/>
      <c r="CY11" s="574"/>
      <c r="CZ11" s="572"/>
      <c r="DA11" s="573"/>
      <c r="DB11" s="574"/>
      <c r="DC11" s="572"/>
      <c r="DD11" s="573"/>
      <c r="DE11" s="574"/>
      <c r="DF11" s="572"/>
      <c r="DG11" s="573"/>
      <c r="DH11" s="574"/>
      <c r="DI11" s="572"/>
      <c r="DJ11" s="573"/>
      <c r="DK11" s="574"/>
      <c r="DL11" s="572"/>
      <c r="DM11" s="573"/>
      <c r="DN11" s="574"/>
      <c r="DO11" s="572"/>
      <c r="DP11" s="573"/>
      <c r="DQ11" s="574"/>
      <c r="DR11" s="572" t="s">
        <v>16</v>
      </c>
      <c r="DS11" s="573" t="s">
        <v>140</v>
      </c>
      <c r="DT11" s="574" t="s">
        <v>75</v>
      </c>
      <c r="DU11" s="572"/>
      <c r="DV11" s="573"/>
      <c r="DW11" s="574"/>
      <c r="DX11" s="572" t="s">
        <v>16</v>
      </c>
      <c r="DY11" s="573" t="s">
        <v>140</v>
      </c>
      <c r="DZ11" s="574" t="s">
        <v>75</v>
      </c>
      <c r="EA11" s="572" t="s">
        <v>16</v>
      </c>
      <c r="EB11" s="573" t="s">
        <v>140</v>
      </c>
      <c r="EC11" s="574" t="s">
        <v>75</v>
      </c>
      <c r="ED11" s="572" t="s">
        <v>16</v>
      </c>
      <c r="EE11" s="573" t="s">
        <v>140</v>
      </c>
      <c r="EF11" s="574" t="s">
        <v>75</v>
      </c>
      <c r="EG11" s="572" t="s">
        <v>16</v>
      </c>
      <c r="EH11" s="573" t="s">
        <v>140</v>
      </c>
      <c r="EI11" s="574" t="s">
        <v>75</v>
      </c>
      <c r="EJ11" s="572" t="s">
        <v>16</v>
      </c>
      <c r="EK11" s="573" t="s">
        <v>140</v>
      </c>
      <c r="EL11" s="574" t="s">
        <v>75</v>
      </c>
      <c r="EM11" s="572" t="s">
        <v>16</v>
      </c>
      <c r="EN11" s="573" t="s">
        <v>140</v>
      </c>
      <c r="EO11" s="574" t="s">
        <v>75</v>
      </c>
      <c r="EP11" s="572" t="s">
        <v>16</v>
      </c>
      <c r="EQ11" s="573" t="s">
        <v>140</v>
      </c>
      <c r="ER11" s="574" t="s">
        <v>75</v>
      </c>
      <c r="ES11" s="575" t="s">
        <v>16</v>
      </c>
      <c r="ET11" s="576" t="s">
        <v>140</v>
      </c>
      <c r="EU11" s="577" t="s">
        <v>75</v>
      </c>
      <c r="EV11" s="575" t="s">
        <v>16</v>
      </c>
      <c r="EW11" s="576" t="s">
        <v>140</v>
      </c>
      <c r="EX11" s="577" t="s">
        <v>75</v>
      </c>
      <c r="EY11" s="575"/>
      <c r="EZ11" s="576"/>
      <c r="FA11" s="577"/>
    </row>
    <row r="12" ht="15.75" customHeight="1">
      <c r="A12" s="10">
        <v>13.0</v>
      </c>
      <c r="B12" s="351">
        <v>205.0</v>
      </c>
      <c r="C12" s="12">
        <v>1.0</v>
      </c>
      <c r="D12" s="11" t="s">
        <v>14</v>
      </c>
      <c r="E12" s="13" t="str">
        <f t="array" ref="E12">XLOOKUP(F12,'PER-SM '!$E$2:$E$1132,'PER-SM '!$D$2:$D$1132," ",0)</f>
        <v>GARCIA CARHUAS GRETHEL TAILY</v>
      </c>
      <c r="F12" s="149">
        <v>4.7213759E7</v>
      </c>
      <c r="G12" s="149">
        <v>9.24404294E8</v>
      </c>
      <c r="H12" s="16" t="str">
        <f t="array" ref="H12">XLOOKUP(F12,'PER-SM '!$E$2:$E$1132,'PER-SM '!$G$2:$G$1132,"",0)</f>
        <v>OP EMP</v>
      </c>
      <c r="I12" s="10" t="str">
        <f t="array" ref="I12">XLOOKUP(F12,'PER-SM '!$E$2:$E$1132,'PER-SM '!$I$2:$I$1132,"",0)</f>
        <v>A</v>
      </c>
      <c r="J12" s="10"/>
      <c r="K12" s="13" t="str">
        <f t="array" ref="K12">XLOOKUP(F12,'PER-SM '!$E$2:$E$1132,'PER-SM '!$B$2:$B$1132,"",0)</f>
        <v>PE - Empleados</v>
      </c>
      <c r="L12" s="10" t="s">
        <v>2264</v>
      </c>
      <c r="M12" s="13" t="str">
        <f t="array" ref="M12">XLOOKUP(F12,'PER-SM '!$E$2:$E$1132,'PER-SM '!$F$2:$F$1132,"",0)</f>
        <v>ENFERMERA(O) DE VIGILANCIA MEDICA</v>
      </c>
      <c r="N12" s="572" t="s">
        <v>16</v>
      </c>
      <c r="O12" s="573" t="s">
        <v>140</v>
      </c>
      <c r="P12" s="574" t="s">
        <v>75</v>
      </c>
      <c r="Q12" s="572" t="s">
        <v>16</v>
      </c>
      <c r="R12" s="573" t="s">
        <v>140</v>
      </c>
      <c r="S12" s="574" t="s">
        <v>75</v>
      </c>
      <c r="T12" s="572" t="s">
        <v>16</v>
      </c>
      <c r="U12" s="573" t="s">
        <v>140</v>
      </c>
      <c r="V12" s="574" t="s">
        <v>75</v>
      </c>
      <c r="W12" s="572" t="s">
        <v>16</v>
      </c>
      <c r="X12" s="573" t="s">
        <v>140</v>
      </c>
      <c r="Y12" s="574" t="s">
        <v>75</v>
      </c>
      <c r="Z12" s="572" t="s">
        <v>16</v>
      </c>
      <c r="AA12" s="573" t="s">
        <v>140</v>
      </c>
      <c r="AB12" s="574" t="s">
        <v>75</v>
      </c>
      <c r="AC12" s="572"/>
      <c r="AD12" s="573"/>
      <c r="AE12" s="574"/>
      <c r="AF12" s="572"/>
      <c r="AG12" s="573"/>
      <c r="AH12" s="574"/>
      <c r="AI12" s="572"/>
      <c r="AJ12" s="573"/>
      <c r="AK12" s="574"/>
      <c r="AL12" s="572"/>
      <c r="AM12" s="573"/>
      <c r="AN12" s="574"/>
      <c r="AO12" s="572"/>
      <c r="AP12" s="573"/>
      <c r="AQ12" s="574"/>
      <c r="AR12" s="572" t="s">
        <v>16</v>
      </c>
      <c r="AS12" s="573" t="s">
        <v>140</v>
      </c>
      <c r="AT12" s="574" t="s">
        <v>75</v>
      </c>
      <c r="AU12" s="572" t="s">
        <v>16</v>
      </c>
      <c r="AV12" s="573" t="s">
        <v>140</v>
      </c>
      <c r="AW12" s="574" t="s">
        <v>75</v>
      </c>
      <c r="AX12" s="572" t="s">
        <v>16</v>
      </c>
      <c r="AY12" s="573" t="s">
        <v>140</v>
      </c>
      <c r="AZ12" s="574" t="s">
        <v>75</v>
      </c>
      <c r="BA12" s="572" t="s">
        <v>16</v>
      </c>
      <c r="BB12" s="573" t="s">
        <v>140</v>
      </c>
      <c r="BC12" s="574" t="s">
        <v>75</v>
      </c>
      <c r="BD12" s="572" t="s">
        <v>16</v>
      </c>
      <c r="BE12" s="573" t="s">
        <v>140</v>
      </c>
      <c r="BF12" s="574" t="s">
        <v>75</v>
      </c>
      <c r="BG12" s="572" t="s">
        <v>16</v>
      </c>
      <c r="BH12" s="573" t="s">
        <v>140</v>
      </c>
      <c r="BI12" s="574" t="s">
        <v>75</v>
      </c>
      <c r="BJ12" s="572" t="s">
        <v>16</v>
      </c>
      <c r="BK12" s="573" t="s">
        <v>140</v>
      </c>
      <c r="BL12" s="574" t="s">
        <v>75</v>
      </c>
      <c r="BM12" s="572" t="s">
        <v>16</v>
      </c>
      <c r="BN12" s="573" t="s">
        <v>140</v>
      </c>
      <c r="BO12" s="574" t="s">
        <v>75</v>
      </c>
      <c r="BP12" s="572" t="s">
        <v>16</v>
      </c>
      <c r="BQ12" s="573" t="s">
        <v>140</v>
      </c>
      <c r="BR12" s="574" t="s">
        <v>75</v>
      </c>
      <c r="BS12" s="572" t="s">
        <v>16</v>
      </c>
      <c r="BT12" s="573" t="s">
        <v>140</v>
      </c>
      <c r="BU12" s="574" t="s">
        <v>75</v>
      </c>
      <c r="BV12" s="572" t="s">
        <v>16</v>
      </c>
      <c r="BW12" s="573" t="s">
        <v>140</v>
      </c>
      <c r="BX12" s="574" t="s">
        <v>75</v>
      </c>
      <c r="BY12" s="572" t="s">
        <v>16</v>
      </c>
      <c r="BZ12" s="573" t="s">
        <v>140</v>
      </c>
      <c r="CA12" s="574" t="s">
        <v>75</v>
      </c>
      <c r="CB12" s="572" t="s">
        <v>16</v>
      </c>
      <c r="CC12" s="573" t="s">
        <v>140</v>
      </c>
      <c r="CD12" s="574" t="s">
        <v>75</v>
      </c>
      <c r="CE12" s="572" t="s">
        <v>16</v>
      </c>
      <c r="CF12" s="573" t="s">
        <v>140</v>
      </c>
      <c r="CG12" s="574" t="s">
        <v>75</v>
      </c>
      <c r="CH12" s="572"/>
      <c r="CI12" s="573"/>
      <c r="CJ12" s="574"/>
      <c r="CK12" s="572"/>
      <c r="CL12" s="573"/>
      <c r="CM12" s="574"/>
      <c r="CN12" s="572"/>
      <c r="CO12" s="573"/>
      <c r="CP12" s="574"/>
      <c r="CQ12" s="572"/>
      <c r="CR12" s="573"/>
      <c r="CS12" s="574"/>
      <c r="CT12" s="572"/>
      <c r="CU12" s="573"/>
      <c r="CV12" s="574"/>
      <c r="CW12" s="572"/>
      <c r="CX12" s="573"/>
      <c r="CY12" s="574"/>
      <c r="CZ12" s="572"/>
      <c r="DA12" s="573"/>
      <c r="DB12" s="574"/>
      <c r="DC12" s="572" t="s">
        <v>16</v>
      </c>
      <c r="DD12" s="573" t="s">
        <v>140</v>
      </c>
      <c r="DE12" s="574" t="s">
        <v>75</v>
      </c>
      <c r="DF12" s="572" t="s">
        <v>16</v>
      </c>
      <c r="DG12" s="573" t="s">
        <v>140</v>
      </c>
      <c r="DH12" s="574" t="s">
        <v>75</v>
      </c>
      <c r="DI12" s="572" t="s">
        <v>16</v>
      </c>
      <c r="DJ12" s="573" t="s">
        <v>140</v>
      </c>
      <c r="DK12" s="574" t="s">
        <v>75</v>
      </c>
      <c r="DL12" s="572" t="s">
        <v>16</v>
      </c>
      <c r="DM12" s="573" t="s">
        <v>140</v>
      </c>
      <c r="DN12" s="574" t="s">
        <v>75</v>
      </c>
      <c r="DO12" s="572" t="s">
        <v>16</v>
      </c>
      <c r="DP12" s="573" t="s">
        <v>140</v>
      </c>
      <c r="DQ12" s="574" t="s">
        <v>75</v>
      </c>
      <c r="DR12" s="572" t="s">
        <v>16</v>
      </c>
      <c r="DS12" s="573" t="s">
        <v>140</v>
      </c>
      <c r="DT12" s="574" t="s">
        <v>75</v>
      </c>
      <c r="DU12" s="572" t="s">
        <v>16</v>
      </c>
      <c r="DV12" s="573" t="s">
        <v>140</v>
      </c>
      <c r="DW12" s="574" t="s">
        <v>75</v>
      </c>
      <c r="DX12" s="572" t="s">
        <v>16</v>
      </c>
      <c r="DY12" s="573" t="s">
        <v>140</v>
      </c>
      <c r="DZ12" s="574" t="s">
        <v>75</v>
      </c>
      <c r="EA12" s="572" t="s">
        <v>16</v>
      </c>
      <c r="EB12" s="573" t="s">
        <v>140</v>
      </c>
      <c r="EC12" s="574" t="s">
        <v>75</v>
      </c>
      <c r="ED12" s="572" t="s">
        <v>16</v>
      </c>
      <c r="EE12" s="573" t="s">
        <v>140</v>
      </c>
      <c r="EF12" s="574" t="s">
        <v>75</v>
      </c>
      <c r="EG12" s="572" t="s">
        <v>16</v>
      </c>
      <c r="EH12" s="573" t="s">
        <v>140</v>
      </c>
      <c r="EI12" s="574" t="s">
        <v>75</v>
      </c>
      <c r="EJ12" s="572" t="s">
        <v>16</v>
      </c>
      <c r="EK12" s="573" t="s">
        <v>140</v>
      </c>
      <c r="EL12" s="574" t="s">
        <v>75</v>
      </c>
      <c r="EM12" s="572" t="s">
        <v>16</v>
      </c>
      <c r="EN12" s="573" t="s">
        <v>140</v>
      </c>
      <c r="EO12" s="574" t="s">
        <v>75</v>
      </c>
      <c r="EP12" s="572" t="s">
        <v>16</v>
      </c>
      <c r="EQ12" s="573" t="s">
        <v>140</v>
      </c>
      <c r="ER12" s="574" t="s">
        <v>75</v>
      </c>
      <c r="ES12" s="575" t="s">
        <v>16</v>
      </c>
      <c r="ET12" s="576" t="s">
        <v>140</v>
      </c>
      <c r="EU12" s="577" t="s">
        <v>75</v>
      </c>
      <c r="EV12" s="575" t="s">
        <v>16</v>
      </c>
      <c r="EW12" s="576" t="s">
        <v>140</v>
      </c>
      <c r="EX12" s="577" t="s">
        <v>75</v>
      </c>
      <c r="EY12" s="575" t="s">
        <v>16</v>
      </c>
      <c r="EZ12" s="576" t="s">
        <v>140</v>
      </c>
      <c r="FA12" s="577" t="s">
        <v>75</v>
      </c>
    </row>
    <row r="13" ht="15.75" customHeight="1">
      <c r="A13" s="10">
        <v>14.0</v>
      </c>
      <c r="B13" s="351">
        <v>206.0</v>
      </c>
      <c r="C13" s="12">
        <v>1.0</v>
      </c>
      <c r="D13" s="11" t="s">
        <v>14</v>
      </c>
      <c r="E13" s="13" t="str">
        <f t="array" ref="E13">XLOOKUP(F13,'PER-SM '!$E$2:$E$1132,'PER-SM '!$D$2:$D$1132," ",0)</f>
        <v>LUPACCA MAMANI DIANA ERIKA</v>
      </c>
      <c r="F13" s="149">
        <v>7.2192014E7</v>
      </c>
      <c r="G13" s="149">
        <v>9.69236667E8</v>
      </c>
      <c r="H13" s="16" t="str">
        <f t="array" ref="H13">XLOOKUP(F13,'PER-SM '!$E$2:$E$1132,'PER-SM '!$G$2:$G$1132,"",0)</f>
        <v>OP EMP</v>
      </c>
      <c r="I13" s="10" t="str">
        <f t="array" ref="I13">XLOOKUP(F13,'PER-SM '!$E$2:$E$1132,'PER-SM '!$I$2:$I$1132,"",0)</f>
        <v>14x7</v>
      </c>
      <c r="J13" s="10"/>
      <c r="K13" s="13" t="str">
        <f t="array" ref="K13">XLOOKUP(F13,'PER-SM '!$E$2:$E$1132,'PER-SM '!$B$2:$B$1132,"",0)</f>
        <v>PE - Empleados</v>
      </c>
      <c r="L13" s="10" t="s">
        <v>2264</v>
      </c>
      <c r="M13" s="13" t="str">
        <f t="array" ref="M13">XLOOKUP(F13,'PER-SM '!$E$2:$E$1132,'PER-SM '!$F$2:$F$1132,"",0)</f>
        <v>TRABAJADOR SOCIAL</v>
      </c>
      <c r="N13" s="572" t="s">
        <v>16</v>
      </c>
      <c r="O13" s="573" t="s">
        <v>140</v>
      </c>
      <c r="P13" s="574" t="s">
        <v>75</v>
      </c>
      <c r="Q13" s="572" t="s">
        <v>16</v>
      </c>
      <c r="R13" s="573" t="s">
        <v>140</v>
      </c>
      <c r="S13" s="574" t="s">
        <v>75</v>
      </c>
      <c r="T13" s="572" t="s">
        <v>16</v>
      </c>
      <c r="U13" s="573" t="s">
        <v>140</v>
      </c>
      <c r="V13" s="574" t="s">
        <v>75</v>
      </c>
      <c r="W13" s="572" t="s">
        <v>16</v>
      </c>
      <c r="X13" s="573" t="s">
        <v>140</v>
      </c>
      <c r="Y13" s="574" t="s">
        <v>75</v>
      </c>
      <c r="Z13" s="572"/>
      <c r="AA13" s="573"/>
      <c r="AB13" s="574"/>
      <c r="AC13" s="572"/>
      <c r="AD13" s="573"/>
      <c r="AE13" s="574"/>
      <c r="AF13" s="572"/>
      <c r="AG13" s="573"/>
      <c r="AH13" s="574"/>
      <c r="AI13" s="572"/>
      <c r="AJ13" s="573"/>
      <c r="AK13" s="574"/>
      <c r="AL13" s="572"/>
      <c r="AM13" s="573"/>
      <c r="AN13" s="574"/>
      <c r="AO13" s="572"/>
      <c r="AP13" s="573"/>
      <c r="AQ13" s="574"/>
      <c r="AR13" s="572"/>
      <c r="AS13" s="573"/>
      <c r="AT13" s="574"/>
      <c r="AU13" s="572"/>
      <c r="AV13" s="573"/>
      <c r="AW13" s="574"/>
      <c r="AX13" s="572"/>
      <c r="AY13" s="573"/>
      <c r="AZ13" s="574"/>
      <c r="BA13" s="572"/>
      <c r="BB13" s="573"/>
      <c r="BC13" s="574" t="s">
        <v>75</v>
      </c>
      <c r="BD13" s="572" t="s">
        <v>16</v>
      </c>
      <c r="BE13" s="573" t="s">
        <v>140</v>
      </c>
      <c r="BF13" s="574" t="s">
        <v>75</v>
      </c>
      <c r="BG13" s="572" t="s">
        <v>16</v>
      </c>
      <c r="BH13" s="573" t="s">
        <v>140</v>
      </c>
      <c r="BI13" s="574" t="s">
        <v>75</v>
      </c>
      <c r="BJ13" s="572" t="s">
        <v>16</v>
      </c>
      <c r="BK13" s="573" t="s">
        <v>140</v>
      </c>
      <c r="BL13" s="574" t="s">
        <v>75</v>
      </c>
      <c r="BM13" s="572" t="s">
        <v>16</v>
      </c>
      <c r="BN13" s="573" t="s">
        <v>140</v>
      </c>
      <c r="BO13" s="574" t="s">
        <v>75</v>
      </c>
      <c r="BP13" s="572" t="s">
        <v>16</v>
      </c>
      <c r="BQ13" s="573" t="s">
        <v>140</v>
      </c>
      <c r="BR13" s="574" t="s">
        <v>75</v>
      </c>
      <c r="BS13" s="572" t="s">
        <v>16</v>
      </c>
      <c r="BT13" s="573" t="s">
        <v>140</v>
      </c>
      <c r="BU13" s="574" t="s">
        <v>75</v>
      </c>
      <c r="BV13" s="572" t="s">
        <v>16</v>
      </c>
      <c r="BW13" s="573" t="s">
        <v>140</v>
      </c>
      <c r="BX13" s="574" t="s">
        <v>75</v>
      </c>
      <c r="BY13" s="572" t="s">
        <v>16</v>
      </c>
      <c r="BZ13" s="573" t="s">
        <v>140</v>
      </c>
      <c r="CA13" s="574" t="s">
        <v>75</v>
      </c>
      <c r="CB13" s="572" t="s">
        <v>16</v>
      </c>
      <c r="CC13" s="573" t="s">
        <v>140</v>
      </c>
      <c r="CD13" s="574" t="s">
        <v>75</v>
      </c>
      <c r="CE13" s="572" t="s">
        <v>16</v>
      </c>
      <c r="CF13" s="573" t="s">
        <v>140</v>
      </c>
      <c r="CG13" s="574" t="s">
        <v>75</v>
      </c>
      <c r="CH13" s="572" t="s">
        <v>16</v>
      </c>
      <c r="CI13" s="573" t="s">
        <v>140</v>
      </c>
      <c r="CJ13" s="574" t="s">
        <v>75</v>
      </c>
      <c r="CK13" s="572" t="s">
        <v>16</v>
      </c>
      <c r="CL13" s="573" t="s">
        <v>140</v>
      </c>
      <c r="CM13" s="574" t="s">
        <v>75</v>
      </c>
      <c r="CN13" s="572" t="s">
        <v>16</v>
      </c>
      <c r="CO13" s="573" t="s">
        <v>140</v>
      </c>
      <c r="CP13" s="574" t="s">
        <v>75</v>
      </c>
      <c r="CQ13" s="572" t="s">
        <v>16</v>
      </c>
      <c r="CR13" s="573" t="s">
        <v>140</v>
      </c>
      <c r="CS13" s="574" t="s">
        <v>75</v>
      </c>
      <c r="CT13" s="572" t="s">
        <v>16</v>
      </c>
      <c r="CU13" s="573" t="s">
        <v>140</v>
      </c>
      <c r="CV13" s="574" t="s">
        <v>75</v>
      </c>
      <c r="CW13" s="572" t="s">
        <v>16</v>
      </c>
      <c r="CX13" s="573" t="s">
        <v>140</v>
      </c>
      <c r="CY13" s="574" t="s">
        <v>75</v>
      </c>
      <c r="CZ13" s="572" t="s">
        <v>16</v>
      </c>
      <c r="DA13" s="573" t="s">
        <v>140</v>
      </c>
      <c r="DB13" s="574" t="s">
        <v>75</v>
      </c>
      <c r="DC13" s="572" t="s">
        <v>16</v>
      </c>
      <c r="DD13" s="573" t="s">
        <v>140</v>
      </c>
      <c r="DE13" s="574" t="s">
        <v>75</v>
      </c>
      <c r="DF13" s="572" t="s">
        <v>16</v>
      </c>
      <c r="DG13" s="573" t="s">
        <v>140</v>
      </c>
      <c r="DH13" s="574" t="s">
        <v>75</v>
      </c>
      <c r="DI13" s="572" t="s">
        <v>16</v>
      </c>
      <c r="DJ13" s="573" t="s">
        <v>140</v>
      </c>
      <c r="DK13" s="574" t="s">
        <v>75</v>
      </c>
      <c r="DL13" s="572" t="s">
        <v>16</v>
      </c>
      <c r="DM13" s="573" t="s">
        <v>140</v>
      </c>
      <c r="DN13" s="574" t="s">
        <v>75</v>
      </c>
      <c r="DO13" s="572" t="s">
        <v>16</v>
      </c>
      <c r="DP13" s="573" t="s">
        <v>140</v>
      </c>
      <c r="DQ13" s="574" t="s">
        <v>75</v>
      </c>
      <c r="DR13" s="572" t="s">
        <v>16</v>
      </c>
      <c r="DS13" s="573" t="s">
        <v>140</v>
      </c>
      <c r="DT13" s="574" t="s">
        <v>75</v>
      </c>
      <c r="DU13" s="572" t="s">
        <v>16</v>
      </c>
      <c r="DV13" s="573" t="s">
        <v>140</v>
      </c>
      <c r="DW13" s="574" t="s">
        <v>75</v>
      </c>
      <c r="DX13" s="572" t="s">
        <v>16</v>
      </c>
      <c r="DY13" s="573" t="s">
        <v>140</v>
      </c>
      <c r="DZ13" s="574" t="s">
        <v>75</v>
      </c>
      <c r="EA13" s="572" t="s">
        <v>16</v>
      </c>
      <c r="EB13" s="573" t="s">
        <v>140</v>
      </c>
      <c r="EC13" s="574" t="s">
        <v>75</v>
      </c>
      <c r="ED13" s="572"/>
      <c r="EE13" s="573"/>
      <c r="EF13" s="574"/>
      <c r="EG13" s="572"/>
      <c r="EH13" s="573"/>
      <c r="EI13" s="574"/>
      <c r="EJ13" s="572"/>
      <c r="EK13" s="573"/>
      <c r="EL13" s="574"/>
      <c r="EM13" s="572"/>
      <c r="EN13" s="573"/>
      <c r="EO13" s="574"/>
      <c r="EP13" s="572"/>
      <c r="EQ13" s="573"/>
      <c r="ER13" s="574"/>
      <c r="ES13" s="572"/>
      <c r="ET13" s="573"/>
      <c r="EU13" s="577" t="s">
        <v>0</v>
      </c>
      <c r="EV13" s="572"/>
      <c r="EW13" s="573"/>
      <c r="EX13" s="577" t="s">
        <v>0</v>
      </c>
      <c r="EY13" s="572"/>
      <c r="EZ13" s="573"/>
      <c r="FA13" s="577" t="s">
        <v>0</v>
      </c>
    </row>
    <row r="14" ht="15.75" customHeight="1">
      <c r="A14" s="10">
        <v>15.0</v>
      </c>
      <c r="B14" s="578">
        <v>207.0</v>
      </c>
      <c r="C14" s="12">
        <v>1.0</v>
      </c>
      <c r="D14" s="11" t="s">
        <v>14</v>
      </c>
      <c r="E14" s="13" t="str">
        <f t="array" ref="E14">XLOOKUP(F14,'PER-SM '!$E$2:$E$1132,'PER-SM '!$D$2:$D$1132," ",0)</f>
        <v>JULIAN FERNANDEZ LESLY LISBET</v>
      </c>
      <c r="F14" s="187">
        <v>7.3035847E7</v>
      </c>
      <c r="G14" s="149"/>
      <c r="H14" s="10" t="str">
        <f t="array" ref="H14">XLOOKUP(F14,'PER-SM '!$E$2:$E$1132,'PER-SM '!$G$2:$G$1132,"",0)</f>
        <v>OP EMP</v>
      </c>
      <c r="I14" s="10"/>
      <c r="J14" s="10"/>
      <c r="K14" s="13" t="str">
        <f t="array" ref="K14">XLOOKUP(F14,'PER-SM '!$E$2:$E$1132,'PER-SM '!$B$2:$B$1132,"",0)</f>
        <v>PE - Empleados</v>
      </c>
      <c r="L14" s="10" t="s">
        <v>2264</v>
      </c>
      <c r="M14" s="31" t="str">
        <f t="array" ref="M14">XLOOKUP(F14,'PER-SM '!$E$2:$E$1132,'PER-SM '!$F$2:$F$1132,"",0)</f>
        <v>ASISTENTE ADMINISTRATIVO II</v>
      </c>
      <c r="N14" s="572"/>
      <c r="O14" s="573"/>
      <c r="P14" s="574"/>
      <c r="Q14" s="572"/>
      <c r="R14" s="573"/>
      <c r="S14" s="574"/>
      <c r="T14" s="572" t="s">
        <v>16</v>
      </c>
      <c r="U14" s="573" t="s">
        <v>140</v>
      </c>
      <c r="V14" s="574" t="s">
        <v>75</v>
      </c>
      <c r="W14" s="572" t="s">
        <v>16</v>
      </c>
      <c r="X14" s="573" t="s">
        <v>140</v>
      </c>
      <c r="Y14" s="574" t="s">
        <v>75</v>
      </c>
      <c r="Z14" s="572" t="s">
        <v>16</v>
      </c>
      <c r="AA14" s="573" t="s">
        <v>140</v>
      </c>
      <c r="AB14" s="574" t="s">
        <v>75</v>
      </c>
      <c r="AC14" s="572" t="s">
        <v>16</v>
      </c>
      <c r="AD14" s="573" t="s">
        <v>140</v>
      </c>
      <c r="AE14" s="574" t="s">
        <v>75</v>
      </c>
      <c r="AF14" s="572" t="s">
        <v>16</v>
      </c>
      <c r="AG14" s="573" t="s">
        <v>140</v>
      </c>
      <c r="AH14" s="574" t="s">
        <v>75</v>
      </c>
      <c r="AI14" s="572" t="s">
        <v>16</v>
      </c>
      <c r="AJ14" s="573" t="s">
        <v>140</v>
      </c>
      <c r="AK14" s="574" t="s">
        <v>75</v>
      </c>
      <c r="AL14" s="572" t="s">
        <v>16</v>
      </c>
      <c r="AM14" s="573" t="s">
        <v>140</v>
      </c>
      <c r="AN14" s="574" t="s">
        <v>75</v>
      </c>
      <c r="AO14" s="572" t="s">
        <v>16</v>
      </c>
      <c r="AP14" s="573" t="s">
        <v>140</v>
      </c>
      <c r="AQ14" s="574" t="s">
        <v>75</v>
      </c>
      <c r="AR14" s="572" t="s">
        <v>16</v>
      </c>
      <c r="AS14" s="573" t="s">
        <v>140</v>
      </c>
      <c r="AT14" s="574" t="s">
        <v>75</v>
      </c>
      <c r="AU14" s="572" t="s">
        <v>16</v>
      </c>
      <c r="AV14" s="573" t="s">
        <v>140</v>
      </c>
      <c r="AW14" s="574" t="s">
        <v>75</v>
      </c>
      <c r="AX14" s="572" t="s">
        <v>16</v>
      </c>
      <c r="AY14" s="573" t="s">
        <v>140</v>
      </c>
      <c r="AZ14" s="574" t="s">
        <v>75</v>
      </c>
      <c r="BA14" s="572" t="s">
        <v>16</v>
      </c>
      <c r="BB14" s="573" t="s">
        <v>140</v>
      </c>
      <c r="BC14" s="574" t="s">
        <v>75</v>
      </c>
      <c r="BD14" s="572" t="s">
        <v>16</v>
      </c>
      <c r="BE14" s="573" t="s">
        <v>140</v>
      </c>
      <c r="BF14" s="574" t="s">
        <v>75</v>
      </c>
      <c r="BG14" s="572" t="s">
        <v>16</v>
      </c>
      <c r="BH14" s="573" t="s">
        <v>140</v>
      </c>
      <c r="BI14" s="574" t="s">
        <v>75</v>
      </c>
      <c r="BJ14" s="572" t="s">
        <v>16</v>
      </c>
      <c r="BK14" s="573" t="s">
        <v>140</v>
      </c>
      <c r="BL14" s="574" t="s">
        <v>75</v>
      </c>
      <c r="BM14" s="572"/>
      <c r="BN14" s="573"/>
      <c r="BO14" s="574"/>
      <c r="BP14" s="572"/>
      <c r="BQ14" s="573"/>
      <c r="BR14" s="574"/>
      <c r="BS14" s="572"/>
      <c r="BT14" s="573"/>
      <c r="BU14" s="574"/>
      <c r="BV14" s="572"/>
      <c r="BW14" s="573"/>
      <c r="BX14" s="574"/>
      <c r="BY14" s="572"/>
      <c r="BZ14" s="573"/>
      <c r="CA14" s="574"/>
      <c r="CB14" s="572"/>
      <c r="CC14" s="573"/>
      <c r="CD14" s="574"/>
      <c r="CE14" s="572"/>
      <c r="CF14" s="573"/>
      <c r="CG14" s="574"/>
      <c r="CH14" s="572"/>
      <c r="CI14" s="573"/>
      <c r="CJ14" s="574"/>
      <c r="CK14" s="572"/>
      <c r="CL14" s="573"/>
      <c r="CM14" s="574"/>
      <c r="CN14" s="572"/>
      <c r="CO14" s="573"/>
      <c r="CP14" s="574"/>
      <c r="CQ14" s="572"/>
      <c r="CR14" s="573"/>
      <c r="CS14" s="574"/>
      <c r="CT14" s="572"/>
      <c r="CU14" s="573"/>
      <c r="CV14" s="574"/>
      <c r="CW14" s="572"/>
      <c r="CX14" s="573"/>
      <c r="CY14" s="574"/>
      <c r="CZ14" s="572"/>
      <c r="DA14" s="573"/>
      <c r="DB14" s="574"/>
      <c r="DC14" s="572" t="s">
        <v>16</v>
      </c>
      <c r="DD14" s="573" t="s">
        <v>140</v>
      </c>
      <c r="DE14" s="574" t="s">
        <v>75</v>
      </c>
      <c r="DF14" s="572" t="s">
        <v>16</v>
      </c>
      <c r="DG14" s="573" t="s">
        <v>140</v>
      </c>
      <c r="DH14" s="574" t="s">
        <v>75</v>
      </c>
      <c r="DI14" s="572" t="s">
        <v>16</v>
      </c>
      <c r="DJ14" s="573" t="s">
        <v>140</v>
      </c>
      <c r="DK14" s="574" t="s">
        <v>75</v>
      </c>
      <c r="DL14" s="572" t="s">
        <v>16</v>
      </c>
      <c r="DM14" s="573" t="s">
        <v>140</v>
      </c>
      <c r="DN14" s="574" t="s">
        <v>75</v>
      </c>
      <c r="DO14" s="572" t="s">
        <v>16</v>
      </c>
      <c r="DP14" s="573" t="s">
        <v>140</v>
      </c>
      <c r="DQ14" s="574" t="s">
        <v>75</v>
      </c>
      <c r="DR14" s="572" t="s">
        <v>16</v>
      </c>
      <c r="DS14" s="573" t="s">
        <v>140</v>
      </c>
      <c r="DT14" s="574" t="s">
        <v>75</v>
      </c>
      <c r="DU14" s="572" t="s">
        <v>16</v>
      </c>
      <c r="DV14" s="573" t="s">
        <v>140</v>
      </c>
      <c r="DW14" s="574" t="s">
        <v>75</v>
      </c>
      <c r="DX14" s="572" t="s">
        <v>0</v>
      </c>
      <c r="DY14" s="573" t="s">
        <v>0</v>
      </c>
      <c r="DZ14" s="574" t="s">
        <v>0</v>
      </c>
      <c r="EA14" s="572" t="s">
        <v>0</v>
      </c>
      <c r="EB14" s="573" t="s">
        <v>0</v>
      </c>
      <c r="EC14" s="574" t="s">
        <v>0</v>
      </c>
      <c r="ED14" s="572" t="s">
        <v>0</v>
      </c>
      <c r="EE14" s="573" t="s">
        <v>0</v>
      </c>
      <c r="EF14" s="574" t="s">
        <v>0</v>
      </c>
      <c r="EG14" s="572" t="s">
        <v>0</v>
      </c>
      <c r="EH14" s="573" t="s">
        <v>0</v>
      </c>
      <c r="EI14" s="574" t="s">
        <v>0</v>
      </c>
      <c r="EJ14" s="572" t="s">
        <v>0</v>
      </c>
      <c r="EK14" s="573" t="s">
        <v>0</v>
      </c>
      <c r="EL14" s="574" t="s">
        <v>0</v>
      </c>
      <c r="EM14" s="572" t="s">
        <v>0</v>
      </c>
      <c r="EN14" s="573" t="s">
        <v>0</v>
      </c>
      <c r="EO14" s="574" t="s">
        <v>0</v>
      </c>
      <c r="EP14" s="572" t="s">
        <v>0</v>
      </c>
      <c r="EQ14" s="573" t="s">
        <v>0</v>
      </c>
      <c r="ER14" s="574" t="s">
        <v>0</v>
      </c>
      <c r="ES14" s="575" t="s">
        <v>16</v>
      </c>
      <c r="ET14" s="576" t="s">
        <v>140</v>
      </c>
      <c r="EU14" s="577" t="s">
        <v>75</v>
      </c>
      <c r="EV14" s="575" t="s">
        <v>16</v>
      </c>
      <c r="EW14" s="576" t="s">
        <v>140</v>
      </c>
      <c r="EX14" s="577" t="s">
        <v>75</v>
      </c>
      <c r="EY14" s="575" t="s">
        <v>16</v>
      </c>
      <c r="EZ14" s="576" t="s">
        <v>140</v>
      </c>
      <c r="FA14" s="577" t="s">
        <v>75</v>
      </c>
    </row>
    <row r="15" ht="15.75" customHeight="1">
      <c r="A15" s="10">
        <v>16.0</v>
      </c>
      <c r="B15" s="351">
        <v>301.0</v>
      </c>
      <c r="C15" s="12">
        <v>1.0</v>
      </c>
      <c r="D15" s="11" t="s">
        <v>14</v>
      </c>
      <c r="E15" s="13" t="str">
        <f t="array" ref="E15">XLOOKUP(F15,'PER-SM '!$E$2:$E$1132,'PER-SM '!$D$2:$D$1132," ",0)</f>
        <v>LAZO QUIROZ KATHERINE</v>
      </c>
      <c r="F15" s="326">
        <v>7.2924368E7</v>
      </c>
      <c r="G15" s="187">
        <v>9.93452788E8</v>
      </c>
      <c r="H15" s="10" t="str">
        <f t="array" ref="H15">XLOOKUP(F15,'PER-SM '!$E$2:$E$1132,'PER-SM '!$G$2:$G$1132,"",0)</f>
        <v>OP EMP</v>
      </c>
      <c r="I15" s="10" t="str">
        <f t="array" ref="I15">XLOOKUP(F15,'PER-SM '!$E$2:$E$1132,'PER-SM '!$I$2:$I$1132,"",0)</f>
        <v/>
      </c>
      <c r="J15" s="10"/>
      <c r="K15" s="13" t="str">
        <f t="array" ref="K15">XLOOKUP(F15,'PER-SM '!$E$2:$E$1132,'PER-SM '!$B$2:$B$1132,"",0)</f>
        <v>PE-Obr Reg comun</v>
      </c>
      <c r="L15" s="10" t="s">
        <v>2264</v>
      </c>
      <c r="M15" s="31" t="str">
        <f t="array" ref="M15">XLOOKUP(F15,'PER-SM '!$E$2:$E$1132,'PER-SM '!$F$2:$F$1132,"",0)</f>
        <v>CAPITAL HUMANO</v>
      </c>
      <c r="N15" s="158"/>
      <c r="O15" s="159"/>
      <c r="P15" s="160"/>
      <c r="Q15" s="158"/>
      <c r="R15" s="159"/>
      <c r="S15" s="160"/>
      <c r="T15" s="158"/>
      <c r="U15" s="159"/>
      <c r="V15" s="160"/>
      <c r="W15" s="158"/>
      <c r="X15" s="159"/>
      <c r="Y15" s="160"/>
      <c r="Z15" s="158"/>
      <c r="AA15" s="159"/>
      <c r="AB15" s="160"/>
      <c r="AC15" s="158"/>
      <c r="AD15" s="159"/>
      <c r="AE15" s="160"/>
      <c r="AF15" s="158"/>
      <c r="AG15" s="159"/>
      <c r="AH15" s="160"/>
      <c r="AI15" s="158"/>
      <c r="AJ15" s="159"/>
      <c r="AK15" s="160"/>
      <c r="AL15" s="158"/>
      <c r="AM15" s="159"/>
      <c r="AN15" s="160"/>
      <c r="AO15" s="158" t="s">
        <v>16</v>
      </c>
      <c r="AP15" s="159" t="s">
        <v>140</v>
      </c>
      <c r="AQ15" s="160" t="s">
        <v>75</v>
      </c>
      <c r="AR15" s="158" t="s">
        <v>16</v>
      </c>
      <c r="AS15" s="159" t="s">
        <v>140</v>
      </c>
      <c r="AT15" s="160" t="s">
        <v>75</v>
      </c>
      <c r="AU15" s="158" t="s">
        <v>16</v>
      </c>
      <c r="AV15" s="159" t="s">
        <v>140</v>
      </c>
      <c r="AW15" s="160" t="s">
        <v>75</v>
      </c>
      <c r="AX15" s="158" t="s">
        <v>16</v>
      </c>
      <c r="AY15" s="159" t="s">
        <v>140</v>
      </c>
      <c r="AZ15" s="160" t="s">
        <v>75</v>
      </c>
      <c r="BA15" s="158" t="s">
        <v>16</v>
      </c>
      <c r="BB15" s="159" t="s">
        <v>140</v>
      </c>
      <c r="BC15" s="160" t="s">
        <v>75</v>
      </c>
      <c r="BD15" s="158" t="s">
        <v>16</v>
      </c>
      <c r="BE15" s="159" t="s">
        <v>140</v>
      </c>
      <c r="BF15" s="160" t="s">
        <v>75</v>
      </c>
      <c r="BG15" s="158" t="s">
        <v>16</v>
      </c>
      <c r="BH15" s="159" t="s">
        <v>140</v>
      </c>
      <c r="BI15" s="160" t="s">
        <v>75</v>
      </c>
      <c r="BJ15" s="158" t="s">
        <v>16</v>
      </c>
      <c r="BK15" s="159" t="s">
        <v>140</v>
      </c>
      <c r="BL15" s="160" t="s">
        <v>75</v>
      </c>
      <c r="BM15" s="158" t="s">
        <v>16</v>
      </c>
      <c r="BN15" s="159" t="s">
        <v>140</v>
      </c>
      <c r="BO15" s="160" t="s">
        <v>75</v>
      </c>
      <c r="BP15" s="158" t="s">
        <v>16</v>
      </c>
      <c r="BQ15" s="159" t="s">
        <v>140</v>
      </c>
      <c r="BR15" s="160" t="s">
        <v>75</v>
      </c>
      <c r="BS15" s="158" t="s">
        <v>16</v>
      </c>
      <c r="BT15" s="159" t="s">
        <v>140</v>
      </c>
      <c r="BU15" s="160" t="s">
        <v>75</v>
      </c>
      <c r="BV15" s="158" t="s">
        <v>16</v>
      </c>
      <c r="BW15" s="159" t="s">
        <v>140</v>
      </c>
      <c r="BX15" s="160" t="s">
        <v>75</v>
      </c>
      <c r="BY15" s="158" t="s">
        <v>16</v>
      </c>
      <c r="BZ15" s="159" t="s">
        <v>140</v>
      </c>
      <c r="CA15" s="160" t="s">
        <v>75</v>
      </c>
      <c r="CB15" s="158" t="s">
        <v>16</v>
      </c>
      <c r="CC15" s="159" t="s">
        <v>140</v>
      </c>
      <c r="CD15" s="160" t="s">
        <v>75</v>
      </c>
      <c r="CE15" s="158" t="s">
        <v>16</v>
      </c>
      <c r="CF15" s="159" t="s">
        <v>140</v>
      </c>
      <c r="CG15" s="160" t="s">
        <v>75</v>
      </c>
      <c r="CH15" s="158" t="s">
        <v>16</v>
      </c>
      <c r="CI15" s="159" t="s">
        <v>140</v>
      </c>
      <c r="CJ15" s="160" t="s">
        <v>75</v>
      </c>
      <c r="CK15" s="158" t="s">
        <v>16</v>
      </c>
      <c r="CL15" s="159" t="s">
        <v>140</v>
      </c>
      <c r="CM15" s="160" t="s">
        <v>75</v>
      </c>
      <c r="CN15" s="158" t="s">
        <v>16</v>
      </c>
      <c r="CO15" s="159" t="s">
        <v>140</v>
      </c>
      <c r="CP15" s="160" t="s">
        <v>75</v>
      </c>
      <c r="CQ15" s="158" t="s">
        <v>16</v>
      </c>
      <c r="CR15" s="159" t="s">
        <v>140</v>
      </c>
      <c r="CS15" s="160" t="s">
        <v>75</v>
      </c>
      <c r="CT15" s="158" t="s">
        <v>16</v>
      </c>
      <c r="CU15" s="159" t="s">
        <v>140</v>
      </c>
      <c r="CV15" s="160" t="s">
        <v>75</v>
      </c>
      <c r="CW15" s="158" t="s">
        <v>16</v>
      </c>
      <c r="CX15" s="159" t="s">
        <v>140</v>
      </c>
      <c r="CY15" s="160" t="s">
        <v>75</v>
      </c>
      <c r="CZ15" s="158" t="s">
        <v>16</v>
      </c>
      <c r="DA15" s="159" t="s">
        <v>140</v>
      </c>
      <c r="DB15" s="160" t="s">
        <v>75</v>
      </c>
      <c r="DC15" s="158" t="s">
        <v>16</v>
      </c>
      <c r="DD15" s="159" t="s">
        <v>140</v>
      </c>
      <c r="DE15" s="160" t="s">
        <v>75</v>
      </c>
      <c r="DF15" s="158" t="s">
        <v>16</v>
      </c>
      <c r="DG15" s="159" t="s">
        <v>140</v>
      </c>
      <c r="DH15" s="160" t="s">
        <v>75</v>
      </c>
      <c r="DI15" s="158" t="s">
        <v>16</v>
      </c>
      <c r="DJ15" s="159" t="s">
        <v>140</v>
      </c>
      <c r="DK15" s="160" t="s">
        <v>75</v>
      </c>
      <c r="DL15" s="158" t="s">
        <v>16</v>
      </c>
      <c r="DM15" s="159" t="s">
        <v>140</v>
      </c>
      <c r="DN15" s="160" t="s">
        <v>75</v>
      </c>
      <c r="DO15" s="158" t="s">
        <v>16</v>
      </c>
      <c r="DP15" s="159" t="s">
        <v>140</v>
      </c>
      <c r="DQ15" s="160" t="s">
        <v>75</v>
      </c>
      <c r="DR15" s="158" t="s">
        <v>0</v>
      </c>
      <c r="DS15" s="159"/>
      <c r="DT15" s="160"/>
      <c r="DU15" s="158" t="s">
        <v>16</v>
      </c>
      <c r="DV15" s="159" t="s">
        <v>140</v>
      </c>
      <c r="DW15" s="160" t="s">
        <v>75</v>
      </c>
      <c r="DX15" s="158" t="s">
        <v>0</v>
      </c>
      <c r="DY15" s="159" t="s">
        <v>0</v>
      </c>
      <c r="DZ15" s="160" t="s">
        <v>0</v>
      </c>
      <c r="EA15" s="158" t="s">
        <v>0</v>
      </c>
      <c r="EB15" s="159" t="s">
        <v>0</v>
      </c>
      <c r="EC15" s="160" t="s">
        <v>0</v>
      </c>
      <c r="ED15" s="158" t="s">
        <v>0</v>
      </c>
      <c r="EE15" s="159" t="s">
        <v>0</v>
      </c>
      <c r="EF15" s="160" t="s">
        <v>0</v>
      </c>
      <c r="EG15" s="158" t="s">
        <v>0</v>
      </c>
      <c r="EH15" s="159" t="s">
        <v>0</v>
      </c>
      <c r="EI15" s="160" t="s">
        <v>0</v>
      </c>
      <c r="EJ15" s="158" t="s">
        <v>0</v>
      </c>
      <c r="EK15" s="159" t="s">
        <v>0</v>
      </c>
      <c r="EL15" s="160" t="s">
        <v>0</v>
      </c>
      <c r="EM15" s="158" t="s">
        <v>0</v>
      </c>
      <c r="EN15" s="159" t="s">
        <v>0</v>
      </c>
      <c r="EO15" s="160" t="s">
        <v>0</v>
      </c>
      <c r="EP15" s="158" t="s">
        <v>0</v>
      </c>
      <c r="EQ15" s="159" t="s">
        <v>0</v>
      </c>
      <c r="ER15" s="160" t="s">
        <v>0</v>
      </c>
      <c r="ES15" s="158" t="s">
        <v>0</v>
      </c>
      <c r="ET15" s="159" t="s">
        <v>0</v>
      </c>
      <c r="EU15" s="160" t="s">
        <v>0</v>
      </c>
      <c r="EV15" s="158" t="s">
        <v>0</v>
      </c>
      <c r="EW15" s="159" t="s">
        <v>0</v>
      </c>
      <c r="EX15" s="160" t="s">
        <v>0</v>
      </c>
      <c r="EY15" s="158" t="s">
        <v>0</v>
      </c>
      <c r="EZ15" s="159" t="s">
        <v>0</v>
      </c>
      <c r="FA15" s="160" t="s">
        <v>0</v>
      </c>
    </row>
    <row r="16" ht="15.75" customHeight="1">
      <c r="A16" s="10">
        <v>17.0</v>
      </c>
      <c r="B16" s="579">
        <v>302.0</v>
      </c>
      <c r="C16" s="12">
        <v>1.0</v>
      </c>
      <c r="D16" s="11" t="s">
        <v>14</v>
      </c>
      <c r="E16" s="13" t="str">
        <f t="array" ref="E16">XLOOKUP(F16,'PER-SM '!$E$2:$E$1132,'PER-SM '!$D$2:$D$1132," ",0)</f>
        <v>AGUIRRE ROSALES MARLENI JULITA</v>
      </c>
      <c r="F16" s="326">
        <v>4.4221226E7</v>
      </c>
      <c r="G16" s="186">
        <v>9.3036051E8</v>
      </c>
      <c r="H16" s="16" t="str">
        <f t="array" ref="H16">XLOOKUP(F16,'PER-SM '!$E$2:$E$1132,'PER-SM '!$G$2:$G$1132,"",0)</f>
        <v>OP OBR</v>
      </c>
      <c r="I16" s="10"/>
      <c r="J16" s="10"/>
      <c r="K16" s="13" t="str">
        <f t="array" ref="K16">XLOOKUP(F16,'PER-SM '!$E$2:$E$1132,'PER-SM '!$B$2:$B$1132,"",0)</f>
        <v>PE - Obr Reg Común</v>
      </c>
      <c r="L16" s="10" t="s">
        <v>2264</v>
      </c>
      <c r="M16" s="13" t="s">
        <v>2265</v>
      </c>
      <c r="N16" s="580"/>
      <c r="O16" s="581"/>
      <c r="P16" s="582"/>
      <c r="Q16" s="580"/>
      <c r="R16" s="581"/>
      <c r="S16" s="582"/>
      <c r="T16" s="580"/>
      <c r="U16" s="581"/>
      <c r="V16" s="582"/>
      <c r="W16" s="580"/>
      <c r="X16" s="581"/>
      <c r="Y16" s="582"/>
      <c r="Z16" s="580"/>
      <c r="AA16" s="581"/>
      <c r="AB16" s="582"/>
      <c r="AC16" s="580"/>
      <c r="AD16" s="581"/>
      <c r="AE16" s="582"/>
      <c r="AF16" s="580"/>
      <c r="AG16" s="581"/>
      <c r="AH16" s="582"/>
      <c r="AI16" s="580"/>
      <c r="AJ16" s="581"/>
      <c r="AK16" s="582"/>
      <c r="AL16" s="580"/>
      <c r="AM16" s="581"/>
      <c r="AN16" s="582"/>
      <c r="AO16" s="580"/>
      <c r="AP16" s="581"/>
      <c r="AQ16" s="582"/>
      <c r="AR16" s="580" t="s">
        <v>16</v>
      </c>
      <c r="AS16" s="581" t="s">
        <v>140</v>
      </c>
      <c r="AT16" s="582" t="s">
        <v>75</v>
      </c>
      <c r="AU16" s="580" t="s">
        <v>16</v>
      </c>
      <c r="AV16" s="581" t="s">
        <v>140</v>
      </c>
      <c r="AW16" s="582" t="s">
        <v>75</v>
      </c>
      <c r="AX16" s="580" t="s">
        <v>16</v>
      </c>
      <c r="AY16" s="581" t="s">
        <v>140</v>
      </c>
      <c r="AZ16" s="582" t="s">
        <v>75</v>
      </c>
      <c r="BA16" s="580" t="s">
        <v>16</v>
      </c>
      <c r="BB16" s="581" t="s">
        <v>140</v>
      </c>
      <c r="BC16" s="582" t="s">
        <v>75</v>
      </c>
      <c r="BD16" s="580" t="s">
        <v>16</v>
      </c>
      <c r="BE16" s="581" t="s">
        <v>140</v>
      </c>
      <c r="BF16" s="582" t="s">
        <v>75</v>
      </c>
      <c r="BG16" s="580" t="s">
        <v>16</v>
      </c>
      <c r="BH16" s="581" t="s">
        <v>140</v>
      </c>
      <c r="BI16" s="582" t="s">
        <v>75</v>
      </c>
      <c r="BJ16" s="580" t="s">
        <v>16</v>
      </c>
      <c r="BK16" s="581" t="s">
        <v>140</v>
      </c>
      <c r="BL16" s="582" t="s">
        <v>75</v>
      </c>
      <c r="BM16" s="580" t="s">
        <v>16</v>
      </c>
      <c r="BN16" s="581" t="s">
        <v>140</v>
      </c>
      <c r="BO16" s="582" t="s">
        <v>75</v>
      </c>
      <c r="BP16" s="580" t="s">
        <v>16</v>
      </c>
      <c r="BQ16" s="581" t="s">
        <v>140</v>
      </c>
      <c r="BR16" s="582" t="s">
        <v>75</v>
      </c>
      <c r="BS16" s="580" t="s">
        <v>16</v>
      </c>
      <c r="BT16" s="581" t="s">
        <v>140</v>
      </c>
      <c r="BU16" s="582" t="s">
        <v>75</v>
      </c>
      <c r="BV16" s="580" t="s">
        <v>16</v>
      </c>
      <c r="BW16" s="581" t="s">
        <v>140</v>
      </c>
      <c r="BX16" s="582" t="s">
        <v>75</v>
      </c>
      <c r="BY16" s="580" t="s">
        <v>16</v>
      </c>
      <c r="BZ16" s="581" t="s">
        <v>140</v>
      </c>
      <c r="CA16" s="582" t="s">
        <v>75</v>
      </c>
      <c r="CB16" s="580" t="s">
        <v>16</v>
      </c>
      <c r="CC16" s="581" t="s">
        <v>140</v>
      </c>
      <c r="CD16" s="582" t="s">
        <v>75</v>
      </c>
      <c r="CE16" s="580" t="s">
        <v>16</v>
      </c>
      <c r="CF16" s="581" t="s">
        <v>140</v>
      </c>
      <c r="CG16" s="582" t="s">
        <v>75</v>
      </c>
      <c r="CH16" s="580"/>
      <c r="CI16" s="581"/>
      <c r="CJ16" s="582"/>
      <c r="CK16" s="580"/>
      <c r="CL16" s="581"/>
      <c r="CM16" s="582"/>
      <c r="CN16" s="580"/>
      <c r="CO16" s="581"/>
      <c r="CP16" s="582"/>
      <c r="CQ16" s="580"/>
      <c r="CR16" s="581"/>
      <c r="CS16" s="582"/>
      <c r="CT16" s="580"/>
      <c r="CU16" s="581"/>
      <c r="CV16" s="582"/>
      <c r="CW16" s="580"/>
      <c r="CX16" s="581"/>
      <c r="CY16" s="582"/>
      <c r="CZ16" s="580"/>
      <c r="DA16" s="581"/>
      <c r="DB16" s="582"/>
      <c r="DC16" s="580" t="s">
        <v>16</v>
      </c>
      <c r="DD16" s="581" t="s">
        <v>140</v>
      </c>
      <c r="DE16" s="582" t="s">
        <v>75</v>
      </c>
      <c r="DF16" s="580" t="s">
        <v>16</v>
      </c>
      <c r="DG16" s="581" t="s">
        <v>140</v>
      </c>
      <c r="DH16" s="582" t="s">
        <v>75</v>
      </c>
      <c r="DI16" s="580" t="s">
        <v>16</v>
      </c>
      <c r="DJ16" s="581" t="s">
        <v>140</v>
      </c>
      <c r="DK16" s="582" t="s">
        <v>75</v>
      </c>
      <c r="DL16" s="580" t="s">
        <v>16</v>
      </c>
      <c r="DM16" s="581" t="s">
        <v>140</v>
      </c>
      <c r="DN16" s="582" t="s">
        <v>75</v>
      </c>
      <c r="DO16" s="580" t="s">
        <v>16</v>
      </c>
      <c r="DP16" s="581" t="s">
        <v>140</v>
      </c>
      <c r="DQ16" s="582" t="s">
        <v>75</v>
      </c>
      <c r="DR16" s="580" t="s">
        <v>16</v>
      </c>
      <c r="DS16" s="581" t="s">
        <v>140</v>
      </c>
      <c r="DT16" s="582" t="s">
        <v>75</v>
      </c>
      <c r="DU16" s="580" t="s">
        <v>16</v>
      </c>
      <c r="DV16" s="581" t="s">
        <v>140</v>
      </c>
      <c r="DW16" s="582" t="s">
        <v>75</v>
      </c>
      <c r="DX16" s="580" t="s">
        <v>16</v>
      </c>
      <c r="DY16" s="581" t="s">
        <v>140</v>
      </c>
      <c r="DZ16" s="582" t="s">
        <v>75</v>
      </c>
      <c r="EA16" s="580" t="s">
        <v>16</v>
      </c>
      <c r="EB16" s="581" t="s">
        <v>140</v>
      </c>
      <c r="EC16" s="582" t="s">
        <v>75</v>
      </c>
      <c r="ED16" s="580" t="s">
        <v>16</v>
      </c>
      <c r="EE16" s="581" t="s">
        <v>140</v>
      </c>
      <c r="EF16" s="582" t="s">
        <v>75</v>
      </c>
      <c r="EG16" s="580" t="s">
        <v>16</v>
      </c>
      <c r="EH16" s="581" t="s">
        <v>140</v>
      </c>
      <c r="EI16" s="582" t="s">
        <v>75</v>
      </c>
      <c r="EJ16" s="580" t="s">
        <v>16</v>
      </c>
      <c r="EK16" s="581" t="s">
        <v>140</v>
      </c>
      <c r="EL16" s="582" t="s">
        <v>75</v>
      </c>
      <c r="EM16" s="580" t="s">
        <v>16</v>
      </c>
      <c r="EN16" s="581" t="s">
        <v>140</v>
      </c>
      <c r="EO16" s="582" t="s">
        <v>75</v>
      </c>
      <c r="EP16" s="580"/>
      <c r="EQ16" s="581"/>
      <c r="ER16" s="582"/>
      <c r="ES16" s="580"/>
      <c r="ET16" s="581"/>
      <c r="EU16" s="582"/>
      <c r="EV16" s="580"/>
      <c r="EW16" s="581"/>
      <c r="EX16" s="582"/>
      <c r="EY16" s="580"/>
      <c r="EZ16" s="581"/>
      <c r="FA16" s="582"/>
    </row>
    <row r="17" ht="15.75" customHeight="1">
      <c r="A17" s="10">
        <v>18.0</v>
      </c>
      <c r="B17" s="579">
        <v>303.0</v>
      </c>
      <c r="C17" s="12">
        <v>1.0</v>
      </c>
      <c r="D17" s="11" t="s">
        <v>14</v>
      </c>
      <c r="E17" s="147" t="s">
        <v>2266</v>
      </c>
      <c r="F17" s="148">
        <v>7.2321454E7</v>
      </c>
      <c r="G17" s="186"/>
      <c r="H17" s="10" t="str">
        <f t="array" ref="H17">XLOOKUP(F17,'PER-SM '!$E$2:$E$1132,'PER-SM '!$G$2:$G$1132,"",0)</f>
        <v/>
      </c>
      <c r="I17" s="10"/>
      <c r="J17" s="10"/>
      <c r="K17" s="13"/>
      <c r="L17" s="10" t="s">
        <v>2264</v>
      </c>
      <c r="M17" s="13"/>
      <c r="N17" s="580"/>
      <c r="O17" s="581"/>
      <c r="P17" s="582"/>
      <c r="Q17" s="580"/>
      <c r="R17" s="581"/>
      <c r="S17" s="582"/>
      <c r="T17" s="580"/>
      <c r="U17" s="581"/>
      <c r="V17" s="582"/>
      <c r="W17" s="580"/>
      <c r="X17" s="581"/>
      <c r="Y17" s="582"/>
      <c r="Z17" s="580"/>
      <c r="AA17" s="581"/>
      <c r="AB17" s="582"/>
      <c r="AC17" s="580"/>
      <c r="AD17" s="581"/>
      <c r="AE17" s="582"/>
      <c r="AF17" s="580"/>
      <c r="AG17" s="581"/>
      <c r="AH17" s="582"/>
      <c r="AI17" s="580"/>
      <c r="AJ17" s="581"/>
      <c r="AK17" s="582"/>
      <c r="AL17" s="580"/>
      <c r="AM17" s="581"/>
      <c r="AN17" s="582"/>
      <c r="AO17" s="580"/>
      <c r="AP17" s="581"/>
      <c r="AQ17" s="582"/>
      <c r="AR17" s="580"/>
      <c r="AS17" s="581"/>
      <c r="AT17" s="582"/>
      <c r="AU17" s="580"/>
      <c r="AV17" s="581"/>
      <c r="AW17" s="582"/>
      <c r="AX17" s="580"/>
      <c r="AY17" s="581"/>
      <c r="AZ17" s="582"/>
      <c r="BA17" s="580"/>
      <c r="BB17" s="581"/>
      <c r="BC17" s="582"/>
      <c r="BD17" s="580"/>
      <c r="BE17" s="581"/>
      <c r="BF17" s="582"/>
      <c r="BG17" s="580"/>
      <c r="BH17" s="581"/>
      <c r="BI17" s="582"/>
      <c r="BJ17" s="580"/>
      <c r="BK17" s="581"/>
      <c r="BL17" s="582"/>
      <c r="BM17" s="580"/>
      <c r="BN17" s="581"/>
      <c r="BO17" s="582"/>
      <c r="BP17" s="580"/>
      <c r="BQ17" s="581"/>
      <c r="BR17" s="582"/>
      <c r="BS17" s="580"/>
      <c r="BT17" s="581"/>
      <c r="BU17" s="582"/>
      <c r="BV17" s="580"/>
      <c r="BW17" s="581"/>
      <c r="BX17" s="582"/>
      <c r="BY17" s="580"/>
      <c r="BZ17" s="581"/>
      <c r="CA17" s="582"/>
      <c r="CB17" s="580"/>
      <c r="CC17" s="581"/>
      <c r="CD17" s="582"/>
      <c r="CE17" s="580"/>
      <c r="CF17" s="581"/>
      <c r="CG17" s="582"/>
      <c r="CH17" s="580"/>
      <c r="CI17" s="581"/>
      <c r="CJ17" s="582"/>
      <c r="CK17" s="580"/>
      <c r="CL17" s="581"/>
      <c r="CM17" s="582"/>
      <c r="CN17" s="580"/>
      <c r="CO17" s="581"/>
      <c r="CP17" s="582"/>
      <c r="CQ17" s="580"/>
      <c r="CR17" s="581"/>
      <c r="CS17" s="582"/>
      <c r="CT17" s="580"/>
      <c r="CU17" s="581"/>
      <c r="CV17" s="582"/>
      <c r="CW17" s="580"/>
      <c r="CX17" s="581"/>
      <c r="CY17" s="582"/>
      <c r="CZ17" s="580"/>
      <c r="DA17" s="581"/>
      <c r="DB17" s="582"/>
      <c r="DC17" s="580"/>
      <c r="DD17" s="581"/>
      <c r="DE17" s="582"/>
      <c r="DF17" s="580"/>
      <c r="DG17" s="581"/>
      <c r="DH17" s="582"/>
      <c r="DI17" s="580"/>
      <c r="DJ17" s="581"/>
      <c r="DK17" s="582"/>
      <c r="DL17" s="580"/>
      <c r="DM17" s="581"/>
      <c r="DN17" s="582"/>
      <c r="DO17" s="580"/>
      <c r="DP17" s="581"/>
      <c r="DQ17" s="582"/>
      <c r="DR17" s="580"/>
      <c r="DS17" s="581"/>
      <c r="DT17" s="582"/>
      <c r="DU17" s="580"/>
      <c r="DV17" s="581"/>
      <c r="DW17" s="582"/>
      <c r="DX17" s="580"/>
      <c r="DY17" s="581"/>
      <c r="DZ17" s="582"/>
      <c r="EA17" s="580"/>
      <c r="EB17" s="581"/>
      <c r="EC17" s="582"/>
      <c r="ED17" s="580"/>
      <c r="EE17" s="581"/>
      <c r="EF17" s="582"/>
      <c r="EG17" s="583" t="s">
        <v>16</v>
      </c>
      <c r="EH17" s="584" t="s">
        <v>140</v>
      </c>
      <c r="EI17" s="585" t="s">
        <v>75</v>
      </c>
      <c r="EJ17" s="583" t="s">
        <v>16</v>
      </c>
      <c r="EK17" s="584" t="s">
        <v>140</v>
      </c>
      <c r="EL17" s="585" t="s">
        <v>75</v>
      </c>
      <c r="EM17" s="583" t="s">
        <v>16</v>
      </c>
      <c r="EN17" s="584" t="s">
        <v>140</v>
      </c>
      <c r="EO17" s="585" t="s">
        <v>75</v>
      </c>
      <c r="EP17" s="583" t="s">
        <v>16</v>
      </c>
      <c r="EQ17" s="584" t="s">
        <v>140</v>
      </c>
      <c r="ER17" s="585" t="s">
        <v>75</v>
      </c>
      <c r="ES17" s="583" t="s">
        <v>16</v>
      </c>
      <c r="ET17" s="584" t="s">
        <v>140</v>
      </c>
      <c r="EU17" s="585" t="s">
        <v>75</v>
      </c>
      <c r="EV17" s="583" t="s">
        <v>16</v>
      </c>
      <c r="EW17" s="584" t="s">
        <v>140</v>
      </c>
      <c r="EX17" s="585" t="s">
        <v>75</v>
      </c>
      <c r="EY17" s="583" t="s">
        <v>16</v>
      </c>
      <c r="EZ17" s="584" t="s">
        <v>140</v>
      </c>
      <c r="FA17" s="585" t="s">
        <v>75</v>
      </c>
    </row>
    <row r="18" ht="14.25" customHeight="1">
      <c r="A18" s="43"/>
      <c r="B18" s="44"/>
      <c r="C18" s="45">
        <f>SUM(C2:C17)</f>
        <v>15</v>
      </c>
      <c r="D18" s="44"/>
      <c r="E18" s="197" t="s">
        <v>36</v>
      </c>
      <c r="F18" s="586">
        <f>COUNTBLANK(F2:F17)</f>
        <v>0</v>
      </c>
      <c r="H18" s="43"/>
      <c r="I18" s="43"/>
      <c r="J18" s="43"/>
      <c r="L18" s="43"/>
      <c r="N18" s="48">
        <f>COUNTIF(N2:N17,"D")</f>
        <v>8</v>
      </c>
      <c r="O18" s="49">
        <f>COUNTIF(O2:O17,"A")</f>
        <v>8</v>
      </c>
      <c r="P18" s="50">
        <f>COUNTIF(P2:P17,"C")</f>
        <v>8</v>
      </c>
      <c r="Q18" s="48">
        <f>COUNTIF(Q2:Q17,"D")</f>
        <v>8</v>
      </c>
      <c r="R18" s="49">
        <f>COUNTIF(R2:R17,"A")</f>
        <v>8</v>
      </c>
      <c r="S18" s="50">
        <f>COUNTIF(S2:S17,"C")</f>
        <v>8</v>
      </c>
      <c r="T18" s="48">
        <f>COUNTIF(T2:T17,"D")</f>
        <v>8</v>
      </c>
      <c r="U18" s="49">
        <f>COUNTIF(U2:U17,"A")</f>
        <v>8</v>
      </c>
      <c r="V18" s="50">
        <f>COUNTIF(V2:V17,"C")</f>
        <v>8</v>
      </c>
      <c r="W18" s="48">
        <f>COUNTIF(W2:W17,"D")</f>
        <v>6</v>
      </c>
      <c r="X18" s="49">
        <f>COUNTIF(X2:X17,"A")</f>
        <v>6</v>
      </c>
      <c r="Y18" s="50">
        <f>COUNTIF(Y2:Y17,"C")</f>
        <v>6</v>
      </c>
      <c r="Z18" s="48">
        <f>COUNTIF(Z2:Z17,"D")</f>
        <v>4</v>
      </c>
      <c r="AA18" s="49">
        <f>COUNTIF(AA2:AA17,"A")</f>
        <v>4</v>
      </c>
      <c r="AB18" s="50">
        <f>COUNTIF(AB2:AB17,"C")</f>
        <v>4</v>
      </c>
      <c r="AC18" s="48">
        <f>COUNTIF(AC2:AC17,"D")</f>
        <v>2</v>
      </c>
      <c r="AD18" s="49">
        <f>COUNTIF(AD2:AD17,"A")</f>
        <v>2</v>
      </c>
      <c r="AE18" s="50">
        <f>COUNTIF(AE2:AE17,"C")</f>
        <v>2</v>
      </c>
      <c r="AF18" s="48">
        <f>COUNTIF(AF2:AF17,"D")</f>
        <v>3</v>
      </c>
      <c r="AG18" s="49">
        <f>COUNTIF(AG2:AG17,"A")</f>
        <v>3</v>
      </c>
      <c r="AH18" s="50">
        <f>COUNTIF(AH2:AH17,"C")</f>
        <v>3</v>
      </c>
      <c r="AI18" s="48">
        <f>COUNTIF(AI2:AI17,"D")</f>
        <v>4</v>
      </c>
      <c r="AJ18" s="49">
        <f>COUNTIF(AJ2:AJ17,"A")</f>
        <v>4</v>
      </c>
      <c r="AK18" s="50">
        <f>COUNTIF(AK2:AK17,"C")</f>
        <v>4</v>
      </c>
      <c r="AL18" s="48">
        <f>COUNTIF(AL2:AL17,"D")</f>
        <v>4</v>
      </c>
      <c r="AM18" s="49">
        <f>COUNTIF(AM2:AM17,"A")</f>
        <v>4</v>
      </c>
      <c r="AN18" s="50">
        <f>COUNTIF(AN2:AN17,"C")</f>
        <v>4</v>
      </c>
      <c r="AO18" s="48">
        <f>COUNTIF(AO2:AO17,"D")</f>
        <v>4</v>
      </c>
      <c r="AP18" s="49">
        <f>COUNTIF(AP2:AP17,"A")</f>
        <v>4</v>
      </c>
      <c r="AQ18" s="50">
        <f>COUNTIF(AQ2:AQ17,"C")</f>
        <v>4</v>
      </c>
      <c r="AR18" s="48">
        <f>COUNTIF(AR2:AR17,"D")</f>
        <v>8</v>
      </c>
      <c r="AS18" s="49">
        <f>COUNTIF(AS2:AS17,"A")</f>
        <v>8</v>
      </c>
      <c r="AT18" s="50">
        <f>COUNTIF(AT2:AT17,"C")</f>
        <v>8</v>
      </c>
      <c r="AU18" s="48">
        <f>COUNTIF(AU2:AU17,"D")</f>
        <v>8</v>
      </c>
      <c r="AV18" s="49">
        <f>COUNTIF(AV2:AV17,"A")</f>
        <v>8</v>
      </c>
      <c r="AW18" s="50">
        <f>COUNTIF(AW2:AW17,"C")</f>
        <v>8</v>
      </c>
      <c r="AX18" s="48">
        <f>COUNTIF(AX2:AX17,"D")</f>
        <v>9</v>
      </c>
      <c r="AY18" s="49">
        <f>COUNTIF(AY2:AY17,"A")</f>
        <v>9</v>
      </c>
      <c r="AZ18" s="50">
        <f>COUNTIF(AZ2:AZ17,"C")</f>
        <v>9</v>
      </c>
      <c r="BA18" s="48">
        <f>COUNTIF(BA2:BA17,"D")</f>
        <v>9</v>
      </c>
      <c r="BB18" s="49">
        <f>COUNTIF(BB2:BB17,"A")</f>
        <v>9</v>
      </c>
      <c r="BC18" s="50">
        <f>COUNTIF(BC2:BC17,"C")</f>
        <v>10</v>
      </c>
      <c r="BD18" s="48">
        <f>COUNTIF(BD2:BD17,"D")</f>
        <v>10</v>
      </c>
      <c r="BE18" s="49">
        <f>COUNTIF(BE2:BE17,"A")</f>
        <v>10</v>
      </c>
      <c r="BF18" s="50">
        <f>COUNTIF(BF2:BF17,"C")</f>
        <v>10</v>
      </c>
      <c r="BG18" s="48">
        <f>COUNTIF(BG2:BG17,"D")</f>
        <v>10</v>
      </c>
      <c r="BH18" s="49">
        <f>COUNTIF(BH2:BH17,"A")</f>
        <v>10</v>
      </c>
      <c r="BI18" s="50">
        <f>COUNTIF(BI2:BI17,"C")</f>
        <v>12</v>
      </c>
      <c r="BJ18" s="48">
        <f>COUNTIF(BJ2:BJ17,"D")</f>
        <v>12</v>
      </c>
      <c r="BK18" s="49">
        <f>COUNTIF(BK2:BK17,"A")</f>
        <v>12</v>
      </c>
      <c r="BL18" s="50">
        <f>COUNTIF(BL2:BL17,"C")</f>
        <v>12</v>
      </c>
      <c r="BM18" s="48">
        <f>COUNTIF(BM2:BM17,"D")</f>
        <v>12</v>
      </c>
      <c r="BN18" s="49">
        <f>COUNTIF(BN2:BN17,"A")</f>
        <v>12</v>
      </c>
      <c r="BO18" s="50">
        <f>COUNTIF(BO2:BO17,"C")</f>
        <v>12</v>
      </c>
      <c r="BP18" s="48">
        <f>COUNTIF(BP2:BP17,"D")</f>
        <v>12</v>
      </c>
      <c r="BQ18" s="49">
        <f>COUNTIF(BQ2:BQ17,"A")</f>
        <v>12</v>
      </c>
      <c r="BR18" s="50">
        <f>COUNTIF(BR2:BR17,"C")</f>
        <v>12</v>
      </c>
      <c r="BS18" s="48">
        <f>COUNTIF(BS2:BS17,"D")</f>
        <v>12</v>
      </c>
      <c r="BT18" s="49">
        <f>COUNTIF(BT2:BT17,"A")</f>
        <v>12</v>
      </c>
      <c r="BU18" s="50">
        <f>COUNTIF(BU2:BU17,"C")</f>
        <v>12</v>
      </c>
      <c r="BV18" s="48">
        <f>COUNTIF(BV2:BV17,"D")</f>
        <v>12</v>
      </c>
      <c r="BW18" s="49">
        <f>COUNTIF(BW2:BW17,"A")</f>
        <v>12</v>
      </c>
      <c r="BX18" s="50">
        <f>COUNTIF(BX2:BX17,"C")</f>
        <v>12</v>
      </c>
      <c r="BY18" s="48">
        <f>COUNTIF(BY2:BY17,"D")</f>
        <v>12</v>
      </c>
      <c r="BZ18" s="49">
        <f>COUNTIF(BZ2:BZ17,"A")</f>
        <v>12</v>
      </c>
      <c r="CA18" s="50">
        <f>COUNTIF(CA2:CA17,"C")</f>
        <v>12</v>
      </c>
      <c r="CB18" s="48">
        <f>COUNTIF(CB2:CB17,"D")</f>
        <v>12</v>
      </c>
      <c r="CC18" s="49">
        <f>COUNTIF(CC2:CC17,"A")</f>
        <v>12</v>
      </c>
      <c r="CD18" s="50">
        <f>COUNTIF(CD2:CD17,"C")</f>
        <v>12</v>
      </c>
      <c r="CE18" s="48">
        <f>COUNTIF(CE2:CE17,"D")</f>
        <v>11</v>
      </c>
      <c r="CF18" s="49">
        <f>COUNTIF(CF2:CF17,"A")</f>
        <v>11</v>
      </c>
      <c r="CG18" s="50">
        <f>COUNTIF(CG2:CG17,"C")</f>
        <v>11</v>
      </c>
      <c r="CH18" s="48">
        <f>COUNTIF(CH2:CH17,"D")</f>
        <v>9</v>
      </c>
      <c r="CI18" s="49">
        <f>COUNTIF(CI2:CI17,"A")</f>
        <v>9</v>
      </c>
      <c r="CJ18" s="50">
        <f>COUNTIF(CJ2:CJ17,"C")</f>
        <v>9</v>
      </c>
      <c r="CK18" s="48">
        <f>COUNTIF(CK2:CK17,"D")</f>
        <v>8</v>
      </c>
      <c r="CL18" s="49">
        <f>COUNTIF(CL2:CL17,"A")</f>
        <v>8</v>
      </c>
      <c r="CM18" s="50">
        <f>COUNTIF(CM2:CM17,"C")</f>
        <v>8</v>
      </c>
      <c r="CN18" s="48">
        <f>COUNTIF(CN2:CN17,"D")</f>
        <v>8</v>
      </c>
      <c r="CO18" s="49">
        <f>COUNTIF(CO2:CO17,"A")</f>
        <v>8</v>
      </c>
      <c r="CP18" s="50">
        <f>COUNTIF(CP2:CP17,"C")</f>
        <v>8</v>
      </c>
      <c r="CQ18" s="48">
        <f>COUNTIF(CQ2:CQ17,"D")</f>
        <v>8</v>
      </c>
      <c r="CR18" s="49">
        <f>COUNTIF(CR2:CR17,"A")</f>
        <v>8</v>
      </c>
      <c r="CS18" s="50">
        <f>COUNTIF(CS2:CS17,"C")</f>
        <v>8</v>
      </c>
      <c r="CT18" s="48">
        <f>COUNTIF(CT2:CT17,"D")</f>
        <v>8</v>
      </c>
      <c r="CU18" s="49">
        <f>COUNTIF(CU2:CU17,"A")</f>
        <v>8</v>
      </c>
      <c r="CV18" s="50">
        <f>COUNTIF(CV2:CV17,"C")</f>
        <v>8</v>
      </c>
      <c r="CW18" s="48">
        <f>COUNTIF(CW2:CW17,"D")</f>
        <v>8</v>
      </c>
      <c r="CX18" s="49">
        <f>COUNTIF(CX2:CX17,"A")</f>
        <v>8</v>
      </c>
      <c r="CY18" s="50">
        <f>COUNTIF(CY2:CY17,"C")</f>
        <v>8</v>
      </c>
      <c r="CZ18" s="48">
        <f>COUNTIF(CZ2:CZ17,"D")</f>
        <v>8</v>
      </c>
      <c r="DA18" s="49">
        <f>COUNTIF(DA2:DA17,"A")</f>
        <v>8</v>
      </c>
      <c r="DB18" s="50">
        <f>COUNTIF(DB2:DB17,"C")</f>
        <v>8</v>
      </c>
      <c r="DC18" s="48">
        <f>COUNTIF(DC2:DC17,"D")</f>
        <v>10</v>
      </c>
      <c r="DD18" s="49">
        <f>COUNTIF(DD2:DD17,"A")</f>
        <v>10</v>
      </c>
      <c r="DE18" s="50">
        <f>COUNTIF(DE2:DE17,"C")</f>
        <v>10</v>
      </c>
      <c r="DF18" s="48">
        <f>COUNTIF(DF2:DF17,"D")</f>
        <v>10</v>
      </c>
      <c r="DG18" s="49">
        <f>COUNTIF(DG2:DG17,"A")</f>
        <v>10</v>
      </c>
      <c r="DH18" s="50">
        <f>COUNTIF(DH2:DH17,"C")</f>
        <v>10</v>
      </c>
      <c r="DI18" s="48">
        <f>COUNTIF(DI2:DI17,"D")</f>
        <v>10</v>
      </c>
      <c r="DJ18" s="49">
        <f>COUNTIF(DJ2:DJ17,"A")</f>
        <v>10</v>
      </c>
      <c r="DK18" s="50">
        <f>COUNTIF(DK2:DK17,"C")</f>
        <v>10</v>
      </c>
      <c r="DL18" s="48">
        <f>COUNTIF(DL2:DL17,"D")</f>
        <v>10</v>
      </c>
      <c r="DM18" s="49">
        <f>COUNTIF(DM2:DM17,"A")</f>
        <v>10</v>
      </c>
      <c r="DN18" s="50">
        <f>COUNTIF(DN2:DN17,"C")</f>
        <v>10</v>
      </c>
      <c r="DO18" s="48">
        <f>COUNTIF(DO2:DO17,"D")</f>
        <v>10</v>
      </c>
      <c r="DP18" s="49">
        <f>COUNTIF(DP2:DP17,"A")</f>
        <v>10</v>
      </c>
      <c r="DQ18" s="50">
        <f>COUNTIF(DQ2:DQ17,"C")</f>
        <v>10</v>
      </c>
      <c r="DR18" s="48">
        <f>COUNTIF(DR2:DR17,"D")</f>
        <v>10</v>
      </c>
      <c r="DS18" s="49">
        <f>COUNTIF(DS2:DS17,"A")</f>
        <v>10</v>
      </c>
      <c r="DT18" s="50">
        <f>COUNTIF(DT2:DT17,"C")</f>
        <v>10</v>
      </c>
      <c r="DU18" s="48">
        <f>COUNTIF(DU2:DU17,"D")</f>
        <v>9</v>
      </c>
      <c r="DV18" s="49">
        <f>COUNTIF(DV2:DV17,"A")</f>
        <v>9</v>
      </c>
      <c r="DW18" s="50">
        <f>COUNTIF(DW2:DW17,"C")</f>
        <v>9</v>
      </c>
      <c r="DX18" s="48">
        <f>COUNTIF(DX2:DX17,"D")</f>
        <v>9</v>
      </c>
      <c r="DY18" s="49">
        <f>COUNTIF(DY2:DY17,"A")</f>
        <v>9</v>
      </c>
      <c r="DZ18" s="50">
        <f>COUNTIF(DZ2:DZ17,"C")</f>
        <v>9</v>
      </c>
      <c r="EA18" s="48">
        <f>COUNTIF(EA2:EA17,"D")</f>
        <v>9</v>
      </c>
      <c r="EB18" s="49">
        <f>COUNTIF(EB2:EB17,"A")</f>
        <v>9</v>
      </c>
      <c r="EC18" s="50">
        <f>COUNTIF(EC2:EC17,"C")</f>
        <v>9</v>
      </c>
      <c r="ED18" s="48">
        <f>COUNTIF(ED2:ED17,"D")</f>
        <v>9</v>
      </c>
      <c r="EE18" s="49">
        <f>COUNTIF(EE2:EE17,"A")</f>
        <v>9</v>
      </c>
      <c r="EF18" s="50">
        <f>COUNTIF(EF2:EF17,"C")</f>
        <v>9</v>
      </c>
      <c r="EG18" s="48">
        <f>COUNTIF(EG2:EG17,"D")</f>
        <v>10</v>
      </c>
      <c r="EH18" s="49">
        <f>COUNTIF(EH2:EH17,"A")</f>
        <v>10</v>
      </c>
      <c r="EI18" s="50">
        <f>COUNTIF(EI2:EI17,"C")</f>
        <v>10</v>
      </c>
      <c r="EJ18" s="48">
        <f>COUNTIF(EJ2:EJ17,"D")</f>
        <v>9</v>
      </c>
      <c r="EK18" s="49">
        <f>COUNTIF(EK2:EK17,"A")</f>
        <v>9</v>
      </c>
      <c r="EL18" s="50">
        <f>COUNTIF(EL2:EL17,"C")</f>
        <v>9</v>
      </c>
      <c r="EM18" s="48">
        <f>COUNTIF(EM2:EM17,"D")</f>
        <v>9</v>
      </c>
      <c r="EN18" s="49">
        <f>COUNTIF(EN2:EN17,"A")</f>
        <v>9</v>
      </c>
      <c r="EO18" s="50">
        <f>COUNTIF(EO2:EO17,"C")</f>
        <v>9</v>
      </c>
      <c r="EP18" s="48">
        <f>COUNTIF(EP2:EP17,"D")</f>
        <v>8</v>
      </c>
      <c r="EQ18" s="49">
        <f>COUNTIF(EQ2:EQ17,"A")</f>
        <v>8</v>
      </c>
      <c r="ER18" s="50">
        <f>COUNTIF(ER2:ER17,"C")</f>
        <v>8</v>
      </c>
      <c r="ES18" s="48">
        <f>COUNTIF(ES2:ES17,"D")</f>
        <v>9</v>
      </c>
      <c r="ET18" s="49">
        <f>COUNTIF(ET2:ET17,"A")</f>
        <v>9</v>
      </c>
      <c r="EU18" s="50">
        <f>COUNTIF(EU2:EU17,"C")</f>
        <v>9</v>
      </c>
      <c r="EV18" s="48">
        <f>COUNTIF(EV2:EV17,"D")</f>
        <v>9</v>
      </c>
      <c r="EW18" s="49">
        <f>COUNTIF(EW2:EW17,"A")</f>
        <v>9</v>
      </c>
      <c r="EX18" s="50">
        <f>COUNTIF(EX2:EX17,"C")</f>
        <v>9</v>
      </c>
      <c r="EY18" s="48">
        <f>COUNTIF(EY2:EY17,"D")</f>
        <v>8</v>
      </c>
      <c r="EZ18" s="49">
        <f>COUNTIF(EZ2:EZ17,"A")</f>
        <v>8</v>
      </c>
      <c r="FA18" s="50">
        <f>COUNTIF(FA2:FA17,"C")</f>
        <v>8</v>
      </c>
    </row>
    <row r="19" ht="14.25" customHeight="1">
      <c r="A19" s="43"/>
      <c r="B19" s="44"/>
      <c r="C19" s="44"/>
      <c r="D19" s="44"/>
      <c r="H19" s="43"/>
      <c r="I19" s="43"/>
      <c r="J19" s="43"/>
      <c r="L19" s="43"/>
    </row>
    <row r="20" ht="14.25" customHeight="1">
      <c r="A20" s="43"/>
      <c r="B20" s="44"/>
      <c r="C20" s="44"/>
      <c r="D20" s="44"/>
      <c r="G20" s="587"/>
      <c r="H20" s="588"/>
      <c r="I20" s="43"/>
      <c r="J20" s="43" t="s">
        <v>0</v>
      </c>
      <c r="K20" s="587"/>
      <c r="L20" s="589"/>
    </row>
    <row r="21" ht="14.25" customHeight="1">
      <c r="A21" s="43"/>
      <c r="B21" s="44"/>
      <c r="C21" s="44"/>
      <c r="D21" s="44"/>
      <c r="G21" s="587"/>
      <c r="H21" s="589"/>
      <c r="I21" s="43"/>
      <c r="J21" s="43"/>
      <c r="K21" s="587"/>
      <c r="L21" s="589"/>
    </row>
    <row r="22" ht="14.25" customHeight="1">
      <c r="A22" s="43"/>
      <c r="B22" s="44"/>
      <c r="C22" s="44"/>
      <c r="D22" s="44"/>
      <c r="H22" s="43"/>
      <c r="I22" s="43"/>
      <c r="J22" s="43"/>
      <c r="L22" s="43"/>
    </row>
    <row r="23" ht="14.25" customHeight="1">
      <c r="A23" s="43"/>
      <c r="B23" s="44"/>
      <c r="C23" s="44"/>
      <c r="D23" s="44"/>
      <c r="H23" s="43"/>
      <c r="I23" s="43"/>
      <c r="J23" s="43"/>
      <c r="K23" s="587"/>
      <c r="L23" s="588"/>
    </row>
    <row r="24" ht="14.25" customHeight="1">
      <c r="A24" s="43"/>
      <c r="B24" s="44"/>
      <c r="C24" s="44"/>
      <c r="D24" s="44"/>
      <c r="E24" s="51" t="s">
        <v>37</v>
      </c>
      <c r="F24" s="52">
        <f>COUNTBLANK(F2:F17)</f>
        <v>0</v>
      </c>
      <c r="H24" s="43"/>
      <c r="I24" s="43"/>
      <c r="J24" s="43"/>
      <c r="K24" s="587"/>
      <c r="L24" s="589"/>
    </row>
    <row r="25" ht="14.25" customHeight="1">
      <c r="A25" s="43"/>
      <c r="B25" s="44"/>
      <c r="C25" s="44"/>
      <c r="D25" s="44"/>
      <c r="E25" s="51" t="s">
        <v>38</v>
      </c>
      <c r="F25" s="53">
        <f>COUNT(F2:F17)</f>
        <v>16</v>
      </c>
      <c r="H25" s="43"/>
      <c r="I25" s="43"/>
      <c r="J25" s="43"/>
      <c r="K25" s="500"/>
      <c r="L25" s="499"/>
    </row>
    <row r="26" ht="14.25" customHeight="1">
      <c r="A26" s="43"/>
      <c r="B26" s="44"/>
      <c r="C26" s="44"/>
      <c r="D26" s="44"/>
      <c r="E26" s="51" t="s">
        <v>39</v>
      </c>
      <c r="F26" s="54">
        <f>COUNTIF(F2:F17,"INHABILITADA")</f>
        <v>0</v>
      </c>
      <c r="H26" s="43"/>
      <c r="I26" s="43"/>
      <c r="J26" s="43"/>
      <c r="L26" s="43"/>
    </row>
    <row r="27" ht="14.25" customHeight="1">
      <c r="A27" s="43"/>
      <c r="B27" s="44"/>
      <c r="C27" s="44"/>
      <c r="D27" s="44"/>
      <c r="E27" s="51" t="s">
        <v>40</v>
      </c>
      <c r="F27" s="54">
        <v>0.0</v>
      </c>
      <c r="H27" s="43"/>
      <c r="I27" s="43"/>
      <c r="J27" s="43"/>
      <c r="L27" s="43"/>
    </row>
    <row r="28" ht="14.25" customHeight="1">
      <c r="A28" s="43"/>
      <c r="B28" s="44"/>
      <c r="C28" s="44"/>
      <c r="D28" s="44"/>
      <c r="E28" s="51" t="s">
        <v>41</v>
      </c>
      <c r="F28" s="54">
        <v>0.0</v>
      </c>
      <c r="H28" s="43"/>
      <c r="I28" s="43"/>
      <c r="J28" s="43"/>
      <c r="L28" s="43"/>
    </row>
    <row r="29" ht="14.25" customHeight="1">
      <c r="A29" s="43"/>
      <c r="B29" s="44"/>
      <c r="C29" s="44"/>
      <c r="D29" s="44"/>
      <c r="E29" s="55" t="s">
        <v>42</v>
      </c>
      <c r="F29" s="56">
        <f>SUM(F24:F28)</f>
        <v>16</v>
      </c>
      <c r="H29" s="43"/>
      <c r="I29" s="43"/>
      <c r="J29" s="43"/>
      <c r="L29" s="43"/>
    </row>
    <row r="30" ht="14.25" customHeight="1">
      <c r="A30" s="43"/>
      <c r="B30" s="44"/>
      <c r="C30" s="44"/>
      <c r="D30" s="44"/>
      <c r="H30" s="43"/>
      <c r="I30" s="43"/>
      <c r="J30" s="43"/>
      <c r="L30" s="43"/>
    </row>
    <row r="31" ht="14.25" customHeight="1">
      <c r="A31" s="43"/>
      <c r="B31" s="44"/>
      <c r="C31" s="44"/>
      <c r="D31" s="44"/>
      <c r="H31" s="43"/>
      <c r="I31" s="43"/>
      <c r="J31" s="43"/>
      <c r="L31" s="43"/>
    </row>
    <row r="32" ht="14.25" customHeight="1">
      <c r="A32" s="43"/>
      <c r="B32" s="44"/>
      <c r="C32" s="44"/>
      <c r="D32" s="44"/>
      <c r="H32" s="43"/>
      <c r="I32" s="43"/>
      <c r="J32" s="43"/>
      <c r="L32" s="43"/>
    </row>
    <row r="33" ht="14.25" customHeight="1">
      <c r="A33" s="43"/>
      <c r="B33" s="44"/>
      <c r="C33" s="44"/>
      <c r="D33" s="44"/>
      <c r="H33" s="43"/>
      <c r="I33" s="43"/>
      <c r="J33" s="43"/>
      <c r="L33" s="43"/>
    </row>
    <row r="34" ht="14.25" customHeight="1">
      <c r="A34" s="43"/>
      <c r="B34" s="44"/>
      <c r="C34" s="44"/>
      <c r="D34" s="44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H40" s="43"/>
      <c r="I40" s="43"/>
      <c r="J40" s="43"/>
      <c r="L40" s="43"/>
    </row>
    <row r="41" ht="14.25" customHeight="1">
      <c r="A41" s="43"/>
      <c r="B41" s="44"/>
      <c r="C41" s="44"/>
      <c r="D41" s="44"/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DB$18"/>
  <mergeCells count="48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EV1:EX1"/>
    <mergeCell ref="EY1:FA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 I15:I17">
      <formula1>DNI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 fitToPage="1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3.57"/>
    <col customWidth="1" min="2" max="3" width="10.86"/>
    <col customWidth="1" min="4" max="4" width="11.14"/>
    <col customWidth="1" min="5" max="5" width="35.86"/>
    <col customWidth="1" min="6" max="6" width="10.43"/>
    <col customWidth="1" min="7" max="7" width="16.71"/>
    <col customWidth="1" min="8" max="8" width="14.71"/>
    <col customWidth="1" min="9" max="9" width="15.43"/>
    <col customWidth="1" min="10" max="10" width="10.86"/>
    <col customWidth="1" min="11" max="11" width="26.71"/>
    <col customWidth="1" min="12" max="12" width="17.71"/>
    <col customWidth="1" min="13" max="13" width="40.0"/>
    <col customWidth="1" min="14" max="133" width="3.14"/>
    <col customWidth="1" min="134" max="153" width="13.14"/>
  </cols>
  <sheetData>
    <row r="1" ht="24.75" customHeight="1">
      <c r="A1" s="140" t="s">
        <v>2131</v>
      </c>
      <c r="B1" s="590" t="s">
        <v>0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00">
        <v>44921.0</v>
      </c>
      <c r="O1" s="201"/>
      <c r="P1" s="202"/>
      <c r="Q1" s="200">
        <v>44922.0</v>
      </c>
      <c r="R1" s="201"/>
      <c r="S1" s="202"/>
      <c r="T1" s="200">
        <v>44923.0</v>
      </c>
      <c r="U1" s="201"/>
      <c r="V1" s="202"/>
      <c r="W1" s="200">
        <v>44924.0</v>
      </c>
      <c r="X1" s="201"/>
      <c r="Y1" s="202"/>
      <c r="Z1" s="200">
        <v>44925.0</v>
      </c>
      <c r="AA1" s="201"/>
      <c r="AB1" s="202"/>
      <c r="AC1" s="200">
        <v>44926.0</v>
      </c>
      <c r="AD1" s="201"/>
      <c r="AE1" s="202"/>
      <c r="AF1" s="200">
        <v>44927.0</v>
      </c>
      <c r="AG1" s="201"/>
      <c r="AH1" s="202"/>
      <c r="AI1" s="200">
        <v>44928.0</v>
      </c>
      <c r="AJ1" s="201"/>
      <c r="AK1" s="202"/>
      <c r="AL1" s="200">
        <v>44929.0</v>
      </c>
      <c r="AM1" s="201"/>
      <c r="AN1" s="202"/>
      <c r="AO1" s="200">
        <v>44930.0</v>
      </c>
      <c r="AP1" s="201"/>
      <c r="AQ1" s="202"/>
      <c r="AR1" s="200">
        <v>44931.0</v>
      </c>
      <c r="AS1" s="201"/>
      <c r="AT1" s="202"/>
      <c r="AU1" s="200">
        <v>44932.0</v>
      </c>
      <c r="AV1" s="201"/>
      <c r="AW1" s="202"/>
      <c r="AX1" s="200">
        <v>44933.0</v>
      </c>
      <c r="AY1" s="201"/>
      <c r="AZ1" s="202"/>
      <c r="BA1" s="200">
        <v>44934.0</v>
      </c>
      <c r="BB1" s="201"/>
      <c r="BC1" s="202"/>
      <c r="BD1" s="200">
        <v>44935.0</v>
      </c>
      <c r="BE1" s="201"/>
      <c r="BF1" s="202"/>
      <c r="BG1" s="200">
        <v>44936.0</v>
      </c>
      <c r="BH1" s="201"/>
      <c r="BI1" s="202"/>
      <c r="BJ1" s="200">
        <v>44937.0</v>
      </c>
      <c r="BK1" s="201"/>
      <c r="BL1" s="202"/>
      <c r="BM1" s="200">
        <v>44938.0</v>
      </c>
      <c r="BN1" s="201"/>
      <c r="BO1" s="202"/>
      <c r="BP1" s="200">
        <v>44939.0</v>
      </c>
      <c r="BQ1" s="201"/>
      <c r="BR1" s="202"/>
      <c r="BS1" s="200">
        <v>44940.0</v>
      </c>
      <c r="BT1" s="201"/>
      <c r="BU1" s="202"/>
      <c r="BV1" s="200">
        <v>44941.0</v>
      </c>
      <c r="BW1" s="201"/>
      <c r="BX1" s="202"/>
      <c r="BY1" s="200">
        <v>44942.0</v>
      </c>
      <c r="BZ1" s="201"/>
      <c r="CA1" s="202"/>
      <c r="CB1" s="200">
        <v>44943.0</v>
      </c>
      <c r="CC1" s="201"/>
      <c r="CD1" s="202"/>
      <c r="CE1" s="200">
        <v>44944.0</v>
      </c>
      <c r="CF1" s="201"/>
      <c r="CG1" s="202"/>
      <c r="CH1" s="200">
        <v>44945.0</v>
      </c>
      <c r="CI1" s="201"/>
      <c r="CJ1" s="202"/>
      <c r="CK1" s="200">
        <v>44946.0</v>
      </c>
      <c r="CL1" s="201"/>
      <c r="CM1" s="202"/>
      <c r="CN1" s="200">
        <v>44947.0</v>
      </c>
      <c r="CO1" s="201"/>
      <c r="CP1" s="202"/>
      <c r="CQ1" s="200">
        <v>44948.0</v>
      </c>
      <c r="CR1" s="201"/>
      <c r="CS1" s="202"/>
      <c r="CT1" s="200">
        <v>44949.0</v>
      </c>
      <c r="CU1" s="201"/>
      <c r="CV1" s="202"/>
      <c r="CW1" s="200">
        <v>44950.0</v>
      </c>
      <c r="CX1" s="201"/>
      <c r="CY1" s="202"/>
      <c r="CZ1" s="200">
        <v>44951.0</v>
      </c>
      <c r="DA1" s="201"/>
      <c r="DB1" s="202"/>
      <c r="DC1" s="200">
        <v>44952.0</v>
      </c>
      <c r="DD1" s="201"/>
      <c r="DE1" s="202"/>
      <c r="DF1" s="200">
        <v>44953.0</v>
      </c>
      <c r="DG1" s="201"/>
      <c r="DH1" s="202"/>
      <c r="DI1" s="200">
        <v>44954.0</v>
      </c>
      <c r="DJ1" s="201"/>
      <c r="DK1" s="202"/>
      <c r="DL1" s="200">
        <v>44955.0</v>
      </c>
      <c r="DM1" s="201"/>
      <c r="DN1" s="202"/>
      <c r="DO1" s="200">
        <v>44956.0</v>
      </c>
      <c r="DP1" s="201"/>
      <c r="DQ1" s="202"/>
      <c r="DR1" s="200">
        <v>44957.0</v>
      </c>
      <c r="DS1" s="201"/>
      <c r="DT1" s="202"/>
      <c r="DU1" s="200">
        <v>44958.0</v>
      </c>
      <c r="DV1" s="201"/>
      <c r="DW1" s="202"/>
      <c r="DX1" s="200">
        <v>44959.0</v>
      </c>
      <c r="DY1" s="201"/>
      <c r="DZ1" s="202"/>
      <c r="EA1" s="200">
        <v>44960.0</v>
      </c>
      <c r="EB1" s="201"/>
      <c r="EC1" s="202"/>
      <c r="ED1" s="200">
        <v>44961.0</v>
      </c>
      <c r="EE1" s="201"/>
      <c r="EF1" s="202"/>
      <c r="EG1" s="200">
        <v>44962.0</v>
      </c>
      <c r="EH1" s="201"/>
      <c r="EI1" s="202"/>
      <c r="EJ1" s="200">
        <v>44963.0</v>
      </c>
      <c r="EK1" s="201"/>
      <c r="EL1" s="202"/>
      <c r="EM1" s="200">
        <v>44964.0</v>
      </c>
      <c r="EN1" s="201"/>
      <c r="EO1" s="202"/>
      <c r="EP1" s="200">
        <v>44965.0</v>
      </c>
      <c r="EQ1" s="201"/>
      <c r="ER1" s="202"/>
      <c r="ES1" s="200">
        <v>44966.0</v>
      </c>
      <c r="ET1" s="201"/>
      <c r="EU1" s="202"/>
      <c r="EV1" s="144"/>
      <c r="EW1" s="144"/>
    </row>
    <row r="2" ht="15.75" customHeight="1">
      <c r="A2" s="10">
        <v>1.0</v>
      </c>
      <c r="B2" s="591" t="s">
        <v>2132</v>
      </c>
      <c r="C2" s="592">
        <v>1.0</v>
      </c>
      <c r="D2" s="591" t="s">
        <v>14</v>
      </c>
      <c r="E2" s="13" t="str">
        <f t="array" ref="E2">XLOOKUP(F2,'PER-SM '!$E$2:$E$1132,'PER-SM '!$D$2:$D$1132," ",0)</f>
        <v>CHAVEZ ALVAREZ IGNACIO</v>
      </c>
      <c r="F2" s="149">
        <v>7.1752797E7</v>
      </c>
      <c r="G2" s="149">
        <f t="array" ref="G2">XLOOKUP(F2,'PER-SM '!$E$2:$E$1132,'PER-SM '!$J$2:$J$1132,"",0)</f>
        <v>945902746</v>
      </c>
      <c r="H2" s="10" t="str">
        <f t="array" ref="H2">XLOOKUP(F2,'PER-SM '!$E$2:$E$1132,'PER-SM '!$G$2:$G$1132,"",0)</f>
        <v>OP OBR</v>
      </c>
      <c r="I2" s="10" t="str">
        <f t="array" ref="I2">XLOOKUP(F2,'PER-SM '!$E$2:$E$1132,'PER-SM '!$I$2:$I$1132,"",0)</f>
        <v>C</v>
      </c>
      <c r="J2" s="10"/>
      <c r="K2" s="13" t="str">
        <f t="array" ref="K2">XLOOKUP(F2,'PER-SM '!$E$2:$E$1132,'PER-SM '!$B$2:$B$1132,"",0)</f>
        <v>PE-Obr Reg comun</v>
      </c>
      <c r="L2" s="10" t="s">
        <v>2267</v>
      </c>
      <c r="M2" s="13" t="str">
        <f t="array" ref="M2">XLOOKUP(F2,'PER-SM '!$E$2:$E$1132,'PER-SM '!$F$2:$F$1132,"",0)</f>
        <v>OPERADOR DE PERFORADORA</v>
      </c>
      <c r="N2" s="26" t="s">
        <v>16</v>
      </c>
      <c r="O2" s="24" t="s">
        <v>140</v>
      </c>
      <c r="P2" s="593" t="s">
        <v>75</v>
      </c>
      <c r="Q2" s="26" t="s">
        <v>16</v>
      </c>
      <c r="R2" s="24" t="s">
        <v>140</v>
      </c>
      <c r="S2" s="593" t="s">
        <v>75</v>
      </c>
      <c r="T2" s="26"/>
      <c r="U2" s="24"/>
      <c r="V2" s="593"/>
      <c r="W2" s="26"/>
      <c r="X2" s="24"/>
      <c r="Y2" s="593"/>
      <c r="Z2" s="26"/>
      <c r="AA2" s="24"/>
      <c r="AB2" s="593"/>
      <c r="AC2" s="26"/>
      <c r="AD2" s="24"/>
      <c r="AE2" s="593"/>
      <c r="AF2" s="26"/>
      <c r="AG2" s="24"/>
      <c r="AH2" s="593"/>
      <c r="AI2" s="26" t="s">
        <v>16</v>
      </c>
      <c r="AJ2" s="24" t="s">
        <v>140</v>
      </c>
      <c r="AK2" s="593" t="s">
        <v>75</v>
      </c>
      <c r="AL2" s="26" t="s">
        <v>16</v>
      </c>
      <c r="AM2" s="24" t="s">
        <v>140</v>
      </c>
      <c r="AN2" s="593" t="s">
        <v>75</v>
      </c>
      <c r="AO2" s="26" t="s">
        <v>16</v>
      </c>
      <c r="AP2" s="24" t="s">
        <v>140</v>
      </c>
      <c r="AQ2" s="593" t="s">
        <v>75</v>
      </c>
      <c r="AR2" s="26"/>
      <c r="AS2" s="24"/>
      <c r="AT2" s="593"/>
      <c r="AU2" s="26"/>
      <c r="AV2" s="24"/>
      <c r="AW2" s="593"/>
      <c r="AX2" s="26"/>
      <c r="AY2" s="24"/>
      <c r="AZ2" s="593"/>
      <c r="BA2" s="26"/>
      <c r="BB2" s="24"/>
      <c r="BC2" s="593"/>
      <c r="BD2" s="26"/>
      <c r="BE2" s="24"/>
      <c r="BF2" s="593"/>
      <c r="BG2" s="26"/>
      <c r="BH2" s="24"/>
      <c r="BI2" s="593"/>
      <c r="BJ2" s="26"/>
      <c r="BK2" s="24"/>
      <c r="BL2" s="593"/>
      <c r="BM2" s="26"/>
      <c r="BN2" s="24"/>
      <c r="BO2" s="594" t="s">
        <v>75</v>
      </c>
      <c r="BP2" s="595" t="s">
        <v>16</v>
      </c>
      <c r="BQ2" s="347" t="s">
        <v>140</v>
      </c>
      <c r="BR2" s="594" t="s">
        <v>75</v>
      </c>
      <c r="BS2" s="595" t="s">
        <v>16</v>
      </c>
      <c r="BT2" s="347" t="s">
        <v>140</v>
      </c>
      <c r="BU2" s="594" t="s">
        <v>75</v>
      </c>
      <c r="BV2" s="595" t="s">
        <v>16</v>
      </c>
      <c r="BW2" s="347" t="s">
        <v>140</v>
      </c>
      <c r="BX2" s="594" t="s">
        <v>75</v>
      </c>
      <c r="BY2" s="595" t="s">
        <v>16</v>
      </c>
      <c r="BZ2" s="347" t="s">
        <v>140</v>
      </c>
      <c r="CA2" s="594" t="s">
        <v>75</v>
      </c>
      <c r="CB2" s="595" t="s">
        <v>16</v>
      </c>
      <c r="CC2" s="347" t="s">
        <v>140</v>
      </c>
      <c r="CD2" s="594" t="s">
        <v>75</v>
      </c>
      <c r="CE2" s="595" t="s">
        <v>16</v>
      </c>
      <c r="CF2" s="347" t="s">
        <v>140</v>
      </c>
      <c r="CG2" s="594" t="s">
        <v>75</v>
      </c>
      <c r="CH2" s="26" t="s">
        <v>16</v>
      </c>
      <c r="CI2" s="24" t="s">
        <v>140</v>
      </c>
      <c r="CJ2" s="593" t="s">
        <v>75</v>
      </c>
      <c r="CK2" s="26" t="s">
        <v>16</v>
      </c>
      <c r="CL2" s="24" t="s">
        <v>140</v>
      </c>
      <c r="CM2" s="593" t="s">
        <v>75</v>
      </c>
      <c r="CN2" s="26" t="s">
        <v>16</v>
      </c>
      <c r="CO2" s="24" t="s">
        <v>140</v>
      </c>
      <c r="CP2" s="593" t="s">
        <v>75</v>
      </c>
      <c r="CQ2" s="26" t="s">
        <v>16</v>
      </c>
      <c r="CR2" s="24" t="s">
        <v>140</v>
      </c>
      <c r="CS2" s="593" t="s">
        <v>75</v>
      </c>
      <c r="CT2" s="26" t="s">
        <v>16</v>
      </c>
      <c r="CU2" s="24" t="s">
        <v>140</v>
      </c>
      <c r="CV2" s="593" t="s">
        <v>75</v>
      </c>
      <c r="CW2" s="26" t="s">
        <v>16</v>
      </c>
      <c r="CX2" s="24" t="s">
        <v>140</v>
      </c>
      <c r="CY2" s="593" t="s">
        <v>75</v>
      </c>
      <c r="CZ2" s="26" t="s">
        <v>16</v>
      </c>
      <c r="DA2" s="24" t="s">
        <v>140</v>
      </c>
      <c r="DB2" s="593" t="s">
        <v>75</v>
      </c>
      <c r="DC2" s="26"/>
      <c r="DD2" s="24"/>
      <c r="DE2" s="593"/>
      <c r="DF2" s="26"/>
      <c r="DG2" s="24"/>
      <c r="DH2" s="593"/>
      <c r="DI2" s="26"/>
      <c r="DJ2" s="24"/>
      <c r="DK2" s="593"/>
      <c r="DL2" s="26"/>
      <c r="DM2" s="24"/>
      <c r="DN2" s="593"/>
      <c r="DO2" s="26"/>
      <c r="DP2" s="24"/>
      <c r="DQ2" s="593"/>
      <c r="DR2" s="26"/>
      <c r="DS2" s="24"/>
      <c r="DT2" s="593"/>
      <c r="DU2" s="26"/>
      <c r="DV2" s="24"/>
      <c r="DW2" s="593"/>
      <c r="DX2" s="26" t="s">
        <v>16</v>
      </c>
      <c r="DY2" s="24" t="s">
        <v>140</v>
      </c>
      <c r="DZ2" s="593" t="s">
        <v>75</v>
      </c>
      <c r="EA2" s="26" t="s">
        <v>16</v>
      </c>
      <c r="EB2" s="24" t="s">
        <v>140</v>
      </c>
      <c r="EC2" s="593" t="s">
        <v>75</v>
      </c>
      <c r="ED2" s="26" t="s">
        <v>16</v>
      </c>
      <c r="EE2" s="24" t="s">
        <v>140</v>
      </c>
      <c r="EF2" s="593" t="s">
        <v>75</v>
      </c>
      <c r="EG2" s="26" t="s">
        <v>16</v>
      </c>
      <c r="EH2" s="24" t="s">
        <v>140</v>
      </c>
      <c r="EI2" s="593" t="s">
        <v>75</v>
      </c>
      <c r="EJ2" s="26" t="s">
        <v>16</v>
      </c>
      <c r="EK2" s="24" t="s">
        <v>140</v>
      </c>
      <c r="EL2" s="593" t="s">
        <v>75</v>
      </c>
      <c r="EM2" s="26" t="s">
        <v>16</v>
      </c>
      <c r="EN2" s="24" t="s">
        <v>140</v>
      </c>
      <c r="EO2" s="593" t="s">
        <v>75</v>
      </c>
      <c r="EP2" s="26" t="s">
        <v>16</v>
      </c>
      <c r="EQ2" s="24" t="s">
        <v>140</v>
      </c>
      <c r="ER2" s="593" t="s">
        <v>75</v>
      </c>
      <c r="ES2" s="562" t="s">
        <v>16</v>
      </c>
      <c r="ET2" s="344" t="s">
        <v>140</v>
      </c>
      <c r="EU2" s="596" t="s">
        <v>75</v>
      </c>
    </row>
    <row r="3" ht="15.75" customHeight="1">
      <c r="A3" s="10">
        <v>2.0</v>
      </c>
      <c r="B3" s="591" t="s">
        <v>2136</v>
      </c>
      <c r="C3" s="592">
        <v>1.0</v>
      </c>
      <c r="D3" s="591" t="s">
        <v>14</v>
      </c>
      <c r="E3" s="13" t="str">
        <f t="array" ref="E3">XLOOKUP(F3,'PER-SM '!$E$2:$E$1132,'PER-SM '!$D$2:$D$1132," ",0)</f>
        <v>CORILLA SINCHE JUAN </v>
      </c>
      <c r="F3" s="149">
        <v>1.0044157E7</v>
      </c>
      <c r="G3" s="149" t="str">
        <f t="array" ref="G3">XLOOKUP(F3,'PER-SM '!$E$2:$E$1132,'PER-SM '!$J$2:$J$1132,"",0)</f>
        <v/>
      </c>
      <c r="H3" s="10" t="str">
        <f t="array" ref="H3">XLOOKUP(F3,'PER-SM '!$E$2:$E$1132,'PER-SM '!$G$2:$G$1132,"",0)</f>
        <v>OP OBR</v>
      </c>
      <c r="I3" s="10" t="str">
        <f t="array" ref="I3">XLOOKUP(F3,'PER-SM '!$E$2:$E$1132,'PER-SM '!$I$2:$I$1132,"",0)</f>
        <v/>
      </c>
      <c r="J3" s="10"/>
      <c r="K3" s="13" t="str">
        <f t="array" ref="K3">XLOOKUP(F3,'PER-SM '!$E$2:$E$1132,'PER-SM '!$B$2:$B$1132,"",0)</f>
        <v>PE - Obr Reg Común</v>
      </c>
      <c r="L3" s="10" t="s">
        <v>2267</v>
      </c>
      <c r="M3" s="13" t="str">
        <f t="array" ref="M3">XLOOKUP(F3,'PER-SM '!$E$2:$E$1132,'PER-SM '!$F$2:$F$1132,"",0)</f>
        <v>OPERADOR PERFORADOR </v>
      </c>
      <c r="N3" s="26" t="s">
        <v>16</v>
      </c>
      <c r="O3" s="24" t="s">
        <v>140</v>
      </c>
      <c r="P3" s="593" t="s">
        <v>75</v>
      </c>
      <c r="Q3" s="26" t="s">
        <v>16</v>
      </c>
      <c r="R3" s="24" t="s">
        <v>140</v>
      </c>
      <c r="S3" s="593" t="s">
        <v>75</v>
      </c>
      <c r="T3" s="26" t="s">
        <v>16</v>
      </c>
      <c r="U3" s="24" t="s">
        <v>140</v>
      </c>
      <c r="V3" s="593" t="s">
        <v>75</v>
      </c>
      <c r="W3" s="26"/>
      <c r="X3" s="24"/>
      <c r="Y3" s="593"/>
      <c r="Z3" s="26"/>
      <c r="AA3" s="24"/>
      <c r="AB3" s="593"/>
      <c r="AC3" s="26"/>
      <c r="AD3" s="24"/>
      <c r="AE3" s="593"/>
      <c r="AF3" s="26"/>
      <c r="AG3" s="24"/>
      <c r="AH3" s="593"/>
      <c r="AI3" s="26"/>
      <c r="AJ3" s="24"/>
      <c r="AK3" s="593"/>
      <c r="AL3" s="26"/>
      <c r="AM3" s="24"/>
      <c r="AN3" s="593"/>
      <c r="AO3" s="26"/>
      <c r="AP3" s="24"/>
      <c r="AQ3" s="593"/>
      <c r="AR3" s="595" t="s">
        <v>16</v>
      </c>
      <c r="AS3" s="347" t="s">
        <v>140</v>
      </c>
      <c r="AT3" s="594" t="s">
        <v>75</v>
      </c>
      <c r="AU3" s="595" t="s">
        <v>16</v>
      </c>
      <c r="AV3" s="347" t="s">
        <v>140</v>
      </c>
      <c r="AW3" s="594" t="s">
        <v>75</v>
      </c>
      <c r="AX3" s="595" t="s">
        <v>16</v>
      </c>
      <c r="AY3" s="347" t="s">
        <v>140</v>
      </c>
      <c r="AZ3" s="594" t="s">
        <v>75</v>
      </c>
      <c r="BA3" s="595" t="s">
        <v>16</v>
      </c>
      <c r="BB3" s="347" t="s">
        <v>140</v>
      </c>
      <c r="BC3" s="594" t="s">
        <v>75</v>
      </c>
      <c r="BD3" s="595" t="s">
        <v>16</v>
      </c>
      <c r="BE3" s="347" t="s">
        <v>140</v>
      </c>
      <c r="BF3" s="594" t="s">
        <v>75</v>
      </c>
      <c r="BG3" s="595" t="s">
        <v>16</v>
      </c>
      <c r="BH3" s="347" t="s">
        <v>140</v>
      </c>
      <c r="BI3" s="594" t="s">
        <v>75</v>
      </c>
      <c r="BJ3" s="595" t="s">
        <v>16</v>
      </c>
      <c r="BK3" s="347" t="s">
        <v>140</v>
      </c>
      <c r="BL3" s="594" t="s">
        <v>75</v>
      </c>
      <c r="BM3" s="26" t="s">
        <v>16</v>
      </c>
      <c r="BN3" s="24" t="s">
        <v>140</v>
      </c>
      <c r="BO3" s="593" t="s">
        <v>75</v>
      </c>
      <c r="BP3" s="26"/>
      <c r="BQ3" s="24"/>
      <c r="BR3" s="593"/>
      <c r="BS3" s="26"/>
      <c r="BT3" s="24"/>
      <c r="BU3" s="593"/>
      <c r="BV3" s="26"/>
      <c r="BW3" s="24"/>
      <c r="BX3" s="593"/>
      <c r="BY3" s="26"/>
      <c r="BZ3" s="24"/>
      <c r="CA3" s="593"/>
      <c r="CB3" s="26"/>
      <c r="CC3" s="24"/>
      <c r="CD3" s="593"/>
      <c r="CE3" s="26"/>
      <c r="CF3" s="24"/>
      <c r="CG3" s="593"/>
      <c r="CH3" s="26"/>
      <c r="CI3" s="24"/>
      <c r="CJ3" s="593"/>
      <c r="CK3" s="26"/>
      <c r="CL3" s="24"/>
      <c r="CM3" s="593"/>
      <c r="CN3" s="26"/>
      <c r="CO3" s="24"/>
      <c r="CP3" s="593"/>
      <c r="CQ3" s="26"/>
      <c r="CR3" s="24"/>
      <c r="CS3" s="593"/>
      <c r="CT3" s="26"/>
      <c r="CU3" s="24"/>
      <c r="CV3" s="593"/>
      <c r="CW3" s="26"/>
      <c r="CX3" s="24"/>
      <c r="CY3" s="593"/>
      <c r="CZ3" s="26"/>
      <c r="DA3" s="24"/>
      <c r="DB3" s="593"/>
      <c r="DC3" s="26"/>
      <c r="DD3" s="24"/>
      <c r="DE3" s="593"/>
      <c r="DF3" s="26" t="s">
        <v>16</v>
      </c>
      <c r="DG3" s="24" t="s">
        <v>140</v>
      </c>
      <c r="DH3" s="593" t="s">
        <v>75</v>
      </c>
      <c r="DI3" s="26" t="s">
        <v>16</v>
      </c>
      <c r="DJ3" s="24" t="s">
        <v>140</v>
      </c>
      <c r="DK3" s="593" t="s">
        <v>75</v>
      </c>
      <c r="DL3" s="26" t="s">
        <v>16</v>
      </c>
      <c r="DM3" s="24" t="s">
        <v>140</v>
      </c>
      <c r="DN3" s="593" t="s">
        <v>75</v>
      </c>
      <c r="DO3" s="26" t="s">
        <v>16</v>
      </c>
      <c r="DP3" s="24" t="s">
        <v>140</v>
      </c>
      <c r="DQ3" s="593" t="s">
        <v>75</v>
      </c>
      <c r="DR3" s="26" t="s">
        <v>16</v>
      </c>
      <c r="DS3" s="24" t="s">
        <v>140</v>
      </c>
      <c r="DT3" s="593" t="s">
        <v>75</v>
      </c>
      <c r="DU3" s="26" t="s">
        <v>16</v>
      </c>
      <c r="DV3" s="24" t="s">
        <v>140</v>
      </c>
      <c r="DW3" s="593" t="s">
        <v>75</v>
      </c>
      <c r="DX3" s="26" t="s">
        <v>16</v>
      </c>
      <c r="DY3" s="24" t="s">
        <v>140</v>
      </c>
      <c r="DZ3" s="593" t="s">
        <v>75</v>
      </c>
      <c r="EA3" s="26" t="s">
        <v>16</v>
      </c>
      <c r="EB3" s="24" t="s">
        <v>140</v>
      </c>
      <c r="EC3" s="593" t="s">
        <v>75</v>
      </c>
      <c r="ED3" s="26" t="s">
        <v>16</v>
      </c>
      <c r="EE3" s="24" t="s">
        <v>140</v>
      </c>
      <c r="EF3" s="593" t="s">
        <v>75</v>
      </c>
      <c r="EG3" s="26" t="s">
        <v>16</v>
      </c>
      <c r="EH3" s="24" t="s">
        <v>140</v>
      </c>
      <c r="EI3" s="593" t="s">
        <v>75</v>
      </c>
      <c r="EJ3" s="26" t="s">
        <v>16</v>
      </c>
      <c r="EK3" s="24" t="s">
        <v>140</v>
      </c>
      <c r="EL3" s="593" t="s">
        <v>75</v>
      </c>
      <c r="EM3" s="26" t="s">
        <v>16</v>
      </c>
      <c r="EN3" s="24" t="s">
        <v>140</v>
      </c>
      <c r="EO3" s="593" t="s">
        <v>75</v>
      </c>
      <c r="EP3" s="26" t="s">
        <v>16</v>
      </c>
      <c r="EQ3" s="24" t="s">
        <v>140</v>
      </c>
      <c r="ER3" s="593" t="s">
        <v>75</v>
      </c>
      <c r="ES3" s="562" t="s">
        <v>0</v>
      </c>
      <c r="ET3" s="344" t="s">
        <v>0</v>
      </c>
      <c r="EU3" s="596" t="s">
        <v>0</v>
      </c>
    </row>
    <row r="4" ht="15.75" customHeight="1">
      <c r="A4" s="10">
        <v>3.0</v>
      </c>
      <c r="B4" s="591" t="s">
        <v>2209</v>
      </c>
      <c r="C4" s="592">
        <v>1.0</v>
      </c>
      <c r="D4" s="591" t="s">
        <v>14</v>
      </c>
      <c r="E4" s="13" t="str">
        <f t="array" ref="E4">XLOOKUP(F4,'PER-SM '!$E$2:$E$1132,'PER-SM '!$D$2:$D$1132," ",0)</f>
        <v>SARAYASI VILCA GUSTAVO FERNANDO</v>
      </c>
      <c r="F4" s="149">
        <v>4.5355788E7</v>
      </c>
      <c r="G4" s="149" t="str">
        <f t="array" ref="G4">XLOOKUP(F4,'PER-SM '!$E$2:$E$1132,'PER-SM '!$J$2:$J$1132,"",0)</f>
        <v/>
      </c>
      <c r="H4" s="10" t="str">
        <f t="array" ref="H4">XLOOKUP(F4,'PER-SM '!$E$2:$E$1132,'PER-SM '!$G$2:$G$1132,"",0)</f>
        <v>OP OBR</v>
      </c>
      <c r="I4" s="10" t="str">
        <f t="array" ref="I4">XLOOKUP(F4,'PER-SM '!$E$2:$E$1132,'PER-SM '!$I$2:$I$1132,"",0)</f>
        <v/>
      </c>
      <c r="J4" s="10"/>
      <c r="K4" s="13" t="str">
        <f t="array" ref="K4">XLOOKUP(F4,'PER-SM '!$E$2:$E$1132,'PER-SM '!$B$2:$B$1132,"",0)</f>
        <v>PE - Obr Reg Común</v>
      </c>
      <c r="L4" s="10" t="s">
        <v>2267</v>
      </c>
      <c r="M4" s="31" t="str">
        <f t="array" ref="M4">XLOOKUP(F4,'PER-SM '!$E$2:$E$1132,'PER-SM '!$F$2:$F$1132,"",0)</f>
        <v>OPERADOR DE PERFORADORA</v>
      </c>
      <c r="N4" s="595" t="s">
        <v>16</v>
      </c>
      <c r="O4" s="347" t="s">
        <v>140</v>
      </c>
      <c r="P4" s="594" t="s">
        <v>75</v>
      </c>
      <c r="Q4" s="595" t="s">
        <v>16</v>
      </c>
      <c r="R4" s="347" t="s">
        <v>140</v>
      </c>
      <c r="S4" s="594" t="s">
        <v>75</v>
      </c>
      <c r="T4" s="595" t="s">
        <v>16</v>
      </c>
      <c r="U4" s="347" t="s">
        <v>140</v>
      </c>
      <c r="V4" s="594" t="s">
        <v>75</v>
      </c>
      <c r="W4" s="26" t="s">
        <v>16</v>
      </c>
      <c r="X4" s="24" t="s">
        <v>140</v>
      </c>
      <c r="Y4" s="593" t="s">
        <v>75</v>
      </c>
      <c r="Z4" s="26" t="s">
        <v>16</v>
      </c>
      <c r="AA4" s="24" t="s">
        <v>140</v>
      </c>
      <c r="AB4" s="593" t="s">
        <v>75</v>
      </c>
      <c r="AC4" s="26" t="s">
        <v>16</v>
      </c>
      <c r="AD4" s="24" t="s">
        <v>140</v>
      </c>
      <c r="AE4" s="593" t="s">
        <v>75</v>
      </c>
      <c r="AF4" s="26" t="s">
        <v>16</v>
      </c>
      <c r="AG4" s="24" t="s">
        <v>140</v>
      </c>
      <c r="AH4" s="593" t="s">
        <v>75</v>
      </c>
      <c r="AI4" s="26" t="s">
        <v>16</v>
      </c>
      <c r="AJ4" s="24" t="s">
        <v>140</v>
      </c>
      <c r="AK4" s="593" t="s">
        <v>75</v>
      </c>
      <c r="AL4" s="26" t="s">
        <v>16</v>
      </c>
      <c r="AM4" s="24" t="s">
        <v>140</v>
      </c>
      <c r="AN4" s="593" t="s">
        <v>75</v>
      </c>
      <c r="AO4" s="26"/>
      <c r="AP4" s="24"/>
      <c r="AQ4" s="593"/>
      <c r="AR4" s="26"/>
      <c r="AS4" s="24"/>
      <c r="AT4" s="593"/>
      <c r="AU4" s="27"/>
      <c r="AV4" s="312"/>
      <c r="AW4" s="597"/>
      <c r="AX4" s="27"/>
      <c r="AY4" s="312"/>
      <c r="AZ4" s="597"/>
      <c r="BA4" s="27"/>
      <c r="BB4" s="312"/>
      <c r="BC4" s="597"/>
      <c r="BD4" s="27"/>
      <c r="BE4" s="312"/>
      <c r="BF4" s="597"/>
      <c r="BG4" s="27"/>
      <c r="BH4" s="312"/>
      <c r="BI4" s="597"/>
      <c r="BJ4" s="26"/>
      <c r="BK4" s="24"/>
      <c r="BL4" s="593"/>
      <c r="BM4" s="26"/>
      <c r="BN4" s="24"/>
      <c r="BO4" s="594" t="s">
        <v>75</v>
      </c>
      <c r="BP4" s="595" t="s">
        <v>16</v>
      </c>
      <c r="BQ4" s="347" t="s">
        <v>140</v>
      </c>
      <c r="BR4" s="594" t="s">
        <v>75</v>
      </c>
      <c r="BS4" s="595" t="s">
        <v>16</v>
      </c>
      <c r="BT4" s="347" t="s">
        <v>140</v>
      </c>
      <c r="BU4" s="594" t="s">
        <v>75</v>
      </c>
      <c r="BV4" s="595" t="s">
        <v>16</v>
      </c>
      <c r="BW4" s="347" t="s">
        <v>140</v>
      </c>
      <c r="BX4" s="594" t="s">
        <v>75</v>
      </c>
      <c r="BY4" s="595" t="s">
        <v>16</v>
      </c>
      <c r="BZ4" s="347" t="s">
        <v>140</v>
      </c>
      <c r="CA4" s="594" t="s">
        <v>75</v>
      </c>
      <c r="CB4" s="595" t="s">
        <v>16</v>
      </c>
      <c r="CC4" s="347" t="s">
        <v>140</v>
      </c>
      <c r="CD4" s="594" t="s">
        <v>75</v>
      </c>
      <c r="CE4" s="595" t="s">
        <v>16</v>
      </c>
      <c r="CF4" s="347" t="s">
        <v>140</v>
      </c>
      <c r="CG4" s="594" t="s">
        <v>75</v>
      </c>
      <c r="CH4" s="26" t="s">
        <v>16</v>
      </c>
      <c r="CI4" s="24" t="s">
        <v>140</v>
      </c>
      <c r="CJ4" s="593" t="s">
        <v>75</v>
      </c>
      <c r="CK4" s="26" t="s">
        <v>16</v>
      </c>
      <c r="CL4" s="24" t="s">
        <v>140</v>
      </c>
      <c r="CM4" s="593" t="s">
        <v>75</v>
      </c>
      <c r="CN4" s="26" t="s">
        <v>16</v>
      </c>
      <c r="CO4" s="24" t="s">
        <v>140</v>
      </c>
      <c r="CP4" s="593" t="s">
        <v>75</v>
      </c>
      <c r="CQ4" s="26" t="s">
        <v>16</v>
      </c>
      <c r="CR4" s="24" t="s">
        <v>140</v>
      </c>
      <c r="CS4" s="593" t="s">
        <v>75</v>
      </c>
      <c r="CT4" s="26" t="s">
        <v>16</v>
      </c>
      <c r="CU4" s="24" t="s">
        <v>140</v>
      </c>
      <c r="CV4" s="593" t="s">
        <v>75</v>
      </c>
      <c r="CW4" s="26" t="s">
        <v>16</v>
      </c>
      <c r="CX4" s="24" t="s">
        <v>140</v>
      </c>
      <c r="CY4" s="593" t="s">
        <v>75</v>
      </c>
      <c r="CZ4" s="26" t="s">
        <v>16</v>
      </c>
      <c r="DA4" s="24" t="s">
        <v>140</v>
      </c>
      <c r="DB4" s="593" t="s">
        <v>75</v>
      </c>
      <c r="DC4" s="26"/>
      <c r="DD4" s="24"/>
      <c r="DE4" s="593"/>
      <c r="DF4" s="26"/>
      <c r="DG4" s="24"/>
      <c r="DH4" s="593"/>
      <c r="DI4" s="26"/>
      <c r="DJ4" s="24"/>
      <c r="DK4" s="593"/>
      <c r="DL4" s="26"/>
      <c r="DM4" s="24"/>
      <c r="DN4" s="593"/>
      <c r="DO4" s="26"/>
      <c r="DP4" s="24"/>
      <c r="DQ4" s="593"/>
      <c r="DR4" s="26"/>
      <c r="DS4" s="24"/>
      <c r="DT4" s="593"/>
      <c r="DU4" s="26"/>
      <c r="DV4" s="24"/>
      <c r="DW4" s="593"/>
      <c r="DX4" s="26" t="s">
        <v>16</v>
      </c>
      <c r="DY4" s="24" t="s">
        <v>140</v>
      </c>
      <c r="DZ4" s="593" t="s">
        <v>75</v>
      </c>
      <c r="EA4" s="26" t="s">
        <v>16</v>
      </c>
      <c r="EB4" s="24" t="s">
        <v>140</v>
      </c>
      <c r="EC4" s="593" t="s">
        <v>75</v>
      </c>
      <c r="ED4" s="26" t="s">
        <v>16</v>
      </c>
      <c r="EE4" s="24" t="s">
        <v>140</v>
      </c>
      <c r="EF4" s="593" t="s">
        <v>75</v>
      </c>
      <c r="EG4" s="26" t="s">
        <v>16</v>
      </c>
      <c r="EH4" s="24" t="s">
        <v>140</v>
      </c>
      <c r="EI4" s="593" t="s">
        <v>75</v>
      </c>
      <c r="EJ4" s="26" t="s">
        <v>16</v>
      </c>
      <c r="EK4" s="24" t="s">
        <v>140</v>
      </c>
      <c r="EL4" s="593" t="s">
        <v>75</v>
      </c>
      <c r="EM4" s="26" t="s">
        <v>16</v>
      </c>
      <c r="EN4" s="24" t="s">
        <v>140</v>
      </c>
      <c r="EO4" s="593" t="s">
        <v>75</v>
      </c>
      <c r="EP4" s="26" t="s">
        <v>16</v>
      </c>
      <c r="EQ4" s="24" t="s">
        <v>140</v>
      </c>
      <c r="ER4" s="593" t="s">
        <v>75</v>
      </c>
      <c r="ES4" s="562" t="s">
        <v>16</v>
      </c>
      <c r="ET4" s="344" t="s">
        <v>140</v>
      </c>
      <c r="EU4" s="596" t="s">
        <v>75</v>
      </c>
    </row>
    <row r="5" ht="15.75" customHeight="1">
      <c r="A5" s="10">
        <v>4.0</v>
      </c>
      <c r="B5" s="591" t="s">
        <v>2137</v>
      </c>
      <c r="C5" s="592">
        <v>1.0</v>
      </c>
      <c r="D5" s="591" t="s">
        <v>14</v>
      </c>
      <c r="E5" s="301" t="s">
        <v>41</v>
      </c>
      <c r="F5" s="149">
        <v>0.0</v>
      </c>
      <c r="G5" s="149" t="str">
        <f t="array" ref="G5">XLOOKUP(F5,'PER-SM '!$E$2:$E$1132,'PER-SM '!$J$2:$J$1132,"",0)</f>
        <v/>
      </c>
      <c r="H5" s="10" t="str">
        <f t="array" ref="H5">XLOOKUP(F5,'PER-SM '!$E$2:$E$1132,'PER-SM '!$G$2:$G$1132,"",0)</f>
        <v/>
      </c>
      <c r="I5" s="10" t="str">
        <f t="array" ref="I5">XLOOKUP(F5,'PER-SM '!$E$2:$E$1132,'PER-SM '!$I$2:$I$1132,"",0)</f>
        <v/>
      </c>
      <c r="J5" s="10"/>
      <c r="K5" s="13" t="str">
        <f t="array" ref="K5">XLOOKUP(F5,'PER-SM '!$E$2:$E$1132,'PER-SM '!$B$2:$B$1132,"",0)</f>
        <v/>
      </c>
      <c r="L5" s="10" t="s">
        <v>2267</v>
      </c>
      <c r="M5" s="13" t="str">
        <f t="array" ref="M5">XLOOKUP(F5,'PER-SM '!$E$2:$E$1132,'PER-SM '!$F$2:$F$1132,"",0)</f>
        <v/>
      </c>
      <c r="N5" s="26"/>
      <c r="O5" s="24"/>
      <c r="P5" s="593"/>
      <c r="Q5" s="26"/>
      <c r="R5" s="24"/>
      <c r="S5" s="593"/>
      <c r="T5" s="26"/>
      <c r="U5" s="24"/>
      <c r="V5" s="593"/>
      <c r="W5" s="26"/>
      <c r="X5" s="24"/>
      <c r="Y5" s="593"/>
      <c r="Z5" s="26"/>
      <c r="AA5" s="24"/>
      <c r="AB5" s="593"/>
      <c r="AC5" s="26"/>
      <c r="AD5" s="24"/>
      <c r="AE5" s="593"/>
      <c r="AF5" s="26"/>
      <c r="AG5" s="24"/>
      <c r="AH5" s="593"/>
      <c r="AI5" s="26"/>
      <c r="AJ5" s="24"/>
      <c r="AK5" s="593"/>
      <c r="AL5" s="26"/>
      <c r="AM5" s="24"/>
      <c r="AN5" s="593"/>
      <c r="AO5" s="26"/>
      <c r="AP5" s="24"/>
      <c r="AQ5" s="593"/>
      <c r="AR5" s="26"/>
      <c r="AS5" s="24"/>
      <c r="AT5" s="593"/>
      <c r="AU5" s="27"/>
      <c r="AV5" s="312"/>
      <c r="AW5" s="597"/>
      <c r="AX5" s="27"/>
      <c r="AY5" s="312"/>
      <c r="AZ5" s="597"/>
      <c r="BA5" s="27"/>
      <c r="BB5" s="312"/>
      <c r="BC5" s="597"/>
      <c r="BD5" s="27"/>
      <c r="BE5" s="312"/>
      <c r="BF5" s="597"/>
      <c r="BG5" s="27"/>
      <c r="BH5" s="312"/>
      <c r="BI5" s="597"/>
      <c r="BJ5" s="26"/>
      <c r="BK5" s="24"/>
      <c r="BL5" s="593"/>
      <c r="BM5" s="26"/>
      <c r="BN5" s="24"/>
      <c r="BO5" s="593"/>
      <c r="BP5" s="26"/>
      <c r="BQ5" s="24"/>
      <c r="BR5" s="593"/>
      <c r="BS5" s="26"/>
      <c r="BT5" s="24"/>
      <c r="BU5" s="593"/>
      <c r="BV5" s="26"/>
      <c r="BW5" s="24"/>
      <c r="BX5" s="593"/>
      <c r="BY5" s="26"/>
      <c r="BZ5" s="24"/>
      <c r="CA5" s="593"/>
      <c r="CB5" s="26"/>
      <c r="CC5" s="24"/>
      <c r="CD5" s="593"/>
      <c r="CE5" s="26"/>
      <c r="CF5" s="24"/>
      <c r="CG5" s="593"/>
      <c r="CH5" s="26"/>
      <c r="CI5" s="24"/>
      <c r="CJ5" s="593"/>
      <c r="CK5" s="26"/>
      <c r="CL5" s="24"/>
      <c r="CM5" s="593"/>
      <c r="CN5" s="26"/>
      <c r="CO5" s="24"/>
      <c r="CP5" s="593"/>
      <c r="CQ5" s="26"/>
      <c r="CR5" s="24"/>
      <c r="CS5" s="593"/>
      <c r="CT5" s="26"/>
      <c r="CU5" s="24"/>
      <c r="CV5" s="593"/>
      <c r="CW5" s="26"/>
      <c r="CX5" s="24"/>
      <c r="CY5" s="593"/>
      <c r="CZ5" s="26"/>
      <c r="DA5" s="24"/>
      <c r="DB5" s="593"/>
      <c r="DC5" s="26"/>
      <c r="DD5" s="24"/>
      <c r="DE5" s="593"/>
      <c r="DF5" s="26"/>
      <c r="DG5" s="24"/>
      <c r="DH5" s="593"/>
      <c r="DI5" s="26"/>
      <c r="DJ5" s="24"/>
      <c r="DK5" s="593"/>
      <c r="DL5" s="26"/>
      <c r="DM5" s="24"/>
      <c r="DN5" s="593"/>
      <c r="DO5" s="26"/>
      <c r="DP5" s="24"/>
      <c r="DQ5" s="593"/>
      <c r="DR5" s="26"/>
      <c r="DS5" s="24"/>
      <c r="DT5" s="593"/>
      <c r="DU5" s="26"/>
      <c r="DV5" s="24"/>
      <c r="DW5" s="593"/>
      <c r="DX5" s="26"/>
      <c r="DY5" s="24"/>
      <c r="DZ5" s="593"/>
      <c r="EA5" s="26"/>
      <c r="EB5" s="24"/>
      <c r="EC5" s="593"/>
      <c r="ED5" s="26"/>
      <c r="EE5" s="24"/>
      <c r="EF5" s="593"/>
      <c r="EG5" s="26"/>
      <c r="EH5" s="24"/>
      <c r="EI5" s="593"/>
      <c r="EJ5" s="26"/>
      <c r="EK5" s="24"/>
      <c r="EL5" s="593"/>
      <c r="EM5" s="26"/>
      <c r="EN5" s="24"/>
      <c r="EO5" s="593"/>
      <c r="EP5" s="26"/>
      <c r="EQ5" s="24"/>
      <c r="ER5" s="593"/>
      <c r="ES5" s="562" t="s">
        <v>27</v>
      </c>
      <c r="ET5" s="344" t="s">
        <v>27</v>
      </c>
      <c r="EU5" s="596" t="s">
        <v>2268</v>
      </c>
    </row>
    <row r="6" ht="15.75" customHeight="1">
      <c r="A6" s="10">
        <v>5.0</v>
      </c>
      <c r="B6" s="591" t="s">
        <v>2245</v>
      </c>
      <c r="C6" s="592">
        <v>1.0</v>
      </c>
      <c r="D6" s="591" t="s">
        <v>14</v>
      </c>
      <c r="E6" s="13" t="str">
        <f t="array" ref="E6">XLOOKUP(F6,'PER-SM '!$E$2:$E$1132,'PER-SM '!$D$2:$D$1132," ",0)</f>
        <v>CHACON LEON WALTER</v>
      </c>
      <c r="F6" s="149">
        <v>4536633.0</v>
      </c>
      <c r="G6" s="149" t="str">
        <f t="array" ref="G6">XLOOKUP(F6,'PER-SM '!$E$2:$E$1132,'PER-SM '!$J$2:$J$1132,"",0)</f>
        <v/>
      </c>
      <c r="H6" s="16" t="str">
        <f t="array" ref="H6">XLOOKUP(F6,'PER-SM '!$E$2:$E$1132,'PER-SM '!$G$2:$G$1132,"",0)</f>
        <v>EQ OBR</v>
      </c>
      <c r="I6" s="10" t="str">
        <f t="array" ref="I6">XLOOKUP(F6,'PER-SM '!$E$2:$E$1132,'PER-SM '!$I$2:$I$1132,"",0)</f>
        <v>A</v>
      </c>
      <c r="J6" s="10"/>
      <c r="K6" s="13" t="str">
        <f t="array" ref="K6">XLOOKUP(F6,'PER-SM '!$E$2:$E$1132,'PER-SM '!$B$2:$B$1132,"",0)</f>
        <v>PE-Obr Reg comun</v>
      </c>
      <c r="L6" s="10" t="s">
        <v>2267</v>
      </c>
      <c r="M6" s="31" t="str">
        <f t="array" ref="M6">XLOOKUP(F6,'PER-SM '!$E$2:$E$1132,'PER-SM '!$F$2:$F$1132,"",0)</f>
        <v>MAESTRO SOLDADOR II</v>
      </c>
      <c r="N6" s="595" t="s">
        <v>16</v>
      </c>
      <c r="O6" s="347" t="s">
        <v>140</v>
      </c>
      <c r="P6" s="594" t="s">
        <v>75</v>
      </c>
      <c r="Q6" s="595" t="s">
        <v>16</v>
      </c>
      <c r="R6" s="347" t="s">
        <v>140</v>
      </c>
      <c r="S6" s="594" t="s">
        <v>75</v>
      </c>
      <c r="T6" s="595" t="s">
        <v>16</v>
      </c>
      <c r="U6" s="347" t="s">
        <v>140</v>
      </c>
      <c r="V6" s="594" t="s">
        <v>75</v>
      </c>
      <c r="W6" s="26" t="s">
        <v>16</v>
      </c>
      <c r="X6" s="24" t="s">
        <v>140</v>
      </c>
      <c r="Y6" s="593" t="s">
        <v>75</v>
      </c>
      <c r="Z6" s="26" t="s">
        <v>16</v>
      </c>
      <c r="AA6" s="24" t="s">
        <v>140</v>
      </c>
      <c r="AB6" s="593" t="s">
        <v>75</v>
      </c>
      <c r="AC6" s="26" t="s">
        <v>16</v>
      </c>
      <c r="AD6" s="24" t="s">
        <v>140</v>
      </c>
      <c r="AE6" s="593" t="s">
        <v>75</v>
      </c>
      <c r="AF6" s="26" t="s">
        <v>16</v>
      </c>
      <c r="AG6" s="24" t="s">
        <v>140</v>
      </c>
      <c r="AH6" s="593" t="s">
        <v>75</v>
      </c>
      <c r="AI6" s="26" t="s">
        <v>16</v>
      </c>
      <c r="AJ6" s="24" t="s">
        <v>140</v>
      </c>
      <c r="AK6" s="593" t="s">
        <v>75</v>
      </c>
      <c r="AL6" s="26" t="s">
        <v>16</v>
      </c>
      <c r="AM6" s="24" t="s">
        <v>140</v>
      </c>
      <c r="AN6" s="593" t="s">
        <v>75</v>
      </c>
      <c r="AO6" s="26" t="s">
        <v>16</v>
      </c>
      <c r="AP6" s="24" t="s">
        <v>140</v>
      </c>
      <c r="AQ6" s="593" t="s">
        <v>75</v>
      </c>
      <c r="AR6" s="26"/>
      <c r="AS6" s="24"/>
      <c r="AT6" s="593"/>
      <c r="AU6" s="27"/>
      <c r="AV6" s="312"/>
      <c r="AW6" s="597"/>
      <c r="AX6" s="27"/>
      <c r="AY6" s="312"/>
      <c r="AZ6" s="597"/>
      <c r="BA6" s="27"/>
      <c r="BB6" s="312"/>
      <c r="BC6" s="597"/>
      <c r="BD6" s="27"/>
      <c r="BE6" s="312"/>
      <c r="BF6" s="597"/>
      <c r="BG6" s="27"/>
      <c r="BH6" s="312"/>
      <c r="BI6" s="597"/>
      <c r="BJ6" s="26"/>
      <c r="BK6" s="24"/>
      <c r="BL6" s="593"/>
      <c r="BM6" s="595" t="s">
        <v>16</v>
      </c>
      <c r="BN6" s="347" t="s">
        <v>140</v>
      </c>
      <c r="BO6" s="594" t="s">
        <v>75</v>
      </c>
      <c r="BP6" s="595" t="s">
        <v>16</v>
      </c>
      <c r="BQ6" s="347" t="s">
        <v>140</v>
      </c>
      <c r="BR6" s="594" t="s">
        <v>75</v>
      </c>
      <c r="BS6" s="595" t="s">
        <v>16</v>
      </c>
      <c r="BT6" s="347" t="s">
        <v>140</v>
      </c>
      <c r="BU6" s="594" t="s">
        <v>75</v>
      </c>
      <c r="BV6" s="595" t="s">
        <v>16</v>
      </c>
      <c r="BW6" s="347" t="s">
        <v>140</v>
      </c>
      <c r="BX6" s="594" t="s">
        <v>75</v>
      </c>
      <c r="BY6" s="595" t="s">
        <v>16</v>
      </c>
      <c r="BZ6" s="347" t="s">
        <v>140</v>
      </c>
      <c r="CA6" s="594" t="s">
        <v>75</v>
      </c>
      <c r="CB6" s="595" t="s">
        <v>16</v>
      </c>
      <c r="CC6" s="347" t="s">
        <v>140</v>
      </c>
      <c r="CD6" s="594" t="s">
        <v>75</v>
      </c>
      <c r="CE6" s="595" t="s">
        <v>16</v>
      </c>
      <c r="CF6" s="347" t="s">
        <v>140</v>
      </c>
      <c r="CG6" s="594" t="s">
        <v>75</v>
      </c>
      <c r="CH6" s="26" t="s">
        <v>16</v>
      </c>
      <c r="CI6" s="24" t="s">
        <v>140</v>
      </c>
      <c r="CJ6" s="593" t="s">
        <v>75</v>
      </c>
      <c r="CK6" s="26" t="s">
        <v>16</v>
      </c>
      <c r="CL6" s="24" t="s">
        <v>140</v>
      </c>
      <c r="CM6" s="593" t="s">
        <v>75</v>
      </c>
      <c r="CN6" s="26" t="s">
        <v>16</v>
      </c>
      <c r="CO6" s="24" t="s">
        <v>140</v>
      </c>
      <c r="CP6" s="593" t="s">
        <v>75</v>
      </c>
      <c r="CQ6" s="26" t="s">
        <v>16</v>
      </c>
      <c r="CR6" s="24" t="s">
        <v>140</v>
      </c>
      <c r="CS6" s="593" t="s">
        <v>75</v>
      </c>
      <c r="CT6" s="26" t="s">
        <v>16</v>
      </c>
      <c r="CU6" s="24" t="s">
        <v>140</v>
      </c>
      <c r="CV6" s="593" t="s">
        <v>75</v>
      </c>
      <c r="CW6" s="26" t="s">
        <v>16</v>
      </c>
      <c r="CX6" s="24" t="s">
        <v>140</v>
      </c>
      <c r="CY6" s="593" t="s">
        <v>75</v>
      </c>
      <c r="CZ6" s="26" t="s">
        <v>16</v>
      </c>
      <c r="DA6" s="24" t="s">
        <v>140</v>
      </c>
      <c r="DB6" s="593" t="s">
        <v>75</v>
      </c>
      <c r="DC6" s="26"/>
      <c r="DD6" s="24"/>
      <c r="DE6" s="593"/>
      <c r="DF6" s="26"/>
      <c r="DG6" s="24"/>
      <c r="DH6" s="593"/>
      <c r="DI6" s="26"/>
      <c r="DJ6" s="24"/>
      <c r="DK6" s="593"/>
      <c r="DL6" s="26"/>
      <c r="DM6" s="24"/>
      <c r="DN6" s="593"/>
      <c r="DO6" s="26"/>
      <c r="DP6" s="24"/>
      <c r="DQ6" s="593"/>
      <c r="DR6" s="26"/>
      <c r="DS6" s="24"/>
      <c r="DT6" s="593"/>
      <c r="DU6" s="26"/>
      <c r="DV6" s="24"/>
      <c r="DW6" s="593"/>
      <c r="DX6" s="26" t="s">
        <v>16</v>
      </c>
      <c r="DY6" s="24" t="s">
        <v>140</v>
      </c>
      <c r="DZ6" s="593" t="s">
        <v>75</v>
      </c>
      <c r="EA6" s="26" t="s">
        <v>16</v>
      </c>
      <c r="EB6" s="24" t="s">
        <v>140</v>
      </c>
      <c r="EC6" s="593" t="s">
        <v>75</v>
      </c>
      <c r="ED6" s="26" t="s">
        <v>16</v>
      </c>
      <c r="EE6" s="24" t="s">
        <v>140</v>
      </c>
      <c r="EF6" s="593" t="s">
        <v>75</v>
      </c>
      <c r="EG6" s="26" t="s">
        <v>16</v>
      </c>
      <c r="EH6" s="24" t="s">
        <v>140</v>
      </c>
      <c r="EI6" s="593" t="s">
        <v>75</v>
      </c>
      <c r="EJ6" s="26" t="s">
        <v>16</v>
      </c>
      <c r="EK6" s="24" t="s">
        <v>140</v>
      </c>
      <c r="EL6" s="593" t="s">
        <v>75</v>
      </c>
      <c r="EM6" s="26" t="s">
        <v>16</v>
      </c>
      <c r="EN6" s="24" t="s">
        <v>140</v>
      </c>
      <c r="EO6" s="593" t="s">
        <v>75</v>
      </c>
      <c r="EP6" s="26" t="s">
        <v>16</v>
      </c>
      <c r="EQ6" s="24" t="s">
        <v>140</v>
      </c>
      <c r="ER6" s="593" t="s">
        <v>75</v>
      </c>
      <c r="ES6" s="562" t="s">
        <v>16</v>
      </c>
      <c r="ET6" s="344" t="s">
        <v>140</v>
      </c>
      <c r="EU6" s="596" t="s">
        <v>75</v>
      </c>
    </row>
    <row r="7" ht="15.75" customHeight="1">
      <c r="A7" s="10">
        <v>6.0</v>
      </c>
      <c r="B7" s="591" t="s">
        <v>2139</v>
      </c>
      <c r="C7" s="592">
        <v>1.0</v>
      </c>
      <c r="D7" s="591" t="s">
        <v>14</v>
      </c>
      <c r="E7" s="13" t="str">
        <f t="array" ref="E7">XLOOKUP(F7,'PER-SM '!$E$2:$E$1132,'PER-SM '!$D$2:$D$1132," ",0)</f>
        <v>AGUILAR QUISPE LINO</v>
      </c>
      <c r="F7" s="149">
        <v>9330873.0</v>
      </c>
      <c r="G7" s="149" t="str">
        <f t="array" ref="G7">XLOOKUP(F7,'PER-SM '!$E$2:$E$1132,'PER-SM '!$J$2:$J$1132,"",0)</f>
        <v/>
      </c>
      <c r="H7" s="10" t="str">
        <f t="array" ref="H7">XLOOKUP(F7,'PER-SM '!$E$2:$E$1132,'PER-SM '!$G$2:$G$1132,"",0)</f>
        <v>OP OBR</v>
      </c>
      <c r="I7" s="10" t="str">
        <f t="array" ref="I7">XLOOKUP(F7,'PER-SM '!$E$2:$E$1132,'PER-SM '!$I$2:$I$1132,"",0)</f>
        <v/>
      </c>
      <c r="J7" s="10"/>
      <c r="K7" s="13" t="str">
        <f t="array" ref="K7">XLOOKUP(F7,'PER-SM '!$E$2:$E$1132,'PER-SM '!$B$2:$B$1132,"",0)</f>
        <v>PE-Obr Reg comun</v>
      </c>
      <c r="L7" s="10" t="s">
        <v>2267</v>
      </c>
      <c r="M7" s="31" t="str">
        <f t="array" ref="M7">XLOOKUP(F7,'PER-SM '!$E$2:$E$1132,'PER-SM '!$F$2:$F$1132,"",0)</f>
        <v>OPERADOR DE GRUA</v>
      </c>
      <c r="N7" s="26"/>
      <c r="O7" s="24"/>
      <c r="P7" s="593"/>
      <c r="Q7" s="26"/>
      <c r="R7" s="24"/>
      <c r="S7" s="593"/>
      <c r="T7" s="26"/>
      <c r="U7" s="24"/>
      <c r="V7" s="593"/>
      <c r="W7" s="595" t="s">
        <v>16</v>
      </c>
      <c r="X7" s="347" t="s">
        <v>140</v>
      </c>
      <c r="Y7" s="594" t="s">
        <v>75</v>
      </c>
      <c r="Z7" s="595" t="s">
        <v>16</v>
      </c>
      <c r="AA7" s="347" t="s">
        <v>140</v>
      </c>
      <c r="AB7" s="594" t="s">
        <v>75</v>
      </c>
      <c r="AC7" s="595" t="s">
        <v>16</v>
      </c>
      <c r="AD7" s="347" t="s">
        <v>140</v>
      </c>
      <c r="AE7" s="594" t="s">
        <v>75</v>
      </c>
      <c r="AF7" s="595" t="s">
        <v>16</v>
      </c>
      <c r="AG7" s="347" t="s">
        <v>140</v>
      </c>
      <c r="AH7" s="594" t="s">
        <v>75</v>
      </c>
      <c r="AI7" s="595" t="s">
        <v>16</v>
      </c>
      <c r="AJ7" s="347" t="s">
        <v>140</v>
      </c>
      <c r="AK7" s="594" t="s">
        <v>75</v>
      </c>
      <c r="AL7" s="595" t="s">
        <v>16</v>
      </c>
      <c r="AM7" s="347" t="s">
        <v>140</v>
      </c>
      <c r="AN7" s="594" t="s">
        <v>75</v>
      </c>
      <c r="AO7" s="26" t="s">
        <v>16</v>
      </c>
      <c r="AP7" s="24" t="s">
        <v>140</v>
      </c>
      <c r="AQ7" s="593" t="s">
        <v>75</v>
      </c>
      <c r="AR7" s="26" t="s">
        <v>16</v>
      </c>
      <c r="AS7" s="24" t="s">
        <v>140</v>
      </c>
      <c r="AT7" s="593" t="s">
        <v>75</v>
      </c>
      <c r="AU7" s="27" t="s">
        <v>16</v>
      </c>
      <c r="AV7" s="312" t="s">
        <v>140</v>
      </c>
      <c r="AW7" s="597" t="s">
        <v>75</v>
      </c>
      <c r="AX7" s="27" t="s">
        <v>16</v>
      </c>
      <c r="AY7" s="312" t="s">
        <v>140</v>
      </c>
      <c r="AZ7" s="597" t="s">
        <v>75</v>
      </c>
      <c r="BA7" s="27" t="s">
        <v>16</v>
      </c>
      <c r="BB7" s="312" t="s">
        <v>140</v>
      </c>
      <c r="BC7" s="597" t="s">
        <v>75</v>
      </c>
      <c r="BD7" s="27" t="s">
        <v>16</v>
      </c>
      <c r="BE7" s="312" t="s">
        <v>140</v>
      </c>
      <c r="BF7" s="597" t="s">
        <v>75</v>
      </c>
      <c r="BG7" s="27" t="s">
        <v>16</v>
      </c>
      <c r="BH7" s="312" t="s">
        <v>140</v>
      </c>
      <c r="BI7" s="597" t="s">
        <v>75</v>
      </c>
      <c r="BJ7" s="26" t="s">
        <v>16</v>
      </c>
      <c r="BK7" s="24" t="s">
        <v>140</v>
      </c>
      <c r="BL7" s="593" t="s">
        <v>75</v>
      </c>
      <c r="BM7" s="26"/>
      <c r="BN7" s="24"/>
      <c r="BO7" s="593"/>
      <c r="BP7" s="26"/>
      <c r="BQ7" s="24"/>
      <c r="BR7" s="593"/>
      <c r="BS7" s="26"/>
      <c r="BT7" s="24"/>
      <c r="BU7" s="593"/>
      <c r="BV7" s="26"/>
      <c r="BW7" s="24"/>
      <c r="BX7" s="593"/>
      <c r="BY7" s="26"/>
      <c r="BZ7" s="24"/>
      <c r="CA7" s="593"/>
      <c r="CB7" s="26"/>
      <c r="CC7" s="24"/>
      <c r="CD7" s="593"/>
      <c r="CE7" s="26"/>
      <c r="CF7" s="24"/>
      <c r="CG7" s="593"/>
      <c r="CH7" s="595" t="s">
        <v>16</v>
      </c>
      <c r="CI7" s="347" t="s">
        <v>140</v>
      </c>
      <c r="CJ7" s="594" t="s">
        <v>75</v>
      </c>
      <c r="CK7" s="595" t="s">
        <v>16</v>
      </c>
      <c r="CL7" s="347" t="s">
        <v>140</v>
      </c>
      <c r="CM7" s="594" t="s">
        <v>75</v>
      </c>
      <c r="CN7" s="595" t="s">
        <v>16</v>
      </c>
      <c r="CO7" s="347" t="s">
        <v>140</v>
      </c>
      <c r="CP7" s="594" t="s">
        <v>75</v>
      </c>
      <c r="CQ7" s="595" t="s">
        <v>16</v>
      </c>
      <c r="CR7" s="347" t="s">
        <v>140</v>
      </c>
      <c r="CS7" s="594" t="s">
        <v>75</v>
      </c>
      <c r="CT7" s="595" t="s">
        <v>16</v>
      </c>
      <c r="CU7" s="347" t="s">
        <v>140</v>
      </c>
      <c r="CV7" s="594" t="s">
        <v>75</v>
      </c>
      <c r="CW7" s="595" t="s">
        <v>16</v>
      </c>
      <c r="CX7" s="347" t="s">
        <v>140</v>
      </c>
      <c r="CY7" s="594" t="s">
        <v>75</v>
      </c>
      <c r="CZ7" s="595" t="s">
        <v>16</v>
      </c>
      <c r="DA7" s="347" t="s">
        <v>140</v>
      </c>
      <c r="DB7" s="594" t="s">
        <v>75</v>
      </c>
      <c r="DC7" s="595" t="s">
        <v>16</v>
      </c>
      <c r="DD7" s="347" t="s">
        <v>140</v>
      </c>
      <c r="DE7" s="594" t="s">
        <v>75</v>
      </c>
      <c r="DF7" s="595" t="s">
        <v>16</v>
      </c>
      <c r="DG7" s="347" t="s">
        <v>140</v>
      </c>
      <c r="DH7" s="594" t="s">
        <v>75</v>
      </c>
      <c r="DI7" s="595" t="s">
        <v>16</v>
      </c>
      <c r="DJ7" s="347" t="s">
        <v>140</v>
      </c>
      <c r="DK7" s="594" t="s">
        <v>75</v>
      </c>
      <c r="DL7" s="595" t="s">
        <v>16</v>
      </c>
      <c r="DM7" s="347" t="s">
        <v>140</v>
      </c>
      <c r="DN7" s="594" t="s">
        <v>75</v>
      </c>
      <c r="DO7" s="595" t="s">
        <v>16</v>
      </c>
      <c r="DP7" s="347" t="s">
        <v>140</v>
      </c>
      <c r="DQ7" s="594" t="s">
        <v>75</v>
      </c>
      <c r="DR7" s="595" t="s">
        <v>16</v>
      </c>
      <c r="DS7" s="347" t="s">
        <v>140</v>
      </c>
      <c r="DT7" s="594" t="s">
        <v>75</v>
      </c>
      <c r="DU7" s="595" t="s">
        <v>16</v>
      </c>
      <c r="DV7" s="347" t="s">
        <v>140</v>
      </c>
      <c r="DW7" s="594" t="s">
        <v>75</v>
      </c>
      <c r="DX7" s="595" t="s">
        <v>0</v>
      </c>
      <c r="DY7" s="347" t="s">
        <v>0</v>
      </c>
      <c r="DZ7" s="594" t="s">
        <v>0</v>
      </c>
      <c r="EA7" s="595" t="s">
        <v>0</v>
      </c>
      <c r="EB7" s="347" t="s">
        <v>0</v>
      </c>
      <c r="EC7" s="594" t="s">
        <v>0</v>
      </c>
      <c r="ED7" s="595" t="s">
        <v>0</v>
      </c>
      <c r="EE7" s="347" t="s">
        <v>0</v>
      </c>
      <c r="EF7" s="594" t="s">
        <v>0</v>
      </c>
      <c r="EG7" s="595" t="s">
        <v>0</v>
      </c>
      <c r="EH7" s="347" t="s">
        <v>0</v>
      </c>
      <c r="EI7" s="594" t="s">
        <v>0</v>
      </c>
      <c r="EJ7" s="595" t="s">
        <v>0</v>
      </c>
      <c r="EK7" s="347" t="s">
        <v>0</v>
      </c>
      <c r="EL7" s="594" t="s">
        <v>0</v>
      </c>
      <c r="EM7" s="595" t="s">
        <v>0</v>
      </c>
      <c r="EN7" s="347" t="s">
        <v>0</v>
      </c>
      <c r="EO7" s="594" t="s">
        <v>0</v>
      </c>
      <c r="EP7" s="595" t="s">
        <v>0</v>
      </c>
      <c r="EQ7" s="347" t="s">
        <v>0</v>
      </c>
      <c r="ER7" s="594" t="s">
        <v>0</v>
      </c>
      <c r="ES7" s="598" t="s">
        <v>16</v>
      </c>
      <c r="ET7" s="349" t="s">
        <v>140</v>
      </c>
      <c r="EU7" s="599" t="s">
        <v>75</v>
      </c>
    </row>
    <row r="8" ht="15.75" customHeight="1">
      <c r="A8" s="10">
        <v>7.0</v>
      </c>
      <c r="B8" s="591" t="s">
        <v>2140</v>
      </c>
      <c r="C8" s="592">
        <v>1.0</v>
      </c>
      <c r="D8" s="591" t="s">
        <v>14</v>
      </c>
      <c r="E8" s="13" t="str">
        <f t="array" ref="E8">XLOOKUP(F8,'PER-SM '!$E$2:$E$1132,'PER-SM '!$D$2:$D$1132," ",0)</f>
        <v>HUILLCAYA CURIHUAMAN MARCO </v>
      </c>
      <c r="F8" s="149">
        <v>4.4612448E7</v>
      </c>
      <c r="G8" s="149" t="str">
        <f t="array" ref="G8">XLOOKUP(F8,'PER-SM '!$E$2:$E$1132,'PER-SM '!$J$2:$J$1132,"",0)</f>
        <v/>
      </c>
      <c r="H8" s="10" t="str">
        <f t="array" ref="H8">XLOOKUP(F8,'PER-SM '!$E$2:$E$1132,'PER-SM '!$G$2:$G$1132,"",0)</f>
        <v>OP OBR</v>
      </c>
      <c r="I8" s="10" t="str">
        <f t="array" ref="I8">XLOOKUP(F8,'PER-SM '!$E$2:$E$1132,'PER-SM '!$I$2:$I$1132,"",0)</f>
        <v/>
      </c>
      <c r="J8" s="10"/>
      <c r="K8" s="13" t="str">
        <f t="array" ref="K8">XLOOKUP(F8,'PER-SM '!$E$2:$E$1132,'PER-SM '!$B$2:$B$1132,"",0)</f>
        <v>PE - Obr Reg Común</v>
      </c>
      <c r="L8" s="10" t="s">
        <v>2267</v>
      </c>
      <c r="M8" s="13" t="str">
        <f t="array" ref="M8">XLOOKUP(F8,'PER-SM '!$E$2:$E$1132,'PER-SM '!$F$2:$F$1132,"",0)</f>
        <v>OPERADOR PERFORADOR </v>
      </c>
      <c r="N8" s="26" t="s">
        <v>16</v>
      </c>
      <c r="O8" s="24" t="s">
        <v>140</v>
      </c>
      <c r="P8" s="593" t="s">
        <v>75</v>
      </c>
      <c r="Q8" s="26" t="s">
        <v>16</v>
      </c>
      <c r="R8" s="24" t="s">
        <v>140</v>
      </c>
      <c r="S8" s="593" t="s">
        <v>75</v>
      </c>
      <c r="T8" s="26" t="s">
        <v>16</v>
      </c>
      <c r="U8" s="24" t="s">
        <v>140</v>
      </c>
      <c r="V8" s="593" t="s">
        <v>75</v>
      </c>
      <c r="W8" s="26" t="s">
        <v>16</v>
      </c>
      <c r="X8" s="24" t="s">
        <v>140</v>
      </c>
      <c r="Y8" s="593" t="s">
        <v>75</v>
      </c>
      <c r="Z8" s="26" t="s">
        <v>16</v>
      </c>
      <c r="AA8" s="24" t="s">
        <v>140</v>
      </c>
      <c r="AB8" s="593" t="s">
        <v>75</v>
      </c>
      <c r="AC8" s="26"/>
      <c r="AD8" s="24"/>
      <c r="AE8" s="593"/>
      <c r="AF8" s="26"/>
      <c r="AG8" s="24"/>
      <c r="AH8" s="593"/>
      <c r="AI8" s="26"/>
      <c r="AJ8" s="24"/>
      <c r="AK8" s="593"/>
      <c r="AL8" s="26"/>
      <c r="AM8" s="24"/>
      <c r="AN8" s="593"/>
      <c r="AO8" s="26"/>
      <c r="AP8" s="24"/>
      <c r="AQ8" s="593"/>
      <c r="AR8" s="26"/>
      <c r="AS8" s="24"/>
      <c r="AT8" s="593"/>
      <c r="AU8" s="27"/>
      <c r="AV8" s="312"/>
      <c r="AW8" s="597"/>
      <c r="AX8" s="27"/>
      <c r="AY8" s="312"/>
      <c r="AZ8" s="597"/>
      <c r="BA8" s="27"/>
      <c r="BB8" s="312"/>
      <c r="BC8" s="597"/>
      <c r="BD8" s="27"/>
      <c r="BE8" s="312"/>
      <c r="BF8" s="597"/>
      <c r="BG8" s="27"/>
      <c r="BH8" s="312"/>
      <c r="BI8" s="597"/>
      <c r="BJ8" s="26"/>
      <c r="BK8" s="24"/>
      <c r="BL8" s="593"/>
      <c r="BM8" s="595" t="s">
        <v>16</v>
      </c>
      <c r="BN8" s="347" t="s">
        <v>140</v>
      </c>
      <c r="BO8" s="594" t="s">
        <v>75</v>
      </c>
      <c r="BP8" s="595" t="s">
        <v>16</v>
      </c>
      <c r="BQ8" s="347" t="s">
        <v>140</v>
      </c>
      <c r="BR8" s="594" t="s">
        <v>75</v>
      </c>
      <c r="BS8" s="595" t="s">
        <v>16</v>
      </c>
      <c r="BT8" s="347" t="s">
        <v>140</v>
      </c>
      <c r="BU8" s="594" t="s">
        <v>75</v>
      </c>
      <c r="BV8" s="595" t="s">
        <v>16</v>
      </c>
      <c r="BW8" s="347" t="s">
        <v>140</v>
      </c>
      <c r="BX8" s="594" t="s">
        <v>75</v>
      </c>
      <c r="BY8" s="595" t="s">
        <v>16</v>
      </c>
      <c r="BZ8" s="347" t="s">
        <v>140</v>
      </c>
      <c r="CA8" s="594" t="s">
        <v>75</v>
      </c>
      <c r="CB8" s="595" t="s">
        <v>16</v>
      </c>
      <c r="CC8" s="347" t="s">
        <v>140</v>
      </c>
      <c r="CD8" s="594" t="s">
        <v>75</v>
      </c>
      <c r="CE8" s="595" t="s">
        <v>16</v>
      </c>
      <c r="CF8" s="347" t="s">
        <v>140</v>
      </c>
      <c r="CG8" s="594" t="s">
        <v>75</v>
      </c>
      <c r="CH8" s="26" t="s">
        <v>16</v>
      </c>
      <c r="CI8" s="24" t="s">
        <v>140</v>
      </c>
      <c r="CJ8" s="593" t="s">
        <v>75</v>
      </c>
      <c r="CK8" s="26" t="s">
        <v>16</v>
      </c>
      <c r="CL8" s="24" t="s">
        <v>140</v>
      </c>
      <c r="CM8" s="593" t="s">
        <v>75</v>
      </c>
      <c r="CN8" s="26" t="s">
        <v>16</v>
      </c>
      <c r="CO8" s="24" t="s">
        <v>140</v>
      </c>
      <c r="CP8" s="593" t="s">
        <v>75</v>
      </c>
      <c r="CQ8" s="26" t="s">
        <v>16</v>
      </c>
      <c r="CR8" s="24" t="s">
        <v>140</v>
      </c>
      <c r="CS8" s="593" t="s">
        <v>75</v>
      </c>
      <c r="CT8" s="26" t="s">
        <v>16</v>
      </c>
      <c r="CU8" s="24" t="s">
        <v>140</v>
      </c>
      <c r="CV8" s="593" t="s">
        <v>75</v>
      </c>
      <c r="CW8" s="26" t="s">
        <v>16</v>
      </c>
      <c r="CX8" s="24" t="s">
        <v>140</v>
      </c>
      <c r="CY8" s="593" t="s">
        <v>75</v>
      </c>
      <c r="CZ8" s="26" t="s">
        <v>16</v>
      </c>
      <c r="DA8" s="24" t="s">
        <v>140</v>
      </c>
      <c r="DB8" s="593" t="s">
        <v>75</v>
      </c>
      <c r="DC8" s="26"/>
      <c r="DD8" s="24"/>
      <c r="DE8" s="593"/>
      <c r="DF8" s="26"/>
      <c r="DG8" s="24"/>
      <c r="DH8" s="593"/>
      <c r="DI8" s="26"/>
      <c r="DJ8" s="24"/>
      <c r="DK8" s="593"/>
      <c r="DL8" s="26"/>
      <c r="DM8" s="24"/>
      <c r="DN8" s="593"/>
      <c r="DO8" s="26"/>
      <c r="DP8" s="24"/>
      <c r="DQ8" s="593"/>
      <c r="DR8" s="26"/>
      <c r="DS8" s="24"/>
      <c r="DT8" s="593"/>
      <c r="DU8" s="26"/>
      <c r="DV8" s="24"/>
      <c r="DW8" s="593"/>
      <c r="DX8" s="26" t="s">
        <v>16</v>
      </c>
      <c r="DY8" s="24" t="s">
        <v>140</v>
      </c>
      <c r="DZ8" s="593" t="s">
        <v>75</v>
      </c>
      <c r="EA8" s="26" t="s">
        <v>16</v>
      </c>
      <c r="EB8" s="24" t="s">
        <v>140</v>
      </c>
      <c r="EC8" s="593" t="s">
        <v>75</v>
      </c>
      <c r="ED8" s="26" t="s">
        <v>16</v>
      </c>
      <c r="EE8" s="24" t="s">
        <v>140</v>
      </c>
      <c r="EF8" s="593" t="s">
        <v>75</v>
      </c>
      <c r="EG8" s="26" t="s">
        <v>16</v>
      </c>
      <c r="EH8" s="24" t="s">
        <v>140</v>
      </c>
      <c r="EI8" s="593" t="s">
        <v>75</v>
      </c>
      <c r="EJ8" s="26" t="s">
        <v>16</v>
      </c>
      <c r="EK8" s="24" t="s">
        <v>140</v>
      </c>
      <c r="EL8" s="593" t="s">
        <v>75</v>
      </c>
      <c r="EM8" s="26" t="s">
        <v>16</v>
      </c>
      <c r="EN8" s="24" t="s">
        <v>140</v>
      </c>
      <c r="EO8" s="593" t="s">
        <v>75</v>
      </c>
      <c r="EP8" s="26" t="s">
        <v>16</v>
      </c>
      <c r="EQ8" s="24" t="s">
        <v>140</v>
      </c>
      <c r="ER8" s="593" t="s">
        <v>75</v>
      </c>
      <c r="ES8" s="562" t="s">
        <v>16</v>
      </c>
      <c r="ET8" s="344" t="s">
        <v>140</v>
      </c>
      <c r="EU8" s="596" t="s">
        <v>75</v>
      </c>
    </row>
    <row r="9" ht="15.75" customHeight="1">
      <c r="A9" s="10">
        <v>8.0</v>
      </c>
      <c r="B9" s="591" t="s">
        <v>2141</v>
      </c>
      <c r="C9" s="592">
        <v>1.0</v>
      </c>
      <c r="D9" s="591" t="s">
        <v>14</v>
      </c>
      <c r="E9" s="13" t="str">
        <f t="array" ref="E9">XLOOKUP(F9,'PER-SM '!$E$2:$E$1132,'PER-SM '!$D$2:$D$1132," ",0)</f>
        <v>MAMANI AQUINO DENNIS</v>
      </c>
      <c r="F9" s="149">
        <v>7.3523932E7</v>
      </c>
      <c r="G9" s="149" t="str">
        <f t="array" ref="G9">XLOOKUP(F9,'PER-SM '!$E$2:$E$1132,'PER-SM '!$J$2:$J$1132,"",0)</f>
        <v/>
      </c>
      <c r="H9" s="10" t="str">
        <f t="array" ref="H9">XLOOKUP(F9,'PER-SM '!$E$2:$E$1132,'PER-SM '!$G$2:$G$1132,"",0)</f>
        <v>OP OBR</v>
      </c>
      <c r="I9" s="10" t="str">
        <f t="array" ref="I9">XLOOKUP(F9,'PER-SM '!$E$2:$E$1132,'PER-SM '!$I$2:$I$1132,"",0)</f>
        <v/>
      </c>
      <c r="J9" s="10"/>
      <c r="K9" s="13" t="str">
        <f t="array" ref="K9">XLOOKUP(F9,'PER-SM '!$E$2:$E$1132,'PER-SM '!$B$2:$B$1132,"",0)</f>
        <v>PE - Obr Reg Común</v>
      </c>
      <c r="L9" s="10" t="s">
        <v>2267</v>
      </c>
      <c r="M9" s="31" t="str">
        <f t="array" ref="M9">XLOOKUP(F9,'PER-SM '!$E$2:$E$1132,'PER-SM '!$F$2:$F$1132,"",0)</f>
        <v>OPERARIO DE VOLADURA</v>
      </c>
      <c r="N9" s="26"/>
      <c r="O9" s="24"/>
      <c r="P9" s="593"/>
      <c r="Q9" s="26"/>
      <c r="R9" s="24"/>
      <c r="S9" s="593"/>
      <c r="T9" s="26"/>
      <c r="U9" s="24"/>
      <c r="V9" s="593"/>
      <c r="W9" s="595" t="s">
        <v>16</v>
      </c>
      <c r="X9" s="347" t="s">
        <v>140</v>
      </c>
      <c r="Y9" s="594" t="s">
        <v>75</v>
      </c>
      <c r="Z9" s="595" t="s">
        <v>16</v>
      </c>
      <c r="AA9" s="347" t="s">
        <v>140</v>
      </c>
      <c r="AB9" s="594" t="s">
        <v>75</v>
      </c>
      <c r="AC9" s="595" t="s">
        <v>16</v>
      </c>
      <c r="AD9" s="347" t="s">
        <v>140</v>
      </c>
      <c r="AE9" s="594" t="s">
        <v>75</v>
      </c>
      <c r="AF9" s="595" t="s">
        <v>16</v>
      </c>
      <c r="AG9" s="347" t="s">
        <v>140</v>
      </c>
      <c r="AH9" s="594" t="s">
        <v>75</v>
      </c>
      <c r="AI9" s="595" t="s">
        <v>16</v>
      </c>
      <c r="AJ9" s="347" t="s">
        <v>140</v>
      </c>
      <c r="AK9" s="594" t="s">
        <v>75</v>
      </c>
      <c r="AL9" s="595" t="s">
        <v>16</v>
      </c>
      <c r="AM9" s="347" t="s">
        <v>140</v>
      </c>
      <c r="AN9" s="594" t="s">
        <v>75</v>
      </c>
      <c r="AO9" s="26" t="s">
        <v>16</v>
      </c>
      <c r="AP9" s="24" t="s">
        <v>140</v>
      </c>
      <c r="AQ9" s="593" t="s">
        <v>75</v>
      </c>
      <c r="AR9" s="26" t="s">
        <v>16</v>
      </c>
      <c r="AS9" s="24" t="s">
        <v>140</v>
      </c>
      <c r="AT9" s="593" t="s">
        <v>75</v>
      </c>
      <c r="AU9" s="27" t="s">
        <v>16</v>
      </c>
      <c r="AV9" s="312" t="s">
        <v>140</v>
      </c>
      <c r="AW9" s="597" t="s">
        <v>75</v>
      </c>
      <c r="AX9" s="27" t="s">
        <v>16</v>
      </c>
      <c r="AY9" s="312" t="s">
        <v>140</v>
      </c>
      <c r="AZ9" s="597" t="s">
        <v>75</v>
      </c>
      <c r="BA9" s="27" t="s">
        <v>16</v>
      </c>
      <c r="BB9" s="312" t="s">
        <v>140</v>
      </c>
      <c r="BC9" s="597" t="s">
        <v>75</v>
      </c>
      <c r="BD9" s="27" t="s">
        <v>16</v>
      </c>
      <c r="BE9" s="312" t="s">
        <v>140</v>
      </c>
      <c r="BF9" s="597" t="s">
        <v>75</v>
      </c>
      <c r="BG9" s="27" t="s">
        <v>16</v>
      </c>
      <c r="BH9" s="312" t="s">
        <v>140</v>
      </c>
      <c r="BI9" s="597" t="s">
        <v>75</v>
      </c>
      <c r="BJ9" s="26" t="s">
        <v>16</v>
      </c>
      <c r="BK9" s="24" t="s">
        <v>140</v>
      </c>
      <c r="BL9" s="593" t="s">
        <v>75</v>
      </c>
      <c r="BM9" s="26"/>
      <c r="BN9" s="24"/>
      <c r="BO9" s="593"/>
      <c r="BP9" s="26"/>
      <c r="BQ9" s="24"/>
      <c r="BR9" s="593"/>
      <c r="BS9" s="26"/>
      <c r="BT9" s="24"/>
      <c r="BU9" s="593"/>
      <c r="BV9" s="26"/>
      <c r="BW9" s="24"/>
      <c r="BX9" s="593"/>
      <c r="BY9" s="26"/>
      <c r="BZ9" s="24"/>
      <c r="CA9" s="593"/>
      <c r="CB9" s="26"/>
      <c r="CC9" s="24"/>
      <c r="CD9" s="593"/>
      <c r="CE9" s="26"/>
      <c r="CF9" s="24"/>
      <c r="CG9" s="593"/>
      <c r="CH9" s="595" t="s">
        <v>16</v>
      </c>
      <c r="CI9" s="347" t="s">
        <v>140</v>
      </c>
      <c r="CJ9" s="594" t="s">
        <v>75</v>
      </c>
      <c r="CK9" s="595" t="s">
        <v>16</v>
      </c>
      <c r="CL9" s="347" t="s">
        <v>140</v>
      </c>
      <c r="CM9" s="594" t="s">
        <v>75</v>
      </c>
      <c r="CN9" s="595" t="s">
        <v>16</v>
      </c>
      <c r="CO9" s="347" t="s">
        <v>140</v>
      </c>
      <c r="CP9" s="594" t="s">
        <v>75</v>
      </c>
      <c r="CQ9" s="595" t="s">
        <v>16</v>
      </c>
      <c r="CR9" s="347" t="s">
        <v>140</v>
      </c>
      <c r="CS9" s="594" t="s">
        <v>75</v>
      </c>
      <c r="CT9" s="595" t="s">
        <v>16</v>
      </c>
      <c r="CU9" s="347" t="s">
        <v>140</v>
      </c>
      <c r="CV9" s="594" t="s">
        <v>75</v>
      </c>
      <c r="CW9" s="595" t="s">
        <v>16</v>
      </c>
      <c r="CX9" s="347" t="s">
        <v>140</v>
      </c>
      <c r="CY9" s="594" t="s">
        <v>75</v>
      </c>
      <c r="CZ9" s="595" t="s">
        <v>16</v>
      </c>
      <c r="DA9" s="347" t="s">
        <v>140</v>
      </c>
      <c r="DB9" s="594" t="s">
        <v>75</v>
      </c>
      <c r="DC9" s="595" t="s">
        <v>16</v>
      </c>
      <c r="DD9" s="347" t="s">
        <v>140</v>
      </c>
      <c r="DE9" s="594" t="s">
        <v>75</v>
      </c>
      <c r="DF9" s="595" t="s">
        <v>16</v>
      </c>
      <c r="DG9" s="347" t="s">
        <v>140</v>
      </c>
      <c r="DH9" s="594" t="s">
        <v>75</v>
      </c>
      <c r="DI9" s="595" t="s">
        <v>16</v>
      </c>
      <c r="DJ9" s="347" t="s">
        <v>140</v>
      </c>
      <c r="DK9" s="594" t="s">
        <v>75</v>
      </c>
      <c r="DL9" s="595" t="s">
        <v>16</v>
      </c>
      <c r="DM9" s="347" t="s">
        <v>140</v>
      </c>
      <c r="DN9" s="594" t="s">
        <v>75</v>
      </c>
      <c r="DO9" s="595" t="s">
        <v>16</v>
      </c>
      <c r="DP9" s="347" t="s">
        <v>140</v>
      </c>
      <c r="DQ9" s="594" t="s">
        <v>75</v>
      </c>
      <c r="DR9" s="595" t="s">
        <v>16</v>
      </c>
      <c r="DS9" s="347" t="s">
        <v>140</v>
      </c>
      <c r="DT9" s="594" t="s">
        <v>75</v>
      </c>
      <c r="DU9" s="595" t="s">
        <v>16</v>
      </c>
      <c r="DV9" s="347" t="s">
        <v>140</v>
      </c>
      <c r="DW9" s="594" t="s">
        <v>75</v>
      </c>
      <c r="DX9" s="595" t="s">
        <v>0</v>
      </c>
      <c r="DY9" s="347" t="s">
        <v>0</v>
      </c>
      <c r="DZ9" s="594" t="s">
        <v>0</v>
      </c>
      <c r="EA9" s="595" t="s">
        <v>0</v>
      </c>
      <c r="EB9" s="347" t="s">
        <v>0</v>
      </c>
      <c r="EC9" s="594" t="s">
        <v>0</v>
      </c>
      <c r="ED9" s="595" t="s">
        <v>0</v>
      </c>
      <c r="EE9" s="347" t="s">
        <v>0</v>
      </c>
      <c r="EF9" s="594" t="s">
        <v>0</v>
      </c>
      <c r="EG9" s="595" t="s">
        <v>0</v>
      </c>
      <c r="EH9" s="347" t="s">
        <v>0</v>
      </c>
      <c r="EI9" s="594" t="s">
        <v>0</v>
      </c>
      <c r="EJ9" s="595" t="s">
        <v>0</v>
      </c>
      <c r="EK9" s="347" t="s">
        <v>0</v>
      </c>
      <c r="EL9" s="594" t="s">
        <v>0</v>
      </c>
      <c r="EM9" s="595" t="s">
        <v>0</v>
      </c>
      <c r="EN9" s="347" t="s">
        <v>0</v>
      </c>
      <c r="EO9" s="594" t="s">
        <v>0</v>
      </c>
      <c r="EP9" s="595" t="s">
        <v>0</v>
      </c>
      <c r="EQ9" s="347" t="s">
        <v>0</v>
      </c>
      <c r="ER9" s="594" t="s">
        <v>0</v>
      </c>
      <c r="ES9" s="598" t="s">
        <v>16</v>
      </c>
      <c r="ET9" s="349" t="s">
        <v>140</v>
      </c>
      <c r="EU9" s="599" t="s">
        <v>75</v>
      </c>
    </row>
    <row r="10" ht="15.75" customHeight="1">
      <c r="A10" s="10">
        <v>9.0</v>
      </c>
      <c r="B10" s="600" t="s">
        <v>2142</v>
      </c>
      <c r="C10" s="592">
        <v>1.0</v>
      </c>
      <c r="D10" s="591" t="s">
        <v>14</v>
      </c>
      <c r="E10" s="173" t="str">
        <f t="array" ref="E10">XLOOKUP(F10,'PER-SM '!$E$2:$E$1132,'PER-SM '!$D$2:$D$1132," ",0)</f>
        <v>CAMARGO VALER ELVIS EDSON</v>
      </c>
      <c r="F10" s="275">
        <v>7.6623835E7</v>
      </c>
      <c r="G10" s="149" t="str">
        <f t="array" ref="G10">XLOOKUP(F10,'PER-SM '!$E$2:$E$1132,'PER-SM '!$J$2:$J$1132,"",0)</f>
        <v/>
      </c>
      <c r="H10" s="10" t="str">
        <f t="array" ref="H10">XLOOKUP(F10,'PER-SM '!$E$2:$E$1132,'PER-SM '!$G$2:$G$1132,"",0)</f>
        <v>OP TER</v>
      </c>
      <c r="I10" s="10" t="str">
        <f t="array" ref="I10">XLOOKUP(F10,'PER-SM '!$E$2:$E$1132,'PER-SM '!$I$2:$I$1132,"",0)</f>
        <v/>
      </c>
      <c r="J10" s="10"/>
      <c r="K10" s="13" t="str">
        <f t="array" ref="K10">XLOOKUP(F10,'PER-SM '!$E$2:$E$1132,'PER-SM '!$B$2:$B$1132,"",0)</f>
        <v>BRYCORP CORPORACION S.A.C</v>
      </c>
      <c r="L10" s="10" t="s">
        <v>2267</v>
      </c>
      <c r="M10" s="31" t="str">
        <f t="array" ref="M10">XLOOKUP(F10,'PER-SM '!$E$2:$E$1132,'PER-SM '!$F$2:$F$1132,"",0)</f>
        <v>SUPERVISOR DE OPERACIONES</v>
      </c>
      <c r="N10" s="224"/>
      <c r="O10" s="24"/>
      <c r="P10" s="593"/>
      <c r="Q10" s="224"/>
      <c r="R10" s="24"/>
      <c r="S10" s="593"/>
      <c r="T10" s="224"/>
      <c r="U10" s="24"/>
      <c r="V10" s="593"/>
      <c r="W10" s="224"/>
      <c r="X10" s="24"/>
      <c r="Y10" s="593"/>
      <c r="Z10" s="224"/>
      <c r="AA10" s="24"/>
      <c r="AB10" s="593"/>
      <c r="AC10" s="224"/>
      <c r="AD10" s="24"/>
      <c r="AE10" s="593"/>
      <c r="AF10" s="224"/>
      <c r="AG10" s="24"/>
      <c r="AH10" s="593"/>
      <c r="AI10" s="224"/>
      <c r="AJ10" s="24"/>
      <c r="AK10" s="593"/>
      <c r="AL10" s="224"/>
      <c r="AM10" s="24"/>
      <c r="AN10" s="593"/>
      <c r="AO10" s="224"/>
      <c r="AP10" s="24"/>
      <c r="AQ10" s="593"/>
      <c r="AR10" s="224"/>
      <c r="AS10" s="24"/>
      <c r="AT10" s="593"/>
      <c r="AU10" s="601"/>
      <c r="AV10" s="312"/>
      <c r="AW10" s="597"/>
      <c r="AX10" s="601"/>
      <c r="AY10" s="312"/>
      <c r="AZ10" s="597"/>
      <c r="BA10" s="601"/>
      <c r="BB10" s="312"/>
      <c r="BC10" s="597"/>
      <c r="BD10" s="601"/>
      <c r="BE10" s="312"/>
      <c r="BF10" s="597"/>
      <c r="BG10" s="601"/>
      <c r="BH10" s="312"/>
      <c r="BI10" s="597"/>
      <c r="BJ10" s="26"/>
      <c r="BK10" s="24"/>
      <c r="BL10" s="593"/>
      <c r="BM10" s="26"/>
      <c r="BN10" s="24"/>
      <c r="BO10" s="593"/>
      <c r="BP10" s="26"/>
      <c r="BQ10" s="24"/>
      <c r="BR10" s="593"/>
      <c r="BS10" s="26"/>
      <c r="BT10" s="24"/>
      <c r="BU10" s="593"/>
      <c r="BV10" s="26"/>
      <c r="BW10" s="24"/>
      <c r="BX10" s="593"/>
      <c r="BY10" s="26"/>
      <c r="BZ10" s="24"/>
      <c r="CA10" s="593"/>
      <c r="CB10" s="26" t="s">
        <v>16</v>
      </c>
      <c r="CC10" s="24" t="s">
        <v>140</v>
      </c>
      <c r="CD10" s="593" t="s">
        <v>75</v>
      </c>
      <c r="CE10" s="26" t="s">
        <v>16</v>
      </c>
      <c r="CF10" s="24" t="s">
        <v>140</v>
      </c>
      <c r="CG10" s="593" t="s">
        <v>75</v>
      </c>
      <c r="CH10" s="26" t="s">
        <v>16</v>
      </c>
      <c r="CI10" s="24" t="s">
        <v>140</v>
      </c>
      <c r="CJ10" s="593" t="s">
        <v>75</v>
      </c>
      <c r="CK10" s="26" t="s">
        <v>16</v>
      </c>
      <c r="CL10" s="24" t="s">
        <v>140</v>
      </c>
      <c r="CM10" s="593" t="s">
        <v>75</v>
      </c>
      <c r="CN10" s="26" t="s">
        <v>16</v>
      </c>
      <c r="CO10" s="24" t="s">
        <v>140</v>
      </c>
      <c r="CP10" s="593" t="s">
        <v>75</v>
      </c>
      <c r="CQ10" s="26" t="s">
        <v>16</v>
      </c>
      <c r="CR10" s="24" t="s">
        <v>140</v>
      </c>
      <c r="CS10" s="593" t="s">
        <v>75</v>
      </c>
      <c r="CT10" s="26" t="s">
        <v>16</v>
      </c>
      <c r="CU10" s="24" t="s">
        <v>140</v>
      </c>
      <c r="CV10" s="593" t="s">
        <v>75</v>
      </c>
      <c r="CW10" s="26" t="s">
        <v>16</v>
      </c>
      <c r="CX10" s="24" t="s">
        <v>140</v>
      </c>
      <c r="CY10" s="593" t="s">
        <v>75</v>
      </c>
      <c r="CZ10" s="26" t="s">
        <v>16</v>
      </c>
      <c r="DA10" s="24" t="s">
        <v>140</v>
      </c>
      <c r="DB10" s="593" t="s">
        <v>75</v>
      </c>
      <c r="DC10" s="595"/>
      <c r="DD10" s="347"/>
      <c r="DE10" s="594"/>
      <c r="DF10" s="595"/>
      <c r="DG10" s="347"/>
      <c r="DH10" s="594"/>
      <c r="DI10" s="595"/>
      <c r="DJ10" s="347"/>
      <c r="DK10" s="594"/>
      <c r="DL10" s="595"/>
      <c r="DM10" s="347"/>
      <c r="DN10" s="594"/>
      <c r="DO10" s="595"/>
      <c r="DP10" s="347"/>
      <c r="DQ10" s="594"/>
      <c r="DR10" s="595"/>
      <c r="DS10" s="347"/>
      <c r="DT10" s="594"/>
      <c r="DU10" s="595"/>
      <c r="DV10" s="347"/>
      <c r="DW10" s="594"/>
      <c r="DX10" s="595" t="s">
        <v>16</v>
      </c>
      <c r="DY10" s="347" t="s">
        <v>140</v>
      </c>
      <c r="DZ10" s="594" t="s">
        <v>75</v>
      </c>
      <c r="EA10" s="595" t="s">
        <v>16</v>
      </c>
      <c r="EB10" s="347" t="s">
        <v>140</v>
      </c>
      <c r="EC10" s="594" t="s">
        <v>75</v>
      </c>
      <c r="ED10" s="595" t="s">
        <v>16</v>
      </c>
      <c r="EE10" s="347" t="s">
        <v>140</v>
      </c>
      <c r="EF10" s="594" t="s">
        <v>75</v>
      </c>
      <c r="EG10" s="595" t="s">
        <v>16</v>
      </c>
      <c r="EH10" s="347" t="s">
        <v>140</v>
      </c>
      <c r="EI10" s="594" t="s">
        <v>75</v>
      </c>
      <c r="EJ10" s="595" t="s">
        <v>16</v>
      </c>
      <c r="EK10" s="347" t="s">
        <v>140</v>
      </c>
      <c r="EL10" s="594" t="s">
        <v>75</v>
      </c>
      <c r="EM10" s="595" t="s">
        <v>16</v>
      </c>
      <c r="EN10" s="347" t="s">
        <v>140</v>
      </c>
      <c r="EO10" s="594" t="s">
        <v>75</v>
      </c>
      <c r="EP10" s="595" t="s">
        <v>16</v>
      </c>
      <c r="EQ10" s="347" t="s">
        <v>140</v>
      </c>
      <c r="ER10" s="594" t="s">
        <v>75</v>
      </c>
      <c r="ES10" s="598" t="s">
        <v>16</v>
      </c>
      <c r="ET10" s="349" t="s">
        <v>140</v>
      </c>
      <c r="EU10" s="599" t="s">
        <v>75</v>
      </c>
    </row>
    <row r="11" ht="15.75" customHeight="1">
      <c r="A11" s="10">
        <v>10.0</v>
      </c>
      <c r="B11" s="602"/>
      <c r="C11" s="592">
        <v>1.0</v>
      </c>
      <c r="D11" s="591" t="s">
        <v>14</v>
      </c>
      <c r="E11" s="29" t="str">
        <f t="array" ref="E11">XLOOKUP(F11,'PER-SM '!$E$2:$E$1132,'PER-SM '!$D$2:$D$1132," ",0)</f>
        <v>QUISPE LLERENA JEYSSON</v>
      </c>
      <c r="F11" s="149">
        <v>4.5588075E7</v>
      </c>
      <c r="G11" s="149" t="str">
        <f t="array" ref="G11">XLOOKUP(F11,'PER-SM '!$E$2:$E$1132,'PER-SM '!$J$2:$J$1132,"",0)</f>
        <v/>
      </c>
      <c r="H11" s="16" t="str">
        <f t="array" ref="H11">XLOOKUP(F11,'PER-SM '!$E$2:$E$1132,'PER-SM '!$G$2:$G$1132,"",0)</f>
        <v>EQ OBR</v>
      </c>
      <c r="I11" s="10" t="str">
        <f t="array" ref="I11">XLOOKUP(F11,'PER-SM '!$E$2:$E$1132,'PER-SM '!$I$2:$I$1132,"",0)</f>
        <v/>
      </c>
      <c r="J11" s="10"/>
      <c r="K11" s="13" t="str">
        <f t="array" ref="K11">XLOOKUP(F11,'PER-SM '!$E$2:$E$1132,'PER-SM '!$B$2:$B$1132,"",0)</f>
        <v>PE-Obr Reg comun</v>
      </c>
      <c r="L11" s="10" t="s">
        <v>2267</v>
      </c>
      <c r="M11" s="31" t="str">
        <f t="array" ref="M11">XLOOKUP(F11,'PER-SM '!$E$2:$E$1132,'PER-SM '!$F$2:$F$1132,"",0)</f>
        <v>TECNICO MECANICO</v>
      </c>
      <c r="N11" s="26" t="s">
        <v>16</v>
      </c>
      <c r="O11" s="24" t="s">
        <v>140</v>
      </c>
      <c r="P11" s="593" t="s">
        <v>75</v>
      </c>
      <c r="Q11" s="26" t="s">
        <v>16</v>
      </c>
      <c r="R11" s="24" t="s">
        <v>140</v>
      </c>
      <c r="S11" s="593" t="s">
        <v>75</v>
      </c>
      <c r="T11" s="26" t="s">
        <v>16</v>
      </c>
      <c r="U11" s="24" t="s">
        <v>140</v>
      </c>
      <c r="V11" s="593" t="s">
        <v>75</v>
      </c>
      <c r="W11" s="26"/>
      <c r="X11" s="24"/>
      <c r="Y11" s="593"/>
      <c r="Z11" s="26"/>
      <c r="AA11" s="24"/>
      <c r="AB11" s="593"/>
      <c r="AC11" s="26"/>
      <c r="AD11" s="24"/>
      <c r="AE11" s="593"/>
      <c r="AF11" s="26"/>
      <c r="AG11" s="24"/>
      <c r="AH11" s="593"/>
      <c r="AI11" s="26"/>
      <c r="AJ11" s="24"/>
      <c r="AK11" s="593"/>
      <c r="AL11" s="26"/>
      <c r="AM11" s="24"/>
      <c r="AN11" s="593"/>
      <c r="AO11" s="26"/>
      <c r="AP11" s="24"/>
      <c r="AQ11" s="593"/>
      <c r="AR11" s="26" t="s">
        <v>16</v>
      </c>
      <c r="AS11" s="24" t="s">
        <v>140</v>
      </c>
      <c r="AT11" s="593" t="s">
        <v>75</v>
      </c>
      <c r="AU11" s="27" t="s">
        <v>16</v>
      </c>
      <c r="AV11" s="312" t="s">
        <v>140</v>
      </c>
      <c r="AW11" s="597" t="s">
        <v>75</v>
      </c>
      <c r="AX11" s="27" t="s">
        <v>16</v>
      </c>
      <c r="AY11" s="312" t="s">
        <v>140</v>
      </c>
      <c r="AZ11" s="597" t="s">
        <v>75</v>
      </c>
      <c r="BA11" s="27"/>
      <c r="BB11" s="312"/>
      <c r="BC11" s="597"/>
      <c r="BD11" s="27"/>
      <c r="BE11" s="312"/>
      <c r="BF11" s="597"/>
      <c r="BG11" s="27"/>
      <c r="BH11" s="312"/>
      <c r="BI11" s="597"/>
      <c r="BJ11" s="26"/>
      <c r="BK11" s="24"/>
      <c r="BL11" s="593"/>
      <c r="BM11" s="26"/>
      <c r="BN11" s="24"/>
      <c r="BO11" s="593"/>
      <c r="BP11" s="26"/>
      <c r="BQ11" s="24"/>
      <c r="BR11" s="593"/>
      <c r="BS11" s="26"/>
      <c r="BT11" s="24"/>
      <c r="BU11" s="593"/>
      <c r="BV11" s="26"/>
      <c r="BW11" s="24"/>
      <c r="BX11" s="593"/>
      <c r="BY11" s="26"/>
      <c r="BZ11" s="24"/>
      <c r="CA11" s="593"/>
      <c r="CB11" s="26"/>
      <c r="CC11" s="24"/>
      <c r="CD11" s="593"/>
      <c r="CE11" s="26"/>
      <c r="CF11" s="24"/>
      <c r="CG11" s="593"/>
      <c r="CH11" s="26"/>
      <c r="CI11" s="24"/>
      <c r="CJ11" s="593"/>
      <c r="CK11" s="26"/>
      <c r="CL11" s="24"/>
      <c r="CM11" s="593"/>
      <c r="CN11" s="26"/>
      <c r="CO11" s="24"/>
      <c r="CP11" s="593"/>
      <c r="CQ11" s="26"/>
      <c r="CR11" s="24"/>
      <c r="CS11" s="593"/>
      <c r="CT11" s="26"/>
      <c r="CU11" s="24"/>
      <c r="CV11" s="593"/>
      <c r="CW11" s="26"/>
      <c r="CX11" s="24"/>
      <c r="CY11" s="593"/>
      <c r="CZ11" s="26"/>
      <c r="DA11" s="24"/>
      <c r="DB11" s="593"/>
      <c r="DC11" s="26"/>
      <c r="DD11" s="24"/>
      <c r="DE11" s="593"/>
      <c r="DF11" s="26"/>
      <c r="DG11" s="24"/>
      <c r="DH11" s="593"/>
      <c r="DI11" s="26"/>
      <c r="DJ11" s="24"/>
      <c r="DK11" s="593"/>
      <c r="DL11" s="26"/>
      <c r="DM11" s="24"/>
      <c r="DN11" s="593"/>
      <c r="DO11" s="26"/>
      <c r="DP11" s="24"/>
      <c r="DQ11" s="593"/>
      <c r="DR11" s="26"/>
      <c r="DS11" s="24"/>
      <c r="DT11" s="593"/>
      <c r="DU11" s="26"/>
      <c r="DV11" s="24"/>
      <c r="DW11" s="593"/>
      <c r="DX11" s="26"/>
      <c r="DY11" s="24"/>
      <c r="DZ11" s="593"/>
      <c r="EA11" s="26"/>
      <c r="EB11" s="24"/>
      <c r="EC11" s="593"/>
      <c r="ED11" s="26"/>
      <c r="EE11" s="24"/>
      <c r="EF11" s="593"/>
      <c r="EG11" s="26"/>
      <c r="EH11" s="24"/>
      <c r="EI11" s="593"/>
      <c r="EJ11" s="26"/>
      <c r="EK11" s="24"/>
      <c r="EL11" s="593"/>
      <c r="EM11" s="26"/>
      <c r="EN11" s="24"/>
      <c r="EO11" s="593"/>
      <c r="EP11" s="26"/>
      <c r="EQ11" s="24"/>
      <c r="ER11" s="593"/>
      <c r="ES11" s="562" t="s">
        <v>0</v>
      </c>
      <c r="ET11" s="344" t="s">
        <v>0</v>
      </c>
      <c r="EU11" s="596" t="s">
        <v>0</v>
      </c>
    </row>
    <row r="12" ht="15.75" customHeight="1">
      <c r="A12" s="10"/>
      <c r="B12" s="602"/>
      <c r="C12" s="592"/>
      <c r="D12" s="591"/>
      <c r="E12" s="173" t="str">
        <f t="array" ref="E12">XLOOKUP(F12,'PER-SM '!$E$2:$E$1132,'PER-SM '!$D$2:$D$1132," ",0)</f>
        <v>OVIEDO HUACASI ELIAS</v>
      </c>
      <c r="F12" s="603">
        <v>4.6198685E7</v>
      </c>
      <c r="G12" s="149" t="str">
        <f t="array" ref="G12">XLOOKUP(F12,'PER-SM '!$E$2:$E$1132,'PER-SM '!$J$2:$J$1132,"",0)</f>
        <v/>
      </c>
      <c r="H12" s="10" t="str">
        <f t="array" ref="H12">XLOOKUP(F12,'PER-SM '!$E$2:$E$1132,'PER-SM '!$G$2:$G$1132,"",0)</f>
        <v>OP OBR</v>
      </c>
      <c r="I12" s="10" t="str">
        <f t="array" ref="I12">XLOOKUP(F12,'PER-SM '!$E$2:$E$1132,'PER-SM '!$I$2:$I$1132,"",0)</f>
        <v>B</v>
      </c>
      <c r="J12" s="10"/>
      <c r="K12" s="13" t="str">
        <f t="array" ref="K12">XLOOKUP(F12,'PER-SM '!$E$2:$E$1132,'PER-SM '!$B$2:$B$1132,"",0)</f>
        <v>PE-Obr Reg comun</v>
      </c>
      <c r="L12" s="10" t="s">
        <v>2267</v>
      </c>
      <c r="M12" s="31" t="str">
        <f t="array" ref="M12">XLOOKUP(F12,'PER-SM '!$E$2:$E$1132,'PER-SM '!$F$2:$F$1132,"",0)</f>
        <v>OPERADOR CAMION GRUA</v>
      </c>
      <c r="N12" s="26"/>
      <c r="O12" s="24"/>
      <c r="P12" s="593"/>
      <c r="Q12" s="26"/>
      <c r="R12" s="24"/>
      <c r="S12" s="593"/>
      <c r="T12" s="26"/>
      <c r="U12" s="24"/>
      <c r="V12" s="593"/>
      <c r="W12" s="26"/>
      <c r="X12" s="24"/>
      <c r="Y12" s="593"/>
      <c r="Z12" s="26"/>
      <c r="AA12" s="24"/>
      <c r="AB12" s="593"/>
      <c r="AC12" s="26"/>
      <c r="AD12" s="24"/>
      <c r="AE12" s="593"/>
      <c r="AF12" s="26"/>
      <c r="AG12" s="24"/>
      <c r="AH12" s="593"/>
      <c r="AI12" s="26"/>
      <c r="AJ12" s="24"/>
      <c r="AK12" s="593"/>
      <c r="AL12" s="26"/>
      <c r="AM12" s="24"/>
      <c r="AN12" s="593"/>
      <c r="AO12" s="26"/>
      <c r="AP12" s="24"/>
      <c r="AQ12" s="593"/>
      <c r="AR12" s="26"/>
      <c r="AS12" s="24"/>
      <c r="AT12" s="593"/>
      <c r="AU12" s="27"/>
      <c r="AV12" s="312"/>
      <c r="AW12" s="597"/>
      <c r="AX12" s="27"/>
      <c r="AY12" s="312"/>
      <c r="AZ12" s="597"/>
      <c r="BA12" s="27"/>
      <c r="BB12" s="312"/>
      <c r="BC12" s="597"/>
      <c r="BD12" s="27"/>
      <c r="BE12" s="312"/>
      <c r="BF12" s="597"/>
      <c r="BG12" s="27"/>
      <c r="BH12" s="312"/>
      <c r="BI12" s="597"/>
      <c r="BJ12" s="26"/>
      <c r="BK12" s="24"/>
      <c r="BL12" s="593"/>
      <c r="BM12" s="26"/>
      <c r="BN12" s="24"/>
      <c r="BO12" s="593"/>
      <c r="BP12" s="26"/>
      <c r="BQ12" s="24"/>
      <c r="BR12" s="593"/>
      <c r="BS12" s="26"/>
      <c r="BT12" s="24"/>
      <c r="BU12" s="593"/>
      <c r="BV12" s="26"/>
      <c r="BW12" s="24"/>
      <c r="BX12" s="593"/>
      <c r="BY12" s="26"/>
      <c r="BZ12" s="24"/>
      <c r="CA12" s="593"/>
      <c r="CB12" s="26"/>
      <c r="CC12" s="24"/>
      <c r="CD12" s="593"/>
      <c r="CE12" s="26"/>
      <c r="CF12" s="24"/>
      <c r="CG12" s="593"/>
      <c r="CH12" s="26"/>
      <c r="CI12" s="24"/>
      <c r="CJ12" s="593"/>
      <c r="CK12" s="26"/>
      <c r="CL12" s="24"/>
      <c r="CM12" s="593"/>
      <c r="CN12" s="26"/>
      <c r="CO12" s="24"/>
      <c r="CP12" s="593"/>
      <c r="CQ12" s="26"/>
      <c r="CR12" s="24"/>
      <c r="CS12" s="593"/>
      <c r="CT12" s="26"/>
      <c r="CU12" s="24"/>
      <c r="CV12" s="593"/>
      <c r="CW12" s="26"/>
      <c r="CX12" s="24"/>
      <c r="CY12" s="593"/>
      <c r="CZ12" s="26"/>
      <c r="DA12" s="24"/>
      <c r="DB12" s="593"/>
      <c r="DC12" s="26"/>
      <c r="DD12" s="24"/>
      <c r="DE12" s="593"/>
      <c r="DF12" s="26"/>
      <c r="DG12" s="24"/>
      <c r="DH12" s="593"/>
      <c r="DI12" s="26"/>
      <c r="DJ12" s="24"/>
      <c r="DK12" s="593"/>
      <c r="DL12" s="26"/>
      <c r="DM12" s="24"/>
      <c r="DN12" s="593"/>
      <c r="DO12" s="26"/>
      <c r="DP12" s="24"/>
      <c r="DQ12" s="593"/>
      <c r="DR12" s="26"/>
      <c r="DS12" s="24"/>
      <c r="DT12" s="593"/>
      <c r="DU12" s="26"/>
      <c r="DV12" s="24"/>
      <c r="DW12" s="593"/>
      <c r="DX12" s="26"/>
      <c r="DY12" s="24" t="s">
        <v>0</v>
      </c>
      <c r="DZ12" s="593" t="s">
        <v>0</v>
      </c>
      <c r="EA12" s="26" t="s">
        <v>16</v>
      </c>
      <c r="EB12" s="24" t="s">
        <v>140</v>
      </c>
      <c r="EC12" s="593" t="s">
        <v>75</v>
      </c>
      <c r="ED12" s="26" t="s">
        <v>16</v>
      </c>
      <c r="EE12" s="24" t="s">
        <v>140</v>
      </c>
      <c r="EF12" s="593" t="s">
        <v>75</v>
      </c>
      <c r="EG12" s="26" t="s">
        <v>16</v>
      </c>
      <c r="EH12" s="24" t="s">
        <v>140</v>
      </c>
      <c r="EI12" s="593" t="s">
        <v>75</v>
      </c>
      <c r="EJ12" s="26" t="s">
        <v>16</v>
      </c>
      <c r="EK12" s="24" t="s">
        <v>140</v>
      </c>
      <c r="EL12" s="593" t="s">
        <v>75</v>
      </c>
      <c r="EM12" s="26" t="s">
        <v>16</v>
      </c>
      <c r="EN12" s="24" t="s">
        <v>140</v>
      </c>
      <c r="EO12" s="593" t="s">
        <v>75</v>
      </c>
      <c r="EP12" s="26" t="s">
        <v>16</v>
      </c>
      <c r="EQ12" s="24" t="s">
        <v>140</v>
      </c>
      <c r="ER12" s="593" t="s">
        <v>75</v>
      </c>
      <c r="ES12" s="562" t="s">
        <v>0</v>
      </c>
      <c r="ET12" s="344" t="s">
        <v>0</v>
      </c>
      <c r="EU12" s="596" t="s">
        <v>27</v>
      </c>
    </row>
    <row r="13" ht="15.75" customHeight="1">
      <c r="A13" s="10">
        <v>11.0</v>
      </c>
      <c r="B13" s="591" t="s">
        <v>2143</v>
      </c>
      <c r="C13" s="592">
        <v>1.0</v>
      </c>
      <c r="D13" s="591" t="s">
        <v>14</v>
      </c>
      <c r="E13" s="13" t="str">
        <f t="array" ref="E13">XLOOKUP(F13,'PER-SM '!$E$2:$E$1132,'PER-SM '!$D$2:$D$1132," ",0)</f>
        <v>CERQUIN HUINGO JOSE MANUEL</v>
      </c>
      <c r="F13" s="187">
        <v>4.3452433E7</v>
      </c>
      <c r="G13" s="149" t="str">
        <f t="array" ref="G13">XLOOKUP(F13,'PER-SM '!$E$2:$E$1132,'PER-SM '!$J$2:$J$1132,"",0)</f>
        <v/>
      </c>
      <c r="H13" s="10" t="str">
        <f t="array" ref="H13">XLOOKUP(F13,'PER-SM '!$E$2:$E$1132,'PER-SM '!$G$2:$G$1132,"",0)</f>
        <v>OP OBR</v>
      </c>
      <c r="I13" s="10" t="str">
        <f t="array" ref="I13">XLOOKUP(F13,'PER-SM '!$E$2:$E$1132,'PER-SM '!$I$2:$I$1132,"",0)</f>
        <v/>
      </c>
      <c r="J13" s="10"/>
      <c r="K13" s="13" t="str">
        <f t="array" ref="K13">XLOOKUP(F13,'PER-SM '!$E$2:$E$1132,'PER-SM '!$B$2:$B$1132,"",0)</f>
        <v>PE - Obr Reg Común</v>
      </c>
      <c r="L13" s="10" t="s">
        <v>2267</v>
      </c>
      <c r="M13" s="31" t="str">
        <f t="array" ref="M13">XLOOKUP(F13,'PER-SM '!$E$2:$E$1132,'PER-SM '!$F$2:$F$1132,"",0)</f>
        <v>OPERARIO DE VOLADURA</v>
      </c>
      <c r="N13" s="26"/>
      <c r="O13" s="24"/>
      <c r="P13" s="593"/>
      <c r="Q13" s="26"/>
      <c r="R13" s="24"/>
      <c r="S13" s="593"/>
      <c r="T13" s="26"/>
      <c r="U13" s="24"/>
      <c r="V13" s="593"/>
      <c r="W13" s="26"/>
      <c r="X13" s="24"/>
      <c r="Y13" s="593"/>
      <c r="Z13" s="26"/>
      <c r="AA13" s="24"/>
      <c r="AB13" s="593"/>
      <c r="AC13" s="26" t="s">
        <v>16</v>
      </c>
      <c r="AD13" s="24" t="s">
        <v>140</v>
      </c>
      <c r="AE13" s="593" t="s">
        <v>75</v>
      </c>
      <c r="AF13" s="26" t="s">
        <v>16</v>
      </c>
      <c r="AG13" s="24" t="s">
        <v>140</v>
      </c>
      <c r="AH13" s="593" t="s">
        <v>75</v>
      </c>
      <c r="AI13" s="26" t="s">
        <v>16</v>
      </c>
      <c r="AJ13" s="24" t="s">
        <v>140</v>
      </c>
      <c r="AK13" s="593" t="s">
        <v>75</v>
      </c>
      <c r="AL13" s="26" t="s">
        <v>16</v>
      </c>
      <c r="AM13" s="24" t="s">
        <v>140</v>
      </c>
      <c r="AN13" s="593" t="s">
        <v>75</v>
      </c>
      <c r="AO13" s="26" t="s">
        <v>16</v>
      </c>
      <c r="AP13" s="24" t="s">
        <v>140</v>
      </c>
      <c r="AQ13" s="593" t="s">
        <v>75</v>
      </c>
      <c r="AR13" s="26" t="s">
        <v>16</v>
      </c>
      <c r="AS13" s="24" t="s">
        <v>140</v>
      </c>
      <c r="AT13" s="593" t="s">
        <v>75</v>
      </c>
      <c r="AU13" s="27" t="s">
        <v>16</v>
      </c>
      <c r="AV13" s="312" t="s">
        <v>140</v>
      </c>
      <c r="AW13" s="597" t="s">
        <v>75</v>
      </c>
      <c r="AX13" s="27" t="s">
        <v>16</v>
      </c>
      <c r="AY13" s="312" t="s">
        <v>140</v>
      </c>
      <c r="AZ13" s="597" t="s">
        <v>75</v>
      </c>
      <c r="BA13" s="27" t="s">
        <v>16</v>
      </c>
      <c r="BB13" s="312" t="s">
        <v>140</v>
      </c>
      <c r="BC13" s="597" t="s">
        <v>75</v>
      </c>
      <c r="BD13" s="27" t="s">
        <v>16</v>
      </c>
      <c r="BE13" s="312" t="s">
        <v>140</v>
      </c>
      <c r="BF13" s="597" t="s">
        <v>75</v>
      </c>
      <c r="BG13" s="27" t="s">
        <v>16</v>
      </c>
      <c r="BH13" s="312" t="s">
        <v>140</v>
      </c>
      <c r="BI13" s="597" t="s">
        <v>75</v>
      </c>
      <c r="BJ13" s="26" t="s">
        <v>16</v>
      </c>
      <c r="BK13" s="24" t="s">
        <v>140</v>
      </c>
      <c r="BL13" s="593" t="s">
        <v>75</v>
      </c>
      <c r="BM13" s="26"/>
      <c r="BN13" s="24"/>
      <c r="BO13" s="593"/>
      <c r="BP13" s="26"/>
      <c r="BQ13" s="24"/>
      <c r="BR13" s="593"/>
      <c r="BS13" s="26"/>
      <c r="BT13" s="24"/>
      <c r="BU13" s="593"/>
      <c r="BV13" s="26"/>
      <c r="BW13" s="24"/>
      <c r="BX13" s="593"/>
      <c r="BY13" s="26"/>
      <c r="BZ13" s="24"/>
      <c r="CA13" s="593"/>
      <c r="CB13" s="26"/>
      <c r="CC13" s="24"/>
      <c r="CD13" s="593"/>
      <c r="CE13" s="26"/>
      <c r="CF13" s="24"/>
      <c r="CG13" s="593"/>
      <c r="CH13" s="26"/>
      <c r="CI13" s="24"/>
      <c r="CJ13" s="593"/>
      <c r="CK13" s="26"/>
      <c r="CL13" s="24"/>
      <c r="CM13" s="593"/>
      <c r="CN13" s="26"/>
      <c r="CO13" s="24"/>
      <c r="CP13" s="593"/>
      <c r="CQ13" s="26"/>
      <c r="CR13" s="24"/>
      <c r="CS13" s="593"/>
      <c r="CT13" s="595" t="s">
        <v>16</v>
      </c>
      <c r="CU13" s="347" t="s">
        <v>140</v>
      </c>
      <c r="CV13" s="594" t="s">
        <v>75</v>
      </c>
      <c r="CW13" s="595" t="s">
        <v>16</v>
      </c>
      <c r="CX13" s="347" t="s">
        <v>140</v>
      </c>
      <c r="CY13" s="594" t="s">
        <v>75</v>
      </c>
      <c r="CZ13" s="595" t="s">
        <v>16</v>
      </c>
      <c r="DA13" s="347" t="s">
        <v>140</v>
      </c>
      <c r="DB13" s="594" t="s">
        <v>75</v>
      </c>
      <c r="DC13" s="595" t="s">
        <v>16</v>
      </c>
      <c r="DD13" s="347" t="s">
        <v>140</v>
      </c>
      <c r="DE13" s="594" t="s">
        <v>75</v>
      </c>
      <c r="DF13" s="595" t="s">
        <v>16</v>
      </c>
      <c r="DG13" s="347" t="s">
        <v>140</v>
      </c>
      <c r="DH13" s="594" t="s">
        <v>75</v>
      </c>
      <c r="DI13" s="595" t="s">
        <v>16</v>
      </c>
      <c r="DJ13" s="347" t="s">
        <v>140</v>
      </c>
      <c r="DK13" s="594" t="s">
        <v>75</v>
      </c>
      <c r="DL13" s="595" t="s">
        <v>16</v>
      </c>
      <c r="DM13" s="347" t="s">
        <v>140</v>
      </c>
      <c r="DN13" s="594" t="s">
        <v>75</v>
      </c>
      <c r="DO13" s="595" t="s">
        <v>16</v>
      </c>
      <c r="DP13" s="347" t="s">
        <v>140</v>
      </c>
      <c r="DQ13" s="594" t="s">
        <v>75</v>
      </c>
      <c r="DR13" s="595"/>
      <c r="DS13" s="347"/>
      <c r="DT13" s="594"/>
      <c r="DU13" s="595"/>
      <c r="DV13" s="347"/>
      <c r="DW13" s="594"/>
      <c r="DX13" s="595"/>
      <c r="DY13" s="347"/>
      <c r="DZ13" s="594"/>
      <c r="EA13" s="595"/>
      <c r="EB13" s="347"/>
      <c r="EC13" s="594"/>
      <c r="ED13" s="595"/>
      <c r="EE13" s="347"/>
      <c r="EF13" s="594"/>
      <c r="EG13" s="595"/>
      <c r="EH13" s="347"/>
      <c r="EI13" s="594"/>
      <c r="EJ13" s="595"/>
      <c r="EK13" s="347"/>
      <c r="EL13" s="594"/>
      <c r="EM13" s="595"/>
      <c r="EN13" s="347"/>
      <c r="EO13" s="594"/>
      <c r="EP13" s="595"/>
      <c r="EQ13" s="347"/>
      <c r="ER13" s="594"/>
      <c r="ES13" s="595"/>
      <c r="ET13" s="349" t="s">
        <v>27</v>
      </c>
      <c r="EU13" s="599" t="s">
        <v>0</v>
      </c>
    </row>
    <row r="14" ht="15.75" customHeight="1">
      <c r="A14" s="10">
        <v>12.0</v>
      </c>
      <c r="B14" s="591" t="s">
        <v>2144</v>
      </c>
      <c r="C14" s="592">
        <v>1.0</v>
      </c>
      <c r="D14" s="591" t="s">
        <v>14</v>
      </c>
      <c r="E14" s="13" t="str">
        <f t="array" ref="E14">XLOOKUP(F14,'PER-SM '!$E$2:$E$1132,'PER-SM '!$D$2:$D$1132," ",0)</f>
        <v>SANZ GASPAR JUAN RICHART </v>
      </c>
      <c r="F14" s="149">
        <v>4.4391985E7</v>
      </c>
      <c r="G14" s="149" t="str">
        <f t="array" ref="G14">XLOOKUP(F14,'PER-SM '!$E$2:$E$1132,'PER-SM '!$J$2:$J$1132,"",0)</f>
        <v/>
      </c>
      <c r="H14" s="10" t="str">
        <f t="array" ref="H14">XLOOKUP(F14,'PER-SM '!$E$2:$E$1132,'PER-SM '!$G$2:$G$1132,"",0)</f>
        <v>OP OBR</v>
      </c>
      <c r="I14" s="10" t="str">
        <f t="array" ref="I14">XLOOKUP(F14,'PER-SM '!$E$2:$E$1132,'PER-SM '!$I$2:$I$1132,"",0)</f>
        <v/>
      </c>
      <c r="J14" s="10"/>
      <c r="K14" s="13" t="str">
        <f t="array" ref="K14">XLOOKUP(F14,'PER-SM '!$E$2:$E$1132,'PER-SM '!$B$2:$B$1132,"",0)</f>
        <v>PE - Obr Reg Común</v>
      </c>
      <c r="L14" s="10" t="s">
        <v>2267</v>
      </c>
      <c r="M14" s="13" t="str">
        <f t="array" ref="M14">XLOOKUP(F14,'PER-SM '!$E$2:$E$1132,'PER-SM '!$F$2:$F$1132,"",0)</f>
        <v>OPERADOR VOLADORA </v>
      </c>
      <c r="N14" s="236" t="s">
        <v>16</v>
      </c>
      <c r="O14" s="347" t="s">
        <v>140</v>
      </c>
      <c r="P14" s="594" t="s">
        <v>75</v>
      </c>
      <c r="Q14" s="236" t="s">
        <v>16</v>
      </c>
      <c r="R14" s="347" t="s">
        <v>140</v>
      </c>
      <c r="S14" s="594" t="s">
        <v>75</v>
      </c>
      <c r="T14" s="236" t="s">
        <v>16</v>
      </c>
      <c r="U14" s="347" t="s">
        <v>140</v>
      </c>
      <c r="V14" s="594" t="s">
        <v>75</v>
      </c>
      <c r="W14" s="224" t="s">
        <v>16</v>
      </c>
      <c r="X14" s="24" t="s">
        <v>140</v>
      </c>
      <c r="Y14" s="593" t="s">
        <v>75</v>
      </c>
      <c r="Z14" s="224" t="s">
        <v>16</v>
      </c>
      <c r="AA14" s="24" t="s">
        <v>140</v>
      </c>
      <c r="AB14" s="593" t="s">
        <v>75</v>
      </c>
      <c r="AC14" s="224" t="s">
        <v>16</v>
      </c>
      <c r="AD14" s="24" t="s">
        <v>140</v>
      </c>
      <c r="AE14" s="593" t="s">
        <v>75</v>
      </c>
      <c r="AF14" s="224" t="s">
        <v>16</v>
      </c>
      <c r="AG14" s="24" t="s">
        <v>140</v>
      </c>
      <c r="AH14" s="593" t="s">
        <v>75</v>
      </c>
      <c r="AI14" s="224" t="s">
        <v>16</v>
      </c>
      <c r="AJ14" s="24" t="s">
        <v>140</v>
      </c>
      <c r="AK14" s="593" t="s">
        <v>75</v>
      </c>
      <c r="AL14" s="224" t="s">
        <v>16</v>
      </c>
      <c r="AM14" s="24" t="s">
        <v>140</v>
      </c>
      <c r="AN14" s="593" t="s">
        <v>75</v>
      </c>
      <c r="AO14" s="224"/>
      <c r="AP14" s="24"/>
      <c r="AQ14" s="593"/>
      <c r="AR14" s="224"/>
      <c r="AS14" s="24"/>
      <c r="AT14" s="593"/>
      <c r="AU14" s="601"/>
      <c r="AV14" s="312"/>
      <c r="AW14" s="597"/>
      <c r="AX14" s="601"/>
      <c r="AY14" s="312"/>
      <c r="AZ14" s="597"/>
      <c r="BA14" s="601"/>
      <c r="BB14" s="312"/>
      <c r="BC14" s="597"/>
      <c r="BD14" s="601"/>
      <c r="BE14" s="312"/>
      <c r="BF14" s="597"/>
      <c r="BG14" s="601"/>
      <c r="BH14" s="312"/>
      <c r="BI14" s="597"/>
      <c r="BJ14" s="26"/>
      <c r="BK14" s="24"/>
      <c r="BL14" s="593"/>
      <c r="BM14" s="26"/>
      <c r="BN14" s="24"/>
      <c r="BO14" s="594" t="s">
        <v>75</v>
      </c>
      <c r="BP14" s="595" t="s">
        <v>16</v>
      </c>
      <c r="BQ14" s="347" t="s">
        <v>140</v>
      </c>
      <c r="BR14" s="594" t="s">
        <v>75</v>
      </c>
      <c r="BS14" s="595" t="s">
        <v>16</v>
      </c>
      <c r="BT14" s="347" t="s">
        <v>140</v>
      </c>
      <c r="BU14" s="594" t="s">
        <v>75</v>
      </c>
      <c r="BV14" s="595" t="s">
        <v>16</v>
      </c>
      <c r="BW14" s="347" t="s">
        <v>140</v>
      </c>
      <c r="BX14" s="594" t="s">
        <v>75</v>
      </c>
      <c r="BY14" s="595" t="s">
        <v>16</v>
      </c>
      <c r="BZ14" s="347" t="s">
        <v>140</v>
      </c>
      <c r="CA14" s="594" t="s">
        <v>75</v>
      </c>
      <c r="CB14" s="595" t="s">
        <v>16</v>
      </c>
      <c r="CC14" s="347" t="s">
        <v>140</v>
      </c>
      <c r="CD14" s="594" t="s">
        <v>75</v>
      </c>
      <c r="CE14" s="595" t="s">
        <v>16</v>
      </c>
      <c r="CF14" s="347" t="s">
        <v>140</v>
      </c>
      <c r="CG14" s="594" t="s">
        <v>75</v>
      </c>
      <c r="CH14" s="26" t="s">
        <v>16</v>
      </c>
      <c r="CI14" s="24" t="s">
        <v>140</v>
      </c>
      <c r="CJ14" s="593" t="s">
        <v>75</v>
      </c>
      <c r="CK14" s="26" t="s">
        <v>16</v>
      </c>
      <c r="CL14" s="24" t="s">
        <v>140</v>
      </c>
      <c r="CM14" s="593" t="s">
        <v>75</v>
      </c>
      <c r="CN14" s="26" t="s">
        <v>16</v>
      </c>
      <c r="CO14" s="24" t="s">
        <v>140</v>
      </c>
      <c r="CP14" s="593" t="s">
        <v>75</v>
      </c>
      <c r="CQ14" s="26" t="s">
        <v>16</v>
      </c>
      <c r="CR14" s="24" t="s">
        <v>140</v>
      </c>
      <c r="CS14" s="593" t="s">
        <v>75</v>
      </c>
      <c r="CT14" s="26" t="s">
        <v>16</v>
      </c>
      <c r="CU14" s="24" t="s">
        <v>140</v>
      </c>
      <c r="CV14" s="593" t="s">
        <v>75</v>
      </c>
      <c r="CW14" s="26" t="s">
        <v>16</v>
      </c>
      <c r="CX14" s="24" t="s">
        <v>140</v>
      </c>
      <c r="CY14" s="593" t="s">
        <v>75</v>
      </c>
      <c r="CZ14" s="26" t="s">
        <v>16</v>
      </c>
      <c r="DA14" s="24" t="s">
        <v>140</v>
      </c>
      <c r="DB14" s="593" t="s">
        <v>75</v>
      </c>
      <c r="DC14" s="26"/>
      <c r="DD14" s="24"/>
      <c r="DE14" s="593"/>
      <c r="DF14" s="26"/>
      <c r="DG14" s="24"/>
      <c r="DH14" s="593"/>
      <c r="DI14" s="26"/>
      <c r="DJ14" s="24"/>
      <c r="DK14" s="593"/>
      <c r="DL14" s="26"/>
      <c r="DM14" s="24"/>
      <c r="DN14" s="593"/>
      <c r="DO14" s="26"/>
      <c r="DP14" s="24"/>
      <c r="DQ14" s="593"/>
      <c r="DR14" s="26"/>
      <c r="DS14" s="24"/>
      <c r="DT14" s="593"/>
      <c r="DU14" s="26"/>
      <c r="DV14" s="24"/>
      <c r="DW14" s="593"/>
      <c r="DX14" s="26" t="s">
        <v>16</v>
      </c>
      <c r="DY14" s="24" t="s">
        <v>140</v>
      </c>
      <c r="DZ14" s="593" t="s">
        <v>75</v>
      </c>
      <c r="EA14" s="26" t="s">
        <v>16</v>
      </c>
      <c r="EB14" s="24" t="s">
        <v>140</v>
      </c>
      <c r="EC14" s="593" t="s">
        <v>75</v>
      </c>
      <c r="ED14" s="26" t="s">
        <v>16</v>
      </c>
      <c r="EE14" s="24" t="s">
        <v>140</v>
      </c>
      <c r="EF14" s="593" t="s">
        <v>75</v>
      </c>
      <c r="EG14" s="26" t="s">
        <v>16</v>
      </c>
      <c r="EH14" s="24" t="s">
        <v>140</v>
      </c>
      <c r="EI14" s="593" t="s">
        <v>75</v>
      </c>
      <c r="EJ14" s="26" t="s">
        <v>16</v>
      </c>
      <c r="EK14" s="24" t="s">
        <v>140</v>
      </c>
      <c r="EL14" s="593" t="s">
        <v>75</v>
      </c>
      <c r="EM14" s="26" t="s">
        <v>16</v>
      </c>
      <c r="EN14" s="24" t="s">
        <v>140</v>
      </c>
      <c r="EO14" s="593" t="s">
        <v>75</v>
      </c>
      <c r="EP14" s="26" t="s">
        <v>16</v>
      </c>
      <c r="EQ14" s="24" t="s">
        <v>140</v>
      </c>
      <c r="ER14" s="593" t="s">
        <v>75</v>
      </c>
      <c r="ES14" s="562" t="s">
        <v>16</v>
      </c>
      <c r="ET14" s="344" t="s">
        <v>140</v>
      </c>
      <c r="EU14" s="596" t="s">
        <v>75</v>
      </c>
    </row>
    <row r="15" ht="15.75" customHeight="1">
      <c r="A15" s="10">
        <v>13.0</v>
      </c>
      <c r="B15" s="591" t="s">
        <v>2250</v>
      </c>
      <c r="C15" s="592">
        <v>1.0</v>
      </c>
      <c r="D15" s="591" t="s">
        <v>14</v>
      </c>
      <c r="E15" s="38" t="str">
        <f t="array" ref="E15">XLOOKUP(F15,'PER-SM '!$E$2:$E$1132,'PER-SM '!$D$2:$D$1132," ",0)</f>
        <v>PAUCAR HUAMAN ELOISA</v>
      </c>
      <c r="F15" s="149">
        <v>1.044458E7</v>
      </c>
      <c r="G15" s="149"/>
      <c r="H15" s="10" t="str">
        <f t="array" ref="H15">XLOOKUP(F15,'PER-SM '!$E$2:$E$1132,'PER-SM '!$G$2:$G$1132,"",0)</f>
        <v>OP TER</v>
      </c>
      <c r="I15" s="10"/>
      <c r="J15" s="10"/>
      <c r="K15" s="13" t="str">
        <f t="array" ref="K15">XLOOKUP(F15,'PER-SM '!$E$2:$E$1132,'PER-SM '!$B$2:$B$1132,"",0)</f>
        <v>SANTA MONICA</v>
      </c>
      <c r="L15" s="10" t="s">
        <v>2267</v>
      </c>
      <c r="M15" s="31" t="str">
        <f t="array" ref="M15">XLOOKUP(F15,'PER-SM '!$E$2:$E$1132,'PER-SM '!$F$2:$F$1132,"",0)</f>
        <v>AUXILIAR EN HOTELERIA</v>
      </c>
      <c r="N15" s="224"/>
      <c r="O15" s="225"/>
      <c r="P15" s="226"/>
      <c r="Q15" s="224"/>
      <c r="R15" s="225"/>
      <c r="S15" s="226"/>
      <c r="T15" s="224"/>
      <c r="U15" s="225"/>
      <c r="V15" s="226"/>
      <c r="W15" s="224"/>
      <c r="X15" s="225"/>
      <c r="Y15" s="226"/>
      <c r="Z15" s="224"/>
      <c r="AA15" s="225"/>
      <c r="AB15" s="226"/>
      <c r="AC15" s="224"/>
      <c r="AD15" s="225"/>
      <c r="AE15" s="226"/>
      <c r="AF15" s="224"/>
      <c r="AG15" s="225"/>
      <c r="AH15" s="226"/>
      <c r="AI15" s="224"/>
      <c r="AJ15" s="225"/>
      <c r="AK15" s="226"/>
      <c r="AL15" s="224"/>
      <c r="AM15" s="225"/>
      <c r="AN15" s="226"/>
      <c r="AO15" s="224"/>
      <c r="AP15" s="225"/>
      <c r="AQ15" s="226"/>
      <c r="AR15" s="224"/>
      <c r="AS15" s="225"/>
      <c r="AT15" s="226"/>
      <c r="AU15" s="601"/>
      <c r="AV15" s="604"/>
      <c r="AW15" s="605"/>
      <c r="AX15" s="601"/>
      <c r="AY15" s="604"/>
      <c r="AZ15" s="605"/>
      <c r="BA15" s="601"/>
      <c r="BB15" s="604"/>
      <c r="BC15" s="605"/>
      <c r="BD15" s="601"/>
      <c r="BE15" s="604"/>
      <c r="BF15" s="605"/>
      <c r="BG15" s="601"/>
      <c r="BH15" s="604"/>
      <c r="BI15" s="605"/>
      <c r="BJ15" s="26"/>
      <c r="BK15" s="24"/>
      <c r="BL15" s="593"/>
      <c r="BM15" s="26"/>
      <c r="BN15" s="24"/>
      <c r="BO15" s="593"/>
      <c r="BP15" s="26"/>
      <c r="BQ15" s="24"/>
      <c r="BR15" s="593"/>
      <c r="BS15" s="26"/>
      <c r="BT15" s="24"/>
      <c r="BU15" s="593"/>
      <c r="BV15" s="26"/>
      <c r="BW15" s="24"/>
      <c r="BX15" s="593"/>
      <c r="BY15" s="26"/>
      <c r="BZ15" s="24"/>
      <c r="CA15" s="593"/>
      <c r="CB15" s="26"/>
      <c r="CC15" s="24"/>
      <c r="CD15" s="593"/>
      <c r="CE15" s="26"/>
      <c r="CF15" s="24"/>
      <c r="CG15" s="593"/>
      <c r="CH15" s="26"/>
      <c r="CI15" s="24"/>
      <c r="CJ15" s="593"/>
      <c r="CK15" s="26"/>
      <c r="CL15" s="24"/>
      <c r="CM15" s="593"/>
      <c r="CN15" s="26"/>
      <c r="CO15" s="24"/>
      <c r="CP15" s="593"/>
      <c r="CQ15" s="26"/>
      <c r="CR15" s="24"/>
      <c r="CS15" s="593"/>
      <c r="CT15" s="26"/>
      <c r="CU15" s="24"/>
      <c r="CV15" s="593"/>
      <c r="CW15" s="26"/>
      <c r="CX15" s="24"/>
      <c r="CY15" s="593"/>
      <c r="CZ15" s="26"/>
      <c r="DA15" s="24"/>
      <c r="DB15" s="593"/>
      <c r="DC15" s="26"/>
      <c r="DD15" s="24"/>
      <c r="DE15" s="593"/>
      <c r="DF15" s="26"/>
      <c r="DG15" s="24"/>
      <c r="DH15" s="593"/>
      <c r="DI15" s="26"/>
      <c r="DJ15" s="24"/>
      <c r="DK15" s="593"/>
      <c r="DL15" s="26"/>
      <c r="DM15" s="24"/>
      <c r="DN15" s="593"/>
      <c r="DO15" s="26"/>
      <c r="DP15" s="24"/>
      <c r="DQ15" s="593"/>
      <c r="DR15" s="26"/>
      <c r="DS15" s="24"/>
      <c r="DT15" s="593"/>
      <c r="DU15" s="26"/>
      <c r="DV15" s="24"/>
      <c r="DW15" s="593"/>
      <c r="DX15" s="26"/>
      <c r="DY15" s="24"/>
      <c r="DZ15" s="593"/>
      <c r="EA15" s="26"/>
      <c r="EB15" s="24"/>
      <c r="EC15" s="593"/>
      <c r="ED15" s="26"/>
      <c r="EE15" s="24"/>
      <c r="EF15" s="593"/>
      <c r="EG15" s="26"/>
      <c r="EH15" s="24"/>
      <c r="EI15" s="593"/>
      <c r="EJ15" s="26"/>
      <c r="EK15" s="24"/>
      <c r="EL15" s="593"/>
      <c r="EM15" s="26"/>
      <c r="EN15" s="24"/>
      <c r="EO15" s="593"/>
      <c r="EP15" s="26"/>
      <c r="EQ15" s="24"/>
      <c r="ER15" s="593"/>
      <c r="ES15" s="26"/>
      <c r="ET15" s="344" t="s">
        <v>0</v>
      </c>
      <c r="EU15" s="596" t="s">
        <v>0</v>
      </c>
    </row>
    <row r="16" ht="15.75" customHeight="1">
      <c r="A16" s="10">
        <v>14.0</v>
      </c>
      <c r="B16" s="591" t="s">
        <v>2250</v>
      </c>
      <c r="C16" s="592"/>
      <c r="D16" s="591" t="s">
        <v>14</v>
      </c>
      <c r="E16" s="38" t="str">
        <f t="array" ref="E16">XLOOKUP(F16,'PER-SM '!$E$2:$E$1132,'PER-SM '!$D$2:$D$1132," ",0)</f>
        <v>GUILLEN PISCONTE FELIX MARTIN</v>
      </c>
      <c r="F16" s="487">
        <v>7.2158129E7</v>
      </c>
      <c r="G16" s="149"/>
      <c r="H16" s="10" t="str">
        <f t="array" ref="H16">XLOOKUP(F16,'PER-SM '!$E$2:$E$1132,'PER-SM '!$G$2:$G$1132,"",0)</f>
        <v>OP OBR</v>
      </c>
      <c r="I16" s="10"/>
      <c r="J16" s="10"/>
      <c r="K16" s="13" t="str">
        <f t="array" ref="K16">XLOOKUP(F16,'PER-SM '!$E$2:$E$1132,'PER-SM '!$B$2:$B$1132,"",0)</f>
        <v>SANTA MONICA</v>
      </c>
      <c r="L16" s="10" t="s">
        <v>2267</v>
      </c>
      <c r="M16" s="31" t="str">
        <f t="array" ref="M16">XLOOKUP(F16,'PER-SM '!$E$2:$E$1132,'PER-SM '!$F$2:$F$1132,"",0)</f>
        <v>AUXILIAR EN HOTELERIA</v>
      </c>
      <c r="N16" s="224"/>
      <c r="O16" s="225"/>
      <c r="P16" s="606"/>
      <c r="Q16" s="224"/>
      <c r="R16" s="225"/>
      <c r="S16" s="606"/>
      <c r="T16" s="224"/>
      <c r="U16" s="225"/>
      <c r="V16" s="606"/>
      <c r="W16" s="224"/>
      <c r="X16" s="225"/>
      <c r="Y16" s="606"/>
      <c r="Z16" s="224"/>
      <c r="AA16" s="225"/>
      <c r="AB16" s="606"/>
      <c r="AC16" s="224"/>
      <c r="AD16" s="225"/>
      <c r="AE16" s="606"/>
      <c r="AF16" s="224"/>
      <c r="AG16" s="225"/>
      <c r="AH16" s="606"/>
      <c r="AI16" s="224"/>
      <c r="AJ16" s="225"/>
      <c r="AK16" s="606"/>
      <c r="AL16" s="224"/>
      <c r="AM16" s="225"/>
      <c r="AN16" s="606"/>
      <c r="AO16" s="224"/>
      <c r="AP16" s="225"/>
      <c r="AQ16" s="606"/>
      <c r="AR16" s="224"/>
      <c r="AS16" s="225"/>
      <c r="AT16" s="606"/>
      <c r="AU16" s="601"/>
      <c r="AV16" s="604"/>
      <c r="AW16" s="607"/>
      <c r="AX16" s="601"/>
      <c r="AY16" s="604"/>
      <c r="AZ16" s="607"/>
      <c r="BA16" s="601"/>
      <c r="BB16" s="604"/>
      <c r="BC16" s="607"/>
      <c r="BD16" s="601"/>
      <c r="BE16" s="604"/>
      <c r="BF16" s="607"/>
      <c r="BG16" s="601"/>
      <c r="BH16" s="604"/>
      <c r="BI16" s="607"/>
      <c r="BJ16" s="26"/>
      <c r="BK16" s="24"/>
      <c r="BL16" s="593"/>
      <c r="BM16" s="26"/>
      <c r="BN16" s="24"/>
      <c r="BO16" s="593"/>
      <c r="BP16" s="26"/>
      <c r="BQ16" s="24"/>
      <c r="BR16" s="593"/>
      <c r="BS16" s="26"/>
      <c r="BT16" s="24"/>
      <c r="BU16" s="593"/>
      <c r="BV16" s="26"/>
      <c r="BW16" s="24"/>
      <c r="BX16" s="593"/>
      <c r="BY16" s="26"/>
      <c r="BZ16" s="24"/>
      <c r="CA16" s="593"/>
      <c r="CB16" s="26"/>
      <c r="CC16" s="24"/>
      <c r="CD16" s="593"/>
      <c r="CE16" s="26"/>
      <c r="CF16" s="24"/>
      <c r="CG16" s="593"/>
      <c r="CH16" s="26"/>
      <c r="CI16" s="24"/>
      <c r="CJ16" s="593"/>
      <c r="CK16" s="26"/>
      <c r="CL16" s="24"/>
      <c r="CM16" s="593"/>
      <c r="CN16" s="26"/>
      <c r="CO16" s="24"/>
      <c r="CP16" s="593"/>
      <c r="CQ16" s="26"/>
      <c r="CR16" s="24"/>
      <c r="CS16" s="593"/>
      <c r="CT16" s="26"/>
      <c r="CU16" s="24"/>
      <c r="CV16" s="593"/>
      <c r="CW16" s="26"/>
      <c r="CX16" s="24"/>
      <c r="CY16" s="593"/>
      <c r="CZ16" s="26"/>
      <c r="DA16" s="24"/>
      <c r="DB16" s="593"/>
      <c r="DC16" s="26" t="s">
        <v>16</v>
      </c>
      <c r="DD16" s="24" t="s">
        <v>140</v>
      </c>
      <c r="DE16" s="593" t="s">
        <v>75</v>
      </c>
      <c r="DF16" s="26" t="s">
        <v>16</v>
      </c>
      <c r="DG16" s="24" t="s">
        <v>140</v>
      </c>
      <c r="DH16" s="593" t="s">
        <v>75</v>
      </c>
      <c r="DI16" s="26" t="s">
        <v>16</v>
      </c>
      <c r="DJ16" s="24" t="s">
        <v>140</v>
      </c>
      <c r="DK16" s="593" t="s">
        <v>75</v>
      </c>
      <c r="DL16" s="26" t="s">
        <v>16</v>
      </c>
      <c r="DM16" s="24" t="s">
        <v>140</v>
      </c>
      <c r="DN16" s="593" t="s">
        <v>75</v>
      </c>
      <c r="DO16" s="26" t="s">
        <v>16</v>
      </c>
      <c r="DP16" s="24" t="s">
        <v>140</v>
      </c>
      <c r="DQ16" s="593" t="s">
        <v>75</v>
      </c>
      <c r="DR16" s="26" t="s">
        <v>16</v>
      </c>
      <c r="DS16" s="24" t="s">
        <v>140</v>
      </c>
      <c r="DT16" s="593" t="s">
        <v>75</v>
      </c>
      <c r="DU16" s="26" t="s">
        <v>16</v>
      </c>
      <c r="DV16" s="24" t="s">
        <v>140</v>
      </c>
      <c r="DW16" s="593" t="s">
        <v>75</v>
      </c>
      <c r="DX16" s="26" t="s">
        <v>16</v>
      </c>
      <c r="DY16" s="24" t="s">
        <v>140</v>
      </c>
      <c r="DZ16" s="593" t="s">
        <v>75</v>
      </c>
      <c r="EA16" s="26" t="s">
        <v>16</v>
      </c>
      <c r="EB16" s="24" t="s">
        <v>140</v>
      </c>
      <c r="EC16" s="593" t="s">
        <v>75</v>
      </c>
      <c r="ED16" s="26" t="s">
        <v>16</v>
      </c>
      <c r="EE16" s="24" t="s">
        <v>140</v>
      </c>
      <c r="EF16" s="593" t="s">
        <v>75</v>
      </c>
      <c r="EG16" s="26" t="s">
        <v>16</v>
      </c>
      <c r="EH16" s="24" t="s">
        <v>140</v>
      </c>
      <c r="EI16" s="593" t="s">
        <v>75</v>
      </c>
      <c r="EJ16" s="26"/>
      <c r="EK16" s="24"/>
      <c r="EL16" s="593"/>
      <c r="EM16" s="26"/>
      <c r="EN16" s="24"/>
      <c r="EO16" s="593"/>
      <c r="EP16" s="26"/>
      <c r="EQ16" s="24"/>
      <c r="ER16" s="593"/>
      <c r="ES16" s="26"/>
      <c r="ET16" s="344" t="s">
        <v>0</v>
      </c>
      <c r="EU16" s="593"/>
    </row>
    <row r="17" ht="15.75" customHeight="1">
      <c r="A17" s="10">
        <v>15.0</v>
      </c>
      <c r="B17" s="591" t="s">
        <v>2250</v>
      </c>
      <c r="C17" s="592"/>
      <c r="D17" s="591" t="s">
        <v>14</v>
      </c>
      <c r="E17" s="38" t="str">
        <f t="array" ref="E17">XLOOKUP(F17,'PER-SM '!$E$2:$E$1132,'PER-SM '!$D$2:$D$1132," ",0)</f>
        <v>BARRETO ESCATE MARIA DE LOS ANGELES</v>
      </c>
      <c r="F17" s="149">
        <v>7.0342157E7</v>
      </c>
      <c r="G17" s="149"/>
      <c r="H17" s="16" t="str">
        <f t="array" ref="H17">XLOOKUP(F17,'PER-SM '!$E$2:$E$1132,'PER-SM '!$G$2:$G$1132,"",0)</f>
        <v>OP TER</v>
      </c>
      <c r="I17" s="10"/>
      <c r="J17" s="10"/>
      <c r="K17" s="13" t="str">
        <f t="array" ref="K17">XLOOKUP(F17,'PER-SM '!$E$2:$E$1132,'PER-SM '!$B$2:$B$1132,"",0)</f>
        <v>SANTA MONICA</v>
      </c>
      <c r="L17" s="10" t="s">
        <v>2267</v>
      </c>
      <c r="M17" s="13" t="str">
        <f t="array" ref="M17">XLOOKUP(F17,'PER-SM '!$E$2:$E$1132,'PER-SM '!$F$2:$F$1132,"",0)</f>
        <v>AUXILIAR HOTELERIA</v>
      </c>
      <c r="N17" s="224"/>
      <c r="O17" s="225"/>
      <c r="P17" s="606"/>
      <c r="Q17" s="224"/>
      <c r="R17" s="225"/>
      <c r="S17" s="606"/>
      <c r="T17" s="224" t="s">
        <v>16</v>
      </c>
      <c r="U17" s="225" t="s">
        <v>140</v>
      </c>
      <c r="V17" s="606" t="s">
        <v>75</v>
      </c>
      <c r="W17" s="224" t="s">
        <v>16</v>
      </c>
      <c r="X17" s="225" t="s">
        <v>140</v>
      </c>
      <c r="Y17" s="606" t="s">
        <v>75</v>
      </c>
      <c r="Z17" s="224" t="s">
        <v>16</v>
      </c>
      <c r="AA17" s="225" t="s">
        <v>140</v>
      </c>
      <c r="AB17" s="606" t="s">
        <v>75</v>
      </c>
      <c r="AC17" s="224" t="s">
        <v>16</v>
      </c>
      <c r="AD17" s="225" t="s">
        <v>140</v>
      </c>
      <c r="AE17" s="606" t="s">
        <v>75</v>
      </c>
      <c r="AF17" s="224" t="s">
        <v>16</v>
      </c>
      <c r="AG17" s="225" t="s">
        <v>140</v>
      </c>
      <c r="AH17" s="606" t="s">
        <v>75</v>
      </c>
      <c r="AI17" s="224" t="s">
        <v>16</v>
      </c>
      <c r="AJ17" s="225" t="s">
        <v>140</v>
      </c>
      <c r="AK17" s="606" t="s">
        <v>75</v>
      </c>
      <c r="AL17" s="224" t="s">
        <v>16</v>
      </c>
      <c r="AM17" s="225" t="s">
        <v>140</v>
      </c>
      <c r="AN17" s="606" t="s">
        <v>75</v>
      </c>
      <c r="AO17" s="224" t="s">
        <v>16</v>
      </c>
      <c r="AP17" s="225" t="s">
        <v>140</v>
      </c>
      <c r="AQ17" s="606" t="s">
        <v>75</v>
      </c>
      <c r="AR17" s="224" t="s">
        <v>16</v>
      </c>
      <c r="AS17" s="225" t="s">
        <v>140</v>
      </c>
      <c r="AT17" s="606" t="s">
        <v>75</v>
      </c>
      <c r="AU17" s="601" t="s">
        <v>16</v>
      </c>
      <c r="AV17" s="604" t="s">
        <v>140</v>
      </c>
      <c r="AW17" s="607" t="s">
        <v>75</v>
      </c>
      <c r="AX17" s="601"/>
      <c r="AY17" s="604"/>
      <c r="AZ17" s="607"/>
      <c r="BA17" s="601"/>
      <c r="BB17" s="604"/>
      <c r="BC17" s="607"/>
      <c r="BD17" s="601"/>
      <c r="BE17" s="604"/>
      <c r="BF17" s="607"/>
      <c r="BG17" s="601"/>
      <c r="BH17" s="604"/>
      <c r="BI17" s="607"/>
      <c r="BJ17" s="26"/>
      <c r="BK17" s="24"/>
      <c r="BL17" s="593"/>
      <c r="BM17" s="26"/>
      <c r="BN17" s="24"/>
      <c r="BO17" s="593"/>
      <c r="BP17" s="26"/>
      <c r="BQ17" s="24"/>
      <c r="BR17" s="593"/>
      <c r="BS17" s="26"/>
      <c r="BT17" s="24"/>
      <c r="BU17" s="593"/>
      <c r="BV17" s="26"/>
      <c r="BW17" s="24"/>
      <c r="BX17" s="593"/>
      <c r="BY17" s="26"/>
      <c r="BZ17" s="24"/>
      <c r="CA17" s="593"/>
      <c r="CB17" s="26"/>
      <c r="CC17" s="24"/>
      <c r="CD17" s="593"/>
      <c r="CE17" s="26"/>
      <c r="CF17" s="24"/>
      <c r="CG17" s="593"/>
      <c r="CH17" s="26"/>
      <c r="CI17" s="24"/>
      <c r="CJ17" s="593"/>
      <c r="CK17" s="26"/>
      <c r="CL17" s="24"/>
      <c r="CM17" s="593"/>
      <c r="CN17" s="26"/>
      <c r="CO17" s="24"/>
      <c r="CP17" s="593"/>
      <c r="CQ17" s="26"/>
      <c r="CR17" s="24"/>
      <c r="CS17" s="593"/>
      <c r="CT17" s="26"/>
      <c r="CU17" s="24"/>
      <c r="CV17" s="593"/>
      <c r="CW17" s="26"/>
      <c r="CX17" s="24"/>
      <c r="CY17" s="593"/>
      <c r="CZ17" s="26"/>
      <c r="DA17" s="24"/>
      <c r="DB17" s="593"/>
      <c r="DC17" s="26"/>
      <c r="DD17" s="24"/>
      <c r="DE17" s="593"/>
      <c r="DF17" s="26"/>
      <c r="DG17" s="24"/>
      <c r="DH17" s="593"/>
      <c r="DI17" s="26"/>
      <c r="DJ17" s="24"/>
      <c r="DK17" s="593"/>
      <c r="DL17" s="26"/>
      <c r="DM17" s="24"/>
      <c r="DN17" s="593"/>
      <c r="DO17" s="26"/>
      <c r="DP17" s="24"/>
      <c r="DQ17" s="593"/>
      <c r="DR17" s="26"/>
      <c r="DS17" s="24"/>
      <c r="DT17" s="593"/>
      <c r="DU17" s="26"/>
      <c r="DV17" s="24"/>
      <c r="DW17" s="593"/>
      <c r="DX17" s="26"/>
      <c r="DY17" s="24"/>
      <c r="DZ17" s="593"/>
      <c r="EA17" s="26"/>
      <c r="EB17" s="24"/>
      <c r="EC17" s="593"/>
      <c r="ED17" s="26"/>
      <c r="EE17" s="24"/>
      <c r="EF17" s="593"/>
      <c r="EG17" s="26"/>
      <c r="EH17" s="24"/>
      <c r="EI17" s="593"/>
      <c r="EJ17" s="26"/>
      <c r="EK17" s="24"/>
      <c r="EL17" s="593"/>
      <c r="EM17" s="26"/>
      <c r="EN17" s="24"/>
      <c r="EO17" s="593"/>
      <c r="EP17" s="26"/>
      <c r="EQ17" s="24"/>
      <c r="ER17" s="593"/>
      <c r="ES17" s="26"/>
      <c r="ET17" s="344" t="s">
        <v>0</v>
      </c>
      <c r="EU17" s="596" t="s">
        <v>0</v>
      </c>
    </row>
    <row r="18" ht="15.75" customHeight="1">
      <c r="A18" s="10">
        <v>16.0</v>
      </c>
      <c r="B18" s="591" t="s">
        <v>2250</v>
      </c>
      <c r="C18" s="592"/>
      <c r="D18" s="591" t="s">
        <v>14</v>
      </c>
      <c r="E18" s="38" t="str">
        <f t="array" ref="E18">XLOOKUP(F18,'PER-SM '!$E$2:$E$1132,'PER-SM '!$D$2:$D$1132," ",0)</f>
        <v>JOSE MANUEL MUÑOZ RUIZ</v>
      </c>
      <c r="F18" s="275">
        <v>7.7271035E7</v>
      </c>
      <c r="G18" s="149">
        <v>0.0</v>
      </c>
      <c r="H18" s="10" t="str">
        <f t="array" ref="H18">XLOOKUP(F18,'PER-SM '!$E$2:$E$1132,'PER-SM '!$G$2:$G$1132,"",0)</f>
        <v>OP TER</v>
      </c>
      <c r="I18" s="10"/>
      <c r="J18" s="10"/>
      <c r="K18" s="13" t="str">
        <f t="array" ref="K18">XLOOKUP(F18,'PER-SM '!$E$2:$E$1132,'PER-SM '!$B$2:$B$1132,"",0)</f>
        <v>SANTA MONICA</v>
      </c>
      <c r="L18" s="10" t="s">
        <v>2267</v>
      </c>
      <c r="M18" s="31" t="str">
        <f t="array" ref="M18">XLOOKUP(F18,'PER-SM '!$E$2:$E$1132,'PER-SM '!$F$2:$F$1132,"",0)</f>
        <v>AUXILIAR EN HOTELERIA</v>
      </c>
      <c r="N18" s="224"/>
      <c r="O18" s="225"/>
      <c r="P18" s="606"/>
      <c r="Q18" s="224"/>
      <c r="R18" s="225"/>
      <c r="S18" s="606"/>
      <c r="T18" s="224"/>
      <c r="U18" s="225"/>
      <c r="V18" s="606"/>
      <c r="W18" s="224"/>
      <c r="X18" s="225"/>
      <c r="Y18" s="606"/>
      <c r="Z18" s="224"/>
      <c r="AA18" s="225"/>
      <c r="AB18" s="606"/>
      <c r="AC18" s="224"/>
      <c r="AD18" s="225"/>
      <c r="AE18" s="606"/>
      <c r="AF18" s="224"/>
      <c r="AG18" s="225"/>
      <c r="AH18" s="606"/>
      <c r="AI18" s="224"/>
      <c r="AJ18" s="225"/>
      <c r="AK18" s="606"/>
      <c r="AL18" s="224"/>
      <c r="AM18" s="225"/>
      <c r="AN18" s="606"/>
      <c r="AO18" s="224"/>
      <c r="AP18" s="225"/>
      <c r="AQ18" s="606"/>
      <c r="AR18" s="224"/>
      <c r="AS18" s="225"/>
      <c r="AT18" s="606"/>
      <c r="AU18" s="601"/>
      <c r="AV18" s="604"/>
      <c r="AW18" s="607"/>
      <c r="AX18" s="601" t="s">
        <v>16</v>
      </c>
      <c r="AY18" s="604" t="s">
        <v>140</v>
      </c>
      <c r="AZ18" s="607" t="s">
        <v>75</v>
      </c>
      <c r="BA18" s="601" t="s">
        <v>16</v>
      </c>
      <c r="BB18" s="604" t="s">
        <v>140</v>
      </c>
      <c r="BC18" s="607" t="s">
        <v>75</v>
      </c>
      <c r="BD18" s="601" t="s">
        <v>16</v>
      </c>
      <c r="BE18" s="604" t="s">
        <v>140</v>
      </c>
      <c r="BF18" s="607" t="s">
        <v>75</v>
      </c>
      <c r="BG18" s="601" t="s">
        <v>16</v>
      </c>
      <c r="BH18" s="604" t="s">
        <v>140</v>
      </c>
      <c r="BI18" s="607" t="s">
        <v>75</v>
      </c>
      <c r="BJ18" s="26" t="s">
        <v>16</v>
      </c>
      <c r="BK18" s="24" t="s">
        <v>140</v>
      </c>
      <c r="BL18" s="593" t="s">
        <v>75</v>
      </c>
      <c r="BM18" s="26" t="s">
        <v>16</v>
      </c>
      <c r="BN18" s="24" t="s">
        <v>140</v>
      </c>
      <c r="BO18" s="593" t="s">
        <v>75</v>
      </c>
      <c r="BP18" s="26" t="s">
        <v>16</v>
      </c>
      <c r="BQ18" s="24" t="s">
        <v>140</v>
      </c>
      <c r="BR18" s="593" t="s">
        <v>75</v>
      </c>
      <c r="BS18" s="26" t="s">
        <v>16</v>
      </c>
      <c r="BT18" s="24" t="s">
        <v>140</v>
      </c>
      <c r="BU18" s="593" t="s">
        <v>75</v>
      </c>
      <c r="BV18" s="26" t="s">
        <v>16</v>
      </c>
      <c r="BW18" s="24" t="s">
        <v>140</v>
      </c>
      <c r="BX18" s="593" t="s">
        <v>75</v>
      </c>
      <c r="BY18" s="26" t="s">
        <v>16</v>
      </c>
      <c r="BZ18" s="24" t="s">
        <v>140</v>
      </c>
      <c r="CA18" s="593" t="s">
        <v>75</v>
      </c>
      <c r="CB18" s="26" t="s">
        <v>16</v>
      </c>
      <c r="CC18" s="24" t="s">
        <v>140</v>
      </c>
      <c r="CD18" s="593" t="s">
        <v>75</v>
      </c>
      <c r="CE18" s="26" t="s">
        <v>16</v>
      </c>
      <c r="CF18" s="24" t="s">
        <v>140</v>
      </c>
      <c r="CG18" s="593" t="s">
        <v>75</v>
      </c>
      <c r="CH18" s="26" t="s">
        <v>16</v>
      </c>
      <c r="CI18" s="24" t="s">
        <v>140</v>
      </c>
      <c r="CJ18" s="593" t="s">
        <v>75</v>
      </c>
      <c r="CK18" s="26" t="s">
        <v>16</v>
      </c>
      <c r="CL18" s="24" t="s">
        <v>140</v>
      </c>
      <c r="CM18" s="593" t="s">
        <v>75</v>
      </c>
      <c r="CN18" s="26" t="s">
        <v>16</v>
      </c>
      <c r="CO18" s="24" t="s">
        <v>140</v>
      </c>
      <c r="CP18" s="593" t="s">
        <v>75</v>
      </c>
      <c r="CQ18" s="26" t="s">
        <v>16</v>
      </c>
      <c r="CR18" s="24" t="s">
        <v>140</v>
      </c>
      <c r="CS18" s="593" t="s">
        <v>75</v>
      </c>
      <c r="CT18" s="26" t="s">
        <v>16</v>
      </c>
      <c r="CU18" s="24" t="s">
        <v>140</v>
      </c>
      <c r="CV18" s="593" t="s">
        <v>75</v>
      </c>
      <c r="CW18" s="26" t="s">
        <v>16</v>
      </c>
      <c r="CX18" s="24" t="s">
        <v>140</v>
      </c>
      <c r="CY18" s="593" t="s">
        <v>75</v>
      </c>
      <c r="CZ18" s="26" t="s">
        <v>16</v>
      </c>
      <c r="DA18" s="24" t="s">
        <v>140</v>
      </c>
      <c r="DB18" s="593" t="s">
        <v>75</v>
      </c>
      <c r="DC18" s="26"/>
      <c r="DD18" s="24"/>
      <c r="DE18" s="593"/>
      <c r="DF18" s="26"/>
      <c r="DG18" s="24"/>
      <c r="DH18" s="593"/>
      <c r="DI18" s="26"/>
      <c r="DJ18" s="24"/>
      <c r="DK18" s="593"/>
      <c r="DL18" s="26"/>
      <c r="DM18" s="24"/>
      <c r="DN18" s="593"/>
      <c r="DO18" s="26"/>
      <c r="DP18" s="24"/>
      <c r="DQ18" s="593"/>
      <c r="DR18" s="26"/>
      <c r="DS18" s="24"/>
      <c r="DT18" s="593"/>
      <c r="DU18" s="26"/>
      <c r="DV18" s="24"/>
      <c r="DW18" s="593"/>
      <c r="DX18" s="26"/>
      <c r="DY18" s="24"/>
      <c r="DZ18" s="593"/>
      <c r="EA18" s="26"/>
      <c r="EB18" s="24"/>
      <c r="EC18" s="593"/>
      <c r="ED18" s="26"/>
      <c r="EE18" s="24"/>
      <c r="EF18" s="593"/>
      <c r="EG18" s="26"/>
      <c r="EH18" s="24"/>
      <c r="EI18" s="593"/>
      <c r="EJ18" s="562" t="s">
        <v>16</v>
      </c>
      <c r="EK18" s="344" t="s">
        <v>140</v>
      </c>
      <c r="EL18" s="596" t="s">
        <v>75</v>
      </c>
      <c r="EM18" s="562" t="s">
        <v>16</v>
      </c>
      <c r="EN18" s="344" t="s">
        <v>140</v>
      </c>
      <c r="EO18" s="596" t="s">
        <v>75</v>
      </c>
      <c r="EP18" s="562" t="s">
        <v>16</v>
      </c>
      <c r="EQ18" s="344" t="s">
        <v>140</v>
      </c>
      <c r="ER18" s="596" t="s">
        <v>75</v>
      </c>
      <c r="ES18" s="562" t="s">
        <v>16</v>
      </c>
      <c r="ET18" s="344" t="s">
        <v>140</v>
      </c>
      <c r="EU18" s="596" t="s">
        <v>75</v>
      </c>
    </row>
    <row r="19" ht="15.75" customHeight="1">
      <c r="A19" s="10">
        <v>17.0</v>
      </c>
      <c r="B19" s="591" t="s">
        <v>2250</v>
      </c>
      <c r="C19" s="592"/>
      <c r="D19" s="591" t="s">
        <v>14</v>
      </c>
      <c r="E19" s="38" t="str">
        <f t="array" ref="E19">XLOOKUP(F19,'PER-SM '!$E$2:$E$1132,'PER-SM '!$D$2:$D$1132," ",0)</f>
        <v>SIGUAS ARANA GINO ANTONIO</v>
      </c>
      <c r="F19" s="149">
        <v>7.0390806E7</v>
      </c>
      <c r="G19" s="149" t="str">
        <f t="array" ref="G19">XLOOKUP(F19,'PER-SM '!$E$2:$E$1132,'PER-SM '!$J$2:$J$1132,"",0)</f>
        <v/>
      </c>
      <c r="H19" s="16" t="str">
        <f t="array" ref="H19">XLOOKUP(F19,'PER-SM '!$E$2:$E$1132,'PER-SM '!$G$2:$G$1132,"",0)</f>
        <v>OP TER</v>
      </c>
      <c r="I19" s="10" t="str">
        <f t="array" ref="I19">XLOOKUP(F19,'PER-SM '!$E$2:$E$1132,'PER-SM '!$I$2:$I$1132,"",0)</f>
        <v/>
      </c>
      <c r="J19" s="10"/>
      <c r="K19" s="13" t="str">
        <f t="array" ref="K19">XLOOKUP(F19,'PER-SM '!$E$2:$E$1132,'PER-SM '!$B$2:$B$1132,"",0)</f>
        <v>SANTA MONICA</v>
      </c>
      <c r="L19" s="10" t="s">
        <v>2267</v>
      </c>
      <c r="M19" s="13" t="str">
        <f t="array" ref="M19">XLOOKUP(F19,'PER-SM '!$E$2:$E$1132,'PER-SM '!$F$2:$F$1132,"",0)</f>
        <v>AUXILIAR HOTELERIA</v>
      </c>
      <c r="N19" s="224" t="s">
        <v>16</v>
      </c>
      <c r="O19" s="24" t="s">
        <v>140</v>
      </c>
      <c r="P19" s="593" t="s">
        <v>75</v>
      </c>
      <c r="Q19" s="224" t="s">
        <v>16</v>
      </c>
      <c r="R19" s="24" t="s">
        <v>140</v>
      </c>
      <c r="S19" s="593" t="s">
        <v>75</v>
      </c>
      <c r="T19" s="224"/>
      <c r="U19" s="24"/>
      <c r="V19" s="593"/>
      <c r="W19" s="224"/>
      <c r="X19" s="24"/>
      <c r="Y19" s="593"/>
      <c r="Z19" s="224"/>
      <c r="AA19" s="24"/>
      <c r="AB19" s="593"/>
      <c r="AC19" s="224"/>
      <c r="AD19" s="24"/>
      <c r="AE19" s="593"/>
      <c r="AF19" s="224"/>
      <c r="AG19" s="24"/>
      <c r="AH19" s="593"/>
      <c r="AI19" s="224"/>
      <c r="AJ19" s="24"/>
      <c r="AK19" s="593"/>
      <c r="AL19" s="224"/>
      <c r="AM19" s="24"/>
      <c r="AN19" s="593"/>
      <c r="AO19" s="224"/>
      <c r="AP19" s="24"/>
      <c r="AQ19" s="593"/>
      <c r="AR19" s="224"/>
      <c r="AS19" s="24"/>
      <c r="AT19" s="593"/>
      <c r="AU19" s="601"/>
      <c r="AV19" s="312"/>
      <c r="AW19" s="597"/>
      <c r="AX19" s="601"/>
      <c r="AY19" s="312"/>
      <c r="AZ19" s="597"/>
      <c r="BA19" s="601"/>
      <c r="BB19" s="312"/>
      <c r="BC19" s="597"/>
      <c r="BD19" s="601"/>
      <c r="BE19" s="312"/>
      <c r="BF19" s="597"/>
      <c r="BG19" s="601"/>
      <c r="BH19" s="312"/>
      <c r="BI19" s="597"/>
      <c r="BJ19" s="26"/>
      <c r="BK19" s="24"/>
      <c r="BL19" s="593"/>
      <c r="BM19" s="26"/>
      <c r="BN19" s="24"/>
      <c r="BO19" s="593"/>
      <c r="BP19" s="26"/>
      <c r="BQ19" s="24"/>
      <c r="BR19" s="593"/>
      <c r="BS19" s="26"/>
      <c r="BT19" s="24"/>
      <c r="BU19" s="593"/>
      <c r="BV19" s="26"/>
      <c r="BW19" s="24"/>
      <c r="BX19" s="593"/>
      <c r="BY19" s="26"/>
      <c r="BZ19" s="24"/>
      <c r="CA19" s="593"/>
      <c r="CB19" s="26"/>
      <c r="CC19" s="24"/>
      <c r="CD19" s="593"/>
      <c r="CE19" s="26"/>
      <c r="CF19" s="24"/>
      <c r="CG19" s="593"/>
      <c r="CH19" s="26"/>
      <c r="CI19" s="24"/>
      <c r="CJ19" s="593"/>
      <c r="CK19" s="26"/>
      <c r="CL19" s="24"/>
      <c r="CM19" s="593"/>
      <c r="CN19" s="26"/>
      <c r="CO19" s="24"/>
      <c r="CP19" s="593"/>
      <c r="CQ19" s="26"/>
      <c r="CR19" s="24"/>
      <c r="CS19" s="593"/>
      <c r="CT19" s="26"/>
      <c r="CU19" s="24"/>
      <c r="CV19" s="593"/>
      <c r="CW19" s="26"/>
      <c r="CX19" s="24"/>
      <c r="CY19" s="593"/>
      <c r="CZ19" s="26"/>
      <c r="DA19" s="24"/>
      <c r="DB19" s="593"/>
      <c r="DC19" s="26"/>
      <c r="DD19" s="24"/>
      <c r="DE19" s="593"/>
      <c r="DF19" s="26"/>
      <c r="DG19" s="24"/>
      <c r="DH19" s="593"/>
      <c r="DI19" s="26"/>
      <c r="DJ19" s="24"/>
      <c r="DK19" s="593"/>
      <c r="DL19" s="26"/>
      <c r="DM19" s="24"/>
      <c r="DN19" s="593"/>
      <c r="DO19" s="26"/>
      <c r="DP19" s="24"/>
      <c r="DQ19" s="593"/>
      <c r="DR19" s="26"/>
      <c r="DS19" s="24"/>
      <c r="DT19" s="593"/>
      <c r="DU19" s="26"/>
      <c r="DV19" s="24"/>
      <c r="DW19" s="593"/>
      <c r="DX19" s="26"/>
      <c r="DY19" s="24"/>
      <c r="DZ19" s="593"/>
      <c r="EA19" s="26"/>
      <c r="EB19" s="24"/>
      <c r="EC19" s="593"/>
      <c r="ED19" s="26"/>
      <c r="EE19" s="24"/>
      <c r="EF19" s="593"/>
      <c r="EG19" s="26"/>
      <c r="EH19" s="24"/>
      <c r="EI19" s="593"/>
      <c r="EJ19" s="26"/>
      <c r="EK19" s="24"/>
      <c r="EL19" s="593"/>
      <c r="EM19" s="26"/>
      <c r="EN19" s="24"/>
      <c r="EO19" s="593"/>
      <c r="EP19" s="26"/>
      <c r="EQ19" s="24"/>
      <c r="ER19" s="593"/>
      <c r="ES19" s="562" t="s">
        <v>0</v>
      </c>
      <c r="ET19" s="344" t="s">
        <v>27</v>
      </c>
      <c r="EU19" s="596" t="s">
        <v>0</v>
      </c>
    </row>
    <row r="20" ht="15.75" customHeight="1">
      <c r="A20" s="10">
        <v>18.0</v>
      </c>
      <c r="B20" s="591" t="s">
        <v>2151</v>
      </c>
      <c r="C20" s="592">
        <v>1.0</v>
      </c>
      <c r="D20" s="591" t="s">
        <v>14</v>
      </c>
      <c r="E20" s="13" t="str">
        <f t="array" ref="E20">XLOOKUP(F20,'PER-SM '!$E$2:$E$1132,'PER-SM '!$D$2:$D$1132," ",0)</f>
        <v>SANCHEZ JURADO MIGUEL</v>
      </c>
      <c r="F20" s="149">
        <v>7.180168E7</v>
      </c>
      <c r="G20" s="149" t="str">
        <f t="array" ref="G20">XLOOKUP(F20,'PER-SM '!$E$2:$E$1132,'PER-SM '!$J$2:$J$1132,"",0)</f>
        <v/>
      </c>
      <c r="H20" s="10" t="str">
        <f t="array" ref="H20">XLOOKUP(F20,'PER-SM '!$E$2:$E$1132,'PER-SM '!$G$2:$G$1132,"",0)</f>
        <v>OP OBR</v>
      </c>
      <c r="I20" s="10" t="str">
        <f t="array" ref="I20">XLOOKUP(F20,'PER-SM '!$E$2:$E$1132,'PER-SM '!$I$2:$I$1132,"",0)</f>
        <v>B</v>
      </c>
      <c r="J20" s="10"/>
      <c r="K20" s="13" t="str">
        <f t="array" ref="K20">XLOOKUP(F20,'PER-SM '!$E$2:$E$1132,'PER-SM '!$B$2:$B$1132,"",0)</f>
        <v>PE-Obr Reg comun</v>
      </c>
      <c r="L20" s="10" t="s">
        <v>2267</v>
      </c>
      <c r="M20" s="31" t="str">
        <f t="array" ref="M20">XLOOKUP(F20,'PER-SM '!$E$2:$E$1132,'PER-SM '!$F$2:$F$1132,"",0)</f>
        <v>AYUDANTE DE PERVOL</v>
      </c>
      <c r="N20" s="224"/>
      <c r="O20" s="225"/>
      <c r="P20" s="226"/>
      <c r="Q20" s="224"/>
      <c r="R20" s="225"/>
      <c r="S20" s="226"/>
      <c r="T20" s="224"/>
      <c r="U20" s="225"/>
      <c r="V20" s="226"/>
      <c r="W20" s="236" t="s">
        <v>16</v>
      </c>
      <c r="X20" s="237" t="s">
        <v>140</v>
      </c>
      <c r="Y20" s="238" t="s">
        <v>75</v>
      </c>
      <c r="Z20" s="236" t="s">
        <v>16</v>
      </c>
      <c r="AA20" s="237" t="s">
        <v>140</v>
      </c>
      <c r="AB20" s="238" t="s">
        <v>75</v>
      </c>
      <c r="AC20" s="236" t="s">
        <v>16</v>
      </c>
      <c r="AD20" s="237" t="s">
        <v>140</v>
      </c>
      <c r="AE20" s="238" t="s">
        <v>75</v>
      </c>
      <c r="AF20" s="236" t="s">
        <v>16</v>
      </c>
      <c r="AG20" s="237" t="s">
        <v>140</v>
      </c>
      <c r="AH20" s="238" t="s">
        <v>75</v>
      </c>
      <c r="AI20" s="236" t="s">
        <v>16</v>
      </c>
      <c r="AJ20" s="237" t="s">
        <v>140</v>
      </c>
      <c r="AK20" s="238" t="s">
        <v>75</v>
      </c>
      <c r="AL20" s="236" t="s">
        <v>16</v>
      </c>
      <c r="AM20" s="237" t="s">
        <v>140</v>
      </c>
      <c r="AN20" s="238" t="s">
        <v>75</v>
      </c>
      <c r="AO20" s="224" t="s">
        <v>16</v>
      </c>
      <c r="AP20" s="225" t="s">
        <v>140</v>
      </c>
      <c r="AQ20" s="226" t="s">
        <v>75</v>
      </c>
      <c r="AR20" s="224" t="s">
        <v>16</v>
      </c>
      <c r="AS20" s="225" t="s">
        <v>140</v>
      </c>
      <c r="AT20" s="226" t="s">
        <v>75</v>
      </c>
      <c r="AU20" s="601" t="s">
        <v>16</v>
      </c>
      <c r="AV20" s="604" t="s">
        <v>140</v>
      </c>
      <c r="AW20" s="605" t="s">
        <v>75</v>
      </c>
      <c r="AX20" s="601" t="s">
        <v>16</v>
      </c>
      <c r="AY20" s="604" t="s">
        <v>140</v>
      </c>
      <c r="AZ20" s="605" t="s">
        <v>75</v>
      </c>
      <c r="BA20" s="601" t="s">
        <v>16</v>
      </c>
      <c r="BB20" s="604" t="s">
        <v>140</v>
      </c>
      <c r="BC20" s="605" t="s">
        <v>75</v>
      </c>
      <c r="BD20" s="601" t="s">
        <v>16</v>
      </c>
      <c r="BE20" s="604" t="s">
        <v>140</v>
      </c>
      <c r="BF20" s="605" t="s">
        <v>75</v>
      </c>
      <c r="BG20" s="601" t="s">
        <v>16</v>
      </c>
      <c r="BH20" s="604" t="s">
        <v>140</v>
      </c>
      <c r="BI20" s="605" t="s">
        <v>75</v>
      </c>
      <c r="BJ20" s="26" t="s">
        <v>16</v>
      </c>
      <c r="BK20" s="24" t="s">
        <v>140</v>
      </c>
      <c r="BL20" s="593" t="s">
        <v>75</v>
      </c>
      <c r="BM20" s="26"/>
      <c r="BN20" s="24"/>
      <c r="BO20" s="593"/>
      <c r="BP20" s="26"/>
      <c r="BQ20" s="24"/>
      <c r="BR20" s="593"/>
      <c r="BS20" s="26"/>
      <c r="BT20" s="24"/>
      <c r="BU20" s="593"/>
      <c r="BV20" s="26"/>
      <c r="BW20" s="24"/>
      <c r="BX20" s="593"/>
      <c r="BY20" s="26"/>
      <c r="BZ20" s="24"/>
      <c r="CA20" s="593"/>
      <c r="CB20" s="26"/>
      <c r="CC20" s="24"/>
      <c r="CD20" s="593"/>
      <c r="CE20" s="26"/>
      <c r="CF20" s="24"/>
      <c r="CG20" s="593"/>
      <c r="CH20" s="595" t="s">
        <v>16</v>
      </c>
      <c r="CI20" s="347" t="s">
        <v>140</v>
      </c>
      <c r="CJ20" s="594" t="s">
        <v>75</v>
      </c>
      <c r="CK20" s="595" t="s">
        <v>16</v>
      </c>
      <c r="CL20" s="347" t="s">
        <v>140</v>
      </c>
      <c r="CM20" s="594" t="s">
        <v>75</v>
      </c>
      <c r="CN20" s="595" t="s">
        <v>16</v>
      </c>
      <c r="CO20" s="347" t="s">
        <v>140</v>
      </c>
      <c r="CP20" s="594" t="s">
        <v>75</v>
      </c>
      <c r="CQ20" s="595" t="s">
        <v>16</v>
      </c>
      <c r="CR20" s="347" t="s">
        <v>140</v>
      </c>
      <c r="CS20" s="594" t="s">
        <v>75</v>
      </c>
      <c r="CT20" s="595" t="s">
        <v>16</v>
      </c>
      <c r="CU20" s="347" t="s">
        <v>140</v>
      </c>
      <c r="CV20" s="594" t="s">
        <v>75</v>
      </c>
      <c r="CW20" s="595" t="s">
        <v>16</v>
      </c>
      <c r="CX20" s="347" t="s">
        <v>140</v>
      </c>
      <c r="CY20" s="594" t="s">
        <v>75</v>
      </c>
      <c r="CZ20" s="595" t="s">
        <v>16</v>
      </c>
      <c r="DA20" s="347" t="s">
        <v>140</v>
      </c>
      <c r="DB20" s="594" t="s">
        <v>75</v>
      </c>
      <c r="DC20" s="595" t="s">
        <v>16</v>
      </c>
      <c r="DD20" s="347" t="s">
        <v>140</v>
      </c>
      <c r="DE20" s="594" t="s">
        <v>75</v>
      </c>
      <c r="DF20" s="595" t="s">
        <v>16</v>
      </c>
      <c r="DG20" s="347" t="s">
        <v>140</v>
      </c>
      <c r="DH20" s="594" t="s">
        <v>75</v>
      </c>
      <c r="DI20" s="595" t="s">
        <v>16</v>
      </c>
      <c r="DJ20" s="347" t="s">
        <v>140</v>
      </c>
      <c r="DK20" s="594" t="s">
        <v>75</v>
      </c>
      <c r="DL20" s="595" t="s">
        <v>16</v>
      </c>
      <c r="DM20" s="347" t="s">
        <v>140</v>
      </c>
      <c r="DN20" s="594" t="s">
        <v>75</v>
      </c>
      <c r="DO20" s="595" t="s">
        <v>16</v>
      </c>
      <c r="DP20" s="347" t="s">
        <v>140</v>
      </c>
      <c r="DQ20" s="594" t="s">
        <v>75</v>
      </c>
      <c r="DR20" s="595" t="s">
        <v>16</v>
      </c>
      <c r="DS20" s="347" t="s">
        <v>140</v>
      </c>
      <c r="DT20" s="594" t="s">
        <v>75</v>
      </c>
      <c r="DU20" s="595" t="s">
        <v>16</v>
      </c>
      <c r="DV20" s="347" t="s">
        <v>140</v>
      </c>
      <c r="DW20" s="594" t="s">
        <v>75</v>
      </c>
      <c r="DX20" s="595" t="s">
        <v>0</v>
      </c>
      <c r="DY20" s="347" t="s">
        <v>0</v>
      </c>
      <c r="DZ20" s="594" t="s">
        <v>0</v>
      </c>
      <c r="EA20" s="595" t="s">
        <v>0</v>
      </c>
      <c r="EB20" s="347" t="s">
        <v>0</v>
      </c>
      <c r="EC20" s="594" t="s">
        <v>0</v>
      </c>
      <c r="ED20" s="595" t="s">
        <v>0</v>
      </c>
      <c r="EE20" s="347" t="s">
        <v>0</v>
      </c>
      <c r="EF20" s="594" t="s">
        <v>0</v>
      </c>
      <c r="EG20" s="595" t="s">
        <v>0</v>
      </c>
      <c r="EH20" s="347" t="s">
        <v>0</v>
      </c>
      <c r="EI20" s="594" t="s">
        <v>0</v>
      </c>
      <c r="EJ20" s="595" t="s">
        <v>0</v>
      </c>
      <c r="EK20" s="347" t="s">
        <v>0</v>
      </c>
      <c r="EL20" s="594" t="s">
        <v>0</v>
      </c>
      <c r="EM20" s="595" t="s">
        <v>0</v>
      </c>
      <c r="EN20" s="347" t="s">
        <v>0</v>
      </c>
      <c r="EO20" s="594" t="s">
        <v>0</v>
      </c>
      <c r="EP20" s="595" t="s">
        <v>0</v>
      </c>
      <c r="EQ20" s="347" t="s">
        <v>0</v>
      </c>
      <c r="ER20" s="594" t="s">
        <v>0</v>
      </c>
      <c r="ES20" s="598" t="s">
        <v>16</v>
      </c>
      <c r="ET20" s="349" t="s">
        <v>140</v>
      </c>
      <c r="EU20" s="599" t="s">
        <v>75</v>
      </c>
    </row>
    <row r="21" ht="15.75" customHeight="1">
      <c r="A21" s="10">
        <v>19.0</v>
      </c>
      <c r="B21" s="591" t="s">
        <v>2162</v>
      </c>
      <c r="C21" s="592">
        <v>1.0</v>
      </c>
      <c r="D21" s="591" t="s">
        <v>14</v>
      </c>
      <c r="E21" s="13" t="str">
        <f t="array" ref="E21">XLOOKUP(F21,'PER-SM '!$E$2:$E$1132,'PER-SM '!$D$2:$D$1132," ",0)</f>
        <v>QUISPE GONZALES DAVID ANTONIO</v>
      </c>
      <c r="F21" s="149">
        <v>4.5886675E7</v>
      </c>
      <c r="G21" s="149" t="str">
        <f t="array" ref="G21">XLOOKUP(F21,'PER-SM '!$E$2:$E$1132,'PER-SM '!$J$2:$J$1132,"",0)</f>
        <v/>
      </c>
      <c r="H21" s="16" t="str">
        <f t="array" ref="H21">XLOOKUP(F21,'PER-SM '!$E$2:$E$1132,'PER-SM '!$G$2:$G$1132,"",0)</f>
        <v>OP OBR</v>
      </c>
      <c r="I21" s="10" t="str">
        <f t="array" ref="I21">XLOOKUP(F21,'PER-SM '!$E$2:$E$1132,'PER-SM '!$I$2:$I$1132,"",0)</f>
        <v>C</v>
      </c>
      <c r="J21" s="10"/>
      <c r="K21" s="13" t="str">
        <f t="array" ref="K21">XLOOKUP(F21,'PER-SM '!$E$2:$E$1132,'PER-SM '!$B$2:$B$1132,"",0)</f>
        <v>PE - Obr Reg Común</v>
      </c>
      <c r="L21" s="10" t="s">
        <v>2267</v>
      </c>
      <c r="M21" s="13" t="str">
        <f t="array" ref="M21">XLOOKUP(F21,'PER-SM '!$E$2:$E$1132,'PER-SM '!$F$2:$F$1132,"",0)</f>
        <v>AYUDANTE DE ALMACEN</v>
      </c>
      <c r="N21" s="224"/>
      <c r="O21" s="225"/>
      <c r="P21" s="226"/>
      <c r="Q21" s="224"/>
      <c r="R21" s="225" t="s">
        <v>140</v>
      </c>
      <c r="S21" s="226" t="s">
        <v>75</v>
      </c>
      <c r="T21" s="224" t="s">
        <v>16</v>
      </c>
      <c r="U21" s="225" t="s">
        <v>140</v>
      </c>
      <c r="V21" s="226" t="s">
        <v>75</v>
      </c>
      <c r="W21" s="224" t="s">
        <v>16</v>
      </c>
      <c r="X21" s="225" t="s">
        <v>140</v>
      </c>
      <c r="Y21" s="226" t="s">
        <v>75</v>
      </c>
      <c r="Z21" s="224" t="s">
        <v>16</v>
      </c>
      <c r="AA21" s="225" t="s">
        <v>140</v>
      </c>
      <c r="AB21" s="226" t="s">
        <v>75</v>
      </c>
      <c r="AC21" s="224" t="s">
        <v>16</v>
      </c>
      <c r="AD21" s="225" t="s">
        <v>140</v>
      </c>
      <c r="AE21" s="226" t="s">
        <v>75</v>
      </c>
      <c r="AF21" s="224" t="s">
        <v>16</v>
      </c>
      <c r="AG21" s="225" t="s">
        <v>140</v>
      </c>
      <c r="AH21" s="226" t="s">
        <v>75</v>
      </c>
      <c r="AI21" s="224" t="s">
        <v>16</v>
      </c>
      <c r="AJ21" s="225" t="s">
        <v>140</v>
      </c>
      <c r="AK21" s="226" t="s">
        <v>75</v>
      </c>
      <c r="AL21" s="224" t="s">
        <v>16</v>
      </c>
      <c r="AM21" s="225" t="s">
        <v>140</v>
      </c>
      <c r="AN21" s="226" t="s">
        <v>75</v>
      </c>
      <c r="AO21" s="224" t="s">
        <v>16</v>
      </c>
      <c r="AP21" s="225" t="s">
        <v>140</v>
      </c>
      <c r="AQ21" s="226" t="s">
        <v>75</v>
      </c>
      <c r="AR21" s="224"/>
      <c r="AS21" s="225"/>
      <c r="AT21" s="226"/>
      <c r="AU21" s="601"/>
      <c r="AV21" s="604"/>
      <c r="AW21" s="605"/>
      <c r="AX21" s="601"/>
      <c r="AY21" s="604"/>
      <c r="AZ21" s="605"/>
      <c r="BA21" s="601"/>
      <c r="BB21" s="604"/>
      <c r="BC21" s="605"/>
      <c r="BD21" s="601"/>
      <c r="BE21" s="604"/>
      <c r="BF21" s="605"/>
      <c r="BG21" s="601"/>
      <c r="BH21" s="604"/>
      <c r="BI21" s="605"/>
      <c r="BJ21" s="26"/>
      <c r="BK21" s="24"/>
      <c r="BL21" s="593"/>
      <c r="BM21" s="595" t="s">
        <v>16</v>
      </c>
      <c r="BN21" s="347" t="s">
        <v>140</v>
      </c>
      <c r="BO21" s="594" t="s">
        <v>75</v>
      </c>
      <c r="BP21" s="595" t="s">
        <v>16</v>
      </c>
      <c r="BQ21" s="347" t="s">
        <v>140</v>
      </c>
      <c r="BR21" s="594" t="s">
        <v>75</v>
      </c>
      <c r="BS21" s="595" t="s">
        <v>16</v>
      </c>
      <c r="BT21" s="347" t="s">
        <v>140</v>
      </c>
      <c r="BU21" s="594" t="s">
        <v>75</v>
      </c>
      <c r="BV21" s="595" t="s">
        <v>16</v>
      </c>
      <c r="BW21" s="347" t="s">
        <v>140</v>
      </c>
      <c r="BX21" s="594" t="s">
        <v>75</v>
      </c>
      <c r="BY21" s="595" t="s">
        <v>16</v>
      </c>
      <c r="BZ21" s="347" t="s">
        <v>140</v>
      </c>
      <c r="CA21" s="594" t="s">
        <v>75</v>
      </c>
      <c r="CB21" s="595" t="s">
        <v>16</v>
      </c>
      <c r="CC21" s="347" t="s">
        <v>140</v>
      </c>
      <c r="CD21" s="594" t="s">
        <v>75</v>
      </c>
      <c r="CE21" s="595" t="s">
        <v>16</v>
      </c>
      <c r="CF21" s="347" t="s">
        <v>140</v>
      </c>
      <c r="CG21" s="594" t="s">
        <v>75</v>
      </c>
      <c r="CH21" s="26" t="s">
        <v>16</v>
      </c>
      <c r="CI21" s="24" t="s">
        <v>140</v>
      </c>
      <c r="CJ21" s="593" t="s">
        <v>75</v>
      </c>
      <c r="CK21" s="26" t="s">
        <v>16</v>
      </c>
      <c r="CL21" s="24" t="s">
        <v>140</v>
      </c>
      <c r="CM21" s="593" t="s">
        <v>75</v>
      </c>
      <c r="CN21" s="26" t="s">
        <v>16</v>
      </c>
      <c r="CO21" s="24" t="s">
        <v>140</v>
      </c>
      <c r="CP21" s="593" t="s">
        <v>75</v>
      </c>
      <c r="CQ21" s="26" t="s">
        <v>16</v>
      </c>
      <c r="CR21" s="24" t="s">
        <v>140</v>
      </c>
      <c r="CS21" s="593" t="s">
        <v>75</v>
      </c>
      <c r="CT21" s="26" t="s">
        <v>16</v>
      </c>
      <c r="CU21" s="24" t="s">
        <v>140</v>
      </c>
      <c r="CV21" s="593" t="s">
        <v>75</v>
      </c>
      <c r="CW21" s="26" t="s">
        <v>16</v>
      </c>
      <c r="CX21" s="24" t="s">
        <v>140</v>
      </c>
      <c r="CY21" s="593" t="s">
        <v>75</v>
      </c>
      <c r="CZ21" s="26" t="s">
        <v>16</v>
      </c>
      <c r="DA21" s="24" t="s">
        <v>140</v>
      </c>
      <c r="DB21" s="593" t="s">
        <v>75</v>
      </c>
      <c r="DC21" s="26" t="s">
        <v>16</v>
      </c>
      <c r="DD21" s="24" t="s">
        <v>140</v>
      </c>
      <c r="DE21" s="593" t="s">
        <v>75</v>
      </c>
      <c r="DF21" s="26"/>
      <c r="DG21" s="24"/>
      <c r="DH21" s="593"/>
      <c r="DI21" s="26"/>
      <c r="DJ21" s="24"/>
      <c r="DK21" s="593"/>
      <c r="DL21" s="26"/>
      <c r="DM21" s="24"/>
      <c r="DN21" s="593"/>
      <c r="DO21" s="26"/>
      <c r="DP21" s="24"/>
      <c r="DQ21" s="593"/>
      <c r="DR21" s="26"/>
      <c r="DS21" s="24"/>
      <c r="DT21" s="593"/>
      <c r="DU21" s="26"/>
      <c r="DV21" s="24"/>
      <c r="DW21" s="593"/>
      <c r="DX21" s="26"/>
      <c r="DY21" s="24" t="s">
        <v>0</v>
      </c>
      <c r="DZ21" s="593" t="s">
        <v>0</v>
      </c>
      <c r="EA21" s="26" t="s">
        <v>16</v>
      </c>
      <c r="EB21" s="24" t="s">
        <v>140</v>
      </c>
      <c r="EC21" s="593" t="s">
        <v>75</v>
      </c>
      <c r="ED21" s="26" t="s">
        <v>16</v>
      </c>
      <c r="EE21" s="24" t="s">
        <v>140</v>
      </c>
      <c r="EF21" s="593" t="s">
        <v>75</v>
      </c>
      <c r="EG21" s="26" t="s">
        <v>16</v>
      </c>
      <c r="EH21" s="24" t="s">
        <v>140</v>
      </c>
      <c r="EI21" s="593" t="s">
        <v>75</v>
      </c>
      <c r="EJ21" s="26" t="s">
        <v>16</v>
      </c>
      <c r="EK21" s="24" t="s">
        <v>140</v>
      </c>
      <c r="EL21" s="593" t="s">
        <v>75</v>
      </c>
      <c r="EM21" s="26" t="s">
        <v>16</v>
      </c>
      <c r="EN21" s="24" t="s">
        <v>140</v>
      </c>
      <c r="EO21" s="593" t="s">
        <v>75</v>
      </c>
      <c r="EP21" s="26" t="s">
        <v>16</v>
      </c>
      <c r="EQ21" s="24" t="s">
        <v>140</v>
      </c>
      <c r="ER21" s="593" t="s">
        <v>75</v>
      </c>
      <c r="ES21" s="562" t="s">
        <v>16</v>
      </c>
      <c r="ET21" s="344" t="s">
        <v>140</v>
      </c>
      <c r="EU21" s="596" t="s">
        <v>75</v>
      </c>
    </row>
    <row r="22" ht="13.5" customHeight="1">
      <c r="A22" s="10">
        <v>20.0</v>
      </c>
      <c r="B22" s="591" t="s">
        <v>2152</v>
      </c>
      <c r="C22" s="592">
        <v>1.0</v>
      </c>
      <c r="D22" s="591" t="s">
        <v>14</v>
      </c>
      <c r="E22" s="13" t="str">
        <f t="array" ref="E22">XLOOKUP(F22,'PER-SM '!$E$2:$E$1132,'PER-SM '!$D$2:$D$1132," ",0)</f>
        <v>NOA VASQUEZ JUAN CARLOS</v>
      </c>
      <c r="F22" s="149">
        <v>4.4288011E7</v>
      </c>
      <c r="G22" s="149">
        <f t="array" ref="G22">XLOOKUP(F22,'PER-SM '!$E$2:$E$1132,'PER-SM '!$J$2:$J$1132,"",0)</f>
        <v>921320026</v>
      </c>
      <c r="H22" s="10" t="str">
        <f t="array" ref="H22">XLOOKUP(F22,'PER-SM '!$E$2:$E$1132,'PER-SM '!$G$2:$G$1132,"",0)</f>
        <v>OP OBR</v>
      </c>
      <c r="I22" s="10" t="str">
        <f t="array" ref="I22">XLOOKUP(F22,'PER-SM '!$E$2:$E$1132,'PER-SM '!$I$2:$I$1132,"",0)</f>
        <v>A</v>
      </c>
      <c r="J22" s="10"/>
      <c r="K22" s="13" t="str">
        <f t="array" ref="K22">XLOOKUP(F22,'PER-SM '!$E$2:$E$1132,'PER-SM '!$B$2:$B$1132,"",0)</f>
        <v>PE-Obr Reg comun</v>
      </c>
      <c r="L22" s="10" t="s">
        <v>2267</v>
      </c>
      <c r="M22" s="31" t="str">
        <f t="array" ref="M22">XLOOKUP(F22,'PER-SM '!$E$2:$E$1132,'PER-SM '!$F$2:$F$1132,"",0)</f>
        <v>OPERADOR PERFORISTA</v>
      </c>
      <c r="N22" s="224" t="s">
        <v>16</v>
      </c>
      <c r="O22" s="24" t="s">
        <v>140</v>
      </c>
      <c r="P22" s="593" t="s">
        <v>75</v>
      </c>
      <c r="Q22" s="224" t="s">
        <v>16</v>
      </c>
      <c r="R22" s="24" t="s">
        <v>140</v>
      </c>
      <c r="S22" s="593" t="s">
        <v>75</v>
      </c>
      <c r="T22" s="224" t="s">
        <v>16</v>
      </c>
      <c r="U22" s="24" t="s">
        <v>140</v>
      </c>
      <c r="V22" s="593" t="s">
        <v>75</v>
      </c>
      <c r="W22" s="224"/>
      <c r="X22" s="24"/>
      <c r="Y22" s="593"/>
      <c r="Z22" s="224"/>
      <c r="AA22" s="24"/>
      <c r="AB22" s="593"/>
      <c r="AC22" s="224"/>
      <c r="AD22" s="24"/>
      <c r="AE22" s="593"/>
      <c r="AF22" s="224"/>
      <c r="AG22" s="24"/>
      <c r="AH22" s="593"/>
      <c r="AI22" s="224"/>
      <c r="AJ22" s="24"/>
      <c r="AK22" s="593"/>
      <c r="AL22" s="224"/>
      <c r="AM22" s="24"/>
      <c r="AN22" s="593"/>
      <c r="AO22" s="236" t="s">
        <v>16</v>
      </c>
      <c r="AP22" s="347" t="s">
        <v>140</v>
      </c>
      <c r="AQ22" s="594" t="s">
        <v>75</v>
      </c>
      <c r="AR22" s="236" t="s">
        <v>16</v>
      </c>
      <c r="AS22" s="347" t="s">
        <v>140</v>
      </c>
      <c r="AT22" s="594" t="s">
        <v>75</v>
      </c>
      <c r="AU22" s="236" t="s">
        <v>16</v>
      </c>
      <c r="AV22" s="347" t="s">
        <v>140</v>
      </c>
      <c r="AW22" s="594" t="s">
        <v>75</v>
      </c>
      <c r="AX22" s="236" t="s">
        <v>16</v>
      </c>
      <c r="AY22" s="347" t="s">
        <v>140</v>
      </c>
      <c r="AZ22" s="594" t="s">
        <v>75</v>
      </c>
      <c r="BA22" s="236" t="s">
        <v>16</v>
      </c>
      <c r="BB22" s="347" t="s">
        <v>140</v>
      </c>
      <c r="BC22" s="594" t="s">
        <v>75</v>
      </c>
      <c r="BD22" s="236" t="s">
        <v>16</v>
      </c>
      <c r="BE22" s="347" t="s">
        <v>140</v>
      </c>
      <c r="BF22" s="594" t="s">
        <v>75</v>
      </c>
      <c r="BG22" s="236" t="s">
        <v>16</v>
      </c>
      <c r="BH22" s="347" t="s">
        <v>140</v>
      </c>
      <c r="BI22" s="594" t="s">
        <v>75</v>
      </c>
      <c r="BJ22" s="595" t="s">
        <v>16</v>
      </c>
      <c r="BK22" s="347" t="s">
        <v>140</v>
      </c>
      <c r="BL22" s="594" t="s">
        <v>75</v>
      </c>
      <c r="BM22" s="26" t="s">
        <v>16</v>
      </c>
      <c r="BN22" s="24" t="s">
        <v>140</v>
      </c>
      <c r="BO22" s="593" t="s">
        <v>75</v>
      </c>
      <c r="BP22" s="26" t="s">
        <v>16</v>
      </c>
      <c r="BQ22" s="24" t="s">
        <v>140</v>
      </c>
      <c r="BR22" s="593" t="s">
        <v>75</v>
      </c>
      <c r="BS22" s="26" t="s">
        <v>16</v>
      </c>
      <c r="BT22" s="24" t="s">
        <v>140</v>
      </c>
      <c r="BU22" s="593" t="s">
        <v>75</v>
      </c>
      <c r="BV22" s="26" t="s">
        <v>16</v>
      </c>
      <c r="BW22" s="24" t="s">
        <v>140</v>
      </c>
      <c r="BX22" s="593" t="s">
        <v>75</v>
      </c>
      <c r="BY22" s="26" t="s">
        <v>16</v>
      </c>
      <c r="BZ22" s="24" t="s">
        <v>140</v>
      </c>
      <c r="CA22" s="593" t="s">
        <v>75</v>
      </c>
      <c r="CB22" s="26" t="s">
        <v>16</v>
      </c>
      <c r="CC22" s="24" t="s">
        <v>140</v>
      </c>
      <c r="CD22" s="593" t="s">
        <v>75</v>
      </c>
      <c r="CE22" s="26" t="s">
        <v>16</v>
      </c>
      <c r="CF22" s="24" t="s">
        <v>140</v>
      </c>
      <c r="CG22" s="593" t="s">
        <v>75</v>
      </c>
      <c r="CH22" s="26"/>
      <c r="CI22" s="24"/>
      <c r="CJ22" s="593"/>
      <c r="CK22" s="26"/>
      <c r="CL22" s="24"/>
      <c r="CM22" s="593"/>
      <c r="CN22" s="26"/>
      <c r="CO22" s="24"/>
      <c r="CP22" s="593"/>
      <c r="CQ22" s="26"/>
      <c r="CR22" s="24"/>
      <c r="CS22" s="593"/>
      <c r="CT22" s="26"/>
      <c r="CU22" s="24"/>
      <c r="CV22" s="593"/>
      <c r="CW22" s="26"/>
      <c r="CX22" s="24"/>
      <c r="CY22" s="593"/>
      <c r="CZ22" s="26"/>
      <c r="DA22" s="24"/>
      <c r="DB22" s="593"/>
      <c r="DC22" s="26" t="s">
        <v>16</v>
      </c>
      <c r="DD22" s="24" t="s">
        <v>140</v>
      </c>
      <c r="DE22" s="593" t="s">
        <v>75</v>
      </c>
      <c r="DF22" s="26" t="s">
        <v>16</v>
      </c>
      <c r="DG22" s="24" t="s">
        <v>140</v>
      </c>
      <c r="DH22" s="593" t="s">
        <v>75</v>
      </c>
      <c r="DI22" s="26" t="s">
        <v>16</v>
      </c>
      <c r="DJ22" s="24" t="s">
        <v>140</v>
      </c>
      <c r="DK22" s="593" t="s">
        <v>75</v>
      </c>
      <c r="DL22" s="26" t="s">
        <v>16</v>
      </c>
      <c r="DM22" s="24" t="s">
        <v>140</v>
      </c>
      <c r="DN22" s="593" t="s">
        <v>75</v>
      </c>
      <c r="DO22" s="26" t="s">
        <v>16</v>
      </c>
      <c r="DP22" s="24" t="s">
        <v>140</v>
      </c>
      <c r="DQ22" s="593" t="s">
        <v>75</v>
      </c>
      <c r="DR22" s="26" t="s">
        <v>16</v>
      </c>
      <c r="DS22" s="24" t="s">
        <v>140</v>
      </c>
      <c r="DT22" s="593" t="s">
        <v>75</v>
      </c>
      <c r="DU22" s="26" t="s">
        <v>16</v>
      </c>
      <c r="DV22" s="24" t="s">
        <v>140</v>
      </c>
      <c r="DW22" s="593" t="s">
        <v>75</v>
      </c>
      <c r="DX22" s="26" t="s">
        <v>16</v>
      </c>
      <c r="DY22" s="24" t="s">
        <v>140</v>
      </c>
      <c r="DZ22" s="593" t="s">
        <v>75</v>
      </c>
      <c r="EA22" s="26" t="s">
        <v>16</v>
      </c>
      <c r="EB22" s="24" t="s">
        <v>140</v>
      </c>
      <c r="EC22" s="593" t="s">
        <v>75</v>
      </c>
      <c r="ED22" s="26" t="s">
        <v>16</v>
      </c>
      <c r="EE22" s="24" t="s">
        <v>140</v>
      </c>
      <c r="EF22" s="593" t="s">
        <v>75</v>
      </c>
      <c r="EG22" s="26" t="s">
        <v>16</v>
      </c>
      <c r="EH22" s="24" t="s">
        <v>140</v>
      </c>
      <c r="EI22" s="593" t="s">
        <v>75</v>
      </c>
      <c r="EJ22" s="26" t="s">
        <v>16</v>
      </c>
      <c r="EK22" s="24" t="s">
        <v>140</v>
      </c>
      <c r="EL22" s="593" t="s">
        <v>75</v>
      </c>
      <c r="EM22" s="26" t="s">
        <v>16</v>
      </c>
      <c r="EN22" s="24" t="s">
        <v>140</v>
      </c>
      <c r="EO22" s="593" t="s">
        <v>75</v>
      </c>
      <c r="EP22" s="26" t="s">
        <v>16</v>
      </c>
      <c r="EQ22" s="24" t="s">
        <v>140</v>
      </c>
      <c r="ER22" s="593" t="s">
        <v>75</v>
      </c>
      <c r="ES22" s="562" t="s">
        <v>0</v>
      </c>
      <c r="ET22" s="344" t="s">
        <v>0</v>
      </c>
      <c r="EU22" s="596" t="s">
        <v>27</v>
      </c>
    </row>
    <row r="23" ht="15.75" customHeight="1">
      <c r="A23" s="10">
        <v>21.0</v>
      </c>
      <c r="B23" s="591" t="s">
        <v>2153</v>
      </c>
      <c r="C23" s="592">
        <v>1.0</v>
      </c>
      <c r="D23" s="591" t="s">
        <v>14</v>
      </c>
      <c r="E23" s="13" t="str">
        <f t="array" ref="E23">XLOOKUP(F23,'PER-SM '!$E$2:$E$1132,'PER-SM '!$D$2:$D$1132," ",0)</f>
        <v>ANANPA CHIPANA ELMER</v>
      </c>
      <c r="F23" s="187">
        <v>7.1640072E7</v>
      </c>
      <c r="G23" s="149">
        <f t="array" ref="G23">XLOOKUP(F23,'PER-SM '!$E$2:$E$1132,'PER-SM '!$J$2:$J$1132,"",0)</f>
        <v>987913258</v>
      </c>
      <c r="H23" s="10" t="str">
        <f t="array" ref="H23">XLOOKUP(F23,'PER-SM '!$E$2:$E$1132,'PER-SM '!$G$2:$G$1132,"",0)</f>
        <v>OP OBR</v>
      </c>
      <c r="I23" s="10" t="str">
        <f t="array" ref="I23">XLOOKUP(F23,'PER-SM '!$E$2:$E$1132,'PER-SM '!$I$2:$I$1132,"",0)</f>
        <v>C</v>
      </c>
      <c r="J23" s="10"/>
      <c r="K23" s="13" t="str">
        <f t="array" ref="K23">XLOOKUP(F23,'PER-SM '!$E$2:$E$1132,'PER-SM '!$B$2:$B$1132,"",0)</f>
        <v>PE-Obr Reg comun</v>
      </c>
      <c r="L23" s="10" t="s">
        <v>2267</v>
      </c>
      <c r="M23" s="31" t="str">
        <f t="array" ref="M23">XLOOKUP(F23,'PER-SM '!$E$2:$E$1132,'PER-SM '!$F$2:$F$1132,"",0)</f>
        <v>OPERADOR PERFORADORA</v>
      </c>
      <c r="N23" s="236" t="s">
        <v>16</v>
      </c>
      <c r="O23" s="347" t="s">
        <v>140</v>
      </c>
      <c r="P23" s="594" t="s">
        <v>75</v>
      </c>
      <c r="Q23" s="236" t="s">
        <v>16</v>
      </c>
      <c r="R23" s="347" t="s">
        <v>140</v>
      </c>
      <c r="S23" s="594" t="s">
        <v>75</v>
      </c>
      <c r="T23" s="236" t="s">
        <v>16</v>
      </c>
      <c r="U23" s="347" t="s">
        <v>140</v>
      </c>
      <c r="V23" s="594" t="s">
        <v>75</v>
      </c>
      <c r="W23" s="224" t="s">
        <v>16</v>
      </c>
      <c r="X23" s="24" t="s">
        <v>140</v>
      </c>
      <c r="Y23" s="593" t="s">
        <v>75</v>
      </c>
      <c r="Z23" s="224" t="s">
        <v>16</v>
      </c>
      <c r="AA23" s="24" t="s">
        <v>140</v>
      </c>
      <c r="AB23" s="593" t="s">
        <v>75</v>
      </c>
      <c r="AC23" s="224" t="s">
        <v>16</v>
      </c>
      <c r="AD23" s="24" t="s">
        <v>140</v>
      </c>
      <c r="AE23" s="593" t="s">
        <v>75</v>
      </c>
      <c r="AF23" s="224" t="s">
        <v>16</v>
      </c>
      <c r="AG23" s="24" t="s">
        <v>140</v>
      </c>
      <c r="AH23" s="593" t="s">
        <v>75</v>
      </c>
      <c r="AI23" s="224" t="s">
        <v>16</v>
      </c>
      <c r="AJ23" s="24" t="s">
        <v>140</v>
      </c>
      <c r="AK23" s="593" t="s">
        <v>75</v>
      </c>
      <c r="AL23" s="224" t="s">
        <v>16</v>
      </c>
      <c r="AM23" s="24" t="s">
        <v>140</v>
      </c>
      <c r="AN23" s="593" t="s">
        <v>75</v>
      </c>
      <c r="AO23" s="224"/>
      <c r="AP23" s="24"/>
      <c r="AQ23" s="593"/>
      <c r="AR23" s="224"/>
      <c r="AS23" s="24"/>
      <c r="AT23" s="593"/>
      <c r="AU23" s="601"/>
      <c r="AV23" s="312"/>
      <c r="AW23" s="597"/>
      <c r="AX23" s="601"/>
      <c r="AY23" s="312"/>
      <c r="AZ23" s="597"/>
      <c r="BA23" s="601"/>
      <c r="BB23" s="312"/>
      <c r="BC23" s="597"/>
      <c r="BD23" s="601"/>
      <c r="BE23" s="312"/>
      <c r="BF23" s="597"/>
      <c r="BG23" s="601"/>
      <c r="BH23" s="312"/>
      <c r="BI23" s="597"/>
      <c r="BJ23" s="26"/>
      <c r="BK23" s="24"/>
      <c r="BL23" s="593"/>
      <c r="BM23" s="595" t="s">
        <v>16</v>
      </c>
      <c r="BN23" s="347" t="s">
        <v>140</v>
      </c>
      <c r="BO23" s="594" t="s">
        <v>75</v>
      </c>
      <c r="BP23" s="595" t="s">
        <v>16</v>
      </c>
      <c r="BQ23" s="347" t="s">
        <v>140</v>
      </c>
      <c r="BR23" s="594" t="s">
        <v>75</v>
      </c>
      <c r="BS23" s="595" t="s">
        <v>16</v>
      </c>
      <c r="BT23" s="347" t="s">
        <v>140</v>
      </c>
      <c r="BU23" s="594" t="s">
        <v>75</v>
      </c>
      <c r="BV23" s="595" t="s">
        <v>16</v>
      </c>
      <c r="BW23" s="347" t="s">
        <v>140</v>
      </c>
      <c r="BX23" s="594" t="s">
        <v>75</v>
      </c>
      <c r="BY23" s="595" t="s">
        <v>16</v>
      </c>
      <c r="BZ23" s="347" t="s">
        <v>140</v>
      </c>
      <c r="CA23" s="594" t="s">
        <v>75</v>
      </c>
      <c r="CB23" s="595" t="s">
        <v>16</v>
      </c>
      <c r="CC23" s="347" t="s">
        <v>140</v>
      </c>
      <c r="CD23" s="594" t="s">
        <v>75</v>
      </c>
      <c r="CE23" s="595" t="s">
        <v>16</v>
      </c>
      <c r="CF23" s="347" t="s">
        <v>140</v>
      </c>
      <c r="CG23" s="594" t="s">
        <v>75</v>
      </c>
      <c r="CH23" s="26" t="s">
        <v>16</v>
      </c>
      <c r="CI23" s="24" t="s">
        <v>140</v>
      </c>
      <c r="CJ23" s="593" t="s">
        <v>75</v>
      </c>
      <c r="CK23" s="26" t="s">
        <v>16</v>
      </c>
      <c r="CL23" s="24" t="s">
        <v>140</v>
      </c>
      <c r="CM23" s="593" t="s">
        <v>75</v>
      </c>
      <c r="CN23" s="26" t="s">
        <v>16</v>
      </c>
      <c r="CO23" s="24" t="s">
        <v>140</v>
      </c>
      <c r="CP23" s="593" t="s">
        <v>75</v>
      </c>
      <c r="CQ23" s="26" t="s">
        <v>16</v>
      </c>
      <c r="CR23" s="24" t="s">
        <v>140</v>
      </c>
      <c r="CS23" s="593" t="s">
        <v>75</v>
      </c>
      <c r="CT23" s="26" t="s">
        <v>16</v>
      </c>
      <c r="CU23" s="24" t="s">
        <v>140</v>
      </c>
      <c r="CV23" s="593" t="s">
        <v>75</v>
      </c>
      <c r="CW23" s="26" t="s">
        <v>16</v>
      </c>
      <c r="CX23" s="24" t="s">
        <v>140</v>
      </c>
      <c r="CY23" s="593" t="s">
        <v>75</v>
      </c>
      <c r="CZ23" s="26" t="s">
        <v>16</v>
      </c>
      <c r="DA23" s="24" t="s">
        <v>140</v>
      </c>
      <c r="DB23" s="593" t="s">
        <v>75</v>
      </c>
      <c r="DC23" s="26"/>
      <c r="DD23" s="24"/>
      <c r="DE23" s="593"/>
      <c r="DF23" s="26"/>
      <c r="DG23" s="24"/>
      <c r="DH23" s="593"/>
      <c r="DI23" s="26"/>
      <c r="DJ23" s="24"/>
      <c r="DK23" s="593"/>
      <c r="DL23" s="26"/>
      <c r="DM23" s="24"/>
      <c r="DN23" s="593"/>
      <c r="DO23" s="26"/>
      <c r="DP23" s="24"/>
      <c r="DQ23" s="593"/>
      <c r="DR23" s="26"/>
      <c r="DS23" s="24"/>
      <c r="DT23" s="593"/>
      <c r="DU23" s="26"/>
      <c r="DV23" s="24"/>
      <c r="DW23" s="593"/>
      <c r="DX23" s="26" t="s">
        <v>16</v>
      </c>
      <c r="DY23" s="24" t="s">
        <v>140</v>
      </c>
      <c r="DZ23" s="593" t="s">
        <v>75</v>
      </c>
      <c r="EA23" s="26" t="s">
        <v>16</v>
      </c>
      <c r="EB23" s="24" t="s">
        <v>140</v>
      </c>
      <c r="EC23" s="593" t="s">
        <v>75</v>
      </c>
      <c r="ED23" s="26" t="s">
        <v>16</v>
      </c>
      <c r="EE23" s="24" t="s">
        <v>140</v>
      </c>
      <c r="EF23" s="593" t="s">
        <v>75</v>
      </c>
      <c r="EG23" s="26" t="s">
        <v>16</v>
      </c>
      <c r="EH23" s="24" t="s">
        <v>140</v>
      </c>
      <c r="EI23" s="593" t="s">
        <v>75</v>
      </c>
      <c r="EJ23" s="26" t="s">
        <v>16</v>
      </c>
      <c r="EK23" s="24" t="s">
        <v>140</v>
      </c>
      <c r="EL23" s="593" t="s">
        <v>75</v>
      </c>
      <c r="EM23" s="26" t="s">
        <v>16</v>
      </c>
      <c r="EN23" s="24" t="s">
        <v>140</v>
      </c>
      <c r="EO23" s="593" t="s">
        <v>75</v>
      </c>
      <c r="EP23" s="26" t="s">
        <v>16</v>
      </c>
      <c r="EQ23" s="24" t="s">
        <v>140</v>
      </c>
      <c r="ER23" s="593" t="s">
        <v>75</v>
      </c>
      <c r="ES23" s="562" t="s">
        <v>16</v>
      </c>
      <c r="ET23" s="344" t="s">
        <v>140</v>
      </c>
      <c r="EU23" s="596" t="s">
        <v>75</v>
      </c>
    </row>
    <row r="24" ht="15.75" customHeight="1">
      <c r="A24" s="10">
        <v>22.0</v>
      </c>
      <c r="B24" s="591" t="s">
        <v>2154</v>
      </c>
      <c r="C24" s="592">
        <v>1.0</v>
      </c>
      <c r="D24" s="591" t="s">
        <v>14</v>
      </c>
      <c r="E24" s="13" t="str">
        <f t="array" ref="E24">XLOOKUP(F24,'PER-SM '!$E$2:$E$1132,'PER-SM '!$D$2:$D$1132," ",0)</f>
        <v>RICALDI LINO ANDY</v>
      </c>
      <c r="F24" s="187">
        <v>4.7068056E7</v>
      </c>
      <c r="G24" s="149">
        <f t="array" ref="G24">XLOOKUP(F24,'PER-SM '!$E$2:$E$1132,'PER-SM '!$J$2:$J$1132,"",0)</f>
        <v>953254165</v>
      </c>
      <c r="H24" s="10" t="str">
        <f t="array" ref="H24">XLOOKUP(F24,'PER-SM '!$E$2:$E$1132,'PER-SM '!$G$2:$G$1132,"",0)</f>
        <v>OP OBR</v>
      </c>
      <c r="I24" s="10" t="str">
        <f t="array" ref="I24">XLOOKUP(F24,'PER-SM '!$E$2:$E$1132,'PER-SM '!$I$2:$I$1132,"",0)</f>
        <v>B</v>
      </c>
      <c r="J24" s="10"/>
      <c r="K24" s="13" t="str">
        <f t="array" ref="K24">XLOOKUP(F24,'PER-SM '!$E$2:$E$1132,'PER-SM '!$B$2:$B$1132,"",0)</f>
        <v>PE-Obr Reg comun</v>
      </c>
      <c r="L24" s="10" t="s">
        <v>2267</v>
      </c>
      <c r="M24" s="31" t="str">
        <f t="array" ref="M24">XLOOKUP(F24,'PER-SM '!$E$2:$E$1132,'PER-SM '!$F$2:$F$1132,"",0)</f>
        <v>OPERADOR PERFORISTA</v>
      </c>
      <c r="N24" s="224"/>
      <c r="O24" s="225"/>
      <c r="P24" s="226"/>
      <c r="Q24" s="224"/>
      <c r="R24" s="225"/>
      <c r="S24" s="226"/>
      <c r="T24" s="224"/>
      <c r="U24" s="225"/>
      <c r="V24" s="226"/>
      <c r="W24" s="236" t="s">
        <v>16</v>
      </c>
      <c r="X24" s="237" t="s">
        <v>140</v>
      </c>
      <c r="Y24" s="238" t="s">
        <v>75</v>
      </c>
      <c r="Z24" s="236" t="s">
        <v>16</v>
      </c>
      <c r="AA24" s="237" t="s">
        <v>140</v>
      </c>
      <c r="AB24" s="238" t="s">
        <v>75</v>
      </c>
      <c r="AC24" s="236" t="s">
        <v>16</v>
      </c>
      <c r="AD24" s="237" t="s">
        <v>140</v>
      </c>
      <c r="AE24" s="238" t="s">
        <v>75</v>
      </c>
      <c r="AF24" s="236" t="s">
        <v>16</v>
      </c>
      <c r="AG24" s="237" t="s">
        <v>140</v>
      </c>
      <c r="AH24" s="238" t="s">
        <v>75</v>
      </c>
      <c r="AI24" s="236" t="s">
        <v>16</v>
      </c>
      <c r="AJ24" s="237" t="s">
        <v>140</v>
      </c>
      <c r="AK24" s="238" t="s">
        <v>75</v>
      </c>
      <c r="AL24" s="236" t="s">
        <v>16</v>
      </c>
      <c r="AM24" s="237" t="s">
        <v>140</v>
      </c>
      <c r="AN24" s="238" t="s">
        <v>75</v>
      </c>
      <c r="AO24" s="236" t="s">
        <v>16</v>
      </c>
      <c r="AP24" s="237" t="s">
        <v>140</v>
      </c>
      <c r="AQ24" s="238" t="s">
        <v>75</v>
      </c>
      <c r="AR24" s="224" t="s">
        <v>16</v>
      </c>
      <c r="AS24" s="225" t="s">
        <v>140</v>
      </c>
      <c r="AT24" s="226" t="s">
        <v>75</v>
      </c>
      <c r="AU24" s="601" t="s">
        <v>16</v>
      </c>
      <c r="AV24" s="604" t="s">
        <v>140</v>
      </c>
      <c r="AW24" s="605" t="s">
        <v>75</v>
      </c>
      <c r="AX24" s="601" t="s">
        <v>16</v>
      </c>
      <c r="AY24" s="604" t="s">
        <v>140</v>
      </c>
      <c r="AZ24" s="605" t="s">
        <v>75</v>
      </c>
      <c r="BA24" s="601" t="s">
        <v>16</v>
      </c>
      <c r="BB24" s="604" t="s">
        <v>140</v>
      </c>
      <c r="BC24" s="605" t="s">
        <v>75</v>
      </c>
      <c r="BD24" s="601" t="s">
        <v>16</v>
      </c>
      <c r="BE24" s="604" t="s">
        <v>140</v>
      </c>
      <c r="BF24" s="605" t="s">
        <v>75</v>
      </c>
      <c r="BG24" s="601" t="s">
        <v>16</v>
      </c>
      <c r="BH24" s="604" t="s">
        <v>140</v>
      </c>
      <c r="BI24" s="605" t="s">
        <v>75</v>
      </c>
      <c r="BJ24" s="26" t="s">
        <v>16</v>
      </c>
      <c r="BK24" s="24" t="s">
        <v>140</v>
      </c>
      <c r="BL24" s="593" t="s">
        <v>75</v>
      </c>
      <c r="BM24" s="26"/>
      <c r="BN24" s="24"/>
      <c r="BO24" s="593"/>
      <c r="BP24" s="26"/>
      <c r="BQ24" s="24"/>
      <c r="BR24" s="593"/>
      <c r="BS24" s="26"/>
      <c r="BT24" s="24"/>
      <c r="BU24" s="593"/>
      <c r="BV24" s="26"/>
      <c r="BW24" s="24"/>
      <c r="BX24" s="593"/>
      <c r="BY24" s="26"/>
      <c r="BZ24" s="24"/>
      <c r="CA24" s="593"/>
      <c r="CB24" s="26"/>
      <c r="CC24" s="24"/>
      <c r="CD24" s="593"/>
      <c r="CE24" s="26"/>
      <c r="CF24" s="24"/>
      <c r="CG24" s="593"/>
      <c r="CH24" s="595" t="s">
        <v>16</v>
      </c>
      <c r="CI24" s="347" t="s">
        <v>140</v>
      </c>
      <c r="CJ24" s="594" t="s">
        <v>75</v>
      </c>
      <c r="CK24" s="595" t="s">
        <v>16</v>
      </c>
      <c r="CL24" s="347" t="s">
        <v>140</v>
      </c>
      <c r="CM24" s="594" t="s">
        <v>75</v>
      </c>
      <c r="CN24" s="595" t="s">
        <v>16</v>
      </c>
      <c r="CO24" s="347" t="s">
        <v>140</v>
      </c>
      <c r="CP24" s="594" t="s">
        <v>75</v>
      </c>
      <c r="CQ24" s="595" t="s">
        <v>16</v>
      </c>
      <c r="CR24" s="347" t="s">
        <v>140</v>
      </c>
      <c r="CS24" s="594" t="s">
        <v>75</v>
      </c>
      <c r="CT24" s="595" t="s">
        <v>16</v>
      </c>
      <c r="CU24" s="347" t="s">
        <v>140</v>
      </c>
      <c r="CV24" s="594" t="s">
        <v>75</v>
      </c>
      <c r="CW24" s="595" t="s">
        <v>16</v>
      </c>
      <c r="CX24" s="347" t="s">
        <v>140</v>
      </c>
      <c r="CY24" s="594" t="s">
        <v>75</v>
      </c>
      <c r="CZ24" s="595" t="s">
        <v>16</v>
      </c>
      <c r="DA24" s="347" t="s">
        <v>140</v>
      </c>
      <c r="DB24" s="594" t="s">
        <v>75</v>
      </c>
      <c r="DC24" s="595" t="s">
        <v>16</v>
      </c>
      <c r="DD24" s="347" t="s">
        <v>140</v>
      </c>
      <c r="DE24" s="594" t="s">
        <v>75</v>
      </c>
      <c r="DF24" s="595" t="s">
        <v>16</v>
      </c>
      <c r="DG24" s="347" t="s">
        <v>140</v>
      </c>
      <c r="DH24" s="594" t="s">
        <v>75</v>
      </c>
      <c r="DI24" s="595" t="s">
        <v>16</v>
      </c>
      <c r="DJ24" s="347" t="s">
        <v>140</v>
      </c>
      <c r="DK24" s="594" t="s">
        <v>75</v>
      </c>
      <c r="DL24" s="595" t="s">
        <v>16</v>
      </c>
      <c r="DM24" s="347" t="s">
        <v>140</v>
      </c>
      <c r="DN24" s="594" t="s">
        <v>75</v>
      </c>
      <c r="DO24" s="595" t="s">
        <v>16</v>
      </c>
      <c r="DP24" s="347" t="s">
        <v>140</v>
      </c>
      <c r="DQ24" s="594" t="s">
        <v>75</v>
      </c>
      <c r="DR24" s="595" t="s">
        <v>16</v>
      </c>
      <c r="DS24" s="347" t="s">
        <v>140</v>
      </c>
      <c r="DT24" s="594" t="s">
        <v>75</v>
      </c>
      <c r="DU24" s="595" t="s">
        <v>16</v>
      </c>
      <c r="DV24" s="347" t="s">
        <v>140</v>
      </c>
      <c r="DW24" s="594" t="s">
        <v>75</v>
      </c>
      <c r="DX24" s="595"/>
      <c r="DY24" s="347" t="s">
        <v>0</v>
      </c>
      <c r="DZ24" s="594" t="s">
        <v>0</v>
      </c>
      <c r="EA24" s="595"/>
      <c r="EB24" s="347" t="s">
        <v>0</v>
      </c>
      <c r="EC24" s="594" t="s">
        <v>0</v>
      </c>
      <c r="ED24" s="595"/>
      <c r="EE24" s="347" t="s">
        <v>0</v>
      </c>
      <c r="EF24" s="594" t="s">
        <v>0</v>
      </c>
      <c r="EG24" s="595"/>
      <c r="EH24" s="347" t="s">
        <v>0</v>
      </c>
      <c r="EI24" s="594" t="s">
        <v>0</v>
      </c>
      <c r="EJ24" s="595"/>
      <c r="EK24" s="347" t="s">
        <v>0</v>
      </c>
      <c r="EL24" s="594" t="s">
        <v>0</v>
      </c>
      <c r="EM24" s="595"/>
      <c r="EN24" s="347" t="s">
        <v>0</v>
      </c>
      <c r="EO24" s="594" t="s">
        <v>0</v>
      </c>
      <c r="EP24" s="595"/>
      <c r="EQ24" s="347" t="s">
        <v>0</v>
      </c>
      <c r="ER24" s="594" t="s">
        <v>0</v>
      </c>
      <c r="ES24" s="598" t="s">
        <v>16</v>
      </c>
      <c r="ET24" s="349" t="s">
        <v>140</v>
      </c>
      <c r="EU24" s="599" t="s">
        <v>75</v>
      </c>
    </row>
    <row r="25" ht="15.75" customHeight="1">
      <c r="A25" s="10">
        <v>23.0</v>
      </c>
      <c r="B25" s="591" t="s">
        <v>2155</v>
      </c>
      <c r="C25" s="592">
        <v>1.0</v>
      </c>
      <c r="D25" s="591" t="s">
        <v>14</v>
      </c>
      <c r="E25" s="13" t="str">
        <f t="array" ref="E25">XLOOKUP(F25,'PER-SM '!$E$2:$E$1132,'PER-SM '!$D$2:$D$1132," ",0)</f>
        <v>MUÑOZ CHACALTANA MC TREINCY</v>
      </c>
      <c r="F25" s="149">
        <v>4.6705716E7</v>
      </c>
      <c r="G25" s="149" t="str">
        <f t="array" ref="G25">XLOOKUP(F25,'PER-SM '!$E$2:$E$1132,'PER-SM '!$J$2:$J$1132,"",0)</f>
        <v/>
      </c>
      <c r="H25" s="10" t="str">
        <f t="array" ref="H25">XLOOKUP(F25,'PER-SM '!$E$2:$E$1132,'PER-SM '!$G$2:$G$1132,"",0)</f>
        <v>OP OBR</v>
      </c>
      <c r="I25" s="10" t="str">
        <f t="array" ref="I25">XLOOKUP(F25,'PER-SM '!$E$2:$E$1132,'PER-SM '!$I$2:$I$1132,"",0)</f>
        <v>B</v>
      </c>
      <c r="J25" s="10"/>
      <c r="K25" s="13" t="str">
        <f t="array" ref="K25">XLOOKUP(F25,'PER-SM '!$E$2:$E$1132,'PER-SM '!$B$2:$B$1132,"",0)</f>
        <v>PE-Obr Reg comun</v>
      </c>
      <c r="L25" s="10" t="s">
        <v>2267</v>
      </c>
      <c r="M25" s="31" t="str">
        <f t="array" ref="M25">XLOOKUP(F25,'PER-SM '!$E$2:$E$1132,'PER-SM '!$F$2:$F$1132,"",0)</f>
        <v>MECANICO PERFORADORA 4</v>
      </c>
      <c r="N25" s="224"/>
      <c r="O25" s="225"/>
      <c r="P25" s="226"/>
      <c r="Q25" s="224"/>
      <c r="R25" s="225"/>
      <c r="S25" s="226"/>
      <c r="T25" s="224"/>
      <c r="U25" s="225"/>
      <c r="V25" s="226"/>
      <c r="W25" s="224"/>
      <c r="X25" s="225"/>
      <c r="Y25" s="226"/>
      <c r="Z25" s="224"/>
      <c r="AA25" s="225"/>
      <c r="AB25" s="226"/>
      <c r="AC25" s="224"/>
      <c r="AD25" s="225"/>
      <c r="AE25" s="226"/>
      <c r="AF25" s="224"/>
      <c r="AG25" s="225"/>
      <c r="AH25" s="226"/>
      <c r="AI25" s="224"/>
      <c r="AJ25" s="225"/>
      <c r="AK25" s="226"/>
      <c r="AL25" s="224" t="s">
        <v>16</v>
      </c>
      <c r="AM25" s="225" t="s">
        <v>140</v>
      </c>
      <c r="AN25" s="226" t="s">
        <v>75</v>
      </c>
      <c r="AO25" s="224" t="s">
        <v>16</v>
      </c>
      <c r="AP25" s="225" t="s">
        <v>140</v>
      </c>
      <c r="AQ25" s="226" t="s">
        <v>75</v>
      </c>
      <c r="AR25" s="224" t="s">
        <v>16</v>
      </c>
      <c r="AS25" s="225" t="s">
        <v>140</v>
      </c>
      <c r="AT25" s="226" t="s">
        <v>75</v>
      </c>
      <c r="AU25" s="601" t="s">
        <v>16</v>
      </c>
      <c r="AV25" s="604" t="s">
        <v>140</v>
      </c>
      <c r="AW25" s="605" t="s">
        <v>75</v>
      </c>
      <c r="AX25" s="601" t="s">
        <v>16</v>
      </c>
      <c r="AY25" s="604" t="s">
        <v>140</v>
      </c>
      <c r="AZ25" s="605" t="s">
        <v>75</v>
      </c>
      <c r="BA25" s="601" t="s">
        <v>16</v>
      </c>
      <c r="BB25" s="604" t="s">
        <v>140</v>
      </c>
      <c r="BC25" s="605" t="s">
        <v>75</v>
      </c>
      <c r="BD25" s="601" t="s">
        <v>16</v>
      </c>
      <c r="BE25" s="604" t="s">
        <v>140</v>
      </c>
      <c r="BF25" s="605" t="s">
        <v>75</v>
      </c>
      <c r="BG25" s="601" t="s">
        <v>16</v>
      </c>
      <c r="BH25" s="604" t="s">
        <v>140</v>
      </c>
      <c r="BI25" s="605" t="s">
        <v>75</v>
      </c>
      <c r="BJ25" s="26" t="s">
        <v>16</v>
      </c>
      <c r="BK25" s="24" t="s">
        <v>140</v>
      </c>
      <c r="BL25" s="593" t="s">
        <v>75</v>
      </c>
      <c r="BM25" s="26"/>
      <c r="BN25" s="24"/>
      <c r="BO25" s="593"/>
      <c r="BP25" s="26"/>
      <c r="BQ25" s="24"/>
      <c r="BR25" s="593"/>
      <c r="BS25" s="26"/>
      <c r="BT25" s="24"/>
      <c r="BU25" s="593"/>
      <c r="BV25" s="26"/>
      <c r="BW25" s="24"/>
      <c r="BX25" s="593"/>
      <c r="BY25" s="26"/>
      <c r="BZ25" s="24"/>
      <c r="CA25" s="593"/>
      <c r="CB25" s="26"/>
      <c r="CC25" s="24"/>
      <c r="CD25" s="593"/>
      <c r="CE25" s="26"/>
      <c r="CF25" s="24"/>
      <c r="CG25" s="593"/>
      <c r="CH25" s="595" t="s">
        <v>16</v>
      </c>
      <c r="CI25" s="347" t="s">
        <v>140</v>
      </c>
      <c r="CJ25" s="594" t="s">
        <v>75</v>
      </c>
      <c r="CK25" s="595" t="s">
        <v>16</v>
      </c>
      <c r="CL25" s="347" t="s">
        <v>140</v>
      </c>
      <c r="CM25" s="594" t="s">
        <v>75</v>
      </c>
      <c r="CN25" s="595" t="s">
        <v>16</v>
      </c>
      <c r="CO25" s="347" t="s">
        <v>140</v>
      </c>
      <c r="CP25" s="594" t="s">
        <v>75</v>
      </c>
      <c r="CQ25" s="595" t="s">
        <v>16</v>
      </c>
      <c r="CR25" s="347" t="s">
        <v>140</v>
      </c>
      <c r="CS25" s="594" t="s">
        <v>75</v>
      </c>
      <c r="CT25" s="595" t="s">
        <v>16</v>
      </c>
      <c r="CU25" s="347" t="s">
        <v>140</v>
      </c>
      <c r="CV25" s="594" t="s">
        <v>75</v>
      </c>
      <c r="CW25" s="595" t="s">
        <v>16</v>
      </c>
      <c r="CX25" s="347" t="s">
        <v>140</v>
      </c>
      <c r="CY25" s="594" t="s">
        <v>75</v>
      </c>
      <c r="CZ25" s="595" t="s">
        <v>16</v>
      </c>
      <c r="DA25" s="347" t="s">
        <v>140</v>
      </c>
      <c r="DB25" s="594" t="s">
        <v>75</v>
      </c>
      <c r="DC25" s="595" t="s">
        <v>16</v>
      </c>
      <c r="DD25" s="347" t="s">
        <v>140</v>
      </c>
      <c r="DE25" s="594" t="s">
        <v>75</v>
      </c>
      <c r="DF25" s="595" t="s">
        <v>16</v>
      </c>
      <c r="DG25" s="347" t="s">
        <v>140</v>
      </c>
      <c r="DH25" s="594" t="s">
        <v>75</v>
      </c>
      <c r="DI25" s="595" t="s">
        <v>16</v>
      </c>
      <c r="DJ25" s="347" t="s">
        <v>140</v>
      </c>
      <c r="DK25" s="594" t="s">
        <v>75</v>
      </c>
      <c r="DL25" s="595" t="s">
        <v>16</v>
      </c>
      <c r="DM25" s="347" t="s">
        <v>140</v>
      </c>
      <c r="DN25" s="594" t="s">
        <v>75</v>
      </c>
      <c r="DO25" s="595" t="s">
        <v>16</v>
      </c>
      <c r="DP25" s="347" t="s">
        <v>140</v>
      </c>
      <c r="DQ25" s="594" t="s">
        <v>75</v>
      </c>
      <c r="DR25" s="595" t="s">
        <v>16</v>
      </c>
      <c r="DS25" s="347" t="s">
        <v>140</v>
      </c>
      <c r="DT25" s="594" t="s">
        <v>75</v>
      </c>
      <c r="DU25" s="595" t="s">
        <v>16</v>
      </c>
      <c r="DV25" s="347" t="s">
        <v>140</v>
      </c>
      <c r="DW25" s="594" t="s">
        <v>75</v>
      </c>
      <c r="DX25" s="595"/>
      <c r="DY25" s="347" t="s">
        <v>0</v>
      </c>
      <c r="DZ25" s="594" t="s">
        <v>0</v>
      </c>
      <c r="EA25" s="595"/>
      <c r="EB25" s="347" t="s">
        <v>0</v>
      </c>
      <c r="EC25" s="594" t="s">
        <v>0</v>
      </c>
      <c r="ED25" s="595"/>
      <c r="EE25" s="347" t="s">
        <v>0</v>
      </c>
      <c r="EF25" s="594" t="s">
        <v>0</v>
      </c>
      <c r="EG25" s="595"/>
      <c r="EH25" s="347" t="s">
        <v>0</v>
      </c>
      <c r="EI25" s="594" t="s">
        <v>0</v>
      </c>
      <c r="EJ25" s="595"/>
      <c r="EK25" s="347" t="s">
        <v>0</v>
      </c>
      <c r="EL25" s="594" t="s">
        <v>0</v>
      </c>
      <c r="EM25" s="595"/>
      <c r="EN25" s="347" t="s">
        <v>0</v>
      </c>
      <c r="EO25" s="594" t="s">
        <v>0</v>
      </c>
      <c r="EP25" s="595"/>
      <c r="EQ25" s="347" t="s">
        <v>0</v>
      </c>
      <c r="ER25" s="594" t="s">
        <v>0</v>
      </c>
      <c r="ES25" s="598" t="s">
        <v>16</v>
      </c>
      <c r="ET25" s="349" t="s">
        <v>140</v>
      </c>
      <c r="EU25" s="599" t="s">
        <v>75</v>
      </c>
    </row>
    <row r="26" ht="15.75" customHeight="1">
      <c r="A26" s="10">
        <v>24.0</v>
      </c>
      <c r="B26" s="591" t="s">
        <v>2156</v>
      </c>
      <c r="C26" s="592">
        <v>1.0</v>
      </c>
      <c r="D26" s="591" t="s">
        <v>14</v>
      </c>
      <c r="E26" s="13" t="str">
        <f t="array" ref="E26">XLOOKUP(F26,'PER-SM '!$E$2:$E$1132,'PER-SM '!$D$2:$D$1132," ",0)</f>
        <v>PICHA VILCA ALEXANDER CLINTON</v>
      </c>
      <c r="F26" s="149">
        <v>7.3346505E7</v>
      </c>
      <c r="G26" s="149" t="str">
        <f t="array" ref="G26">XLOOKUP(F26,'PER-SM '!$E$2:$E$1132,'PER-SM '!$J$2:$J$1132,"",0)</f>
        <v/>
      </c>
      <c r="H26" s="10" t="str">
        <f t="array" ref="H26">XLOOKUP(F26,'PER-SM '!$E$2:$E$1132,'PER-SM '!$G$2:$G$1132,"",0)</f>
        <v>OP OBR</v>
      </c>
      <c r="I26" s="10" t="str">
        <f t="array" ref="I26">XLOOKUP(F26,'PER-SM '!$E$2:$E$1132,'PER-SM '!$I$2:$I$1132,"",0)</f>
        <v>A</v>
      </c>
      <c r="J26" s="10"/>
      <c r="K26" s="13" t="str">
        <f t="array" ref="K26">XLOOKUP(F26,'PER-SM '!$E$2:$E$1132,'PER-SM '!$B$2:$B$1132,"",0)</f>
        <v>PE-Obr Reg comun</v>
      </c>
      <c r="L26" s="10" t="s">
        <v>2267</v>
      </c>
      <c r="M26" s="31" t="str">
        <f t="array" ref="M26">XLOOKUP(F26,'PER-SM '!$E$2:$E$1132,'PER-SM '!$F$2:$F$1132,"",0)</f>
        <v>AYUDANTE DE PERFORACION</v>
      </c>
      <c r="N26" s="224" t="s">
        <v>16</v>
      </c>
      <c r="O26" s="24" t="s">
        <v>140</v>
      </c>
      <c r="P26" s="593" t="s">
        <v>75</v>
      </c>
      <c r="Q26" s="224" t="s">
        <v>16</v>
      </c>
      <c r="R26" s="24" t="s">
        <v>140</v>
      </c>
      <c r="S26" s="593" t="s">
        <v>75</v>
      </c>
      <c r="T26" s="224" t="s">
        <v>16</v>
      </c>
      <c r="U26" s="24" t="s">
        <v>140</v>
      </c>
      <c r="V26" s="593" t="s">
        <v>75</v>
      </c>
      <c r="W26" s="224"/>
      <c r="X26" s="24"/>
      <c r="Y26" s="593"/>
      <c r="Z26" s="224"/>
      <c r="AA26" s="24"/>
      <c r="AB26" s="593"/>
      <c r="AC26" s="224"/>
      <c r="AD26" s="24"/>
      <c r="AE26" s="593"/>
      <c r="AF26" s="224"/>
      <c r="AG26" s="24"/>
      <c r="AH26" s="593"/>
      <c r="AI26" s="224"/>
      <c r="AJ26" s="24"/>
      <c r="AK26" s="593"/>
      <c r="AL26" s="224"/>
      <c r="AM26" s="24"/>
      <c r="AN26" s="593"/>
      <c r="AO26" s="224"/>
      <c r="AP26" s="24"/>
      <c r="AQ26" s="593"/>
      <c r="AR26" s="236" t="s">
        <v>16</v>
      </c>
      <c r="AS26" s="347" t="s">
        <v>140</v>
      </c>
      <c r="AT26" s="594" t="s">
        <v>75</v>
      </c>
      <c r="AU26" s="236" t="s">
        <v>16</v>
      </c>
      <c r="AV26" s="347" t="s">
        <v>140</v>
      </c>
      <c r="AW26" s="594" t="s">
        <v>75</v>
      </c>
      <c r="AX26" s="236" t="s">
        <v>16</v>
      </c>
      <c r="AY26" s="347" t="s">
        <v>140</v>
      </c>
      <c r="AZ26" s="594" t="s">
        <v>75</v>
      </c>
      <c r="BA26" s="236" t="s">
        <v>16</v>
      </c>
      <c r="BB26" s="347" t="s">
        <v>140</v>
      </c>
      <c r="BC26" s="594" t="s">
        <v>75</v>
      </c>
      <c r="BD26" s="236" t="s">
        <v>16</v>
      </c>
      <c r="BE26" s="347" t="s">
        <v>140</v>
      </c>
      <c r="BF26" s="594" t="s">
        <v>75</v>
      </c>
      <c r="BG26" s="236" t="s">
        <v>16</v>
      </c>
      <c r="BH26" s="347" t="s">
        <v>140</v>
      </c>
      <c r="BI26" s="594" t="s">
        <v>75</v>
      </c>
      <c r="BJ26" s="595" t="s">
        <v>16</v>
      </c>
      <c r="BK26" s="347" t="s">
        <v>140</v>
      </c>
      <c r="BL26" s="594" t="s">
        <v>75</v>
      </c>
      <c r="BM26" s="26" t="s">
        <v>16</v>
      </c>
      <c r="BN26" s="24" t="s">
        <v>140</v>
      </c>
      <c r="BO26" s="593" t="s">
        <v>75</v>
      </c>
      <c r="BP26" s="26" t="s">
        <v>16</v>
      </c>
      <c r="BQ26" s="24" t="s">
        <v>140</v>
      </c>
      <c r="BR26" s="593" t="s">
        <v>75</v>
      </c>
      <c r="BS26" s="26" t="s">
        <v>16</v>
      </c>
      <c r="BT26" s="24" t="s">
        <v>140</v>
      </c>
      <c r="BU26" s="593" t="s">
        <v>75</v>
      </c>
      <c r="BV26" s="26" t="s">
        <v>16</v>
      </c>
      <c r="BW26" s="24" t="s">
        <v>140</v>
      </c>
      <c r="BX26" s="593" t="s">
        <v>75</v>
      </c>
      <c r="BY26" s="26" t="s">
        <v>16</v>
      </c>
      <c r="BZ26" s="24" t="s">
        <v>140</v>
      </c>
      <c r="CA26" s="593" t="s">
        <v>75</v>
      </c>
      <c r="CB26" s="26" t="s">
        <v>16</v>
      </c>
      <c r="CC26" s="24" t="s">
        <v>140</v>
      </c>
      <c r="CD26" s="593" t="s">
        <v>75</v>
      </c>
      <c r="CE26" s="26" t="s">
        <v>16</v>
      </c>
      <c r="CF26" s="24" t="s">
        <v>140</v>
      </c>
      <c r="CG26" s="593" t="s">
        <v>75</v>
      </c>
      <c r="CH26" s="26"/>
      <c r="CI26" s="24"/>
      <c r="CJ26" s="593"/>
      <c r="CK26" s="26"/>
      <c r="CL26" s="24"/>
      <c r="CM26" s="593"/>
      <c r="CN26" s="26"/>
      <c r="CO26" s="24"/>
      <c r="CP26" s="593"/>
      <c r="CQ26" s="26"/>
      <c r="CR26" s="24"/>
      <c r="CS26" s="593"/>
      <c r="CT26" s="26"/>
      <c r="CU26" s="24"/>
      <c r="CV26" s="593"/>
      <c r="CW26" s="26"/>
      <c r="CX26" s="24"/>
      <c r="CY26" s="593"/>
      <c r="CZ26" s="26"/>
      <c r="DA26" s="24"/>
      <c r="DB26" s="593"/>
      <c r="DC26" s="26" t="s">
        <v>16</v>
      </c>
      <c r="DD26" s="24" t="s">
        <v>140</v>
      </c>
      <c r="DE26" s="593" t="s">
        <v>75</v>
      </c>
      <c r="DF26" s="26" t="s">
        <v>16</v>
      </c>
      <c r="DG26" s="24" t="s">
        <v>140</v>
      </c>
      <c r="DH26" s="593" t="s">
        <v>75</v>
      </c>
      <c r="DI26" s="26" t="s">
        <v>16</v>
      </c>
      <c r="DJ26" s="24" t="s">
        <v>140</v>
      </c>
      <c r="DK26" s="593" t="s">
        <v>75</v>
      </c>
      <c r="DL26" s="26" t="s">
        <v>16</v>
      </c>
      <c r="DM26" s="24" t="s">
        <v>140</v>
      </c>
      <c r="DN26" s="593" t="s">
        <v>75</v>
      </c>
      <c r="DO26" s="26" t="s">
        <v>16</v>
      </c>
      <c r="DP26" s="24" t="s">
        <v>140</v>
      </c>
      <c r="DQ26" s="593" t="s">
        <v>75</v>
      </c>
      <c r="DR26" s="26" t="s">
        <v>16</v>
      </c>
      <c r="DS26" s="24" t="s">
        <v>140</v>
      </c>
      <c r="DT26" s="593" t="s">
        <v>75</v>
      </c>
      <c r="DU26" s="26" t="s">
        <v>16</v>
      </c>
      <c r="DV26" s="24" t="s">
        <v>140</v>
      </c>
      <c r="DW26" s="593" t="s">
        <v>75</v>
      </c>
      <c r="DX26" s="26" t="s">
        <v>16</v>
      </c>
      <c r="DY26" s="24" t="s">
        <v>140</v>
      </c>
      <c r="DZ26" s="593" t="s">
        <v>75</v>
      </c>
      <c r="EA26" s="26" t="s">
        <v>16</v>
      </c>
      <c r="EB26" s="24" t="s">
        <v>140</v>
      </c>
      <c r="EC26" s="593" t="s">
        <v>75</v>
      </c>
      <c r="ED26" s="26" t="s">
        <v>16</v>
      </c>
      <c r="EE26" s="24" t="s">
        <v>140</v>
      </c>
      <c r="EF26" s="593" t="s">
        <v>75</v>
      </c>
      <c r="EG26" s="26" t="s">
        <v>16</v>
      </c>
      <c r="EH26" s="24" t="s">
        <v>140</v>
      </c>
      <c r="EI26" s="593" t="s">
        <v>75</v>
      </c>
      <c r="EJ26" s="26" t="s">
        <v>16</v>
      </c>
      <c r="EK26" s="24" t="s">
        <v>140</v>
      </c>
      <c r="EL26" s="593" t="s">
        <v>75</v>
      </c>
      <c r="EM26" s="26" t="s">
        <v>16</v>
      </c>
      <c r="EN26" s="24" t="s">
        <v>140</v>
      </c>
      <c r="EO26" s="593" t="s">
        <v>75</v>
      </c>
      <c r="EP26" s="26" t="s">
        <v>16</v>
      </c>
      <c r="EQ26" s="24" t="s">
        <v>140</v>
      </c>
      <c r="ER26" s="593" t="s">
        <v>75</v>
      </c>
      <c r="ES26" s="562" t="s">
        <v>27</v>
      </c>
      <c r="ET26" s="344" t="s">
        <v>2269</v>
      </c>
      <c r="EU26" s="596" t="s">
        <v>0</v>
      </c>
    </row>
    <row r="27" ht="15.75" customHeight="1">
      <c r="A27" s="10">
        <v>25.0</v>
      </c>
      <c r="B27" s="591" t="s">
        <v>2270</v>
      </c>
      <c r="C27" s="592">
        <v>1.0</v>
      </c>
      <c r="D27" s="591" t="s">
        <v>14</v>
      </c>
      <c r="E27" s="13" t="str">
        <f t="array" ref="E27">XLOOKUP(F27,'PER-SM '!$E$2:$E$1132,'PER-SM '!$D$2:$D$1132," ",0)</f>
        <v>AQQUEOUCHO JUÑO JOSE LUIS</v>
      </c>
      <c r="F27" s="149">
        <v>7.6583614E7</v>
      </c>
      <c r="G27" s="149" t="str">
        <f t="array" ref="G27">XLOOKUP(F27,'PER-SM '!$E$2:$E$1132,'PER-SM '!$J$2:$J$1132,"",0)</f>
        <v/>
      </c>
      <c r="H27" s="10" t="str">
        <f t="array" ref="H27">XLOOKUP(F27,'PER-SM '!$E$2:$E$1132,'PER-SM '!$G$2:$G$1132,"",0)</f>
        <v>OP OBR</v>
      </c>
      <c r="I27" s="10" t="str">
        <f t="array" ref="I27">XLOOKUP(F27,'PER-SM '!$E$2:$E$1132,'PER-SM '!$I$2:$I$1132,"",0)</f>
        <v>A</v>
      </c>
      <c r="J27" s="10"/>
      <c r="K27" s="13" t="str">
        <f t="array" ref="K27">XLOOKUP(F27,'PER-SM '!$E$2:$E$1132,'PER-SM '!$B$2:$B$1132,"",0)</f>
        <v>PE-Obr Reg comun</v>
      </c>
      <c r="L27" s="10" t="s">
        <v>2267</v>
      </c>
      <c r="M27" s="31" t="str">
        <f t="array" ref="M27">XLOOKUP(F27,'PER-SM '!$E$2:$E$1132,'PER-SM '!$F$2:$F$1132,"",0)</f>
        <v>AYUDANTE DE PERFORACION</v>
      </c>
      <c r="N27" s="224"/>
      <c r="O27" s="24"/>
      <c r="P27" s="593"/>
      <c r="Q27" s="224"/>
      <c r="R27" s="24"/>
      <c r="S27" s="593"/>
      <c r="T27" s="224"/>
      <c r="U27" s="24"/>
      <c r="V27" s="593"/>
      <c r="W27" s="236" t="s">
        <v>16</v>
      </c>
      <c r="X27" s="347" t="s">
        <v>140</v>
      </c>
      <c r="Y27" s="594" t="s">
        <v>75</v>
      </c>
      <c r="Z27" s="236" t="s">
        <v>16</v>
      </c>
      <c r="AA27" s="347" t="s">
        <v>140</v>
      </c>
      <c r="AB27" s="594" t="s">
        <v>75</v>
      </c>
      <c r="AC27" s="236" t="s">
        <v>16</v>
      </c>
      <c r="AD27" s="347" t="s">
        <v>140</v>
      </c>
      <c r="AE27" s="594" t="s">
        <v>75</v>
      </c>
      <c r="AF27" s="236" t="s">
        <v>16</v>
      </c>
      <c r="AG27" s="347" t="s">
        <v>140</v>
      </c>
      <c r="AH27" s="594" t="s">
        <v>75</v>
      </c>
      <c r="AI27" s="236" t="s">
        <v>16</v>
      </c>
      <c r="AJ27" s="347" t="s">
        <v>140</v>
      </c>
      <c r="AK27" s="594" t="s">
        <v>75</v>
      </c>
      <c r="AL27" s="236" t="s">
        <v>16</v>
      </c>
      <c r="AM27" s="347" t="s">
        <v>140</v>
      </c>
      <c r="AN27" s="594" t="s">
        <v>75</v>
      </c>
      <c r="AO27" s="236" t="s">
        <v>16</v>
      </c>
      <c r="AP27" s="347" t="s">
        <v>140</v>
      </c>
      <c r="AQ27" s="594" t="s">
        <v>75</v>
      </c>
      <c r="AR27" s="224" t="s">
        <v>16</v>
      </c>
      <c r="AS27" s="24" t="s">
        <v>140</v>
      </c>
      <c r="AT27" s="593" t="s">
        <v>75</v>
      </c>
      <c r="AU27" s="601" t="s">
        <v>16</v>
      </c>
      <c r="AV27" s="312" t="s">
        <v>140</v>
      </c>
      <c r="AW27" s="597" t="s">
        <v>75</v>
      </c>
      <c r="AX27" s="601" t="s">
        <v>16</v>
      </c>
      <c r="AY27" s="312" t="s">
        <v>140</v>
      </c>
      <c r="AZ27" s="597" t="s">
        <v>75</v>
      </c>
      <c r="BA27" s="601" t="s">
        <v>16</v>
      </c>
      <c r="BB27" s="312" t="s">
        <v>140</v>
      </c>
      <c r="BC27" s="597" t="s">
        <v>75</v>
      </c>
      <c r="BD27" s="601" t="s">
        <v>16</v>
      </c>
      <c r="BE27" s="312" t="s">
        <v>140</v>
      </c>
      <c r="BF27" s="597" t="s">
        <v>75</v>
      </c>
      <c r="BG27" s="601" t="s">
        <v>16</v>
      </c>
      <c r="BH27" s="312" t="s">
        <v>140</v>
      </c>
      <c r="BI27" s="597" t="s">
        <v>75</v>
      </c>
      <c r="BJ27" s="26" t="s">
        <v>16</v>
      </c>
      <c r="BK27" s="24" t="s">
        <v>140</v>
      </c>
      <c r="BL27" s="593" t="s">
        <v>75</v>
      </c>
      <c r="BM27" s="26"/>
      <c r="BN27" s="24"/>
      <c r="BO27" s="593"/>
      <c r="BP27" s="26"/>
      <c r="BQ27" s="24"/>
      <c r="BR27" s="593"/>
      <c r="BS27" s="26"/>
      <c r="BT27" s="24"/>
      <c r="BU27" s="593"/>
      <c r="BV27" s="26"/>
      <c r="BW27" s="24"/>
      <c r="BX27" s="593"/>
      <c r="BY27" s="26"/>
      <c r="BZ27" s="24"/>
      <c r="CA27" s="593"/>
      <c r="CB27" s="26"/>
      <c r="CC27" s="24"/>
      <c r="CD27" s="593"/>
      <c r="CE27" s="26"/>
      <c r="CF27" s="24"/>
      <c r="CG27" s="593"/>
      <c r="CH27" s="595" t="s">
        <v>16</v>
      </c>
      <c r="CI27" s="347" t="s">
        <v>140</v>
      </c>
      <c r="CJ27" s="594" t="s">
        <v>75</v>
      </c>
      <c r="CK27" s="595" t="s">
        <v>16</v>
      </c>
      <c r="CL27" s="347" t="s">
        <v>140</v>
      </c>
      <c r="CM27" s="594" t="s">
        <v>75</v>
      </c>
      <c r="CN27" s="595" t="s">
        <v>16</v>
      </c>
      <c r="CO27" s="347" t="s">
        <v>140</v>
      </c>
      <c r="CP27" s="594" t="s">
        <v>75</v>
      </c>
      <c r="CQ27" s="595" t="s">
        <v>16</v>
      </c>
      <c r="CR27" s="347" t="s">
        <v>140</v>
      </c>
      <c r="CS27" s="594" t="s">
        <v>75</v>
      </c>
      <c r="CT27" s="595" t="s">
        <v>16</v>
      </c>
      <c r="CU27" s="347" t="s">
        <v>140</v>
      </c>
      <c r="CV27" s="594" t="s">
        <v>75</v>
      </c>
      <c r="CW27" s="595" t="s">
        <v>16</v>
      </c>
      <c r="CX27" s="347" t="s">
        <v>140</v>
      </c>
      <c r="CY27" s="594" t="s">
        <v>75</v>
      </c>
      <c r="CZ27" s="595" t="s">
        <v>16</v>
      </c>
      <c r="DA27" s="347" t="s">
        <v>140</v>
      </c>
      <c r="DB27" s="594" t="s">
        <v>75</v>
      </c>
      <c r="DC27" s="595" t="s">
        <v>16</v>
      </c>
      <c r="DD27" s="347" t="s">
        <v>140</v>
      </c>
      <c r="DE27" s="594" t="s">
        <v>75</v>
      </c>
      <c r="DF27" s="595" t="s">
        <v>16</v>
      </c>
      <c r="DG27" s="347" t="s">
        <v>140</v>
      </c>
      <c r="DH27" s="594" t="s">
        <v>75</v>
      </c>
      <c r="DI27" s="595" t="s">
        <v>16</v>
      </c>
      <c r="DJ27" s="347" t="s">
        <v>140</v>
      </c>
      <c r="DK27" s="594" t="s">
        <v>75</v>
      </c>
      <c r="DL27" s="595" t="s">
        <v>16</v>
      </c>
      <c r="DM27" s="347" t="s">
        <v>140</v>
      </c>
      <c r="DN27" s="594" t="s">
        <v>75</v>
      </c>
      <c r="DO27" s="595" t="s">
        <v>16</v>
      </c>
      <c r="DP27" s="347" t="s">
        <v>140</v>
      </c>
      <c r="DQ27" s="594" t="s">
        <v>75</v>
      </c>
      <c r="DR27" s="595" t="s">
        <v>16</v>
      </c>
      <c r="DS27" s="347" t="s">
        <v>140</v>
      </c>
      <c r="DT27" s="594" t="s">
        <v>75</v>
      </c>
      <c r="DU27" s="595" t="s">
        <v>16</v>
      </c>
      <c r="DV27" s="347" t="s">
        <v>140</v>
      </c>
      <c r="DW27" s="594" t="s">
        <v>75</v>
      </c>
      <c r="DX27" s="595"/>
      <c r="DY27" s="347" t="s">
        <v>0</v>
      </c>
      <c r="DZ27" s="594" t="s">
        <v>0</v>
      </c>
      <c r="EA27" s="595"/>
      <c r="EB27" s="347" t="s">
        <v>0</v>
      </c>
      <c r="EC27" s="594" t="s">
        <v>0</v>
      </c>
      <c r="ED27" s="595"/>
      <c r="EE27" s="347" t="s">
        <v>0</v>
      </c>
      <c r="EF27" s="594" t="s">
        <v>0</v>
      </c>
      <c r="EG27" s="595"/>
      <c r="EH27" s="347" t="s">
        <v>0</v>
      </c>
      <c r="EI27" s="594" t="s">
        <v>0</v>
      </c>
      <c r="EJ27" s="595"/>
      <c r="EK27" s="347" t="s">
        <v>0</v>
      </c>
      <c r="EL27" s="594" t="s">
        <v>0</v>
      </c>
      <c r="EM27" s="595"/>
      <c r="EN27" s="347" t="s">
        <v>0</v>
      </c>
      <c r="EO27" s="594" t="s">
        <v>0</v>
      </c>
      <c r="EP27" s="595"/>
      <c r="EQ27" s="347" t="s">
        <v>0</v>
      </c>
      <c r="ER27" s="594" t="s">
        <v>0</v>
      </c>
      <c r="ES27" s="598" t="s">
        <v>16</v>
      </c>
      <c r="ET27" s="349" t="s">
        <v>140</v>
      </c>
      <c r="EU27" s="599" t="s">
        <v>75</v>
      </c>
    </row>
    <row r="28" ht="15.75" customHeight="1">
      <c r="A28" s="10">
        <v>26.0</v>
      </c>
      <c r="B28" s="591" t="s">
        <v>2271</v>
      </c>
      <c r="C28" s="592">
        <v>1.0</v>
      </c>
      <c r="D28" s="591" t="s">
        <v>14</v>
      </c>
      <c r="E28" s="13" t="str">
        <f t="array" ref="E28">XLOOKUP(F28,'PER-SM '!$E$2:$E$1132,'PER-SM '!$D$2:$D$1132," ",0)</f>
        <v>VICENTE CALAPUJA CARLOS</v>
      </c>
      <c r="F28" s="149">
        <v>7.2640815E7</v>
      </c>
      <c r="G28" s="149">
        <f t="array" ref="G28">XLOOKUP(F28,'PER-SM '!$E$2:$E$1132,'PER-SM '!$J$2:$J$1132,"",0)</f>
        <v>913861816</v>
      </c>
      <c r="H28" s="10" t="str">
        <f t="array" ref="H28">XLOOKUP(F28,'PER-SM '!$E$2:$E$1132,'PER-SM '!$G$2:$G$1132,"",0)</f>
        <v>OP OBR</v>
      </c>
      <c r="I28" s="10" t="str">
        <f t="array" ref="I28">XLOOKUP(F28,'PER-SM '!$E$2:$E$1132,'PER-SM '!$I$2:$I$1132,"",0)</f>
        <v>B</v>
      </c>
      <c r="J28" s="10"/>
      <c r="K28" s="13" t="str">
        <f t="array" ref="K28">XLOOKUP(F28,'PER-SM '!$E$2:$E$1132,'PER-SM '!$B$2:$B$1132,"",0)</f>
        <v>PE-Obr Reg comun</v>
      </c>
      <c r="L28" s="10" t="s">
        <v>2267</v>
      </c>
      <c r="M28" s="31" t="str">
        <f t="array" ref="M28">XLOOKUP(F28,'PER-SM '!$E$2:$E$1132,'PER-SM '!$F$2:$F$1132,"",0)</f>
        <v>AYUDANTE DE PERFORACION</v>
      </c>
      <c r="N28" s="224"/>
      <c r="O28" s="225"/>
      <c r="P28" s="226"/>
      <c r="Q28" s="224"/>
      <c r="R28" s="225"/>
      <c r="S28" s="226"/>
      <c r="T28" s="224"/>
      <c r="U28" s="225"/>
      <c r="V28" s="226"/>
      <c r="W28" s="224"/>
      <c r="X28" s="225"/>
      <c r="Y28" s="226"/>
      <c r="Z28" s="224" t="s">
        <v>16</v>
      </c>
      <c r="AA28" s="225" t="s">
        <v>140</v>
      </c>
      <c r="AB28" s="226" t="s">
        <v>75</v>
      </c>
      <c r="AC28" s="224" t="s">
        <v>16</v>
      </c>
      <c r="AD28" s="225" t="s">
        <v>140</v>
      </c>
      <c r="AE28" s="226" t="s">
        <v>75</v>
      </c>
      <c r="AF28" s="224" t="s">
        <v>16</v>
      </c>
      <c r="AG28" s="225" t="s">
        <v>140</v>
      </c>
      <c r="AH28" s="226" t="s">
        <v>75</v>
      </c>
      <c r="AI28" s="224" t="s">
        <v>16</v>
      </c>
      <c r="AJ28" s="225" t="s">
        <v>140</v>
      </c>
      <c r="AK28" s="226" t="s">
        <v>75</v>
      </c>
      <c r="AL28" s="224" t="s">
        <v>16</v>
      </c>
      <c r="AM28" s="225" t="s">
        <v>140</v>
      </c>
      <c r="AN28" s="226" t="s">
        <v>75</v>
      </c>
      <c r="AO28" s="224" t="s">
        <v>16</v>
      </c>
      <c r="AP28" s="225" t="s">
        <v>140</v>
      </c>
      <c r="AQ28" s="226" t="s">
        <v>75</v>
      </c>
      <c r="AR28" s="224" t="s">
        <v>16</v>
      </c>
      <c r="AS28" s="225" t="s">
        <v>140</v>
      </c>
      <c r="AT28" s="226" t="s">
        <v>75</v>
      </c>
      <c r="AU28" s="601" t="s">
        <v>16</v>
      </c>
      <c r="AV28" s="604" t="s">
        <v>140</v>
      </c>
      <c r="AW28" s="605" t="s">
        <v>75</v>
      </c>
      <c r="AX28" s="601" t="s">
        <v>16</v>
      </c>
      <c r="AY28" s="604" t="s">
        <v>140</v>
      </c>
      <c r="AZ28" s="605" t="s">
        <v>75</v>
      </c>
      <c r="BA28" s="601" t="s">
        <v>16</v>
      </c>
      <c r="BB28" s="604" t="s">
        <v>140</v>
      </c>
      <c r="BC28" s="605" t="s">
        <v>75</v>
      </c>
      <c r="BD28" s="601" t="s">
        <v>16</v>
      </c>
      <c r="BE28" s="604" t="s">
        <v>140</v>
      </c>
      <c r="BF28" s="605" t="s">
        <v>75</v>
      </c>
      <c r="BG28" s="601" t="s">
        <v>16</v>
      </c>
      <c r="BH28" s="604" t="s">
        <v>140</v>
      </c>
      <c r="BI28" s="605" t="s">
        <v>75</v>
      </c>
      <c r="BJ28" s="26" t="s">
        <v>16</v>
      </c>
      <c r="BK28" s="24" t="s">
        <v>140</v>
      </c>
      <c r="BL28" s="593" t="s">
        <v>75</v>
      </c>
      <c r="BM28" s="26"/>
      <c r="BN28" s="24"/>
      <c r="BO28" s="593"/>
      <c r="BP28" s="26"/>
      <c r="BQ28" s="24"/>
      <c r="BR28" s="593"/>
      <c r="BS28" s="26"/>
      <c r="BT28" s="24"/>
      <c r="BU28" s="593"/>
      <c r="BV28" s="26"/>
      <c r="BW28" s="24"/>
      <c r="BX28" s="593"/>
      <c r="BY28" s="26"/>
      <c r="BZ28" s="24"/>
      <c r="CA28" s="593"/>
      <c r="CB28" s="26"/>
      <c r="CC28" s="24"/>
      <c r="CD28" s="593"/>
      <c r="CE28" s="26"/>
      <c r="CF28" s="24"/>
      <c r="CG28" s="593"/>
      <c r="CH28" s="595" t="s">
        <v>16</v>
      </c>
      <c r="CI28" s="347" t="s">
        <v>140</v>
      </c>
      <c r="CJ28" s="594" t="s">
        <v>75</v>
      </c>
      <c r="CK28" s="595" t="s">
        <v>16</v>
      </c>
      <c r="CL28" s="347" t="s">
        <v>140</v>
      </c>
      <c r="CM28" s="594" t="s">
        <v>75</v>
      </c>
      <c r="CN28" s="595" t="s">
        <v>16</v>
      </c>
      <c r="CO28" s="347" t="s">
        <v>140</v>
      </c>
      <c r="CP28" s="594" t="s">
        <v>75</v>
      </c>
      <c r="CQ28" s="595" t="s">
        <v>16</v>
      </c>
      <c r="CR28" s="347" t="s">
        <v>140</v>
      </c>
      <c r="CS28" s="594" t="s">
        <v>75</v>
      </c>
      <c r="CT28" s="595" t="s">
        <v>16</v>
      </c>
      <c r="CU28" s="347" t="s">
        <v>140</v>
      </c>
      <c r="CV28" s="594" t="s">
        <v>75</v>
      </c>
      <c r="CW28" s="595" t="s">
        <v>16</v>
      </c>
      <c r="CX28" s="347" t="s">
        <v>140</v>
      </c>
      <c r="CY28" s="594" t="s">
        <v>75</v>
      </c>
      <c r="CZ28" s="595" t="s">
        <v>16</v>
      </c>
      <c r="DA28" s="347" t="s">
        <v>140</v>
      </c>
      <c r="DB28" s="594" t="s">
        <v>75</v>
      </c>
      <c r="DC28" s="595" t="s">
        <v>16</v>
      </c>
      <c r="DD28" s="347" t="s">
        <v>140</v>
      </c>
      <c r="DE28" s="594" t="s">
        <v>75</v>
      </c>
      <c r="DF28" s="595" t="s">
        <v>16</v>
      </c>
      <c r="DG28" s="347" t="s">
        <v>140</v>
      </c>
      <c r="DH28" s="594" t="s">
        <v>75</v>
      </c>
      <c r="DI28" s="595" t="s">
        <v>16</v>
      </c>
      <c r="DJ28" s="347" t="s">
        <v>140</v>
      </c>
      <c r="DK28" s="594" t="s">
        <v>75</v>
      </c>
      <c r="DL28" s="595" t="s">
        <v>16</v>
      </c>
      <c r="DM28" s="347" t="s">
        <v>140</v>
      </c>
      <c r="DN28" s="594" t="s">
        <v>75</v>
      </c>
      <c r="DO28" s="595" t="s">
        <v>16</v>
      </c>
      <c r="DP28" s="347" t="s">
        <v>140</v>
      </c>
      <c r="DQ28" s="594" t="s">
        <v>75</v>
      </c>
      <c r="DR28" s="595" t="s">
        <v>16</v>
      </c>
      <c r="DS28" s="347" t="s">
        <v>140</v>
      </c>
      <c r="DT28" s="594" t="s">
        <v>75</v>
      </c>
      <c r="DU28" s="595" t="s">
        <v>16</v>
      </c>
      <c r="DV28" s="347" t="s">
        <v>140</v>
      </c>
      <c r="DW28" s="594" t="s">
        <v>75</v>
      </c>
      <c r="DX28" s="595"/>
      <c r="DY28" s="347" t="s">
        <v>0</v>
      </c>
      <c r="DZ28" s="594" t="s">
        <v>0</v>
      </c>
      <c r="EA28" s="595"/>
      <c r="EB28" s="347" t="s">
        <v>0</v>
      </c>
      <c r="EC28" s="594" t="s">
        <v>0</v>
      </c>
      <c r="ED28" s="595"/>
      <c r="EE28" s="347" t="s">
        <v>0</v>
      </c>
      <c r="EF28" s="594" t="s">
        <v>0</v>
      </c>
      <c r="EG28" s="595"/>
      <c r="EH28" s="347" t="s">
        <v>0</v>
      </c>
      <c r="EI28" s="594" t="s">
        <v>0</v>
      </c>
      <c r="EJ28" s="595"/>
      <c r="EK28" s="347" t="s">
        <v>0</v>
      </c>
      <c r="EL28" s="594" t="s">
        <v>0</v>
      </c>
      <c r="EM28" s="595"/>
      <c r="EN28" s="347" t="s">
        <v>0</v>
      </c>
      <c r="EO28" s="594" t="s">
        <v>0</v>
      </c>
      <c r="EP28" s="595"/>
      <c r="EQ28" s="347" t="s">
        <v>0</v>
      </c>
      <c r="ER28" s="594" t="s">
        <v>0</v>
      </c>
      <c r="ES28" s="598" t="s">
        <v>16</v>
      </c>
      <c r="ET28" s="349" t="s">
        <v>140</v>
      </c>
      <c r="EU28" s="599" t="s">
        <v>75</v>
      </c>
    </row>
    <row r="29" ht="15.75" customHeight="1">
      <c r="A29" s="10">
        <v>27.0</v>
      </c>
      <c r="B29" s="591" t="s">
        <v>2272</v>
      </c>
      <c r="C29" s="592">
        <v>1.0</v>
      </c>
      <c r="D29" s="591" t="s">
        <v>14</v>
      </c>
      <c r="E29" s="13" t="str">
        <f t="array" ref="E29">XLOOKUP(F29,'PER-SM '!$E$2:$E$1132,'PER-SM '!$D$2:$D$1132," ",0)</f>
        <v>FERREYRA ROJAS ROBERTO CARLOS </v>
      </c>
      <c r="F29" s="184">
        <v>4.0226183E7</v>
      </c>
      <c r="G29" s="149" t="str">
        <f t="array" ref="G29">XLOOKUP(F29,'PER-SM '!$E$2:$E$1132,'PER-SM '!$J$2:$J$1132,"",0)</f>
        <v/>
      </c>
      <c r="H29" s="10" t="str">
        <f t="array" ref="H29">XLOOKUP(F29,'PER-SM '!$E$2:$E$1132,'PER-SM '!$G$2:$G$1132,"",0)</f>
        <v>OP OBR</v>
      </c>
      <c r="I29" s="10" t="str">
        <f t="array" ref="I29">XLOOKUP(F29,'PER-SM '!$E$2:$E$1132,'PER-SM '!$I$2:$I$1132,"",0)</f>
        <v/>
      </c>
      <c r="J29" s="10"/>
      <c r="K29" s="13" t="str">
        <f t="array" ref="K29">XLOOKUP(F29,'PER-SM '!$E$2:$E$1132,'PER-SM '!$B$2:$B$1132,"",0)</f>
        <v>PE - Obr Reg Común</v>
      </c>
      <c r="L29" s="10" t="s">
        <v>2267</v>
      </c>
      <c r="M29" s="13" t="str">
        <f t="array" ref="M29">XLOOKUP(F29,'PER-SM '!$E$2:$E$1132,'PER-SM '!$F$2:$F$1132,"",0)</f>
        <v>OPERADOR DE GRUA </v>
      </c>
      <c r="N29" s="224" t="s">
        <v>16</v>
      </c>
      <c r="O29" s="24" t="s">
        <v>140</v>
      </c>
      <c r="P29" s="593" t="s">
        <v>75</v>
      </c>
      <c r="Q29" s="224" t="s">
        <v>16</v>
      </c>
      <c r="R29" s="24" t="s">
        <v>140</v>
      </c>
      <c r="S29" s="593" t="s">
        <v>75</v>
      </c>
      <c r="T29" s="224" t="s">
        <v>16</v>
      </c>
      <c r="U29" s="24" t="s">
        <v>140</v>
      </c>
      <c r="V29" s="593" t="s">
        <v>75</v>
      </c>
      <c r="W29" s="224"/>
      <c r="X29" s="24"/>
      <c r="Y29" s="593"/>
      <c r="Z29" s="224"/>
      <c r="AA29" s="24"/>
      <c r="AB29" s="593"/>
      <c r="AC29" s="224"/>
      <c r="AD29" s="24"/>
      <c r="AE29" s="593"/>
      <c r="AF29" s="224"/>
      <c r="AG29" s="24"/>
      <c r="AH29" s="593"/>
      <c r="AI29" s="224"/>
      <c r="AJ29" s="24"/>
      <c r="AK29" s="593"/>
      <c r="AL29" s="224"/>
      <c r="AM29" s="24"/>
      <c r="AN29" s="593"/>
      <c r="AO29" s="224"/>
      <c r="AP29" s="24"/>
      <c r="AQ29" s="593"/>
      <c r="AR29" s="236" t="s">
        <v>16</v>
      </c>
      <c r="AS29" s="347" t="s">
        <v>140</v>
      </c>
      <c r="AT29" s="594" t="s">
        <v>75</v>
      </c>
      <c r="AU29" s="236" t="s">
        <v>16</v>
      </c>
      <c r="AV29" s="347" t="s">
        <v>140</v>
      </c>
      <c r="AW29" s="594" t="s">
        <v>75</v>
      </c>
      <c r="AX29" s="236" t="s">
        <v>16</v>
      </c>
      <c r="AY29" s="347" t="s">
        <v>140</v>
      </c>
      <c r="AZ29" s="594" t="s">
        <v>75</v>
      </c>
      <c r="BA29" s="236" t="s">
        <v>16</v>
      </c>
      <c r="BB29" s="347" t="s">
        <v>140</v>
      </c>
      <c r="BC29" s="594" t="s">
        <v>75</v>
      </c>
      <c r="BD29" s="236" t="s">
        <v>16</v>
      </c>
      <c r="BE29" s="347" t="s">
        <v>140</v>
      </c>
      <c r="BF29" s="594" t="s">
        <v>75</v>
      </c>
      <c r="BG29" s="236" t="s">
        <v>16</v>
      </c>
      <c r="BH29" s="347" t="s">
        <v>140</v>
      </c>
      <c r="BI29" s="594" t="s">
        <v>75</v>
      </c>
      <c r="BJ29" s="595" t="s">
        <v>16</v>
      </c>
      <c r="BK29" s="347" t="s">
        <v>140</v>
      </c>
      <c r="BL29" s="594" t="s">
        <v>75</v>
      </c>
      <c r="BM29" s="26" t="s">
        <v>16</v>
      </c>
      <c r="BN29" s="24" t="s">
        <v>140</v>
      </c>
      <c r="BO29" s="593" t="s">
        <v>75</v>
      </c>
      <c r="BP29" s="26" t="s">
        <v>16</v>
      </c>
      <c r="BQ29" s="24" t="s">
        <v>140</v>
      </c>
      <c r="BR29" s="593" t="s">
        <v>75</v>
      </c>
      <c r="BS29" s="26" t="s">
        <v>16</v>
      </c>
      <c r="BT29" s="24" t="s">
        <v>140</v>
      </c>
      <c r="BU29" s="593" t="s">
        <v>75</v>
      </c>
      <c r="BV29" s="26" t="s">
        <v>16</v>
      </c>
      <c r="BW29" s="24" t="s">
        <v>140</v>
      </c>
      <c r="BX29" s="593" t="s">
        <v>75</v>
      </c>
      <c r="BY29" s="26" t="s">
        <v>16</v>
      </c>
      <c r="BZ29" s="24" t="s">
        <v>140</v>
      </c>
      <c r="CA29" s="593" t="s">
        <v>75</v>
      </c>
      <c r="CB29" s="26" t="s">
        <v>16</v>
      </c>
      <c r="CC29" s="24" t="s">
        <v>140</v>
      </c>
      <c r="CD29" s="593" t="s">
        <v>75</v>
      </c>
      <c r="CE29" s="26" t="s">
        <v>16</v>
      </c>
      <c r="CF29" s="24" t="s">
        <v>140</v>
      </c>
      <c r="CG29" s="593" t="s">
        <v>75</v>
      </c>
      <c r="CH29" s="26" t="s">
        <v>16</v>
      </c>
      <c r="CI29" s="24" t="s">
        <v>140</v>
      </c>
      <c r="CJ29" s="593" t="s">
        <v>75</v>
      </c>
      <c r="CK29" s="26" t="s">
        <v>16</v>
      </c>
      <c r="CL29" s="24" t="s">
        <v>140</v>
      </c>
      <c r="CM29" s="593" t="s">
        <v>75</v>
      </c>
      <c r="CN29" s="26" t="s">
        <v>16</v>
      </c>
      <c r="CO29" s="24" t="s">
        <v>140</v>
      </c>
      <c r="CP29" s="593" t="s">
        <v>75</v>
      </c>
      <c r="CQ29" s="26" t="s">
        <v>16</v>
      </c>
      <c r="CR29" s="24" t="s">
        <v>140</v>
      </c>
      <c r="CS29" s="593" t="s">
        <v>75</v>
      </c>
      <c r="CT29" s="26"/>
      <c r="CU29" s="24"/>
      <c r="CV29" s="593"/>
      <c r="CW29" s="26"/>
      <c r="CX29" s="24"/>
      <c r="CY29" s="593"/>
      <c r="CZ29" s="26"/>
      <c r="DA29" s="24"/>
      <c r="DB29" s="593"/>
      <c r="DC29" s="26"/>
      <c r="DD29" s="24"/>
      <c r="DE29" s="593"/>
      <c r="DF29" s="26"/>
      <c r="DG29" s="24"/>
      <c r="DH29" s="593"/>
      <c r="DI29" s="26" t="s">
        <v>16</v>
      </c>
      <c r="DJ29" s="24" t="s">
        <v>140</v>
      </c>
      <c r="DK29" s="593" t="s">
        <v>75</v>
      </c>
      <c r="DL29" s="26" t="s">
        <v>16</v>
      </c>
      <c r="DM29" s="24" t="s">
        <v>140</v>
      </c>
      <c r="DN29" s="593" t="s">
        <v>75</v>
      </c>
      <c r="DO29" s="26" t="s">
        <v>16</v>
      </c>
      <c r="DP29" s="24" t="s">
        <v>140</v>
      </c>
      <c r="DQ29" s="593" t="s">
        <v>75</v>
      </c>
      <c r="DR29" s="26" t="s">
        <v>16</v>
      </c>
      <c r="DS29" s="24" t="s">
        <v>140</v>
      </c>
      <c r="DT29" s="593" t="s">
        <v>75</v>
      </c>
      <c r="DU29" s="26" t="s">
        <v>16</v>
      </c>
      <c r="DV29" s="24" t="s">
        <v>140</v>
      </c>
      <c r="DW29" s="593" t="s">
        <v>75</v>
      </c>
      <c r="DX29" s="26" t="s">
        <v>16</v>
      </c>
      <c r="DY29" s="24" t="s">
        <v>140</v>
      </c>
      <c r="DZ29" s="593" t="s">
        <v>75</v>
      </c>
      <c r="EA29" s="26" t="s">
        <v>16</v>
      </c>
      <c r="EB29" s="24" t="s">
        <v>140</v>
      </c>
      <c r="EC29" s="593" t="s">
        <v>75</v>
      </c>
      <c r="ED29" s="562" t="s">
        <v>0</v>
      </c>
      <c r="EE29" s="344" t="s">
        <v>0</v>
      </c>
      <c r="EF29" s="596" t="s">
        <v>0</v>
      </c>
      <c r="EG29" s="562" t="s">
        <v>0</v>
      </c>
      <c r="EH29" s="344" t="s">
        <v>0</v>
      </c>
      <c r="EI29" s="596" t="s">
        <v>0</v>
      </c>
      <c r="EJ29" s="562" t="s">
        <v>0</v>
      </c>
      <c r="EK29" s="344" t="s">
        <v>0</v>
      </c>
      <c r="EL29" s="596" t="s">
        <v>0</v>
      </c>
      <c r="EM29" s="562" t="s">
        <v>0</v>
      </c>
      <c r="EN29" s="344" t="s">
        <v>0</v>
      </c>
      <c r="EO29" s="596" t="s">
        <v>0</v>
      </c>
      <c r="EP29" s="562" t="s">
        <v>0</v>
      </c>
      <c r="EQ29" s="344" t="s">
        <v>0</v>
      </c>
      <c r="ER29" s="596" t="s">
        <v>0</v>
      </c>
      <c r="ES29" s="562"/>
      <c r="ET29" s="344" t="s">
        <v>0</v>
      </c>
      <c r="EU29" s="596" t="s">
        <v>0</v>
      </c>
    </row>
    <row r="30" ht="15.75" customHeight="1">
      <c r="A30" s="10"/>
      <c r="B30" s="608" t="s">
        <v>2272</v>
      </c>
      <c r="C30" s="592"/>
      <c r="D30" s="608" t="s">
        <v>14</v>
      </c>
      <c r="E30" s="609" t="s">
        <v>2130</v>
      </c>
      <c r="F30" s="137">
        <v>7.4702783E7</v>
      </c>
      <c r="G30" s="149"/>
      <c r="H30" s="10"/>
      <c r="I30" s="10"/>
      <c r="J30" s="10"/>
      <c r="K30" s="13"/>
      <c r="L30" s="10"/>
      <c r="M30" s="13"/>
      <c r="N30" s="224"/>
      <c r="O30" s="24"/>
      <c r="P30" s="593"/>
      <c r="Q30" s="224"/>
      <c r="R30" s="24"/>
      <c r="S30" s="593"/>
      <c r="T30" s="224"/>
      <c r="U30" s="24"/>
      <c r="V30" s="593"/>
      <c r="W30" s="224"/>
      <c r="X30" s="24"/>
      <c r="Y30" s="593"/>
      <c r="Z30" s="224"/>
      <c r="AA30" s="24"/>
      <c r="AB30" s="593"/>
      <c r="AC30" s="224"/>
      <c r="AD30" s="24"/>
      <c r="AE30" s="593"/>
      <c r="AF30" s="224"/>
      <c r="AG30" s="24"/>
      <c r="AH30" s="593"/>
      <c r="AI30" s="224"/>
      <c r="AJ30" s="24"/>
      <c r="AK30" s="593"/>
      <c r="AL30" s="224"/>
      <c r="AM30" s="24"/>
      <c r="AN30" s="593"/>
      <c r="AO30" s="224"/>
      <c r="AP30" s="24"/>
      <c r="AQ30" s="593"/>
      <c r="AR30" s="236"/>
      <c r="AS30" s="347"/>
      <c r="AT30" s="610"/>
      <c r="AU30" s="236"/>
      <c r="AV30" s="347"/>
      <c r="AW30" s="594"/>
      <c r="AX30" s="236"/>
      <c r="AY30" s="347"/>
      <c r="AZ30" s="594"/>
      <c r="BA30" s="236"/>
      <c r="BB30" s="347"/>
      <c r="BC30" s="594"/>
      <c r="BD30" s="236"/>
      <c r="BE30" s="347"/>
      <c r="BF30" s="594"/>
      <c r="BG30" s="236"/>
      <c r="BH30" s="347"/>
      <c r="BI30" s="594"/>
      <c r="BJ30" s="595"/>
      <c r="BK30" s="347"/>
      <c r="BL30" s="610"/>
      <c r="BM30" s="26"/>
      <c r="BN30" s="24"/>
      <c r="BO30" s="593"/>
      <c r="BP30" s="26"/>
      <c r="BQ30" s="24"/>
      <c r="BR30" s="593"/>
      <c r="BS30" s="26"/>
      <c r="BT30" s="24"/>
      <c r="BU30" s="593"/>
      <c r="BV30" s="26"/>
      <c r="BW30" s="24"/>
      <c r="BX30" s="593"/>
      <c r="BY30" s="26"/>
      <c r="BZ30" s="24"/>
      <c r="CA30" s="593"/>
      <c r="CB30" s="26"/>
      <c r="CC30" s="24"/>
      <c r="CD30" s="593"/>
      <c r="CE30" s="26"/>
      <c r="CF30" s="24"/>
      <c r="CG30" s="593"/>
      <c r="CH30" s="26"/>
      <c r="CI30" s="24"/>
      <c r="CJ30" s="593"/>
      <c r="CK30" s="26"/>
      <c r="CL30" s="24"/>
      <c r="CM30" s="593"/>
      <c r="CN30" s="26"/>
      <c r="CO30" s="24"/>
      <c r="CP30" s="593"/>
      <c r="CQ30" s="26"/>
      <c r="CR30" s="24"/>
      <c r="CS30" s="593"/>
      <c r="CT30" s="26"/>
      <c r="CU30" s="24"/>
      <c r="CV30" s="593"/>
      <c r="CW30" s="26"/>
      <c r="CX30" s="24"/>
      <c r="CY30" s="593"/>
      <c r="CZ30" s="26"/>
      <c r="DA30" s="24"/>
      <c r="DB30" s="593"/>
      <c r="DC30" s="26"/>
      <c r="DD30" s="24"/>
      <c r="DE30" s="593"/>
      <c r="DF30" s="26"/>
      <c r="DG30" s="24"/>
      <c r="DH30" s="593"/>
      <c r="DI30" s="26"/>
      <c r="DJ30" s="24"/>
      <c r="DK30" s="593"/>
      <c r="DL30" s="26"/>
      <c r="DM30" s="24"/>
      <c r="DN30" s="593"/>
      <c r="DO30" s="26"/>
      <c r="DP30" s="24"/>
      <c r="DQ30" s="593"/>
      <c r="DR30" s="26"/>
      <c r="DS30" s="24"/>
      <c r="DT30" s="593"/>
      <c r="DU30" s="26"/>
      <c r="DV30" s="24"/>
      <c r="DW30" s="593"/>
      <c r="DX30" s="26"/>
      <c r="DY30" s="24"/>
      <c r="DZ30" s="593"/>
      <c r="EA30" s="26"/>
      <c r="EB30" s="24"/>
      <c r="EC30" s="593"/>
      <c r="ED30" s="562"/>
      <c r="EE30" s="344"/>
      <c r="EF30" s="596"/>
      <c r="EG30" s="562" t="s">
        <v>16</v>
      </c>
      <c r="EH30" s="344" t="s">
        <v>140</v>
      </c>
      <c r="EI30" s="596" t="s">
        <v>75</v>
      </c>
      <c r="EJ30" s="562"/>
      <c r="EK30" s="344"/>
      <c r="EL30" s="596"/>
      <c r="EM30" s="562"/>
      <c r="EN30" s="344"/>
      <c r="EO30" s="596"/>
      <c r="EP30" s="562"/>
      <c r="EQ30" s="344"/>
      <c r="ER30" s="596"/>
      <c r="ES30" s="562" t="s">
        <v>16</v>
      </c>
      <c r="ET30" s="344" t="s">
        <v>140</v>
      </c>
      <c r="EU30" s="596" t="s">
        <v>75</v>
      </c>
    </row>
    <row r="31" ht="15.75" customHeight="1">
      <c r="A31" s="10">
        <v>28.0</v>
      </c>
      <c r="B31" s="591" t="s">
        <v>2273</v>
      </c>
      <c r="C31" s="592">
        <v>1.0</v>
      </c>
      <c r="D31" s="591" t="s">
        <v>14</v>
      </c>
      <c r="E31" s="13" t="str">
        <f t="array" ref="E31">XLOOKUP(F31,'PER-SM '!$E$2:$E$1132,'PER-SM '!$D$2:$D$1132," ",0)</f>
        <v>BALDEON TOLENTINO JOEL </v>
      </c>
      <c r="F31" s="149">
        <v>4.4850652E7</v>
      </c>
      <c r="G31" s="149" t="str">
        <f t="array" ref="G31">XLOOKUP(F31,'PER-SM '!$E$2:$E$1132,'PER-SM '!$J$2:$J$1132,"",0)</f>
        <v/>
      </c>
      <c r="H31" s="10" t="str">
        <f t="array" ref="H31">XLOOKUP(F31,'PER-SM '!$E$2:$E$1132,'PER-SM '!$G$2:$G$1132,"",0)</f>
        <v>OP OBR</v>
      </c>
      <c r="I31" s="10" t="str">
        <f t="array" ref="I31">XLOOKUP(F31,'PER-SM '!$E$2:$E$1132,'PER-SM '!$I$2:$I$1132,"",0)</f>
        <v/>
      </c>
      <c r="J31" s="10"/>
      <c r="K31" s="13" t="str">
        <f t="array" ref="K31">XLOOKUP(F31,'PER-SM '!$E$2:$E$1132,'PER-SM '!$B$2:$B$1132,"",0)</f>
        <v>PE - Obr Reg Común</v>
      </c>
      <c r="L31" s="10" t="s">
        <v>2267</v>
      </c>
      <c r="M31" s="31" t="str">
        <f t="array" ref="M31">XLOOKUP(F31,'PER-SM '!$E$2:$E$1132,'PER-SM '!$F$2:$F$1132,"",0)</f>
        <v/>
      </c>
      <c r="N31" s="236" t="s">
        <v>16</v>
      </c>
      <c r="O31" s="347" t="s">
        <v>140</v>
      </c>
      <c r="P31" s="594" t="s">
        <v>75</v>
      </c>
      <c r="Q31" s="236" t="s">
        <v>16</v>
      </c>
      <c r="R31" s="347" t="s">
        <v>140</v>
      </c>
      <c r="S31" s="594" t="s">
        <v>75</v>
      </c>
      <c r="T31" s="236" t="s">
        <v>16</v>
      </c>
      <c r="U31" s="347" t="s">
        <v>140</v>
      </c>
      <c r="V31" s="594" t="s">
        <v>75</v>
      </c>
      <c r="W31" s="224" t="s">
        <v>16</v>
      </c>
      <c r="X31" s="24" t="s">
        <v>140</v>
      </c>
      <c r="Y31" s="593" t="s">
        <v>75</v>
      </c>
      <c r="Z31" s="224" t="s">
        <v>16</v>
      </c>
      <c r="AA31" s="24" t="s">
        <v>140</v>
      </c>
      <c r="AB31" s="593" t="s">
        <v>75</v>
      </c>
      <c r="AC31" s="224" t="s">
        <v>16</v>
      </c>
      <c r="AD31" s="24" t="s">
        <v>140</v>
      </c>
      <c r="AE31" s="593" t="s">
        <v>75</v>
      </c>
      <c r="AF31" s="224" t="s">
        <v>16</v>
      </c>
      <c r="AG31" s="24" t="s">
        <v>140</v>
      </c>
      <c r="AH31" s="593" t="s">
        <v>75</v>
      </c>
      <c r="AI31" s="224" t="s">
        <v>16</v>
      </c>
      <c r="AJ31" s="24" t="s">
        <v>140</v>
      </c>
      <c r="AK31" s="593" t="s">
        <v>75</v>
      </c>
      <c r="AL31" s="224" t="s">
        <v>16</v>
      </c>
      <c r="AM31" s="24" t="s">
        <v>140</v>
      </c>
      <c r="AN31" s="593" t="s">
        <v>75</v>
      </c>
      <c r="AO31" s="224"/>
      <c r="AP31" s="24"/>
      <c r="AQ31" s="593"/>
      <c r="AR31" s="224"/>
      <c r="AS31" s="24"/>
      <c r="AT31" s="593"/>
      <c r="AU31" s="601"/>
      <c r="AV31" s="312"/>
      <c r="AW31" s="597"/>
      <c r="AX31" s="601"/>
      <c r="AY31" s="312"/>
      <c r="AZ31" s="597"/>
      <c r="BA31" s="601"/>
      <c r="BB31" s="312"/>
      <c r="BC31" s="597"/>
      <c r="BD31" s="601"/>
      <c r="BE31" s="312"/>
      <c r="BF31" s="597"/>
      <c r="BG31" s="601"/>
      <c r="BH31" s="312"/>
      <c r="BI31" s="597"/>
      <c r="BJ31" s="26"/>
      <c r="BK31" s="24"/>
      <c r="BL31" s="593"/>
      <c r="BM31" s="595" t="s">
        <v>16</v>
      </c>
      <c r="BN31" s="347" t="s">
        <v>140</v>
      </c>
      <c r="BO31" s="594" t="s">
        <v>75</v>
      </c>
      <c r="BP31" s="595" t="s">
        <v>16</v>
      </c>
      <c r="BQ31" s="347" t="s">
        <v>140</v>
      </c>
      <c r="BR31" s="594" t="s">
        <v>75</v>
      </c>
      <c r="BS31" s="595" t="s">
        <v>16</v>
      </c>
      <c r="BT31" s="347" t="s">
        <v>140</v>
      </c>
      <c r="BU31" s="594" t="s">
        <v>75</v>
      </c>
      <c r="BV31" s="595" t="s">
        <v>16</v>
      </c>
      <c r="BW31" s="347" t="s">
        <v>140</v>
      </c>
      <c r="BX31" s="594" t="s">
        <v>75</v>
      </c>
      <c r="BY31" s="595" t="s">
        <v>16</v>
      </c>
      <c r="BZ31" s="347" t="s">
        <v>140</v>
      </c>
      <c r="CA31" s="594" t="s">
        <v>75</v>
      </c>
      <c r="CB31" s="595" t="s">
        <v>16</v>
      </c>
      <c r="CC31" s="347" t="s">
        <v>140</v>
      </c>
      <c r="CD31" s="594" t="s">
        <v>75</v>
      </c>
      <c r="CE31" s="595" t="s">
        <v>16</v>
      </c>
      <c r="CF31" s="347" t="s">
        <v>140</v>
      </c>
      <c r="CG31" s="594" t="s">
        <v>75</v>
      </c>
      <c r="CH31" s="26" t="s">
        <v>16</v>
      </c>
      <c r="CI31" s="24" t="s">
        <v>140</v>
      </c>
      <c r="CJ31" s="593" t="s">
        <v>75</v>
      </c>
      <c r="CK31" s="26" t="s">
        <v>16</v>
      </c>
      <c r="CL31" s="24" t="s">
        <v>140</v>
      </c>
      <c r="CM31" s="593" t="s">
        <v>75</v>
      </c>
      <c r="CN31" s="26" t="s">
        <v>16</v>
      </c>
      <c r="CO31" s="24" t="s">
        <v>140</v>
      </c>
      <c r="CP31" s="593" t="s">
        <v>75</v>
      </c>
      <c r="CQ31" s="26" t="s">
        <v>16</v>
      </c>
      <c r="CR31" s="24" t="s">
        <v>140</v>
      </c>
      <c r="CS31" s="593" t="s">
        <v>75</v>
      </c>
      <c r="CT31" s="26" t="s">
        <v>16</v>
      </c>
      <c r="CU31" s="24" t="s">
        <v>140</v>
      </c>
      <c r="CV31" s="593" t="s">
        <v>75</v>
      </c>
      <c r="CW31" s="26" t="s">
        <v>16</v>
      </c>
      <c r="CX31" s="24" t="s">
        <v>140</v>
      </c>
      <c r="CY31" s="593" t="s">
        <v>75</v>
      </c>
      <c r="CZ31" s="26" t="s">
        <v>16</v>
      </c>
      <c r="DA31" s="24" t="s">
        <v>140</v>
      </c>
      <c r="DB31" s="593" t="s">
        <v>75</v>
      </c>
      <c r="DC31" s="26"/>
      <c r="DD31" s="24"/>
      <c r="DE31" s="593"/>
      <c r="DF31" s="26"/>
      <c r="DG31" s="24"/>
      <c r="DH31" s="593"/>
      <c r="DI31" s="26"/>
      <c r="DJ31" s="24"/>
      <c r="DK31" s="593"/>
      <c r="DL31" s="26"/>
      <c r="DM31" s="24"/>
      <c r="DN31" s="593"/>
      <c r="DO31" s="26"/>
      <c r="DP31" s="24"/>
      <c r="DQ31" s="593"/>
      <c r="DR31" s="26"/>
      <c r="DS31" s="24"/>
      <c r="DT31" s="593"/>
      <c r="DU31" s="26"/>
      <c r="DV31" s="24"/>
      <c r="DW31" s="593"/>
      <c r="DX31" s="26" t="s">
        <v>16</v>
      </c>
      <c r="DY31" s="24" t="s">
        <v>140</v>
      </c>
      <c r="DZ31" s="593" t="s">
        <v>75</v>
      </c>
      <c r="EA31" s="26" t="s">
        <v>16</v>
      </c>
      <c r="EB31" s="24" t="s">
        <v>140</v>
      </c>
      <c r="EC31" s="593" t="s">
        <v>75</v>
      </c>
      <c r="ED31" s="26" t="s">
        <v>16</v>
      </c>
      <c r="EE31" s="24" t="s">
        <v>140</v>
      </c>
      <c r="EF31" s="593" t="s">
        <v>75</v>
      </c>
      <c r="EG31" s="26" t="s">
        <v>16</v>
      </c>
      <c r="EH31" s="24" t="s">
        <v>140</v>
      </c>
      <c r="EI31" s="593" t="s">
        <v>75</v>
      </c>
      <c r="EJ31" s="26" t="s">
        <v>16</v>
      </c>
      <c r="EK31" s="24" t="s">
        <v>140</v>
      </c>
      <c r="EL31" s="593" t="s">
        <v>75</v>
      </c>
      <c r="EM31" s="26" t="s">
        <v>16</v>
      </c>
      <c r="EN31" s="24" t="s">
        <v>140</v>
      </c>
      <c r="EO31" s="593" t="s">
        <v>75</v>
      </c>
      <c r="EP31" s="26" t="s">
        <v>16</v>
      </c>
      <c r="EQ31" s="24" t="s">
        <v>140</v>
      </c>
      <c r="ER31" s="593" t="s">
        <v>75</v>
      </c>
      <c r="ES31" s="562" t="s">
        <v>16</v>
      </c>
      <c r="ET31" s="344" t="s">
        <v>140</v>
      </c>
      <c r="EU31" s="596" t="s">
        <v>75</v>
      </c>
    </row>
    <row r="32" ht="15.75" customHeight="1">
      <c r="A32" s="10">
        <v>29.0</v>
      </c>
      <c r="B32" s="591" t="s">
        <v>2274</v>
      </c>
      <c r="C32" s="592">
        <v>1.0</v>
      </c>
      <c r="D32" s="591" t="s">
        <v>14</v>
      </c>
      <c r="E32" s="13" t="str">
        <f t="array" ref="E32">XLOOKUP(F32,'PER-SM '!$E$2:$E$1132,'PER-SM '!$D$2:$D$1132," ",0)</f>
        <v>PALOMINO TARAZONA VICTOR </v>
      </c>
      <c r="F32" s="149">
        <v>4.4234086E7</v>
      </c>
      <c r="G32" s="149" t="str">
        <f t="array" ref="G32">XLOOKUP(F32,'PER-SM '!$E$2:$E$1132,'PER-SM '!$J$2:$J$1132,"",0)</f>
        <v/>
      </c>
      <c r="H32" s="10" t="str">
        <f t="array" ref="H32">XLOOKUP(F32,'PER-SM '!$E$2:$E$1132,'PER-SM '!$G$2:$G$1132,"",0)</f>
        <v>OP OBR</v>
      </c>
      <c r="I32" s="10" t="str">
        <f t="array" ref="I32">XLOOKUP(F32,'PER-SM '!$E$2:$E$1132,'PER-SM '!$I$2:$I$1132,"",0)</f>
        <v/>
      </c>
      <c r="J32" s="10"/>
      <c r="K32" s="13" t="str">
        <f t="array" ref="K32">XLOOKUP(F32,'PER-SM '!$E$2:$E$1132,'PER-SM '!$B$2:$B$1132,"",0)</f>
        <v>PE - Obr Reg Común</v>
      </c>
      <c r="L32" s="10" t="s">
        <v>2267</v>
      </c>
      <c r="M32" s="13" t="str">
        <f t="array" ref="M32">XLOOKUP(F32,'PER-SM '!$E$2:$E$1132,'PER-SM '!$F$2:$F$1132,"",0)</f>
        <v>OPERADOR PERFORADOR </v>
      </c>
      <c r="N32" s="224" t="s">
        <v>16</v>
      </c>
      <c r="O32" s="24" t="s">
        <v>140</v>
      </c>
      <c r="P32" s="593" t="s">
        <v>75</v>
      </c>
      <c r="Q32" s="224" t="s">
        <v>16</v>
      </c>
      <c r="R32" s="24" t="s">
        <v>140</v>
      </c>
      <c r="S32" s="593" t="s">
        <v>75</v>
      </c>
      <c r="T32" s="224" t="s">
        <v>16</v>
      </c>
      <c r="U32" s="24" t="s">
        <v>140</v>
      </c>
      <c r="V32" s="593" t="s">
        <v>75</v>
      </c>
      <c r="W32" s="224" t="s">
        <v>16</v>
      </c>
      <c r="X32" s="24" t="s">
        <v>140</v>
      </c>
      <c r="Y32" s="593" t="s">
        <v>75</v>
      </c>
      <c r="Z32" s="224" t="s">
        <v>16</v>
      </c>
      <c r="AA32" s="24" t="s">
        <v>140</v>
      </c>
      <c r="AB32" s="593" t="s">
        <v>75</v>
      </c>
      <c r="AC32" s="224" t="s">
        <v>16</v>
      </c>
      <c r="AD32" s="24" t="s">
        <v>140</v>
      </c>
      <c r="AE32" s="593" t="s">
        <v>75</v>
      </c>
      <c r="AF32" s="224" t="s">
        <v>16</v>
      </c>
      <c r="AG32" s="24" t="s">
        <v>140</v>
      </c>
      <c r="AH32" s="593" t="s">
        <v>75</v>
      </c>
      <c r="AI32" s="224" t="s">
        <v>16</v>
      </c>
      <c r="AJ32" s="24" t="s">
        <v>140</v>
      </c>
      <c r="AK32" s="593" t="s">
        <v>75</v>
      </c>
      <c r="AL32" s="224" t="s">
        <v>16</v>
      </c>
      <c r="AM32" s="24" t="s">
        <v>140</v>
      </c>
      <c r="AN32" s="593" t="s">
        <v>75</v>
      </c>
      <c r="AO32" s="224"/>
      <c r="AP32" s="24"/>
      <c r="AQ32" s="593"/>
      <c r="AR32" s="224"/>
      <c r="AS32" s="24"/>
      <c r="AT32" s="593"/>
      <c r="AU32" s="601"/>
      <c r="AV32" s="312"/>
      <c r="AW32" s="597"/>
      <c r="AX32" s="601"/>
      <c r="AY32" s="312"/>
      <c r="AZ32" s="597"/>
      <c r="BA32" s="601"/>
      <c r="BB32" s="312"/>
      <c r="BC32" s="597"/>
      <c r="BD32" s="601"/>
      <c r="BE32" s="312"/>
      <c r="BF32" s="597"/>
      <c r="BG32" s="601"/>
      <c r="BH32" s="312"/>
      <c r="BI32" s="597"/>
      <c r="BJ32" s="26"/>
      <c r="BK32" s="24"/>
      <c r="BL32" s="593"/>
      <c r="BM32" s="595" t="s">
        <v>16</v>
      </c>
      <c r="BN32" s="347" t="s">
        <v>140</v>
      </c>
      <c r="BO32" s="594" t="s">
        <v>75</v>
      </c>
      <c r="BP32" s="595" t="s">
        <v>16</v>
      </c>
      <c r="BQ32" s="347" t="s">
        <v>140</v>
      </c>
      <c r="BR32" s="594" t="s">
        <v>75</v>
      </c>
      <c r="BS32" s="595" t="s">
        <v>16</v>
      </c>
      <c r="BT32" s="347" t="s">
        <v>140</v>
      </c>
      <c r="BU32" s="594" t="s">
        <v>75</v>
      </c>
      <c r="BV32" s="595" t="s">
        <v>16</v>
      </c>
      <c r="BW32" s="347" t="s">
        <v>140</v>
      </c>
      <c r="BX32" s="594" t="s">
        <v>75</v>
      </c>
      <c r="BY32" s="595" t="s">
        <v>16</v>
      </c>
      <c r="BZ32" s="347" t="s">
        <v>140</v>
      </c>
      <c r="CA32" s="594" t="s">
        <v>75</v>
      </c>
      <c r="CB32" s="595" t="s">
        <v>16</v>
      </c>
      <c r="CC32" s="347" t="s">
        <v>140</v>
      </c>
      <c r="CD32" s="594" t="s">
        <v>75</v>
      </c>
      <c r="CE32" s="595" t="s">
        <v>16</v>
      </c>
      <c r="CF32" s="347" t="s">
        <v>140</v>
      </c>
      <c r="CG32" s="594" t="s">
        <v>75</v>
      </c>
      <c r="CH32" s="26" t="s">
        <v>16</v>
      </c>
      <c r="CI32" s="24" t="s">
        <v>140</v>
      </c>
      <c r="CJ32" s="593" t="s">
        <v>75</v>
      </c>
      <c r="CK32" s="26" t="s">
        <v>16</v>
      </c>
      <c r="CL32" s="24" t="s">
        <v>140</v>
      </c>
      <c r="CM32" s="593" t="s">
        <v>75</v>
      </c>
      <c r="CN32" s="26" t="s">
        <v>16</v>
      </c>
      <c r="CO32" s="24" t="s">
        <v>140</v>
      </c>
      <c r="CP32" s="593" t="s">
        <v>75</v>
      </c>
      <c r="CQ32" s="26" t="s">
        <v>16</v>
      </c>
      <c r="CR32" s="24" t="s">
        <v>140</v>
      </c>
      <c r="CS32" s="593" t="s">
        <v>75</v>
      </c>
      <c r="CT32" s="26" t="s">
        <v>16</v>
      </c>
      <c r="CU32" s="24" t="s">
        <v>140</v>
      </c>
      <c r="CV32" s="593" t="s">
        <v>75</v>
      </c>
      <c r="CW32" s="26" t="s">
        <v>16</v>
      </c>
      <c r="CX32" s="24" t="s">
        <v>140</v>
      </c>
      <c r="CY32" s="593" t="s">
        <v>75</v>
      </c>
      <c r="CZ32" s="26" t="s">
        <v>16</v>
      </c>
      <c r="DA32" s="24" t="s">
        <v>140</v>
      </c>
      <c r="DB32" s="593" t="s">
        <v>75</v>
      </c>
      <c r="DC32" s="26"/>
      <c r="DD32" s="24"/>
      <c r="DE32" s="593"/>
      <c r="DF32" s="26"/>
      <c r="DG32" s="24"/>
      <c r="DH32" s="593"/>
      <c r="DI32" s="26"/>
      <c r="DJ32" s="24"/>
      <c r="DK32" s="593"/>
      <c r="DL32" s="26"/>
      <c r="DM32" s="24"/>
      <c r="DN32" s="593"/>
      <c r="DO32" s="26"/>
      <c r="DP32" s="24"/>
      <c r="DQ32" s="593"/>
      <c r="DR32" s="26"/>
      <c r="DS32" s="24"/>
      <c r="DT32" s="593"/>
      <c r="DU32" s="26"/>
      <c r="DV32" s="24"/>
      <c r="DW32" s="593"/>
      <c r="DX32" s="26" t="s">
        <v>16</v>
      </c>
      <c r="DY32" s="24" t="s">
        <v>140</v>
      </c>
      <c r="DZ32" s="593" t="s">
        <v>75</v>
      </c>
      <c r="EA32" s="26" t="s">
        <v>16</v>
      </c>
      <c r="EB32" s="24" t="s">
        <v>140</v>
      </c>
      <c r="EC32" s="593" t="s">
        <v>75</v>
      </c>
      <c r="ED32" s="26" t="s">
        <v>16</v>
      </c>
      <c r="EE32" s="24" t="s">
        <v>140</v>
      </c>
      <c r="EF32" s="593" t="s">
        <v>75</v>
      </c>
      <c r="EG32" s="26" t="s">
        <v>16</v>
      </c>
      <c r="EH32" s="24" t="s">
        <v>140</v>
      </c>
      <c r="EI32" s="593" t="s">
        <v>75</v>
      </c>
      <c r="EJ32" s="26" t="s">
        <v>16</v>
      </c>
      <c r="EK32" s="24" t="s">
        <v>140</v>
      </c>
      <c r="EL32" s="593" t="s">
        <v>75</v>
      </c>
      <c r="EM32" s="26" t="s">
        <v>16</v>
      </c>
      <c r="EN32" s="24" t="s">
        <v>140</v>
      </c>
      <c r="EO32" s="593" t="s">
        <v>75</v>
      </c>
      <c r="EP32" s="26" t="s">
        <v>16</v>
      </c>
      <c r="EQ32" s="24" t="s">
        <v>140</v>
      </c>
      <c r="ER32" s="593" t="s">
        <v>75</v>
      </c>
      <c r="ES32" s="562" t="s">
        <v>16</v>
      </c>
      <c r="ET32" s="344" t="s">
        <v>140</v>
      </c>
      <c r="EU32" s="596" t="s">
        <v>75</v>
      </c>
    </row>
    <row r="33" ht="15.75" customHeight="1">
      <c r="A33" s="10">
        <v>30.0</v>
      </c>
      <c r="B33" s="591" t="s">
        <v>2158</v>
      </c>
      <c r="C33" s="592">
        <v>1.0</v>
      </c>
      <c r="D33" s="591" t="s">
        <v>14</v>
      </c>
      <c r="E33" s="13" t="str">
        <f t="array" ref="E33">XLOOKUP(F33,'PER-SM '!$E$2:$E$1132,'PER-SM '!$D$2:$D$1132," ",0)</f>
        <v>TAIPE TAIPE FRANZ</v>
      </c>
      <c r="F33" s="149">
        <v>2.2093215E7</v>
      </c>
      <c r="G33" s="149">
        <f t="array" ref="G33">XLOOKUP(F33,'PER-SM '!$E$2:$E$1132,'PER-SM '!$J$2:$J$1132,"",0)</f>
        <v>965118776</v>
      </c>
      <c r="H33" s="10" t="str">
        <f t="array" ref="H33">XLOOKUP(F33,'PER-SM '!$E$2:$E$1132,'PER-SM '!$G$2:$G$1132,"",0)</f>
        <v>OP OBR</v>
      </c>
      <c r="I33" s="10" t="str">
        <f t="array" ref="I33">XLOOKUP(F33,'PER-SM '!$E$2:$E$1132,'PER-SM '!$I$2:$I$1132,"",0)</f>
        <v>B</v>
      </c>
      <c r="J33" s="10"/>
      <c r="K33" s="13" t="str">
        <f t="array" ref="K33">XLOOKUP(F33,'PER-SM '!$E$2:$E$1132,'PER-SM '!$B$2:$B$1132,"",0)</f>
        <v>PE - Obr Reg Común</v>
      </c>
      <c r="L33" s="10" t="s">
        <v>2267</v>
      </c>
      <c r="M33" s="31" t="str">
        <f t="array" ref="M33">XLOOKUP(F33,'PER-SM '!$E$2:$E$1132,'PER-SM '!$F$2:$F$1132,"",0)</f>
        <v>AYUDANTE DE PERFORACION Y VOLADURA</v>
      </c>
      <c r="N33" s="224"/>
      <c r="O33" s="225"/>
      <c r="P33" s="226"/>
      <c r="Q33" s="224"/>
      <c r="R33" s="225"/>
      <c r="S33" s="226"/>
      <c r="T33" s="224"/>
      <c r="U33" s="225"/>
      <c r="V33" s="226"/>
      <c r="W33" s="236" t="s">
        <v>16</v>
      </c>
      <c r="X33" s="237" t="s">
        <v>140</v>
      </c>
      <c r="Y33" s="238" t="s">
        <v>75</v>
      </c>
      <c r="Z33" s="236" t="s">
        <v>16</v>
      </c>
      <c r="AA33" s="237" t="s">
        <v>140</v>
      </c>
      <c r="AB33" s="238" t="s">
        <v>75</v>
      </c>
      <c r="AC33" s="236" t="s">
        <v>16</v>
      </c>
      <c r="AD33" s="237" t="s">
        <v>140</v>
      </c>
      <c r="AE33" s="238" t="s">
        <v>75</v>
      </c>
      <c r="AF33" s="236" t="s">
        <v>16</v>
      </c>
      <c r="AG33" s="237" t="s">
        <v>140</v>
      </c>
      <c r="AH33" s="238" t="s">
        <v>75</v>
      </c>
      <c r="AI33" s="236" t="s">
        <v>16</v>
      </c>
      <c r="AJ33" s="237" t="s">
        <v>140</v>
      </c>
      <c r="AK33" s="238" t="s">
        <v>75</v>
      </c>
      <c r="AL33" s="236" t="s">
        <v>16</v>
      </c>
      <c r="AM33" s="237" t="s">
        <v>140</v>
      </c>
      <c r="AN33" s="238" t="s">
        <v>75</v>
      </c>
      <c r="AO33" s="224" t="s">
        <v>16</v>
      </c>
      <c r="AP33" s="225" t="s">
        <v>140</v>
      </c>
      <c r="AQ33" s="226" t="s">
        <v>75</v>
      </c>
      <c r="AR33" s="224" t="s">
        <v>16</v>
      </c>
      <c r="AS33" s="225" t="s">
        <v>140</v>
      </c>
      <c r="AT33" s="226" t="s">
        <v>75</v>
      </c>
      <c r="AU33" s="601" t="s">
        <v>16</v>
      </c>
      <c r="AV33" s="604" t="s">
        <v>140</v>
      </c>
      <c r="AW33" s="605" t="s">
        <v>75</v>
      </c>
      <c r="AX33" s="601" t="s">
        <v>16</v>
      </c>
      <c r="AY33" s="604" t="s">
        <v>140</v>
      </c>
      <c r="AZ33" s="605" t="s">
        <v>75</v>
      </c>
      <c r="BA33" s="601" t="s">
        <v>16</v>
      </c>
      <c r="BB33" s="604" t="s">
        <v>140</v>
      </c>
      <c r="BC33" s="605" t="s">
        <v>75</v>
      </c>
      <c r="BD33" s="601" t="s">
        <v>16</v>
      </c>
      <c r="BE33" s="604" t="s">
        <v>140</v>
      </c>
      <c r="BF33" s="605" t="s">
        <v>75</v>
      </c>
      <c r="BG33" s="601" t="s">
        <v>16</v>
      </c>
      <c r="BH33" s="604" t="s">
        <v>140</v>
      </c>
      <c r="BI33" s="605" t="s">
        <v>75</v>
      </c>
      <c r="BJ33" s="26" t="s">
        <v>16</v>
      </c>
      <c r="BK33" s="24" t="s">
        <v>140</v>
      </c>
      <c r="BL33" s="593" t="s">
        <v>75</v>
      </c>
      <c r="BM33" s="26"/>
      <c r="BN33" s="24"/>
      <c r="BO33" s="593"/>
      <c r="BP33" s="26"/>
      <c r="BQ33" s="24"/>
      <c r="BR33" s="593"/>
      <c r="BS33" s="26"/>
      <c r="BT33" s="24"/>
      <c r="BU33" s="593"/>
      <c r="BV33" s="26"/>
      <c r="BW33" s="24"/>
      <c r="BX33" s="593"/>
      <c r="BY33" s="26"/>
      <c r="BZ33" s="24"/>
      <c r="CA33" s="593"/>
      <c r="CB33" s="26"/>
      <c r="CC33" s="24"/>
      <c r="CD33" s="593"/>
      <c r="CE33" s="26"/>
      <c r="CF33" s="24"/>
      <c r="CG33" s="593"/>
      <c r="CH33" s="595" t="s">
        <v>16</v>
      </c>
      <c r="CI33" s="347" t="s">
        <v>140</v>
      </c>
      <c r="CJ33" s="594" t="s">
        <v>75</v>
      </c>
      <c r="CK33" s="595" t="s">
        <v>16</v>
      </c>
      <c r="CL33" s="347" t="s">
        <v>140</v>
      </c>
      <c r="CM33" s="594" t="s">
        <v>75</v>
      </c>
      <c r="CN33" s="595" t="s">
        <v>16</v>
      </c>
      <c r="CO33" s="347" t="s">
        <v>140</v>
      </c>
      <c r="CP33" s="594" t="s">
        <v>75</v>
      </c>
      <c r="CQ33" s="595" t="s">
        <v>16</v>
      </c>
      <c r="CR33" s="347" t="s">
        <v>140</v>
      </c>
      <c r="CS33" s="594" t="s">
        <v>75</v>
      </c>
      <c r="CT33" s="595" t="s">
        <v>16</v>
      </c>
      <c r="CU33" s="347" t="s">
        <v>140</v>
      </c>
      <c r="CV33" s="594" t="s">
        <v>75</v>
      </c>
      <c r="CW33" s="595" t="s">
        <v>16</v>
      </c>
      <c r="CX33" s="347" t="s">
        <v>140</v>
      </c>
      <c r="CY33" s="594" t="s">
        <v>75</v>
      </c>
      <c r="CZ33" s="595" t="s">
        <v>16</v>
      </c>
      <c r="DA33" s="347" t="s">
        <v>140</v>
      </c>
      <c r="DB33" s="594" t="s">
        <v>75</v>
      </c>
      <c r="DC33" s="595" t="s">
        <v>16</v>
      </c>
      <c r="DD33" s="347" t="s">
        <v>140</v>
      </c>
      <c r="DE33" s="594" t="s">
        <v>75</v>
      </c>
      <c r="DF33" s="595" t="s">
        <v>16</v>
      </c>
      <c r="DG33" s="347" t="s">
        <v>140</v>
      </c>
      <c r="DH33" s="594" t="s">
        <v>75</v>
      </c>
      <c r="DI33" s="595" t="s">
        <v>16</v>
      </c>
      <c r="DJ33" s="347" t="s">
        <v>140</v>
      </c>
      <c r="DK33" s="594" t="s">
        <v>75</v>
      </c>
      <c r="DL33" s="595" t="s">
        <v>16</v>
      </c>
      <c r="DM33" s="347" t="s">
        <v>140</v>
      </c>
      <c r="DN33" s="594" t="s">
        <v>75</v>
      </c>
      <c r="DO33" s="595" t="s">
        <v>16</v>
      </c>
      <c r="DP33" s="347" t="s">
        <v>140</v>
      </c>
      <c r="DQ33" s="594" t="s">
        <v>75</v>
      </c>
      <c r="DR33" s="595" t="s">
        <v>16</v>
      </c>
      <c r="DS33" s="347" t="s">
        <v>140</v>
      </c>
      <c r="DT33" s="594" t="s">
        <v>75</v>
      </c>
      <c r="DU33" s="595" t="s">
        <v>16</v>
      </c>
      <c r="DV33" s="347" t="s">
        <v>140</v>
      </c>
      <c r="DW33" s="594" t="s">
        <v>75</v>
      </c>
      <c r="DX33" s="595"/>
      <c r="DY33" s="347" t="s">
        <v>0</v>
      </c>
      <c r="DZ33" s="594" t="s">
        <v>0</v>
      </c>
      <c r="EA33" s="595"/>
      <c r="EB33" s="347" t="s">
        <v>0</v>
      </c>
      <c r="EC33" s="594" t="s">
        <v>0</v>
      </c>
      <c r="ED33" s="595"/>
      <c r="EE33" s="347" t="s">
        <v>0</v>
      </c>
      <c r="EF33" s="594" t="s">
        <v>0</v>
      </c>
      <c r="EG33" s="595"/>
      <c r="EH33" s="347" t="s">
        <v>0</v>
      </c>
      <c r="EI33" s="594" t="s">
        <v>0</v>
      </c>
      <c r="EJ33" s="595"/>
      <c r="EK33" s="347" t="s">
        <v>0</v>
      </c>
      <c r="EL33" s="594" t="s">
        <v>0</v>
      </c>
      <c r="EM33" s="595"/>
      <c r="EN33" s="347" t="s">
        <v>0</v>
      </c>
      <c r="EO33" s="594" t="s">
        <v>0</v>
      </c>
      <c r="EP33" s="595"/>
      <c r="EQ33" s="347" t="s">
        <v>0</v>
      </c>
      <c r="ER33" s="594" t="s">
        <v>0</v>
      </c>
      <c r="ES33" s="598" t="s">
        <v>16</v>
      </c>
      <c r="ET33" s="349" t="s">
        <v>140</v>
      </c>
      <c r="EU33" s="599" t="s">
        <v>75</v>
      </c>
    </row>
    <row r="34" ht="14.25" customHeight="1">
      <c r="A34" s="10">
        <v>31.0</v>
      </c>
      <c r="B34" s="591" t="s">
        <v>2159</v>
      </c>
      <c r="C34" s="592">
        <v>1.0</v>
      </c>
      <c r="D34" s="591" t="s">
        <v>14</v>
      </c>
      <c r="E34" s="13" t="str">
        <f t="array" ref="E34">XLOOKUP(F34,'PER-SM '!$E$2:$E$1132,'PER-SM '!$D$2:$D$1132," ",0)</f>
        <v>ROAS PUMARINO WILFREDO</v>
      </c>
      <c r="F34" s="149">
        <v>3.049375E7</v>
      </c>
      <c r="G34" s="149" t="str">
        <f t="array" ref="G34">XLOOKUP(F34,'PER-SM '!$E$2:$E$1132,'PER-SM '!$J$2:$J$1132,"",0)</f>
        <v/>
      </c>
      <c r="H34" s="16" t="str">
        <f t="array" ref="H34">XLOOKUP(F34,'PER-SM '!$E$2:$E$1132,'PER-SM '!$G$2:$G$1132,"",0)</f>
        <v>OP OBR</v>
      </c>
      <c r="I34" s="10" t="str">
        <f t="array" ref="I34">XLOOKUP(F34,'PER-SM '!$E$2:$E$1132,'PER-SM '!$I$2:$I$1132,"",0)</f>
        <v>B</v>
      </c>
      <c r="J34" s="10"/>
      <c r="K34" s="13" t="str">
        <f t="array" ref="K34">XLOOKUP(F34,'PER-SM '!$E$2:$E$1132,'PER-SM '!$B$2:$B$1132,"",0)</f>
        <v>PE - Obr Reg Común</v>
      </c>
      <c r="L34" s="10" t="s">
        <v>2267</v>
      </c>
      <c r="M34" s="13" t="str">
        <f t="array" ref="M34">XLOOKUP(F34,'PER-SM '!$E$2:$E$1132,'PER-SM '!$F$2:$F$1132,"",0)</f>
        <v>OPERADOR CAMION MINERO HASTA 240 TONS</v>
      </c>
      <c r="N34" s="224"/>
      <c r="O34" s="225"/>
      <c r="P34" s="606"/>
      <c r="Q34" s="224"/>
      <c r="R34" s="225"/>
      <c r="S34" s="606"/>
      <c r="T34" s="224"/>
      <c r="U34" s="225"/>
      <c r="V34" s="606"/>
      <c r="W34" s="224"/>
      <c r="X34" s="225"/>
      <c r="Y34" s="606"/>
      <c r="Z34" s="224"/>
      <c r="AA34" s="225"/>
      <c r="AB34" s="606"/>
      <c r="AC34" s="224"/>
      <c r="AD34" s="225"/>
      <c r="AE34" s="606"/>
      <c r="AF34" s="224"/>
      <c r="AG34" s="225"/>
      <c r="AH34" s="606"/>
      <c r="AI34" s="224"/>
      <c r="AJ34" s="225"/>
      <c r="AK34" s="606"/>
      <c r="AL34" s="224"/>
      <c r="AM34" s="225"/>
      <c r="AN34" s="606"/>
      <c r="AO34" s="224"/>
      <c r="AP34" s="225"/>
      <c r="AQ34" s="606"/>
      <c r="AR34" s="224"/>
      <c r="AS34" s="225"/>
      <c r="AT34" s="606"/>
      <c r="AU34" s="601"/>
      <c r="AV34" s="604"/>
      <c r="AW34" s="607"/>
      <c r="AX34" s="601"/>
      <c r="AY34" s="604"/>
      <c r="AZ34" s="607"/>
      <c r="BA34" s="601"/>
      <c r="BB34" s="604"/>
      <c r="BC34" s="607"/>
      <c r="BD34" s="601"/>
      <c r="BE34" s="604"/>
      <c r="BF34" s="607"/>
      <c r="BG34" s="601"/>
      <c r="BH34" s="604"/>
      <c r="BI34" s="607"/>
      <c r="BJ34" s="26"/>
      <c r="BK34" s="24"/>
      <c r="BL34" s="593"/>
      <c r="BM34" s="26"/>
      <c r="BN34" s="24"/>
      <c r="BO34" s="593"/>
      <c r="BP34" s="26"/>
      <c r="BQ34" s="24"/>
      <c r="BR34" s="593"/>
      <c r="BS34" s="26"/>
      <c r="BT34" s="24"/>
      <c r="BU34" s="593"/>
      <c r="BV34" s="26"/>
      <c r="BW34" s="24"/>
      <c r="BX34" s="593"/>
      <c r="BY34" s="26"/>
      <c r="BZ34" s="24"/>
      <c r="CA34" s="593"/>
      <c r="CB34" s="26"/>
      <c r="CC34" s="24"/>
      <c r="CD34" s="593"/>
      <c r="CE34" s="26"/>
      <c r="CF34" s="24"/>
      <c r="CG34" s="593"/>
      <c r="CH34" s="26"/>
      <c r="CI34" s="24"/>
      <c r="CJ34" s="593"/>
      <c r="CK34" s="26"/>
      <c r="CL34" s="24"/>
      <c r="CM34" s="593"/>
      <c r="CN34" s="26"/>
      <c r="CO34" s="24"/>
      <c r="CP34" s="593"/>
      <c r="CQ34" s="26"/>
      <c r="CR34" s="24"/>
      <c r="CS34" s="593"/>
      <c r="CT34" s="26"/>
      <c r="CU34" s="24"/>
      <c r="CV34" s="593"/>
      <c r="CW34" s="595" t="s">
        <v>16</v>
      </c>
      <c r="CX34" s="347" t="s">
        <v>140</v>
      </c>
      <c r="CY34" s="594" t="s">
        <v>75</v>
      </c>
      <c r="CZ34" s="595" t="s">
        <v>16</v>
      </c>
      <c r="DA34" s="347" t="s">
        <v>140</v>
      </c>
      <c r="DB34" s="594" t="s">
        <v>75</v>
      </c>
      <c r="DC34" s="595" t="s">
        <v>16</v>
      </c>
      <c r="DD34" s="347" t="s">
        <v>140</v>
      </c>
      <c r="DE34" s="594" t="s">
        <v>75</v>
      </c>
      <c r="DF34" s="595" t="s">
        <v>16</v>
      </c>
      <c r="DG34" s="347" t="s">
        <v>140</v>
      </c>
      <c r="DH34" s="594" t="s">
        <v>75</v>
      </c>
      <c r="DI34" s="595" t="s">
        <v>16</v>
      </c>
      <c r="DJ34" s="347" t="s">
        <v>140</v>
      </c>
      <c r="DK34" s="594" t="s">
        <v>75</v>
      </c>
      <c r="DL34" s="595" t="s">
        <v>16</v>
      </c>
      <c r="DM34" s="347" t="s">
        <v>140</v>
      </c>
      <c r="DN34" s="594" t="s">
        <v>75</v>
      </c>
      <c r="DO34" s="595" t="s">
        <v>16</v>
      </c>
      <c r="DP34" s="347" t="s">
        <v>140</v>
      </c>
      <c r="DQ34" s="594" t="s">
        <v>75</v>
      </c>
      <c r="DR34" s="595" t="s">
        <v>16</v>
      </c>
      <c r="DS34" s="347" t="s">
        <v>140</v>
      </c>
      <c r="DT34" s="594" t="s">
        <v>75</v>
      </c>
      <c r="DU34" s="595" t="s">
        <v>16</v>
      </c>
      <c r="DV34" s="347" t="s">
        <v>140</v>
      </c>
      <c r="DW34" s="594" t="s">
        <v>75</v>
      </c>
      <c r="DX34" s="595"/>
      <c r="DY34" s="347" t="s">
        <v>0</v>
      </c>
      <c r="DZ34" s="594" t="s">
        <v>0</v>
      </c>
      <c r="EA34" s="595"/>
      <c r="EB34" s="347" t="s">
        <v>0</v>
      </c>
      <c r="EC34" s="594" t="s">
        <v>0</v>
      </c>
      <c r="ED34" s="595"/>
      <c r="EE34" s="347" t="s">
        <v>0</v>
      </c>
      <c r="EF34" s="594" t="s">
        <v>0</v>
      </c>
      <c r="EG34" s="595"/>
      <c r="EH34" s="347" t="s">
        <v>0</v>
      </c>
      <c r="EI34" s="594" t="s">
        <v>0</v>
      </c>
      <c r="EJ34" s="595"/>
      <c r="EK34" s="347" t="s">
        <v>0</v>
      </c>
      <c r="EL34" s="594" t="s">
        <v>0</v>
      </c>
      <c r="EM34" s="595"/>
      <c r="EN34" s="347" t="s">
        <v>0</v>
      </c>
      <c r="EO34" s="594" t="s">
        <v>0</v>
      </c>
      <c r="EP34" s="595"/>
      <c r="EQ34" s="347" t="s">
        <v>0</v>
      </c>
      <c r="ER34" s="594" t="s">
        <v>0</v>
      </c>
      <c r="ES34" s="595"/>
      <c r="ET34" s="349" t="s">
        <v>27</v>
      </c>
      <c r="EU34" s="599" t="s">
        <v>27</v>
      </c>
    </row>
    <row r="35" ht="15.75" customHeight="1">
      <c r="A35" s="10">
        <v>32.0</v>
      </c>
      <c r="B35" s="591" t="s">
        <v>2159</v>
      </c>
      <c r="C35" s="592">
        <v>1.0</v>
      </c>
      <c r="D35" s="591" t="s">
        <v>14</v>
      </c>
      <c r="E35" s="29" t="str">
        <f t="array" ref="E35">XLOOKUP(F35,'PER-SM '!$E$2:$E$1132,'PER-SM '!$D$2:$D$1132," ",0)</f>
        <v>VALLEJOS VASQUEZ LEONIDAS</v>
      </c>
      <c r="F35" s="149">
        <v>1.9081915E7</v>
      </c>
      <c r="G35" s="149" t="str">
        <f t="array" ref="G35">XLOOKUP(F35,'PER-SM '!$E$2:$E$1132,'PER-SM '!$J$2:$J$1132,"",0)</f>
        <v/>
      </c>
      <c r="H35" s="16" t="str">
        <f t="array" ref="H35">XLOOKUP(F35,'PER-SM '!$E$2:$E$1132,'PER-SM '!$G$2:$G$1132,"",0)</f>
        <v>OP OBR</v>
      </c>
      <c r="I35" s="10" t="str">
        <f t="array" ref="I35">XLOOKUP(F35,'PER-SM '!$E$2:$E$1132,'PER-SM '!$I$2:$I$1132,"",0)</f>
        <v>C</v>
      </c>
      <c r="J35" s="10"/>
      <c r="K35" s="13" t="str">
        <f t="array" ref="K35">XLOOKUP(F35,'PER-SM '!$E$2:$E$1132,'PER-SM '!$B$2:$B$1132,"",0)</f>
        <v>PE - Obr Reg Común</v>
      </c>
      <c r="L35" s="10" t="s">
        <v>2267</v>
      </c>
      <c r="M35" s="13" t="str">
        <f t="array" ref="M35">XLOOKUP(F35,'PER-SM '!$E$2:$E$1132,'PER-SM '!$F$2:$F$1132,"",0)</f>
        <v>CONTROLADOR DE EQUIPOS</v>
      </c>
      <c r="N35" s="236" t="s">
        <v>16</v>
      </c>
      <c r="O35" s="347" t="s">
        <v>140</v>
      </c>
      <c r="P35" s="594" t="s">
        <v>75</v>
      </c>
      <c r="Q35" s="236" t="s">
        <v>16</v>
      </c>
      <c r="R35" s="347" t="s">
        <v>140</v>
      </c>
      <c r="S35" s="594" t="s">
        <v>75</v>
      </c>
      <c r="T35" s="236" t="s">
        <v>16</v>
      </c>
      <c r="U35" s="347" t="s">
        <v>140</v>
      </c>
      <c r="V35" s="594" t="s">
        <v>75</v>
      </c>
      <c r="W35" s="224" t="s">
        <v>16</v>
      </c>
      <c r="X35" s="24" t="s">
        <v>140</v>
      </c>
      <c r="Y35" s="593" t="s">
        <v>75</v>
      </c>
      <c r="Z35" s="224" t="s">
        <v>16</v>
      </c>
      <c r="AA35" s="24" t="s">
        <v>140</v>
      </c>
      <c r="AB35" s="593" t="s">
        <v>75</v>
      </c>
      <c r="AC35" s="224" t="s">
        <v>16</v>
      </c>
      <c r="AD35" s="24" t="s">
        <v>140</v>
      </c>
      <c r="AE35" s="593" t="s">
        <v>75</v>
      </c>
      <c r="AF35" s="224" t="s">
        <v>16</v>
      </c>
      <c r="AG35" s="24" t="s">
        <v>140</v>
      </c>
      <c r="AH35" s="593" t="s">
        <v>75</v>
      </c>
      <c r="AI35" s="224" t="s">
        <v>16</v>
      </c>
      <c r="AJ35" s="24" t="s">
        <v>140</v>
      </c>
      <c r="AK35" s="593" t="s">
        <v>75</v>
      </c>
      <c r="AL35" s="224" t="s">
        <v>16</v>
      </c>
      <c r="AM35" s="24" t="s">
        <v>140</v>
      </c>
      <c r="AN35" s="593" t="s">
        <v>75</v>
      </c>
      <c r="AO35" s="224" t="s">
        <v>16</v>
      </c>
      <c r="AP35" s="24" t="s">
        <v>140</v>
      </c>
      <c r="AQ35" s="593" t="s">
        <v>75</v>
      </c>
      <c r="AR35" s="224"/>
      <c r="AS35" s="24"/>
      <c r="AT35" s="593"/>
      <c r="AU35" s="601"/>
      <c r="AV35" s="312"/>
      <c r="AW35" s="597"/>
      <c r="AX35" s="601"/>
      <c r="AY35" s="312"/>
      <c r="AZ35" s="597"/>
      <c r="BA35" s="601"/>
      <c r="BB35" s="312"/>
      <c r="BC35" s="597"/>
      <c r="BD35" s="601"/>
      <c r="BE35" s="312"/>
      <c r="BF35" s="597"/>
      <c r="BG35" s="601"/>
      <c r="BH35" s="312"/>
      <c r="BI35" s="597"/>
      <c r="BJ35" s="26"/>
      <c r="BK35" s="24"/>
      <c r="BL35" s="593"/>
      <c r="BM35" s="26" t="s">
        <v>16</v>
      </c>
      <c r="BN35" s="24" t="s">
        <v>140</v>
      </c>
      <c r="BO35" s="593" t="s">
        <v>75</v>
      </c>
      <c r="BP35" s="26"/>
      <c r="BQ35" s="24"/>
      <c r="BR35" s="593"/>
      <c r="BS35" s="26"/>
      <c r="BT35" s="24"/>
      <c r="BU35" s="593"/>
      <c r="BV35" s="26"/>
      <c r="BW35" s="24"/>
      <c r="BX35" s="593"/>
      <c r="BY35" s="26"/>
      <c r="BZ35" s="24"/>
      <c r="CA35" s="593"/>
      <c r="CB35" s="26"/>
      <c r="CC35" s="24"/>
      <c r="CD35" s="593"/>
      <c r="CE35" s="26"/>
      <c r="CF35" s="24"/>
      <c r="CG35" s="593"/>
      <c r="CH35" s="26"/>
      <c r="CI35" s="24"/>
      <c r="CJ35" s="593"/>
      <c r="CK35" s="26"/>
      <c r="CL35" s="24"/>
      <c r="CM35" s="593"/>
      <c r="CN35" s="26"/>
      <c r="CO35" s="24"/>
      <c r="CP35" s="593"/>
      <c r="CQ35" s="26"/>
      <c r="CR35" s="24"/>
      <c r="CS35" s="593"/>
      <c r="CT35" s="26"/>
      <c r="CU35" s="24"/>
      <c r="CV35" s="593"/>
      <c r="CW35" s="26"/>
      <c r="CX35" s="24"/>
      <c r="CY35" s="593"/>
      <c r="CZ35" s="26"/>
      <c r="DA35" s="24"/>
      <c r="DB35" s="593"/>
      <c r="DC35" s="26"/>
      <c r="DD35" s="24"/>
      <c r="DE35" s="593"/>
      <c r="DF35" s="26"/>
      <c r="DG35" s="24"/>
      <c r="DH35" s="593"/>
      <c r="DI35" s="26"/>
      <c r="DJ35" s="24"/>
      <c r="DK35" s="593"/>
      <c r="DL35" s="26"/>
      <c r="DM35" s="24"/>
      <c r="DN35" s="593"/>
      <c r="DO35" s="26"/>
      <c r="DP35" s="24"/>
      <c r="DQ35" s="593"/>
      <c r="DR35" s="26"/>
      <c r="DS35" s="24"/>
      <c r="DT35" s="593"/>
      <c r="DU35" s="26"/>
      <c r="DV35" s="24"/>
      <c r="DW35" s="593"/>
      <c r="DX35" s="26"/>
      <c r="DY35" s="24"/>
      <c r="DZ35" s="593"/>
      <c r="EA35" s="26"/>
      <c r="EB35" s="24"/>
      <c r="EC35" s="593"/>
      <c r="ED35" s="26"/>
      <c r="EE35" s="24"/>
      <c r="EF35" s="593"/>
      <c r="EG35" s="26"/>
      <c r="EH35" s="24"/>
      <c r="EI35" s="593"/>
      <c r="EJ35" s="26"/>
      <c r="EK35" s="24"/>
      <c r="EL35" s="593"/>
      <c r="EM35" s="26"/>
      <c r="EN35" s="24"/>
      <c r="EO35" s="593"/>
      <c r="EP35" s="26"/>
      <c r="EQ35" s="24"/>
      <c r="ER35" s="593"/>
      <c r="ES35" s="562" t="s">
        <v>16</v>
      </c>
      <c r="ET35" s="344" t="s">
        <v>140</v>
      </c>
      <c r="EU35" s="596" t="s">
        <v>75</v>
      </c>
    </row>
    <row r="36" ht="15.75" customHeight="1">
      <c r="A36" s="10">
        <v>33.0</v>
      </c>
      <c r="B36" s="591" t="s">
        <v>2163</v>
      </c>
      <c r="C36" s="592">
        <v>1.0</v>
      </c>
      <c r="D36" s="591" t="s">
        <v>14</v>
      </c>
      <c r="E36" s="13" t="str">
        <f t="array" ref="E36">XLOOKUP(F36,'PER-SM '!$E$2:$E$1132,'PER-SM '!$D$2:$D$1132," ",0)</f>
        <v>PAREDES MOJONERO JEAN PAUL</v>
      </c>
      <c r="F36" s="149">
        <v>7.0360033E7</v>
      </c>
      <c r="G36" s="149">
        <v>0.0</v>
      </c>
      <c r="H36" s="16" t="str">
        <f t="array" ref="H36">XLOOKUP(F36,'PER-SM '!$E$2:$E$1132,'PER-SM '!$G$2:$G$1132,"",0)</f>
        <v>EQ OBR</v>
      </c>
      <c r="I36" s="10" t="s">
        <v>75</v>
      </c>
      <c r="J36" s="10"/>
      <c r="K36" s="13" t="str">
        <f t="array" ref="K36">XLOOKUP(F36,'PER-SM '!$E$2:$E$1132,'PER-SM '!$B$2:$B$1132,"",0)</f>
        <v>PE - Obr Reg Común</v>
      </c>
      <c r="L36" s="10" t="s">
        <v>2267</v>
      </c>
      <c r="M36" s="13" t="str">
        <f t="array" ref="M36">XLOOKUP(F36,'PER-SM '!$E$2:$E$1132,'PER-SM '!$F$2:$F$1132,"",0)</f>
        <v>TECNICO DE ALMACEN - PAÑOL</v>
      </c>
      <c r="N36" s="236" t="s">
        <v>16</v>
      </c>
      <c r="O36" s="347" t="s">
        <v>140</v>
      </c>
      <c r="P36" s="594" t="s">
        <v>75</v>
      </c>
      <c r="Q36" s="236" t="s">
        <v>16</v>
      </c>
      <c r="R36" s="347" t="s">
        <v>140</v>
      </c>
      <c r="S36" s="594" t="s">
        <v>75</v>
      </c>
      <c r="T36" s="236" t="s">
        <v>16</v>
      </c>
      <c r="U36" s="347" t="s">
        <v>140</v>
      </c>
      <c r="V36" s="594" t="s">
        <v>75</v>
      </c>
      <c r="W36" s="224" t="s">
        <v>16</v>
      </c>
      <c r="X36" s="24" t="s">
        <v>140</v>
      </c>
      <c r="Y36" s="593" t="s">
        <v>75</v>
      </c>
      <c r="Z36" s="224" t="s">
        <v>16</v>
      </c>
      <c r="AA36" s="24" t="s">
        <v>140</v>
      </c>
      <c r="AB36" s="593" t="s">
        <v>75</v>
      </c>
      <c r="AC36" s="224" t="s">
        <v>16</v>
      </c>
      <c r="AD36" s="24" t="s">
        <v>140</v>
      </c>
      <c r="AE36" s="593" t="s">
        <v>75</v>
      </c>
      <c r="AF36" s="224" t="s">
        <v>16</v>
      </c>
      <c r="AG36" s="24" t="s">
        <v>140</v>
      </c>
      <c r="AH36" s="593" t="s">
        <v>75</v>
      </c>
      <c r="AI36" s="224" t="s">
        <v>16</v>
      </c>
      <c r="AJ36" s="24" t="s">
        <v>140</v>
      </c>
      <c r="AK36" s="593" t="s">
        <v>75</v>
      </c>
      <c r="AL36" s="224" t="s">
        <v>16</v>
      </c>
      <c r="AM36" s="24" t="s">
        <v>140</v>
      </c>
      <c r="AN36" s="593" t="s">
        <v>75</v>
      </c>
      <c r="AO36" s="224" t="s">
        <v>16</v>
      </c>
      <c r="AP36" s="24" t="s">
        <v>140</v>
      </c>
      <c r="AQ36" s="593" t="s">
        <v>75</v>
      </c>
      <c r="AR36" s="224"/>
      <c r="AS36" s="24"/>
      <c r="AT36" s="593"/>
      <c r="AU36" s="601"/>
      <c r="AV36" s="312"/>
      <c r="AW36" s="597"/>
      <c r="AX36" s="601"/>
      <c r="AY36" s="312"/>
      <c r="AZ36" s="597"/>
      <c r="BA36" s="601"/>
      <c r="BB36" s="312"/>
      <c r="BC36" s="597"/>
      <c r="BD36" s="601"/>
      <c r="BE36" s="312"/>
      <c r="BF36" s="597"/>
      <c r="BG36" s="601"/>
      <c r="BH36" s="312"/>
      <c r="BI36" s="597"/>
      <c r="BJ36" s="595" t="s">
        <v>16</v>
      </c>
      <c r="BK36" s="347" t="s">
        <v>140</v>
      </c>
      <c r="BL36" s="594" t="s">
        <v>75</v>
      </c>
      <c r="BM36" s="595" t="s">
        <v>16</v>
      </c>
      <c r="BN36" s="347" t="s">
        <v>140</v>
      </c>
      <c r="BO36" s="594" t="s">
        <v>75</v>
      </c>
      <c r="BP36" s="595" t="s">
        <v>16</v>
      </c>
      <c r="BQ36" s="347" t="s">
        <v>140</v>
      </c>
      <c r="BR36" s="594" t="s">
        <v>75</v>
      </c>
      <c r="BS36" s="595" t="s">
        <v>16</v>
      </c>
      <c r="BT36" s="347" t="s">
        <v>140</v>
      </c>
      <c r="BU36" s="594" t="s">
        <v>75</v>
      </c>
      <c r="BV36" s="595" t="s">
        <v>16</v>
      </c>
      <c r="BW36" s="347" t="s">
        <v>140</v>
      </c>
      <c r="BX36" s="594" t="s">
        <v>75</v>
      </c>
      <c r="BY36" s="595" t="s">
        <v>16</v>
      </c>
      <c r="BZ36" s="347" t="s">
        <v>140</v>
      </c>
      <c r="CA36" s="594" t="s">
        <v>75</v>
      </c>
      <c r="CB36" s="595" t="s">
        <v>16</v>
      </c>
      <c r="CC36" s="347" t="s">
        <v>140</v>
      </c>
      <c r="CD36" s="594" t="s">
        <v>75</v>
      </c>
      <c r="CE36" s="595" t="s">
        <v>16</v>
      </c>
      <c r="CF36" s="347" t="s">
        <v>140</v>
      </c>
      <c r="CG36" s="594" t="s">
        <v>75</v>
      </c>
      <c r="CH36" s="26" t="s">
        <v>16</v>
      </c>
      <c r="CI36" s="24" t="s">
        <v>140</v>
      </c>
      <c r="CJ36" s="593" t="s">
        <v>75</v>
      </c>
      <c r="CK36" s="26" t="s">
        <v>16</v>
      </c>
      <c r="CL36" s="24" t="s">
        <v>140</v>
      </c>
      <c r="CM36" s="593" t="s">
        <v>75</v>
      </c>
      <c r="CN36" s="26" t="s">
        <v>16</v>
      </c>
      <c r="CO36" s="24" t="s">
        <v>140</v>
      </c>
      <c r="CP36" s="593" t="s">
        <v>75</v>
      </c>
      <c r="CQ36" s="26" t="s">
        <v>16</v>
      </c>
      <c r="CR36" s="24" t="s">
        <v>140</v>
      </c>
      <c r="CS36" s="593" t="s">
        <v>75</v>
      </c>
      <c r="CT36" s="26" t="s">
        <v>16</v>
      </c>
      <c r="CU36" s="24" t="s">
        <v>140</v>
      </c>
      <c r="CV36" s="593" t="s">
        <v>75</v>
      </c>
      <c r="CW36" s="26" t="s">
        <v>16</v>
      </c>
      <c r="CX36" s="24" t="s">
        <v>140</v>
      </c>
      <c r="CY36" s="593" t="s">
        <v>75</v>
      </c>
      <c r="CZ36" s="26" t="s">
        <v>16</v>
      </c>
      <c r="DA36" s="24" t="s">
        <v>140</v>
      </c>
      <c r="DB36" s="593" t="s">
        <v>75</v>
      </c>
      <c r="DC36" s="26"/>
      <c r="DD36" s="24"/>
      <c r="DE36" s="593"/>
      <c r="DF36" s="26"/>
      <c r="DG36" s="24"/>
      <c r="DH36" s="593"/>
      <c r="DI36" s="26"/>
      <c r="DJ36" s="24"/>
      <c r="DK36" s="593"/>
      <c r="DL36" s="26"/>
      <c r="DM36" s="24"/>
      <c r="DN36" s="593"/>
      <c r="DO36" s="26"/>
      <c r="DP36" s="24"/>
      <c r="DQ36" s="593"/>
      <c r="DR36" s="26"/>
      <c r="DS36" s="24"/>
      <c r="DT36" s="593"/>
      <c r="DU36" s="26"/>
      <c r="DV36" s="24"/>
      <c r="DW36" s="593"/>
      <c r="DX36" s="26" t="s">
        <v>16</v>
      </c>
      <c r="DY36" s="24" t="s">
        <v>140</v>
      </c>
      <c r="DZ36" s="593" t="s">
        <v>75</v>
      </c>
      <c r="EA36" s="26" t="s">
        <v>16</v>
      </c>
      <c r="EB36" s="24" t="s">
        <v>140</v>
      </c>
      <c r="EC36" s="593" t="s">
        <v>75</v>
      </c>
      <c r="ED36" s="26" t="s">
        <v>16</v>
      </c>
      <c r="EE36" s="24" t="s">
        <v>140</v>
      </c>
      <c r="EF36" s="593" t="s">
        <v>75</v>
      </c>
      <c r="EG36" s="26" t="s">
        <v>16</v>
      </c>
      <c r="EH36" s="24" t="s">
        <v>140</v>
      </c>
      <c r="EI36" s="593" t="s">
        <v>75</v>
      </c>
      <c r="EJ36" s="26" t="s">
        <v>16</v>
      </c>
      <c r="EK36" s="24" t="s">
        <v>140</v>
      </c>
      <c r="EL36" s="593" t="s">
        <v>75</v>
      </c>
      <c r="EM36" s="26" t="s">
        <v>16</v>
      </c>
      <c r="EN36" s="24" t="s">
        <v>140</v>
      </c>
      <c r="EO36" s="593" t="s">
        <v>75</v>
      </c>
      <c r="EP36" s="26" t="s">
        <v>16</v>
      </c>
      <c r="EQ36" s="24" t="s">
        <v>140</v>
      </c>
      <c r="ER36" s="593" t="s">
        <v>75</v>
      </c>
      <c r="ES36" s="562" t="s">
        <v>16</v>
      </c>
      <c r="ET36" s="344" t="s">
        <v>140</v>
      </c>
      <c r="EU36" s="596" t="s">
        <v>75</v>
      </c>
    </row>
    <row r="37" ht="15.75" customHeight="1">
      <c r="A37" s="10">
        <v>34.0</v>
      </c>
      <c r="B37" s="591" t="s">
        <v>2160</v>
      </c>
      <c r="C37" s="592">
        <v>1.0</v>
      </c>
      <c r="D37" s="591" t="s">
        <v>14</v>
      </c>
      <c r="E37" s="13" t="str">
        <f t="array" ref="E37">XLOOKUP(F37,'PER-SM '!$E$2:$E$1132,'PER-SM '!$D$2:$D$1132," ",0)</f>
        <v>FERREYRA CORDOVA JOSUE FABRICIO</v>
      </c>
      <c r="F37" s="149">
        <v>7.6175825E7</v>
      </c>
      <c r="G37" s="149">
        <f t="array" ref="G37">XLOOKUP(F37,'PER-SM '!$E$2:$E$1132,'PER-SM '!$J$2:$J$1132,"",0)</f>
        <v>943393490</v>
      </c>
      <c r="H37" s="10" t="str">
        <f t="array" ref="H37">XLOOKUP(F37,'PER-SM '!$E$2:$E$1132,'PER-SM '!$G$2:$G$1132,"",0)</f>
        <v>OP OBR</v>
      </c>
      <c r="I37" s="10" t="str">
        <f t="array" ref="I37">XLOOKUP(F37,'PER-SM '!$E$2:$E$1132,'PER-SM '!$I$2:$I$1132,"",0)</f>
        <v>S/G</v>
      </c>
      <c r="J37" s="10"/>
      <c r="K37" s="13" t="str">
        <f t="array" ref="K37">XLOOKUP(F37,'PER-SM '!$E$2:$E$1132,'PER-SM '!$B$2:$B$1132,"",0)</f>
        <v>PE-Obr Reg comun</v>
      </c>
      <c r="L37" s="10" t="s">
        <v>2267</v>
      </c>
      <c r="M37" s="31" t="str">
        <f t="array" ref="M37">XLOOKUP(F37,'PER-SM '!$E$2:$E$1132,'PER-SM '!$F$2:$F$1132,"",0)</f>
        <v>PUNTERO</v>
      </c>
      <c r="N37" s="224" t="s">
        <v>16</v>
      </c>
      <c r="O37" s="24" t="s">
        <v>140</v>
      </c>
      <c r="P37" s="593" t="s">
        <v>75</v>
      </c>
      <c r="Q37" s="224" t="s">
        <v>16</v>
      </c>
      <c r="R37" s="24" t="s">
        <v>140</v>
      </c>
      <c r="S37" s="593" t="s">
        <v>75</v>
      </c>
      <c r="T37" s="224" t="s">
        <v>16</v>
      </c>
      <c r="U37" s="24" t="s">
        <v>140</v>
      </c>
      <c r="V37" s="593" t="s">
        <v>75</v>
      </c>
      <c r="W37" s="224"/>
      <c r="X37" s="24"/>
      <c r="Y37" s="593"/>
      <c r="Z37" s="224"/>
      <c r="AA37" s="24"/>
      <c r="AB37" s="593"/>
      <c r="AC37" s="224"/>
      <c r="AD37" s="24"/>
      <c r="AE37" s="593"/>
      <c r="AF37" s="224"/>
      <c r="AG37" s="24"/>
      <c r="AH37" s="593"/>
      <c r="AI37" s="224"/>
      <c r="AJ37" s="24"/>
      <c r="AK37" s="593"/>
      <c r="AL37" s="224"/>
      <c r="AM37" s="24"/>
      <c r="AN37" s="593"/>
      <c r="AO37" s="224"/>
      <c r="AP37" s="24"/>
      <c r="AQ37" s="593"/>
      <c r="AR37" s="236" t="s">
        <v>16</v>
      </c>
      <c r="AS37" s="347" t="s">
        <v>140</v>
      </c>
      <c r="AT37" s="594" t="s">
        <v>75</v>
      </c>
      <c r="AU37" s="236" t="s">
        <v>16</v>
      </c>
      <c r="AV37" s="347" t="s">
        <v>140</v>
      </c>
      <c r="AW37" s="594" t="s">
        <v>75</v>
      </c>
      <c r="AX37" s="236" t="s">
        <v>16</v>
      </c>
      <c r="AY37" s="347" t="s">
        <v>140</v>
      </c>
      <c r="AZ37" s="594" t="s">
        <v>75</v>
      </c>
      <c r="BA37" s="236" t="s">
        <v>16</v>
      </c>
      <c r="BB37" s="347" t="s">
        <v>140</v>
      </c>
      <c r="BC37" s="594" t="s">
        <v>75</v>
      </c>
      <c r="BD37" s="236" t="s">
        <v>16</v>
      </c>
      <c r="BE37" s="347" t="s">
        <v>140</v>
      </c>
      <c r="BF37" s="594" t="s">
        <v>75</v>
      </c>
      <c r="BG37" s="236" t="s">
        <v>16</v>
      </c>
      <c r="BH37" s="347" t="s">
        <v>140</v>
      </c>
      <c r="BI37" s="594" t="s">
        <v>75</v>
      </c>
      <c r="BJ37" s="595" t="s">
        <v>16</v>
      </c>
      <c r="BK37" s="347" t="s">
        <v>140</v>
      </c>
      <c r="BL37" s="594" t="s">
        <v>75</v>
      </c>
      <c r="BM37" s="26" t="s">
        <v>16</v>
      </c>
      <c r="BN37" s="24" t="s">
        <v>140</v>
      </c>
      <c r="BO37" s="593" t="s">
        <v>75</v>
      </c>
      <c r="BP37" s="26" t="s">
        <v>16</v>
      </c>
      <c r="BQ37" s="24" t="s">
        <v>140</v>
      </c>
      <c r="BR37" s="593" t="s">
        <v>75</v>
      </c>
      <c r="BS37" s="26" t="s">
        <v>16</v>
      </c>
      <c r="BT37" s="24" t="s">
        <v>140</v>
      </c>
      <c r="BU37" s="593" t="s">
        <v>75</v>
      </c>
      <c r="BV37" s="26" t="s">
        <v>16</v>
      </c>
      <c r="BW37" s="24" t="s">
        <v>140</v>
      </c>
      <c r="BX37" s="593" t="s">
        <v>75</v>
      </c>
      <c r="BY37" s="26" t="s">
        <v>16</v>
      </c>
      <c r="BZ37" s="24" t="s">
        <v>140</v>
      </c>
      <c r="CA37" s="593" t="s">
        <v>75</v>
      </c>
      <c r="CB37" s="26" t="s">
        <v>16</v>
      </c>
      <c r="CC37" s="24" t="s">
        <v>140</v>
      </c>
      <c r="CD37" s="593" t="s">
        <v>75</v>
      </c>
      <c r="CE37" s="26" t="s">
        <v>16</v>
      </c>
      <c r="CF37" s="24" t="s">
        <v>140</v>
      </c>
      <c r="CG37" s="593" t="s">
        <v>75</v>
      </c>
      <c r="CH37" s="26"/>
      <c r="CI37" s="24"/>
      <c r="CJ37" s="593"/>
      <c r="CK37" s="26"/>
      <c r="CL37" s="24"/>
      <c r="CM37" s="593"/>
      <c r="CN37" s="26"/>
      <c r="CO37" s="24"/>
      <c r="CP37" s="593"/>
      <c r="CQ37" s="26"/>
      <c r="CR37" s="24"/>
      <c r="CS37" s="593"/>
      <c r="CT37" s="26"/>
      <c r="CU37" s="24"/>
      <c r="CV37" s="593"/>
      <c r="CW37" s="26"/>
      <c r="CX37" s="24"/>
      <c r="CY37" s="593"/>
      <c r="CZ37" s="26"/>
      <c r="DA37" s="24"/>
      <c r="DB37" s="593"/>
      <c r="DC37" s="26" t="s">
        <v>16</v>
      </c>
      <c r="DD37" s="24" t="s">
        <v>140</v>
      </c>
      <c r="DE37" s="593" t="s">
        <v>75</v>
      </c>
      <c r="DF37" s="26" t="s">
        <v>16</v>
      </c>
      <c r="DG37" s="24" t="s">
        <v>140</v>
      </c>
      <c r="DH37" s="593" t="s">
        <v>75</v>
      </c>
      <c r="DI37" s="26" t="s">
        <v>16</v>
      </c>
      <c r="DJ37" s="24" t="s">
        <v>140</v>
      </c>
      <c r="DK37" s="593" t="s">
        <v>75</v>
      </c>
      <c r="DL37" s="26" t="s">
        <v>16</v>
      </c>
      <c r="DM37" s="24" t="s">
        <v>140</v>
      </c>
      <c r="DN37" s="593" t="s">
        <v>75</v>
      </c>
      <c r="DO37" s="26" t="s">
        <v>16</v>
      </c>
      <c r="DP37" s="24" t="s">
        <v>140</v>
      </c>
      <c r="DQ37" s="593" t="s">
        <v>75</v>
      </c>
      <c r="DR37" s="26" t="s">
        <v>16</v>
      </c>
      <c r="DS37" s="24" t="s">
        <v>140</v>
      </c>
      <c r="DT37" s="593" t="s">
        <v>75</v>
      </c>
      <c r="DU37" s="26" t="s">
        <v>16</v>
      </c>
      <c r="DV37" s="24" t="s">
        <v>140</v>
      </c>
      <c r="DW37" s="593" t="s">
        <v>75</v>
      </c>
      <c r="DX37" s="26" t="s">
        <v>16</v>
      </c>
      <c r="DY37" s="24" t="s">
        <v>140</v>
      </c>
      <c r="DZ37" s="593" t="s">
        <v>75</v>
      </c>
      <c r="EA37" s="562" t="s">
        <v>16</v>
      </c>
      <c r="EB37" s="344" t="s">
        <v>140</v>
      </c>
      <c r="EC37" s="596" t="s">
        <v>75</v>
      </c>
      <c r="ED37" s="562"/>
      <c r="EE37" s="24"/>
      <c r="EF37" s="593"/>
      <c r="EG37" s="562"/>
      <c r="EH37" s="24"/>
      <c r="EI37" s="593"/>
      <c r="EJ37" s="562"/>
      <c r="EK37" s="24"/>
      <c r="EL37" s="593"/>
      <c r="EM37" s="562"/>
      <c r="EN37" s="24"/>
      <c r="EO37" s="593"/>
      <c r="EP37" s="562"/>
      <c r="EQ37" s="24"/>
      <c r="ER37" s="593"/>
      <c r="ES37" s="562" t="s">
        <v>0</v>
      </c>
      <c r="ET37" s="344" t="s">
        <v>0</v>
      </c>
      <c r="EU37" s="596" t="s">
        <v>27</v>
      </c>
    </row>
    <row r="38" ht="15.75" customHeight="1">
      <c r="A38" s="10">
        <v>35.0</v>
      </c>
      <c r="B38" s="591" t="s">
        <v>2235</v>
      </c>
      <c r="C38" s="592">
        <v>1.0</v>
      </c>
      <c r="D38" s="591" t="s">
        <v>14</v>
      </c>
      <c r="E38" s="147" t="s">
        <v>2275</v>
      </c>
      <c r="F38" s="137">
        <v>6.1996363E7</v>
      </c>
      <c r="G38" s="149" t="str">
        <f t="array" ref="G38">XLOOKUP(F38,'PER-SM '!$E$2:$E$1132,'PER-SM '!$J$2:$J$1132,"",0)</f>
        <v/>
      </c>
      <c r="H38" s="10" t="str">
        <f t="array" ref="H38">XLOOKUP(F38,'PER-SM '!$E$2:$E$1132,'PER-SM '!$G$2:$G$1132,"",0)</f>
        <v/>
      </c>
      <c r="I38" s="10" t="str">
        <f t="array" ref="I38">XLOOKUP(F38,'PER-SM '!$E$2:$E$1132,'PER-SM '!$I$2:$I$1132,"",0)</f>
        <v/>
      </c>
      <c r="J38" s="10"/>
      <c r="K38" s="13" t="str">
        <f t="array" ref="K38">XLOOKUP(F38,'PER-SM '!$E$2:$E$1132,'PER-SM '!$B$2:$B$1132,"",0)</f>
        <v/>
      </c>
      <c r="L38" s="10" t="s">
        <v>2267</v>
      </c>
      <c r="M38" s="13" t="str">
        <f t="array" ref="M38">XLOOKUP(F38,'PER-SM '!$E$2:$E$1132,'PER-SM '!$F$2:$F$1132,"",0)</f>
        <v/>
      </c>
      <c r="DC38" s="26"/>
      <c r="DD38" s="24"/>
      <c r="DE38" s="593"/>
      <c r="DF38" s="26"/>
      <c r="DG38" s="24"/>
      <c r="DH38" s="593"/>
      <c r="DI38" s="26"/>
      <c r="DJ38" s="24"/>
      <c r="DK38" s="593"/>
      <c r="DL38" s="26"/>
      <c r="DM38" s="24"/>
      <c r="DN38" s="593"/>
      <c r="DO38" s="26"/>
      <c r="DP38" s="24"/>
      <c r="DQ38" s="593"/>
      <c r="DR38" s="26"/>
      <c r="DS38" s="24"/>
      <c r="DT38" s="593"/>
      <c r="DU38" s="26"/>
      <c r="DV38" s="24"/>
      <c r="DW38" s="593"/>
      <c r="DX38" s="26"/>
      <c r="DY38" s="24"/>
      <c r="DZ38" s="593"/>
      <c r="EA38" s="26"/>
      <c r="EB38" s="24"/>
      <c r="EC38" s="593"/>
      <c r="ED38" s="562" t="s">
        <v>16</v>
      </c>
      <c r="EE38" s="344" t="s">
        <v>140</v>
      </c>
      <c r="EF38" s="596" t="s">
        <v>75</v>
      </c>
      <c r="EG38" s="562" t="s">
        <v>16</v>
      </c>
      <c r="EH38" s="344" t="s">
        <v>140</v>
      </c>
      <c r="EI38" s="596" t="s">
        <v>75</v>
      </c>
      <c r="EJ38" s="562" t="s">
        <v>16</v>
      </c>
      <c r="EK38" s="344" t="s">
        <v>140</v>
      </c>
      <c r="EL38" s="596" t="s">
        <v>75</v>
      </c>
      <c r="EM38" s="562" t="s">
        <v>16</v>
      </c>
      <c r="EN38" s="344" t="s">
        <v>140</v>
      </c>
      <c r="EO38" s="596" t="s">
        <v>75</v>
      </c>
      <c r="EP38" s="562" t="s">
        <v>16</v>
      </c>
      <c r="EQ38" s="344" t="s">
        <v>140</v>
      </c>
      <c r="ER38" s="596" t="s">
        <v>75</v>
      </c>
      <c r="ES38" s="562" t="s">
        <v>16</v>
      </c>
      <c r="ET38" s="344" t="s">
        <v>140</v>
      </c>
      <c r="EU38" s="596" t="s">
        <v>75</v>
      </c>
    </row>
    <row r="39" ht="15.0" customHeight="1">
      <c r="A39" s="10">
        <v>36.0</v>
      </c>
      <c r="B39" s="591" t="s">
        <v>2237</v>
      </c>
      <c r="C39" s="592">
        <v>1.0</v>
      </c>
      <c r="D39" s="591" t="s">
        <v>14</v>
      </c>
      <c r="E39" s="173" t="str">
        <f t="array" ref="E39">XLOOKUP(F39,'PER-SM '!$E$2:$E$1132,'PER-SM '!$D$2:$D$1132," ",0)</f>
        <v>ASENCIOS DOMINGUEZ JESUS GREGORY</v>
      </c>
      <c r="F39" s="275">
        <v>7.1531443E7</v>
      </c>
      <c r="G39" s="149" t="str">
        <f t="array" ref="G39">XLOOKUP(F39,'PER-SM '!$E$2:$E$1132,'PER-SM '!$J$2:$J$1132,"",0)</f>
        <v/>
      </c>
      <c r="H39" s="10" t="str">
        <f t="array" ref="H39">XLOOKUP(F39,'PER-SM '!$E$2:$E$1132,'PER-SM '!$G$2:$G$1132,"",0)</f>
        <v>OP TER</v>
      </c>
      <c r="I39" s="10"/>
      <c r="J39" s="208"/>
      <c r="K39" s="13" t="str">
        <f t="array" ref="K39">XLOOKUP(F39,'PER-SM '!$E$2:$E$1132,'PER-SM '!$B$2:$B$1132,"",0)</f>
        <v>BRYCORP CORPORACION S.A.C</v>
      </c>
      <c r="L39" s="10"/>
      <c r="M39" s="31" t="str">
        <f t="array" ref="M39">XLOOKUP(F39,'PER-SM '!$E$2:$E$1132,'PER-SM '!$F$2:$F$1132,"",0)</f>
        <v>SUPERVISOR DE OPERACIONES</v>
      </c>
      <c r="N39" s="224"/>
      <c r="O39" s="225"/>
      <c r="P39" s="226"/>
      <c r="Q39" s="224"/>
      <c r="R39" s="225"/>
      <c r="S39" s="226"/>
      <c r="T39" s="224"/>
      <c r="U39" s="225"/>
      <c r="V39" s="226"/>
      <c r="W39" s="224"/>
      <c r="X39" s="225"/>
      <c r="Y39" s="226"/>
      <c r="Z39" s="224"/>
      <c r="AA39" s="225"/>
      <c r="AB39" s="226"/>
      <c r="AC39" s="224"/>
      <c r="AD39" s="225"/>
      <c r="AE39" s="226"/>
      <c r="AF39" s="224"/>
      <c r="AG39" s="225"/>
      <c r="AH39" s="226"/>
      <c r="AI39" s="224"/>
      <c r="AJ39" s="225"/>
      <c r="AK39" s="226"/>
      <c r="AL39" s="224"/>
      <c r="AM39" s="225"/>
      <c r="AN39" s="226"/>
      <c r="AO39" s="224"/>
      <c r="AP39" s="225"/>
      <c r="AQ39" s="226"/>
      <c r="AR39" s="224"/>
      <c r="AS39" s="225"/>
      <c r="AT39" s="226"/>
      <c r="AU39" s="601"/>
      <c r="AV39" s="604"/>
      <c r="AW39" s="605"/>
      <c r="AX39" s="601"/>
      <c r="AY39" s="604"/>
      <c r="AZ39" s="605"/>
      <c r="BA39" s="601"/>
      <c r="BB39" s="604"/>
      <c r="BC39" s="605"/>
      <c r="BD39" s="601"/>
      <c r="BE39" s="604"/>
      <c r="BF39" s="605"/>
      <c r="BG39" s="601"/>
      <c r="BH39" s="604"/>
      <c r="BI39" s="605"/>
      <c r="BJ39" s="26"/>
      <c r="BK39" s="24"/>
      <c r="BL39" s="593"/>
      <c r="BM39" s="26"/>
      <c r="BN39" s="24"/>
      <c r="BO39" s="593"/>
      <c r="BP39" s="26"/>
      <c r="BQ39" s="24"/>
      <c r="BR39" s="593"/>
      <c r="BS39" s="26"/>
      <c r="BT39" s="24"/>
      <c r="BU39" s="593"/>
      <c r="BV39" s="26"/>
      <c r="BW39" s="24"/>
      <c r="BX39" s="593"/>
      <c r="BY39" s="26"/>
      <c r="BZ39" s="24"/>
      <c r="CA39" s="593"/>
      <c r="CB39" s="26" t="s">
        <v>16</v>
      </c>
      <c r="CC39" s="24" t="s">
        <v>140</v>
      </c>
      <c r="CD39" s="593" t="s">
        <v>75</v>
      </c>
      <c r="CE39" s="26" t="s">
        <v>16</v>
      </c>
      <c r="CF39" s="24" t="s">
        <v>140</v>
      </c>
      <c r="CG39" s="593" t="s">
        <v>75</v>
      </c>
      <c r="CH39" s="26" t="s">
        <v>16</v>
      </c>
      <c r="CI39" s="24" t="s">
        <v>140</v>
      </c>
      <c r="CJ39" s="593" t="s">
        <v>75</v>
      </c>
      <c r="CK39" s="26" t="s">
        <v>16</v>
      </c>
      <c r="CL39" s="24" t="s">
        <v>140</v>
      </c>
      <c r="CM39" s="593" t="s">
        <v>75</v>
      </c>
      <c r="CN39" s="26" t="s">
        <v>16</v>
      </c>
      <c r="CO39" s="24" t="s">
        <v>140</v>
      </c>
      <c r="CP39" s="593" t="s">
        <v>75</v>
      </c>
      <c r="CQ39" s="26" t="s">
        <v>16</v>
      </c>
      <c r="CR39" s="24" t="s">
        <v>140</v>
      </c>
      <c r="CS39" s="593" t="s">
        <v>75</v>
      </c>
      <c r="CT39" s="26" t="s">
        <v>16</v>
      </c>
      <c r="CU39" s="24" t="s">
        <v>140</v>
      </c>
      <c r="CV39" s="593" t="s">
        <v>75</v>
      </c>
      <c r="CW39" s="26" t="s">
        <v>16</v>
      </c>
      <c r="CX39" s="24" t="s">
        <v>140</v>
      </c>
      <c r="CY39" s="593" t="s">
        <v>75</v>
      </c>
      <c r="CZ39" s="26" t="s">
        <v>16</v>
      </c>
      <c r="DA39" s="24" t="s">
        <v>140</v>
      </c>
      <c r="DB39" s="593" t="s">
        <v>75</v>
      </c>
      <c r="DC39" s="26" t="s">
        <v>16</v>
      </c>
      <c r="DD39" s="24" t="s">
        <v>140</v>
      </c>
      <c r="DE39" s="593" t="s">
        <v>75</v>
      </c>
      <c r="DF39" s="26" t="s">
        <v>16</v>
      </c>
      <c r="DG39" s="24" t="s">
        <v>140</v>
      </c>
      <c r="DH39" s="593" t="s">
        <v>75</v>
      </c>
      <c r="DI39" s="26" t="s">
        <v>16</v>
      </c>
      <c r="DJ39" s="24" t="s">
        <v>140</v>
      </c>
      <c r="DK39" s="593" t="s">
        <v>75</v>
      </c>
      <c r="DL39" s="26" t="s">
        <v>16</v>
      </c>
      <c r="DM39" s="24" t="s">
        <v>140</v>
      </c>
      <c r="DN39" s="593" t="s">
        <v>75</v>
      </c>
      <c r="DO39" s="26" t="s">
        <v>16</v>
      </c>
      <c r="DP39" s="24" t="s">
        <v>140</v>
      </c>
      <c r="DQ39" s="593" t="s">
        <v>75</v>
      </c>
      <c r="DR39" s="26" t="s">
        <v>16</v>
      </c>
      <c r="DS39" s="24" t="s">
        <v>140</v>
      </c>
      <c r="DT39" s="593" t="s">
        <v>75</v>
      </c>
      <c r="DU39" s="26" t="s">
        <v>16</v>
      </c>
      <c r="DV39" s="24" t="s">
        <v>140</v>
      </c>
      <c r="DW39" s="593" t="s">
        <v>75</v>
      </c>
      <c r="DX39" s="26"/>
      <c r="DY39" s="24" t="s">
        <v>0</v>
      </c>
      <c r="DZ39" s="593" t="s">
        <v>0</v>
      </c>
      <c r="EA39" s="26"/>
      <c r="EB39" s="24" t="s">
        <v>0</v>
      </c>
      <c r="EC39" s="593" t="s">
        <v>0</v>
      </c>
      <c r="ED39" s="26"/>
      <c r="EE39" s="24" t="s">
        <v>0</v>
      </c>
      <c r="EF39" s="593" t="s">
        <v>0</v>
      </c>
      <c r="EG39" s="26"/>
      <c r="EH39" s="24" t="s">
        <v>0</v>
      </c>
      <c r="EI39" s="593" t="s">
        <v>0</v>
      </c>
      <c r="EJ39" s="26"/>
      <c r="EK39" s="24" t="s">
        <v>0</v>
      </c>
      <c r="EL39" s="593" t="s">
        <v>0</v>
      </c>
      <c r="EM39" s="26"/>
      <c r="EN39" s="24" t="s">
        <v>0</v>
      </c>
      <c r="EO39" s="593" t="s">
        <v>0</v>
      </c>
      <c r="EP39" s="26"/>
      <c r="EQ39" s="24" t="s">
        <v>0</v>
      </c>
      <c r="ER39" s="593" t="s">
        <v>0</v>
      </c>
      <c r="ES39" s="562" t="s">
        <v>16</v>
      </c>
      <c r="ET39" s="344" t="s">
        <v>140</v>
      </c>
      <c r="EU39" s="596" t="s">
        <v>75</v>
      </c>
    </row>
    <row r="40" ht="15.75" customHeight="1">
      <c r="A40" s="10">
        <v>37.0</v>
      </c>
      <c r="B40" s="591" t="s">
        <v>2261</v>
      </c>
      <c r="C40" s="592">
        <v>1.0</v>
      </c>
      <c r="D40" s="591" t="s">
        <v>14</v>
      </c>
      <c r="E40" s="13" t="str">
        <f t="array" ref="E40">XLOOKUP(F40,'PER-SM '!$E$2:$E$1132,'PER-SM '!$D$2:$D$1132," ",0)</f>
        <v>MAMANI HUARACHA CARLOS ALBERTO</v>
      </c>
      <c r="F40" s="149">
        <v>1.0528471E7</v>
      </c>
      <c r="G40" s="149">
        <f t="array" ref="G40">XLOOKUP(F40,'PER-SM '!$E$2:$E$1132,'PER-SM '!$J$2:$J$1132,"",0)</f>
        <v>954657805</v>
      </c>
      <c r="H40" s="10" t="str">
        <f t="array" ref="H40">XLOOKUP(F40,'PER-SM '!$E$2:$E$1132,'PER-SM '!$G$2:$G$1132,"",0)</f>
        <v>OP OBR</v>
      </c>
      <c r="I40" s="10" t="str">
        <f t="array" ref="I40">XLOOKUP(F40,'PER-SM '!$E$2:$E$1132,'PER-SM '!$I$2:$I$1132,"",0)</f>
        <v>S/G</v>
      </c>
      <c r="J40" s="10"/>
      <c r="K40" s="13" t="str">
        <f t="array" ref="K40">XLOOKUP(F40,'PER-SM '!$E$2:$E$1132,'PER-SM '!$B$2:$B$1132,"",0)</f>
        <v>PE-Obr Reg comun</v>
      </c>
      <c r="L40" s="10" t="s">
        <v>2267</v>
      </c>
      <c r="M40" s="31" t="str">
        <f t="array" ref="M40">XLOOKUP(F40,'PER-SM '!$E$2:$E$1132,'PER-SM '!$F$2:$F$1132,"",0)</f>
        <v>AYUDANTE DE ALMACEN</v>
      </c>
      <c r="N40" s="236" t="s">
        <v>16</v>
      </c>
      <c r="O40" s="347" t="s">
        <v>140</v>
      </c>
      <c r="P40" s="594" t="s">
        <v>75</v>
      </c>
      <c r="Q40" s="236" t="s">
        <v>16</v>
      </c>
      <c r="R40" s="347" t="s">
        <v>140</v>
      </c>
      <c r="S40" s="594" t="s">
        <v>75</v>
      </c>
      <c r="T40" s="236" t="s">
        <v>16</v>
      </c>
      <c r="U40" s="347" t="s">
        <v>140</v>
      </c>
      <c r="V40" s="594" t="s">
        <v>75</v>
      </c>
      <c r="W40" s="224" t="s">
        <v>16</v>
      </c>
      <c r="X40" s="24" t="s">
        <v>140</v>
      </c>
      <c r="Y40" s="593" t="s">
        <v>75</v>
      </c>
      <c r="Z40" s="224" t="s">
        <v>16</v>
      </c>
      <c r="AA40" s="24" t="s">
        <v>140</v>
      </c>
      <c r="AB40" s="593" t="s">
        <v>75</v>
      </c>
      <c r="AC40" s="224" t="s">
        <v>16</v>
      </c>
      <c r="AD40" s="24" t="s">
        <v>140</v>
      </c>
      <c r="AE40" s="593" t="s">
        <v>75</v>
      </c>
      <c r="AF40" s="224" t="s">
        <v>16</v>
      </c>
      <c r="AG40" s="24" t="s">
        <v>140</v>
      </c>
      <c r="AH40" s="593" t="s">
        <v>75</v>
      </c>
      <c r="AI40" s="224" t="s">
        <v>16</v>
      </c>
      <c r="AJ40" s="24" t="s">
        <v>140</v>
      </c>
      <c r="AK40" s="593" t="s">
        <v>75</v>
      </c>
      <c r="AL40" s="224" t="s">
        <v>16</v>
      </c>
      <c r="AM40" s="24" t="s">
        <v>140</v>
      </c>
      <c r="AN40" s="593" t="s">
        <v>75</v>
      </c>
      <c r="AO40" s="224" t="s">
        <v>16</v>
      </c>
      <c r="AP40" s="24" t="s">
        <v>140</v>
      </c>
      <c r="AQ40" s="593" t="s">
        <v>75</v>
      </c>
      <c r="AR40" s="224"/>
      <c r="AS40" s="24"/>
      <c r="AT40" s="593"/>
      <c r="AU40" s="601"/>
      <c r="AV40" s="312"/>
      <c r="AW40" s="597"/>
      <c r="AX40" s="601"/>
      <c r="AY40" s="312"/>
      <c r="AZ40" s="597"/>
      <c r="BA40" s="601"/>
      <c r="BB40" s="312"/>
      <c r="BC40" s="597"/>
      <c r="BD40" s="601"/>
      <c r="BE40" s="312"/>
      <c r="BF40" s="597"/>
      <c r="BG40" s="601"/>
      <c r="BH40" s="312"/>
      <c r="BI40" s="597"/>
      <c r="BJ40" s="26"/>
      <c r="BK40" s="24"/>
      <c r="BL40" s="593"/>
      <c r="BM40" s="595" t="s">
        <v>16</v>
      </c>
      <c r="BN40" s="347" t="s">
        <v>140</v>
      </c>
      <c r="BO40" s="594" t="s">
        <v>75</v>
      </c>
      <c r="BP40" s="595" t="s">
        <v>16</v>
      </c>
      <c r="BQ40" s="347" t="s">
        <v>140</v>
      </c>
      <c r="BR40" s="594" t="s">
        <v>75</v>
      </c>
      <c r="BS40" s="595" t="s">
        <v>16</v>
      </c>
      <c r="BT40" s="347" t="s">
        <v>140</v>
      </c>
      <c r="BU40" s="594" t="s">
        <v>75</v>
      </c>
      <c r="BV40" s="595" t="s">
        <v>16</v>
      </c>
      <c r="BW40" s="347" t="s">
        <v>140</v>
      </c>
      <c r="BX40" s="594" t="s">
        <v>75</v>
      </c>
      <c r="BY40" s="595" t="s">
        <v>16</v>
      </c>
      <c r="BZ40" s="347" t="s">
        <v>140</v>
      </c>
      <c r="CA40" s="594" t="s">
        <v>75</v>
      </c>
      <c r="CB40" s="595" t="s">
        <v>16</v>
      </c>
      <c r="CC40" s="347" t="s">
        <v>140</v>
      </c>
      <c r="CD40" s="594" t="s">
        <v>75</v>
      </c>
      <c r="CE40" s="595" t="s">
        <v>16</v>
      </c>
      <c r="CF40" s="347" t="s">
        <v>140</v>
      </c>
      <c r="CG40" s="594" t="s">
        <v>75</v>
      </c>
      <c r="CH40" s="26" t="s">
        <v>16</v>
      </c>
      <c r="CI40" s="24" t="s">
        <v>140</v>
      </c>
      <c r="CJ40" s="593" t="s">
        <v>75</v>
      </c>
      <c r="CK40" s="26" t="s">
        <v>16</v>
      </c>
      <c r="CL40" s="24" t="s">
        <v>140</v>
      </c>
      <c r="CM40" s="593" t="s">
        <v>75</v>
      </c>
      <c r="CN40" s="26" t="s">
        <v>16</v>
      </c>
      <c r="CO40" s="24" t="s">
        <v>140</v>
      </c>
      <c r="CP40" s="593" t="s">
        <v>75</v>
      </c>
      <c r="CQ40" s="26" t="s">
        <v>16</v>
      </c>
      <c r="CR40" s="24" t="s">
        <v>140</v>
      </c>
      <c r="CS40" s="593" t="s">
        <v>75</v>
      </c>
      <c r="CT40" s="26" t="s">
        <v>16</v>
      </c>
      <c r="CU40" s="24" t="s">
        <v>140</v>
      </c>
      <c r="CV40" s="593" t="s">
        <v>75</v>
      </c>
      <c r="CW40" s="26" t="s">
        <v>16</v>
      </c>
      <c r="CX40" s="24" t="s">
        <v>140</v>
      </c>
      <c r="CY40" s="593" t="s">
        <v>75</v>
      </c>
      <c r="CZ40" s="26" t="s">
        <v>16</v>
      </c>
      <c r="DA40" s="24" t="s">
        <v>140</v>
      </c>
      <c r="DB40" s="593" t="s">
        <v>75</v>
      </c>
      <c r="DC40" s="26" t="s">
        <v>16</v>
      </c>
      <c r="DD40" s="24" t="s">
        <v>140</v>
      </c>
      <c r="DE40" s="593" t="s">
        <v>75</v>
      </c>
      <c r="DF40" s="26" t="s">
        <v>16</v>
      </c>
      <c r="DG40" s="24" t="s">
        <v>140</v>
      </c>
      <c r="DH40" s="593" t="s">
        <v>75</v>
      </c>
      <c r="DI40" s="26" t="s">
        <v>16</v>
      </c>
      <c r="DJ40" s="24" t="s">
        <v>140</v>
      </c>
      <c r="DK40" s="593" t="s">
        <v>75</v>
      </c>
      <c r="DL40" s="26" t="s">
        <v>16</v>
      </c>
      <c r="DM40" s="24" t="s">
        <v>140</v>
      </c>
      <c r="DN40" s="593" t="s">
        <v>75</v>
      </c>
      <c r="DO40" s="26" t="s">
        <v>16</v>
      </c>
      <c r="DP40" s="24" t="s">
        <v>140</v>
      </c>
      <c r="DQ40" s="593" t="s">
        <v>75</v>
      </c>
      <c r="DR40" s="26" t="s">
        <v>16</v>
      </c>
      <c r="DS40" s="24" t="s">
        <v>140</v>
      </c>
      <c r="DT40" s="593" t="s">
        <v>75</v>
      </c>
      <c r="DU40" s="26" t="s">
        <v>16</v>
      </c>
      <c r="DV40" s="24" t="s">
        <v>140</v>
      </c>
      <c r="DW40" s="593" t="s">
        <v>75</v>
      </c>
      <c r="DX40" s="26"/>
      <c r="DY40" s="24" t="s">
        <v>0</v>
      </c>
      <c r="DZ40" s="593" t="s">
        <v>0</v>
      </c>
      <c r="EA40" s="26"/>
      <c r="EB40" s="24" t="s">
        <v>0</v>
      </c>
      <c r="EC40" s="593" t="s">
        <v>0</v>
      </c>
      <c r="ED40" s="26"/>
      <c r="EE40" s="24" t="s">
        <v>0</v>
      </c>
      <c r="EF40" s="593" t="s">
        <v>0</v>
      </c>
      <c r="EG40" s="26"/>
      <c r="EH40" s="24" t="s">
        <v>0</v>
      </c>
      <c r="EI40" s="593" t="s">
        <v>0</v>
      </c>
      <c r="EJ40" s="26"/>
      <c r="EK40" s="24" t="s">
        <v>0</v>
      </c>
      <c r="EL40" s="593" t="s">
        <v>0</v>
      </c>
      <c r="EM40" s="26"/>
      <c r="EN40" s="24" t="s">
        <v>0</v>
      </c>
      <c r="EO40" s="593" t="s">
        <v>0</v>
      </c>
      <c r="EP40" s="26"/>
      <c r="EQ40" s="24" t="s">
        <v>0</v>
      </c>
      <c r="ER40" s="593" t="s">
        <v>0</v>
      </c>
      <c r="ES40" s="562" t="s">
        <v>16</v>
      </c>
      <c r="ET40" s="344" t="s">
        <v>140</v>
      </c>
      <c r="EU40" s="596" t="s">
        <v>75</v>
      </c>
    </row>
    <row r="41" ht="15.75" customHeight="1">
      <c r="A41" s="10">
        <v>38.0</v>
      </c>
      <c r="B41" s="591" t="s">
        <v>2262</v>
      </c>
      <c r="C41" s="592">
        <v>1.0</v>
      </c>
      <c r="D41" s="591" t="s">
        <v>14</v>
      </c>
      <c r="E41" s="13" t="str">
        <f t="array" ref="E41">XLOOKUP(F41,'PER-SM '!$E$2:$E$1132,'PER-SM '!$D$2:$D$1132," ",0)</f>
        <v>HILARIO MINAQUISPE ELISVAN</v>
      </c>
      <c r="F41" s="149">
        <v>4.7248279E7</v>
      </c>
      <c r="G41" s="149">
        <f t="array" ref="G41">XLOOKUP(F41,'PER-SM '!$E$2:$E$1132,'PER-SM '!$J$2:$J$1132,"",0)</f>
        <v>975946404</v>
      </c>
      <c r="H41" s="10" t="str">
        <f t="array" ref="H41">XLOOKUP(F41,'PER-SM '!$E$2:$E$1132,'PER-SM '!$G$2:$G$1132,"",0)</f>
        <v>OP OBR</v>
      </c>
      <c r="I41" s="10" t="str">
        <f t="array" ref="I41">XLOOKUP(F41,'PER-SM '!$E$2:$E$1132,'PER-SM '!$I$2:$I$1132,"",0)</f>
        <v>A</v>
      </c>
      <c r="J41" s="10"/>
      <c r="K41" s="13" t="str">
        <f t="array" ref="K41">XLOOKUP(F41,'PER-SM '!$E$2:$E$1132,'PER-SM '!$B$2:$B$1132,"",0)</f>
        <v>PE-Obr Reg comun</v>
      </c>
      <c r="L41" s="10" t="s">
        <v>2267</v>
      </c>
      <c r="M41" s="31" t="str">
        <f t="array" ref="M41">XLOOKUP(F41,'PER-SM '!$E$2:$E$1132,'PER-SM '!$F$2:$F$1132,"",0)</f>
        <v>AYUDANTE DE PERVOL</v>
      </c>
      <c r="N41" s="224" t="s">
        <v>16</v>
      </c>
      <c r="O41" s="24" t="s">
        <v>140</v>
      </c>
      <c r="P41" s="593" t="s">
        <v>75</v>
      </c>
      <c r="Q41" s="224" t="s">
        <v>16</v>
      </c>
      <c r="R41" s="24" t="s">
        <v>140</v>
      </c>
      <c r="S41" s="593" t="s">
        <v>75</v>
      </c>
      <c r="T41" s="224" t="s">
        <v>16</v>
      </c>
      <c r="U41" s="24" t="s">
        <v>140</v>
      </c>
      <c r="V41" s="593" t="s">
        <v>75</v>
      </c>
      <c r="W41" s="224"/>
      <c r="X41" s="24"/>
      <c r="Y41" s="593"/>
      <c r="Z41" s="224"/>
      <c r="AA41" s="24"/>
      <c r="AB41" s="593"/>
      <c r="AC41" s="224"/>
      <c r="AD41" s="24"/>
      <c r="AE41" s="593"/>
      <c r="AF41" s="224"/>
      <c r="AG41" s="24"/>
      <c r="AH41" s="593"/>
      <c r="AI41" s="224"/>
      <c r="AJ41" s="24"/>
      <c r="AK41" s="593"/>
      <c r="AL41" s="224"/>
      <c r="AM41" s="24"/>
      <c r="AN41" s="593"/>
      <c r="AO41" s="236" t="s">
        <v>16</v>
      </c>
      <c r="AP41" s="347" t="s">
        <v>140</v>
      </c>
      <c r="AQ41" s="594" t="s">
        <v>75</v>
      </c>
      <c r="AR41" s="236" t="s">
        <v>16</v>
      </c>
      <c r="AS41" s="347" t="s">
        <v>140</v>
      </c>
      <c r="AT41" s="594" t="s">
        <v>75</v>
      </c>
      <c r="AU41" s="236" t="s">
        <v>16</v>
      </c>
      <c r="AV41" s="347" t="s">
        <v>140</v>
      </c>
      <c r="AW41" s="594" t="s">
        <v>75</v>
      </c>
      <c r="AX41" s="236" t="s">
        <v>16</v>
      </c>
      <c r="AY41" s="347" t="s">
        <v>140</v>
      </c>
      <c r="AZ41" s="594" t="s">
        <v>75</v>
      </c>
      <c r="BA41" s="236" t="s">
        <v>16</v>
      </c>
      <c r="BB41" s="347" t="s">
        <v>140</v>
      </c>
      <c r="BC41" s="594" t="s">
        <v>75</v>
      </c>
      <c r="BD41" s="236" t="s">
        <v>16</v>
      </c>
      <c r="BE41" s="347" t="s">
        <v>140</v>
      </c>
      <c r="BF41" s="594" t="s">
        <v>75</v>
      </c>
      <c r="BG41" s="236" t="s">
        <v>16</v>
      </c>
      <c r="BH41" s="347" t="s">
        <v>140</v>
      </c>
      <c r="BI41" s="594" t="s">
        <v>75</v>
      </c>
      <c r="BJ41" s="595" t="s">
        <v>16</v>
      </c>
      <c r="BK41" s="347" t="s">
        <v>140</v>
      </c>
      <c r="BL41" s="594" t="s">
        <v>75</v>
      </c>
      <c r="BM41" s="26" t="s">
        <v>16</v>
      </c>
      <c r="BN41" s="24" t="s">
        <v>140</v>
      </c>
      <c r="BO41" s="593" t="s">
        <v>75</v>
      </c>
      <c r="BP41" s="26" t="s">
        <v>16</v>
      </c>
      <c r="BQ41" s="24" t="s">
        <v>140</v>
      </c>
      <c r="BR41" s="593" t="s">
        <v>75</v>
      </c>
      <c r="BS41" s="26" t="s">
        <v>16</v>
      </c>
      <c r="BT41" s="24" t="s">
        <v>140</v>
      </c>
      <c r="BU41" s="593" t="s">
        <v>75</v>
      </c>
      <c r="BV41" s="26" t="s">
        <v>16</v>
      </c>
      <c r="BW41" s="24" t="s">
        <v>140</v>
      </c>
      <c r="BX41" s="593" t="s">
        <v>75</v>
      </c>
      <c r="BY41" s="26" t="s">
        <v>16</v>
      </c>
      <c r="BZ41" s="24" t="s">
        <v>140</v>
      </c>
      <c r="CA41" s="593" t="s">
        <v>75</v>
      </c>
      <c r="CB41" s="26" t="s">
        <v>16</v>
      </c>
      <c r="CC41" s="24" t="s">
        <v>140</v>
      </c>
      <c r="CD41" s="593" t="s">
        <v>75</v>
      </c>
      <c r="CE41" s="26" t="s">
        <v>16</v>
      </c>
      <c r="CF41" s="24" t="s">
        <v>140</v>
      </c>
      <c r="CG41" s="593" t="s">
        <v>75</v>
      </c>
      <c r="CH41" s="26"/>
      <c r="CI41" s="24"/>
      <c r="CJ41" s="593"/>
      <c r="CK41" s="26"/>
      <c r="CL41" s="24"/>
      <c r="CM41" s="593"/>
      <c r="CN41" s="26"/>
      <c r="CO41" s="24"/>
      <c r="CP41" s="593"/>
      <c r="CQ41" s="26"/>
      <c r="CR41" s="24"/>
      <c r="CS41" s="593"/>
      <c r="CT41" s="26"/>
      <c r="CU41" s="24"/>
      <c r="CV41" s="593"/>
      <c r="CW41" s="26"/>
      <c r="CX41" s="24"/>
      <c r="CY41" s="593"/>
      <c r="CZ41" s="26"/>
      <c r="DA41" s="24"/>
      <c r="DB41" s="593"/>
      <c r="DC41" s="26"/>
      <c r="DD41" s="24"/>
      <c r="DE41" s="593"/>
      <c r="DF41" s="26"/>
      <c r="DG41" s="24"/>
      <c r="DH41" s="593"/>
      <c r="DI41" s="26"/>
      <c r="DJ41" s="24"/>
      <c r="DK41" s="593"/>
      <c r="DL41" s="26"/>
      <c r="DM41" s="24"/>
      <c r="DN41" s="593"/>
      <c r="DO41" s="26"/>
      <c r="DP41" s="24"/>
      <c r="DQ41" s="593"/>
      <c r="DR41" s="26"/>
      <c r="DS41" s="24"/>
      <c r="DT41" s="593"/>
      <c r="DU41" s="26"/>
      <c r="DV41" s="24"/>
      <c r="DW41" s="593"/>
      <c r="DX41" s="26"/>
      <c r="DY41" s="24"/>
      <c r="DZ41" s="593"/>
      <c r="EA41" s="26"/>
      <c r="EB41" s="24"/>
      <c r="EC41" s="593"/>
      <c r="ED41" s="562" t="s">
        <v>16</v>
      </c>
      <c r="EE41" s="344" t="s">
        <v>140</v>
      </c>
      <c r="EF41" s="596" t="s">
        <v>75</v>
      </c>
      <c r="EG41" s="562" t="s">
        <v>16</v>
      </c>
      <c r="EH41" s="344" t="s">
        <v>140</v>
      </c>
      <c r="EI41" s="596" t="s">
        <v>75</v>
      </c>
      <c r="EJ41" s="562" t="s">
        <v>16</v>
      </c>
      <c r="EK41" s="344" t="s">
        <v>140</v>
      </c>
      <c r="EL41" s="596" t="s">
        <v>75</v>
      </c>
      <c r="EM41" s="562" t="s">
        <v>16</v>
      </c>
      <c r="EN41" s="344" t="s">
        <v>140</v>
      </c>
      <c r="EO41" s="596" t="s">
        <v>75</v>
      </c>
      <c r="EP41" s="562" t="s">
        <v>16</v>
      </c>
      <c r="EQ41" s="344" t="s">
        <v>140</v>
      </c>
      <c r="ER41" s="596" t="s">
        <v>75</v>
      </c>
      <c r="ES41" s="562" t="s">
        <v>0</v>
      </c>
      <c r="ET41" s="344" t="s">
        <v>0</v>
      </c>
      <c r="EU41" s="596" t="s">
        <v>0</v>
      </c>
    </row>
    <row r="42" ht="15.75" customHeight="1">
      <c r="A42" s="10">
        <v>39.0</v>
      </c>
      <c r="B42" s="591" t="s">
        <v>2212</v>
      </c>
      <c r="C42" s="592">
        <v>1.0</v>
      </c>
      <c r="D42" s="591" t="s">
        <v>14</v>
      </c>
      <c r="E42" s="13" t="str">
        <f t="array" ref="E42">XLOOKUP(F42,'PER-SM '!$E$2:$E$1132,'PER-SM '!$D$2:$D$1132," ",0)</f>
        <v>ECHEVARRIA HUAMAN JULIAN</v>
      </c>
      <c r="F42" s="149">
        <v>4.2593773E7</v>
      </c>
      <c r="G42" s="149">
        <f t="array" ref="G42">XLOOKUP(F42,'PER-SM '!$E$2:$E$1132,'PER-SM '!$J$2:$J$1132,"",0)</f>
        <v>925803292</v>
      </c>
      <c r="H42" s="10" t="str">
        <f t="array" ref="H42">XLOOKUP(F42,'PER-SM '!$E$2:$E$1132,'PER-SM '!$G$2:$G$1132,"",0)</f>
        <v>OP OBR</v>
      </c>
      <c r="I42" s="10" t="str">
        <f t="array" ref="I42">XLOOKUP(F42,'PER-SM '!$E$2:$E$1132,'PER-SM '!$I$2:$I$1132,"",0)</f>
        <v>B</v>
      </c>
      <c r="J42" s="10"/>
      <c r="K42" s="13" t="str">
        <f t="array" ref="K42">XLOOKUP(F42,'PER-SM '!$E$2:$E$1132,'PER-SM '!$B$2:$B$1132,"",0)</f>
        <v>PE-Obr Reg comun</v>
      </c>
      <c r="L42" s="10" t="s">
        <v>2267</v>
      </c>
      <c r="M42" s="31" t="str">
        <f t="array" ref="M42">XLOOKUP(F42,'PER-SM '!$E$2:$E$1132,'PER-SM '!$F$2:$F$1132,"",0)</f>
        <v>AYUDANTE DE VOLADURA</v>
      </c>
      <c r="N42" s="224"/>
      <c r="O42" s="225"/>
      <c r="P42" s="226"/>
      <c r="Q42" s="224"/>
      <c r="R42" s="225"/>
      <c r="S42" s="226"/>
      <c r="T42" s="224"/>
      <c r="U42" s="225"/>
      <c r="V42" s="226"/>
      <c r="W42" s="236" t="s">
        <v>16</v>
      </c>
      <c r="X42" s="237" t="s">
        <v>140</v>
      </c>
      <c r="Y42" s="238" t="s">
        <v>75</v>
      </c>
      <c r="Z42" s="236" t="s">
        <v>16</v>
      </c>
      <c r="AA42" s="237" t="s">
        <v>140</v>
      </c>
      <c r="AB42" s="238" t="s">
        <v>75</v>
      </c>
      <c r="AC42" s="236" t="s">
        <v>16</v>
      </c>
      <c r="AD42" s="237" t="s">
        <v>140</v>
      </c>
      <c r="AE42" s="238" t="s">
        <v>75</v>
      </c>
      <c r="AF42" s="236" t="s">
        <v>16</v>
      </c>
      <c r="AG42" s="237" t="s">
        <v>140</v>
      </c>
      <c r="AH42" s="238" t="s">
        <v>75</v>
      </c>
      <c r="AI42" s="236" t="s">
        <v>16</v>
      </c>
      <c r="AJ42" s="237" t="s">
        <v>140</v>
      </c>
      <c r="AK42" s="238" t="s">
        <v>75</v>
      </c>
      <c r="AL42" s="236" t="s">
        <v>16</v>
      </c>
      <c r="AM42" s="237" t="s">
        <v>140</v>
      </c>
      <c r="AN42" s="238" t="s">
        <v>75</v>
      </c>
      <c r="AO42" s="224" t="s">
        <v>16</v>
      </c>
      <c r="AP42" s="225" t="s">
        <v>140</v>
      </c>
      <c r="AQ42" s="226" t="s">
        <v>75</v>
      </c>
      <c r="AR42" s="224" t="s">
        <v>16</v>
      </c>
      <c r="AS42" s="225" t="s">
        <v>140</v>
      </c>
      <c r="AT42" s="226" t="s">
        <v>75</v>
      </c>
      <c r="AU42" s="601" t="s">
        <v>16</v>
      </c>
      <c r="AV42" s="604" t="s">
        <v>140</v>
      </c>
      <c r="AW42" s="605" t="s">
        <v>75</v>
      </c>
      <c r="AX42" s="601" t="s">
        <v>16</v>
      </c>
      <c r="AY42" s="604" t="s">
        <v>140</v>
      </c>
      <c r="AZ42" s="605" t="s">
        <v>75</v>
      </c>
      <c r="BA42" s="601" t="s">
        <v>16</v>
      </c>
      <c r="BB42" s="604" t="s">
        <v>140</v>
      </c>
      <c r="BC42" s="605" t="s">
        <v>75</v>
      </c>
      <c r="BD42" s="601" t="s">
        <v>16</v>
      </c>
      <c r="BE42" s="604" t="s">
        <v>140</v>
      </c>
      <c r="BF42" s="605" t="s">
        <v>75</v>
      </c>
      <c r="BG42" s="601" t="s">
        <v>16</v>
      </c>
      <c r="BH42" s="604" t="s">
        <v>140</v>
      </c>
      <c r="BI42" s="605" t="s">
        <v>75</v>
      </c>
      <c r="BJ42" s="26" t="s">
        <v>16</v>
      </c>
      <c r="BK42" s="24" t="s">
        <v>140</v>
      </c>
      <c r="BL42" s="593" t="s">
        <v>75</v>
      </c>
      <c r="BM42" s="26"/>
      <c r="BN42" s="24"/>
      <c r="BO42" s="593"/>
      <c r="BP42" s="26"/>
      <c r="BQ42" s="24"/>
      <c r="BR42" s="593"/>
      <c r="BS42" s="26"/>
      <c r="BT42" s="24"/>
      <c r="BU42" s="593"/>
      <c r="BV42" s="26"/>
      <c r="BW42" s="24"/>
      <c r="BX42" s="593"/>
      <c r="BY42" s="26"/>
      <c r="BZ42" s="24"/>
      <c r="CA42" s="593"/>
      <c r="CB42" s="26"/>
      <c r="CC42" s="24"/>
      <c r="CD42" s="593"/>
      <c r="CE42" s="26"/>
      <c r="CF42" s="24"/>
      <c r="CG42" s="593"/>
      <c r="CH42" s="26"/>
      <c r="CI42" s="24"/>
      <c r="CJ42" s="593"/>
      <c r="CK42" s="26"/>
      <c r="CL42" s="24"/>
      <c r="CM42" s="593"/>
      <c r="CN42" s="611" t="s">
        <v>16</v>
      </c>
      <c r="CO42" s="355" t="s">
        <v>140</v>
      </c>
      <c r="CP42" s="612" t="s">
        <v>75</v>
      </c>
      <c r="CQ42" s="611" t="s">
        <v>16</v>
      </c>
      <c r="CR42" s="355" t="s">
        <v>140</v>
      </c>
      <c r="CS42" s="612" t="s">
        <v>75</v>
      </c>
      <c r="CT42" s="611" t="s">
        <v>16</v>
      </c>
      <c r="CU42" s="355" t="s">
        <v>140</v>
      </c>
      <c r="CV42" s="612" t="s">
        <v>75</v>
      </c>
      <c r="CW42" s="611" t="s">
        <v>16</v>
      </c>
      <c r="CX42" s="355" t="s">
        <v>140</v>
      </c>
      <c r="CY42" s="612" t="s">
        <v>75</v>
      </c>
      <c r="CZ42" s="611" t="s">
        <v>16</v>
      </c>
      <c r="DA42" s="355" t="s">
        <v>140</v>
      </c>
      <c r="DB42" s="612" t="s">
        <v>75</v>
      </c>
      <c r="DC42" s="611" t="s">
        <v>16</v>
      </c>
      <c r="DD42" s="355" t="s">
        <v>140</v>
      </c>
      <c r="DE42" s="612" t="s">
        <v>75</v>
      </c>
      <c r="DF42" s="611" t="s">
        <v>16</v>
      </c>
      <c r="DG42" s="355" t="s">
        <v>140</v>
      </c>
      <c r="DH42" s="612" t="s">
        <v>75</v>
      </c>
      <c r="DI42" s="611" t="s">
        <v>16</v>
      </c>
      <c r="DJ42" s="355" t="s">
        <v>140</v>
      </c>
      <c r="DK42" s="612" t="s">
        <v>75</v>
      </c>
      <c r="DL42" s="611" t="s">
        <v>16</v>
      </c>
      <c r="DM42" s="355" t="s">
        <v>140</v>
      </c>
      <c r="DN42" s="612" t="s">
        <v>75</v>
      </c>
      <c r="DO42" s="611" t="s">
        <v>16</v>
      </c>
      <c r="DP42" s="355" t="s">
        <v>140</v>
      </c>
      <c r="DQ42" s="612" t="s">
        <v>75</v>
      </c>
      <c r="DR42" s="611" t="s">
        <v>16</v>
      </c>
      <c r="DS42" s="355" t="s">
        <v>140</v>
      </c>
      <c r="DT42" s="612" t="s">
        <v>75</v>
      </c>
      <c r="DU42" s="611" t="s">
        <v>16</v>
      </c>
      <c r="DV42" s="355" t="s">
        <v>140</v>
      </c>
      <c r="DW42" s="612" t="s">
        <v>75</v>
      </c>
      <c r="DX42" s="611"/>
      <c r="DY42" s="355" t="s">
        <v>0</v>
      </c>
      <c r="DZ42" s="612" t="s">
        <v>0</v>
      </c>
      <c r="EA42" s="611"/>
      <c r="EB42" s="355" t="s">
        <v>0</v>
      </c>
      <c r="EC42" s="612" t="s">
        <v>0</v>
      </c>
      <c r="ED42" s="611"/>
      <c r="EE42" s="355" t="s">
        <v>0</v>
      </c>
      <c r="EF42" s="612" t="s">
        <v>0</v>
      </c>
      <c r="EG42" s="611"/>
      <c r="EH42" s="355" t="s">
        <v>0</v>
      </c>
      <c r="EI42" s="612" t="s">
        <v>0</v>
      </c>
      <c r="EJ42" s="611"/>
      <c r="EK42" s="355" t="s">
        <v>0</v>
      </c>
      <c r="EL42" s="612" t="s">
        <v>0</v>
      </c>
      <c r="EM42" s="611"/>
      <c r="EN42" s="355" t="s">
        <v>0</v>
      </c>
      <c r="EO42" s="612" t="s">
        <v>0</v>
      </c>
      <c r="EP42" s="611"/>
      <c r="EQ42" s="355" t="s">
        <v>0</v>
      </c>
      <c r="ER42" s="612" t="s">
        <v>0</v>
      </c>
      <c r="ES42" s="613" t="s">
        <v>16</v>
      </c>
      <c r="ET42" s="358" t="s">
        <v>140</v>
      </c>
      <c r="EU42" s="614" t="s">
        <v>75</v>
      </c>
    </row>
    <row r="43" ht="15.75" customHeight="1">
      <c r="A43" s="10">
        <v>40.0</v>
      </c>
      <c r="B43" s="591" t="s">
        <v>2213</v>
      </c>
      <c r="C43" s="592">
        <v>1.0</v>
      </c>
      <c r="D43" s="591" t="s">
        <v>14</v>
      </c>
      <c r="E43" s="13" t="str">
        <f t="array" ref="E43">XLOOKUP(F43,'PER-SM '!$E$2:$E$1132,'PER-SM '!$D$2:$D$1132," ",0)</f>
        <v>CIEZA VALLEJOS MANUEL JESUS</v>
      </c>
      <c r="F43" s="149">
        <v>7.3201297E7</v>
      </c>
      <c r="G43" s="149">
        <f t="array" ref="G43">XLOOKUP(F43,'PER-SM '!$E$2:$E$1132,'PER-SM '!$J$2:$J$1132,"",0)</f>
        <v>991522786</v>
      </c>
      <c r="H43" s="10" t="str">
        <f t="array" ref="H43">XLOOKUP(F43,'PER-SM '!$E$2:$E$1132,'PER-SM '!$G$2:$G$1132,"",0)</f>
        <v>OP OBR</v>
      </c>
      <c r="I43" s="10" t="str">
        <f t="array" ref="I43">XLOOKUP(F43,'PER-SM '!$E$2:$E$1132,'PER-SM '!$I$2:$I$1132,"",0)</f>
        <v>C</v>
      </c>
      <c r="J43" s="10"/>
      <c r="K43" s="13" t="str">
        <f t="array" ref="K43">XLOOKUP(F43,'PER-SM '!$E$2:$E$1132,'PER-SM '!$B$2:$B$1132,"",0)</f>
        <v>PE-Obr Reg comun</v>
      </c>
      <c r="L43" s="10" t="s">
        <v>2267</v>
      </c>
      <c r="M43" s="31" t="str">
        <f t="array" ref="M43">XLOOKUP(F43,'PER-SM '!$E$2:$E$1132,'PER-SM '!$F$2:$F$1132,"",0)</f>
        <v>AYUDANTE DE PERFORACION</v>
      </c>
      <c r="N43" s="236" t="s">
        <v>16</v>
      </c>
      <c r="O43" s="347" t="s">
        <v>140</v>
      </c>
      <c r="P43" s="594" t="s">
        <v>75</v>
      </c>
      <c r="Q43" s="236" t="s">
        <v>16</v>
      </c>
      <c r="R43" s="347" t="s">
        <v>140</v>
      </c>
      <c r="S43" s="594" t="s">
        <v>75</v>
      </c>
      <c r="T43" s="236" t="s">
        <v>16</v>
      </c>
      <c r="U43" s="347" t="s">
        <v>140</v>
      </c>
      <c r="V43" s="594" t="s">
        <v>75</v>
      </c>
      <c r="W43" s="224" t="s">
        <v>16</v>
      </c>
      <c r="X43" s="24" t="s">
        <v>140</v>
      </c>
      <c r="Y43" s="593" t="s">
        <v>75</v>
      </c>
      <c r="Z43" s="224" t="s">
        <v>16</v>
      </c>
      <c r="AA43" s="24" t="s">
        <v>140</v>
      </c>
      <c r="AB43" s="593" t="s">
        <v>75</v>
      </c>
      <c r="AC43" s="224" t="s">
        <v>16</v>
      </c>
      <c r="AD43" s="24" t="s">
        <v>140</v>
      </c>
      <c r="AE43" s="593" t="s">
        <v>75</v>
      </c>
      <c r="AF43" s="224" t="s">
        <v>16</v>
      </c>
      <c r="AG43" s="24" t="s">
        <v>140</v>
      </c>
      <c r="AH43" s="593" t="s">
        <v>75</v>
      </c>
      <c r="AI43" s="224" t="s">
        <v>16</v>
      </c>
      <c r="AJ43" s="24" t="s">
        <v>140</v>
      </c>
      <c r="AK43" s="593" t="s">
        <v>75</v>
      </c>
      <c r="AL43" s="224" t="s">
        <v>16</v>
      </c>
      <c r="AM43" s="24" t="s">
        <v>140</v>
      </c>
      <c r="AN43" s="593" t="s">
        <v>75</v>
      </c>
      <c r="AO43" s="224"/>
      <c r="AP43" s="24"/>
      <c r="AQ43" s="593"/>
      <c r="AR43" s="224"/>
      <c r="AS43" s="24"/>
      <c r="AT43" s="593"/>
      <c r="AU43" s="224"/>
      <c r="AV43" s="24"/>
      <c r="AW43" s="593"/>
      <c r="AX43" s="224"/>
      <c r="AY43" s="24"/>
      <c r="AZ43" s="593"/>
      <c r="BA43" s="224"/>
      <c r="BB43" s="24"/>
      <c r="BC43" s="593"/>
      <c r="BD43" s="224"/>
      <c r="BE43" s="24"/>
      <c r="BF43" s="593"/>
      <c r="BG43" s="224"/>
      <c r="BH43" s="24"/>
      <c r="BI43" s="593"/>
      <c r="BJ43" s="26"/>
      <c r="BK43" s="24"/>
      <c r="BL43" s="593"/>
      <c r="BM43" s="26"/>
      <c r="BN43" s="24"/>
      <c r="BO43" s="593"/>
      <c r="BP43" s="26"/>
      <c r="BQ43" s="24"/>
      <c r="BR43" s="593"/>
      <c r="BS43" s="26"/>
      <c r="BT43" s="24"/>
      <c r="BU43" s="593"/>
      <c r="BV43" s="26" t="s">
        <v>16</v>
      </c>
      <c r="BW43" s="24" t="s">
        <v>140</v>
      </c>
      <c r="BX43" s="593" t="s">
        <v>75</v>
      </c>
      <c r="BY43" s="26" t="s">
        <v>16</v>
      </c>
      <c r="BZ43" s="24" t="s">
        <v>140</v>
      </c>
      <c r="CA43" s="593" t="s">
        <v>75</v>
      </c>
      <c r="CB43" s="26" t="s">
        <v>16</v>
      </c>
      <c r="CC43" s="24" t="s">
        <v>140</v>
      </c>
      <c r="CD43" s="593" t="s">
        <v>75</v>
      </c>
      <c r="CE43" s="26" t="s">
        <v>16</v>
      </c>
      <c r="CF43" s="24" t="s">
        <v>140</v>
      </c>
      <c r="CG43" s="593" t="s">
        <v>75</v>
      </c>
      <c r="CH43" s="26" t="s">
        <v>16</v>
      </c>
      <c r="CI43" s="24" t="s">
        <v>140</v>
      </c>
      <c r="CJ43" s="593" t="s">
        <v>75</v>
      </c>
      <c r="CK43" s="26" t="s">
        <v>16</v>
      </c>
      <c r="CL43" s="24" t="s">
        <v>140</v>
      </c>
      <c r="CM43" s="593" t="s">
        <v>75</v>
      </c>
      <c r="CN43" s="26" t="s">
        <v>16</v>
      </c>
      <c r="CO43" s="24" t="s">
        <v>140</v>
      </c>
      <c r="CP43" s="593" t="s">
        <v>75</v>
      </c>
      <c r="CQ43" s="26" t="s">
        <v>16</v>
      </c>
      <c r="CR43" s="24" t="s">
        <v>140</v>
      </c>
      <c r="CS43" s="593" t="s">
        <v>75</v>
      </c>
      <c r="CT43" s="26" t="s">
        <v>16</v>
      </c>
      <c r="CU43" s="24" t="s">
        <v>140</v>
      </c>
      <c r="CV43" s="593" t="s">
        <v>75</v>
      </c>
      <c r="CW43" s="26" t="s">
        <v>16</v>
      </c>
      <c r="CX43" s="24" t="s">
        <v>140</v>
      </c>
      <c r="CY43" s="593" t="s">
        <v>75</v>
      </c>
      <c r="CZ43" s="26" t="s">
        <v>16</v>
      </c>
      <c r="DA43" s="24" t="s">
        <v>140</v>
      </c>
      <c r="DB43" s="593" t="s">
        <v>75</v>
      </c>
      <c r="DC43" s="26"/>
      <c r="DD43" s="24"/>
      <c r="DE43" s="593"/>
      <c r="DF43" s="26"/>
      <c r="DG43" s="24"/>
      <c r="DH43" s="593"/>
      <c r="DI43" s="26"/>
      <c r="DJ43" s="24"/>
      <c r="DK43" s="593"/>
      <c r="DL43" s="26"/>
      <c r="DM43" s="24"/>
      <c r="DN43" s="593"/>
      <c r="DO43" s="26"/>
      <c r="DP43" s="24"/>
      <c r="DQ43" s="593"/>
      <c r="DR43" s="26"/>
      <c r="DS43" s="24"/>
      <c r="DT43" s="593"/>
      <c r="DU43" s="26"/>
      <c r="DV43" s="24"/>
      <c r="DW43" s="593"/>
      <c r="DX43" s="26" t="s">
        <v>16</v>
      </c>
      <c r="DY43" s="24" t="s">
        <v>140</v>
      </c>
      <c r="DZ43" s="593" t="s">
        <v>75</v>
      </c>
      <c r="EA43" s="26" t="s">
        <v>16</v>
      </c>
      <c r="EB43" s="24" t="s">
        <v>140</v>
      </c>
      <c r="EC43" s="593" t="s">
        <v>75</v>
      </c>
      <c r="ED43" s="26" t="s">
        <v>16</v>
      </c>
      <c r="EE43" s="24" t="s">
        <v>140</v>
      </c>
      <c r="EF43" s="593" t="s">
        <v>75</v>
      </c>
      <c r="EG43" s="26" t="s">
        <v>16</v>
      </c>
      <c r="EH43" s="24" t="s">
        <v>140</v>
      </c>
      <c r="EI43" s="593" t="s">
        <v>75</v>
      </c>
      <c r="EJ43" s="26" t="s">
        <v>16</v>
      </c>
      <c r="EK43" s="24" t="s">
        <v>140</v>
      </c>
      <c r="EL43" s="593" t="s">
        <v>75</v>
      </c>
      <c r="EM43" s="26" t="s">
        <v>16</v>
      </c>
      <c r="EN43" s="24" t="s">
        <v>140</v>
      </c>
      <c r="EO43" s="593" t="s">
        <v>75</v>
      </c>
      <c r="EP43" s="26" t="s">
        <v>16</v>
      </c>
      <c r="EQ43" s="24" t="s">
        <v>140</v>
      </c>
      <c r="ER43" s="593" t="s">
        <v>75</v>
      </c>
      <c r="ES43" s="562" t="s">
        <v>16</v>
      </c>
      <c r="ET43" s="344" t="s">
        <v>140</v>
      </c>
      <c r="EU43" s="596" t="s">
        <v>75</v>
      </c>
    </row>
    <row r="44" ht="14.25" customHeight="1">
      <c r="A44" s="615"/>
      <c r="B44" s="44"/>
      <c r="C44" s="45">
        <f>SUM(C2:C43)</f>
        <v>36</v>
      </c>
      <c r="D44" s="44"/>
      <c r="E44" s="197" t="s">
        <v>36</v>
      </c>
      <c r="F44" s="52">
        <f>COUNTBLANK(F13:F43)</f>
        <v>0</v>
      </c>
      <c r="G44" s="616"/>
      <c r="H44" s="43"/>
      <c r="I44" s="43"/>
      <c r="J44" s="43"/>
      <c r="L44" s="43"/>
      <c r="N44" s="198">
        <f>COUNTIF(N2:N43,"D")</f>
        <v>20</v>
      </c>
      <c r="O44" s="198">
        <f>COUNTIF(O2:O43,"A")</f>
        <v>20</v>
      </c>
      <c r="P44" s="198">
        <f>COUNTIF(P2:P43,"C")</f>
        <v>20</v>
      </c>
      <c r="Q44" s="198">
        <f>COUNTIF(Q2:Q43,"D")</f>
        <v>20</v>
      </c>
      <c r="R44" s="198">
        <f>COUNTIF(R2:R43,"A")</f>
        <v>21</v>
      </c>
      <c r="S44" s="198">
        <f>COUNTIF(S2:S43,"C")</f>
        <v>21</v>
      </c>
      <c r="T44" s="198">
        <f>COUNTIF(T2:T43,"D")</f>
        <v>20</v>
      </c>
      <c r="U44" s="198">
        <f>COUNTIF(U2:U43,"A")</f>
        <v>20</v>
      </c>
      <c r="V44" s="198">
        <f>COUNTIF(V2:V43,"C")</f>
        <v>20</v>
      </c>
      <c r="W44" s="198">
        <f>COUNTIF(W2:W43,"D")</f>
        <v>20</v>
      </c>
      <c r="X44" s="198">
        <f>COUNTIF(X2:X43,"A")</f>
        <v>20</v>
      </c>
      <c r="Y44" s="198">
        <f>COUNTIF(Y2:Y43,"C")</f>
        <v>20</v>
      </c>
      <c r="Z44" s="198">
        <f>COUNTIF(Z2:Z43,"D")</f>
        <v>21</v>
      </c>
      <c r="AA44" s="198">
        <f>COUNTIF(AA2:AA43,"A")</f>
        <v>21</v>
      </c>
      <c r="AB44" s="198">
        <f>COUNTIF(AB2:AB43,"C")</f>
        <v>21</v>
      </c>
      <c r="AC44" s="198">
        <f>COUNTIF(AC2:AC43,"D")</f>
        <v>21</v>
      </c>
      <c r="AD44" s="198">
        <f>COUNTIF(AD2:AD43,"A")</f>
        <v>21</v>
      </c>
      <c r="AE44" s="198">
        <f>COUNTIF(AE2:AE43,"C")</f>
        <v>21</v>
      </c>
      <c r="AF44" s="198">
        <f>COUNTIF(AF2:AF43,"D")</f>
        <v>21</v>
      </c>
      <c r="AG44" s="198">
        <f>COUNTIF(AG2:AG43,"A")</f>
        <v>21</v>
      </c>
      <c r="AH44" s="198">
        <f>COUNTIF(AH2:AH43,"C")</f>
        <v>21</v>
      </c>
      <c r="AI44" s="198">
        <f>COUNTIF(AI2:AI43,"D")</f>
        <v>22</v>
      </c>
      <c r="AJ44" s="198">
        <f>COUNTIF(AJ2:AJ43,"A")</f>
        <v>22</v>
      </c>
      <c r="AK44" s="198">
        <f>COUNTIF(AK2:AK43,"C")</f>
        <v>22</v>
      </c>
      <c r="AL44" s="198">
        <f>COUNTIF(AL2:AL43,"D")</f>
        <v>23</v>
      </c>
      <c r="AM44" s="198">
        <f>COUNTIF(AM2:AM43,"A")</f>
        <v>23</v>
      </c>
      <c r="AN44" s="198">
        <f>COUNTIF(AN2:AN43,"C")</f>
        <v>23</v>
      </c>
      <c r="AO44" s="198">
        <f>COUNTIF(AO2:AO43,"D")</f>
        <v>19</v>
      </c>
      <c r="AP44" s="198">
        <f>COUNTIF(AP2:AP43,"A")</f>
        <v>19</v>
      </c>
      <c r="AQ44" s="198">
        <f>COUNTIF(AQ2:AQ43,"C")</f>
        <v>19</v>
      </c>
      <c r="AR44" s="198">
        <f>COUNTIF(AR2:AR43,"D")</f>
        <v>18</v>
      </c>
      <c r="AS44" s="198">
        <f>COUNTIF(AS2:AS43,"A")</f>
        <v>18</v>
      </c>
      <c r="AT44" s="198">
        <f>COUNTIF(AT2:AT43,"C")</f>
        <v>18</v>
      </c>
      <c r="AU44" s="198">
        <f>COUNTIF(AU2:AU43,"D")</f>
        <v>18</v>
      </c>
      <c r="AV44" s="198">
        <f>COUNTIF(AV2:AV43,"A")</f>
        <v>18</v>
      </c>
      <c r="AW44" s="198">
        <f>COUNTIF(AW2:AW43,"C")</f>
        <v>18</v>
      </c>
      <c r="AX44" s="198">
        <f>COUNTIF(AX2:AX43,"D")</f>
        <v>18</v>
      </c>
      <c r="AY44" s="198">
        <f>COUNTIF(AY2:AY43,"A")</f>
        <v>18</v>
      </c>
      <c r="AZ44" s="198">
        <f>COUNTIF(AZ2:AZ43,"C")</f>
        <v>18</v>
      </c>
      <c r="BA44" s="198">
        <f>COUNTIF(BA2:BA43,"D")</f>
        <v>17</v>
      </c>
      <c r="BB44" s="198">
        <f>COUNTIF(BB2:BB43,"A")</f>
        <v>17</v>
      </c>
      <c r="BC44" s="198">
        <f>COUNTIF(BC2:BC43,"C")</f>
        <v>17</v>
      </c>
      <c r="BD44" s="198">
        <f>COUNTIF(BD2:BD43,"D")</f>
        <v>17</v>
      </c>
      <c r="BE44" s="198">
        <f>COUNTIF(BE2:BE43,"A")</f>
        <v>17</v>
      </c>
      <c r="BF44" s="198">
        <f>COUNTIF(BF2:BF43,"C")</f>
        <v>17</v>
      </c>
      <c r="BG44" s="198">
        <f>COUNTIF(BG2:BG43,"D")</f>
        <v>17</v>
      </c>
      <c r="BH44" s="198">
        <f>COUNTIF(BH2:BH43,"A")</f>
        <v>17</v>
      </c>
      <c r="BI44" s="198">
        <f>COUNTIF(BI2:BI43,"C")</f>
        <v>17</v>
      </c>
      <c r="BJ44" s="198">
        <f>COUNTIF(BJ2:BJ43,"D")</f>
        <v>18</v>
      </c>
      <c r="BK44" s="198">
        <f>COUNTIF(BK2:BK43,"A")</f>
        <v>18</v>
      </c>
      <c r="BL44" s="198">
        <f>COUNTIF(BL2:BL43,"C")</f>
        <v>18</v>
      </c>
      <c r="BM44" s="198">
        <f>COUNTIF(BM2:BM43,"D")</f>
        <v>16</v>
      </c>
      <c r="BN44" s="198">
        <f>COUNTIF(BN2:BN43,"A")</f>
        <v>16</v>
      </c>
      <c r="BO44" s="198">
        <f>COUNTIF(BO2:BO43,"C")</f>
        <v>19</v>
      </c>
      <c r="BP44" s="198">
        <f>COUNTIF(BP2:BP43,"D")</f>
        <v>17</v>
      </c>
      <c r="BQ44" s="198">
        <f>COUNTIF(BQ2:BQ43,"A")</f>
        <v>17</v>
      </c>
      <c r="BR44" s="198">
        <f>COUNTIF(BR2:BR43,"C")</f>
        <v>17</v>
      </c>
      <c r="BS44" s="198">
        <f>COUNTIF(BS2:BS43,"D")</f>
        <v>17</v>
      </c>
      <c r="BT44" s="198">
        <f>COUNTIF(BT2:BT43,"A")</f>
        <v>17</v>
      </c>
      <c r="BU44" s="198">
        <f>COUNTIF(BU2:BU43,"C")</f>
        <v>17</v>
      </c>
      <c r="BV44" s="198">
        <f>COUNTIF(BV2:BV43,"D")</f>
        <v>18</v>
      </c>
      <c r="BW44" s="198">
        <f>COUNTIF(BW2:BW43,"A")</f>
        <v>18</v>
      </c>
      <c r="BX44" s="198">
        <f>COUNTIF(BX2:BX43,"C")</f>
        <v>18</v>
      </c>
      <c r="BY44" s="198">
        <f>COUNTIF(BY2:BY43,"D")</f>
        <v>18</v>
      </c>
      <c r="BZ44" s="198">
        <f>COUNTIF(BZ2:BZ43,"A")</f>
        <v>18</v>
      </c>
      <c r="CA44" s="198">
        <f>COUNTIF(CA2:CA43,"C")</f>
        <v>18</v>
      </c>
      <c r="CB44" s="198">
        <f>COUNTIF(CB2:CB43,"D")</f>
        <v>20</v>
      </c>
      <c r="CC44" s="198">
        <f>COUNTIF(CC2:CC43,"A")</f>
        <v>20</v>
      </c>
      <c r="CD44" s="198">
        <f>COUNTIF(CD2:CD43,"C")</f>
        <v>20</v>
      </c>
      <c r="CE44" s="198">
        <f>COUNTIF(CE2:CE43,"D")</f>
        <v>20</v>
      </c>
      <c r="CF44" s="198">
        <f>COUNTIF(CF2:CF43,"A")</f>
        <v>20</v>
      </c>
      <c r="CG44" s="198">
        <f>COUNTIF(CG2:CG43,"C")</f>
        <v>20</v>
      </c>
      <c r="CH44" s="198">
        <f>COUNTIF(CH2:CH43,"D")</f>
        <v>24</v>
      </c>
      <c r="CI44" s="198">
        <f>COUNTIF(CI2:CI43,"A")</f>
        <v>24</v>
      </c>
      <c r="CJ44" s="198">
        <f>COUNTIF(CJ2:CJ43,"C")</f>
        <v>24</v>
      </c>
      <c r="CK44" s="198">
        <f>COUNTIF(CK2:CK43,"D")</f>
        <v>24</v>
      </c>
      <c r="CL44" s="198">
        <f>COUNTIF(CL2:CL43,"A")</f>
        <v>24</v>
      </c>
      <c r="CM44" s="198">
        <f>COUNTIF(CM2:CM43,"C")</f>
        <v>24</v>
      </c>
      <c r="CN44" s="198">
        <f>COUNTIF(CN2:CN43,"D")</f>
        <v>25</v>
      </c>
      <c r="CO44" s="198">
        <f>COUNTIF(CO2:CO43,"A")</f>
        <v>25</v>
      </c>
      <c r="CP44" s="198">
        <f>COUNTIF(CP2:CP43,"C")</f>
        <v>25</v>
      </c>
      <c r="CQ44" s="198">
        <f>COUNTIF(CQ2:CQ43,"D")</f>
        <v>25</v>
      </c>
      <c r="CR44" s="198">
        <f>COUNTIF(CR2:CR43,"A")</f>
        <v>25</v>
      </c>
      <c r="CS44" s="198">
        <f>COUNTIF(CS2:CS43,"C")</f>
        <v>25</v>
      </c>
      <c r="CT44" s="198">
        <f>COUNTIF(CT2:CT43,"D")</f>
        <v>25</v>
      </c>
      <c r="CU44" s="198">
        <f>COUNTIF(CU2:CU43,"A")</f>
        <v>25</v>
      </c>
      <c r="CV44" s="198">
        <f>COUNTIF(CV2:CV43,"C")</f>
        <v>25</v>
      </c>
      <c r="CW44" s="198">
        <f>COUNTIF(CW2:CW43,"D")</f>
        <v>26</v>
      </c>
      <c r="CX44" s="198">
        <f>COUNTIF(CX2:CX43,"A")</f>
        <v>26</v>
      </c>
      <c r="CY44" s="198">
        <f>COUNTIF(CY2:CY43,"C")</f>
        <v>26</v>
      </c>
      <c r="CZ44" s="198">
        <f>COUNTIF(CZ2:CZ43,"D")</f>
        <v>26</v>
      </c>
      <c r="DA44" s="198">
        <f>COUNTIF(DA2:DA43,"A")</f>
        <v>26</v>
      </c>
      <c r="DB44" s="198">
        <f>COUNTIF(DB2:DB43,"C")</f>
        <v>26</v>
      </c>
      <c r="DC44" s="198">
        <f>COUNTIF(DC2:DC43,"D")</f>
        <v>18</v>
      </c>
      <c r="DD44" s="198">
        <f>COUNTIF(DD2:DD43,"A")</f>
        <v>18</v>
      </c>
      <c r="DE44" s="198">
        <f>COUNTIF(DE2:DE43,"C")</f>
        <v>18</v>
      </c>
      <c r="DF44" s="198">
        <f>COUNTIF(DF2:DF43,"D")</f>
        <v>18</v>
      </c>
      <c r="DG44" s="198">
        <f>COUNTIF(DG2:DG43,"A")</f>
        <v>18</v>
      </c>
      <c r="DH44" s="198">
        <f>COUNTIF(DH2:DH43,"C")</f>
        <v>18</v>
      </c>
      <c r="DI44" s="198">
        <f>COUNTIF(DI2:DI43,"D")</f>
        <v>19</v>
      </c>
      <c r="DJ44" s="198">
        <f>COUNTIF(DJ2:DJ43,"A")</f>
        <v>19</v>
      </c>
      <c r="DK44" s="198">
        <f>COUNTIF(DK2:DK43,"C")</f>
        <v>19</v>
      </c>
      <c r="DL44" s="198">
        <f>COUNTIF(DL2:DL43,"D")</f>
        <v>19</v>
      </c>
      <c r="DM44" s="198">
        <f>COUNTIF(DM2:DM43,"A")</f>
        <v>19</v>
      </c>
      <c r="DN44" s="198">
        <f>COUNTIF(DN2:DN43,"C")</f>
        <v>19</v>
      </c>
      <c r="DO44" s="198">
        <f>COUNTIF(DO2:DO43,"D")</f>
        <v>19</v>
      </c>
      <c r="DP44" s="198">
        <f>COUNTIF(DP2:DP43,"A")</f>
        <v>19</v>
      </c>
      <c r="DQ44" s="198">
        <f>COUNTIF(DQ2:DQ43,"C")</f>
        <v>19</v>
      </c>
      <c r="DR44" s="198">
        <f>COUNTIF(DR2:DR43,"D")</f>
        <v>18</v>
      </c>
      <c r="DS44" s="198">
        <f>COUNTIF(DS2:DS43,"A")</f>
        <v>18</v>
      </c>
      <c r="DT44" s="198">
        <f>COUNTIF(DT2:DT43,"C")</f>
        <v>18</v>
      </c>
      <c r="DU44" s="198">
        <f>COUNTIF(DU2:DU43,"D")</f>
        <v>18</v>
      </c>
      <c r="DV44" s="198">
        <f>COUNTIF(DV2:DV43,"A")</f>
        <v>18</v>
      </c>
      <c r="DW44" s="198">
        <f>COUNTIF(DW2:DW43,"C")</f>
        <v>18</v>
      </c>
      <c r="DX44" s="198">
        <f>COUNTIF(DX2:DX43,"D")</f>
        <v>17</v>
      </c>
      <c r="DY44" s="198">
        <f>COUNTIF(DY2:DY43,"A")</f>
        <v>17</v>
      </c>
      <c r="DZ44" s="198">
        <f>COUNTIF(DZ2:DZ43,"C")</f>
        <v>17</v>
      </c>
      <c r="EA44" s="198">
        <f>COUNTIF(EA2:EA43,"D")</f>
        <v>19</v>
      </c>
      <c r="EB44" s="198">
        <f>COUNTIF(EB2:EB43,"A")</f>
        <v>19</v>
      </c>
      <c r="EC44" s="198">
        <f>COUNTIF(EC2:EC43,"C")</f>
        <v>19</v>
      </c>
      <c r="ED44" s="198">
        <f>COUNTIF(ED2:ED43,"D")</f>
        <v>19</v>
      </c>
      <c r="EE44" s="198">
        <f>COUNTIF(EE2:EE43,"A")</f>
        <v>19</v>
      </c>
      <c r="EF44" s="198">
        <f>COUNTIF(EF2:EF43,"C")</f>
        <v>19</v>
      </c>
      <c r="EG44" s="198">
        <f>COUNTIF(EG2:EG43,"D")</f>
        <v>20</v>
      </c>
      <c r="EH44" s="198">
        <f>COUNTIF(EH2:EH43,"A")</f>
        <v>20</v>
      </c>
      <c r="EI44" s="198">
        <f>COUNTIF(EI2:EI43,"C")</f>
        <v>20</v>
      </c>
      <c r="EJ44" s="198">
        <f>COUNTIF(EJ2:EJ43,"D")</f>
        <v>19</v>
      </c>
      <c r="EK44" s="198">
        <f>COUNTIF(EK2:EK43,"A")</f>
        <v>19</v>
      </c>
      <c r="EL44" s="198">
        <f>COUNTIF(EL2:EL43,"C")</f>
        <v>19</v>
      </c>
      <c r="EM44" s="198">
        <f>COUNTIF(EM2:EM43,"D")</f>
        <v>19</v>
      </c>
      <c r="EN44" s="198">
        <f>COUNTIF(EN2:EN43,"A")</f>
        <v>19</v>
      </c>
      <c r="EO44" s="198">
        <f>COUNTIF(EO2:EO43,"C")</f>
        <v>19</v>
      </c>
      <c r="EP44" s="198">
        <f>COUNTIF(EP2:EP43,"D")</f>
        <v>19</v>
      </c>
      <c r="EQ44" s="198">
        <f>COUNTIF(EQ2:EQ43,"A")</f>
        <v>19</v>
      </c>
      <c r="ER44" s="198">
        <f>COUNTIF(ER2:ER43,"C")</f>
        <v>19</v>
      </c>
      <c r="ES44" s="198">
        <f>COUNTIF(ES2:ES43,"D")</f>
        <v>27</v>
      </c>
      <c r="ET44" s="198">
        <f>COUNTIF(ET2:ET43,"A")</f>
        <v>27</v>
      </c>
      <c r="EU44" s="198">
        <f>COUNTIF(EU2:EU43,"C")</f>
        <v>27</v>
      </c>
    </row>
    <row r="45" ht="14.25" customHeight="1">
      <c r="A45" s="43"/>
      <c r="B45" s="44"/>
      <c r="C45" s="44"/>
      <c r="D45" s="44"/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E50" s="51" t="s">
        <v>37</v>
      </c>
      <c r="F50" s="52">
        <f>COUNTBLANK(F2:F43)</f>
        <v>0</v>
      </c>
      <c r="H50" s="43"/>
      <c r="I50" s="43"/>
      <c r="J50" s="43"/>
      <c r="L50" s="43"/>
    </row>
    <row r="51" ht="14.25" customHeight="1">
      <c r="A51" s="43"/>
      <c r="B51" s="44"/>
      <c r="C51" s="44"/>
      <c r="D51" s="44"/>
      <c r="E51" s="51" t="s">
        <v>38</v>
      </c>
      <c r="F51" s="53">
        <f>COUNT(#REF!)</f>
        <v>0</v>
      </c>
      <c r="H51" s="43"/>
      <c r="I51" s="43"/>
      <c r="J51" s="43"/>
      <c r="L51" s="43"/>
    </row>
    <row r="52" ht="14.25" customHeight="1">
      <c r="A52" s="43"/>
      <c r="B52" s="44"/>
      <c r="C52" s="44"/>
      <c r="D52" s="44"/>
      <c r="E52" s="51" t="s">
        <v>39</v>
      </c>
      <c r="F52" s="54" t="str">
        <f>COUNTIF(#REF!,"INHABILITADA")</f>
        <v>#REF!</v>
      </c>
      <c r="H52" s="43"/>
      <c r="I52" s="43"/>
      <c r="J52" s="43"/>
      <c r="L52" s="43"/>
    </row>
    <row r="53" ht="14.25" customHeight="1">
      <c r="A53" s="43"/>
      <c r="B53" s="44"/>
      <c r="C53" s="44"/>
      <c r="D53" s="44"/>
      <c r="E53" s="51" t="s">
        <v>40</v>
      </c>
      <c r="F53" s="54">
        <v>0.0</v>
      </c>
      <c r="H53" s="43"/>
      <c r="I53" s="43"/>
      <c r="J53" s="43"/>
      <c r="L53" s="43"/>
    </row>
    <row r="54" ht="14.25" customHeight="1">
      <c r="A54" s="43"/>
      <c r="B54" s="44"/>
      <c r="C54" s="44"/>
      <c r="D54" s="44"/>
      <c r="E54" s="51" t="s">
        <v>41</v>
      </c>
      <c r="F54" s="54">
        <v>0.0</v>
      </c>
      <c r="H54" s="43"/>
      <c r="I54" s="43"/>
      <c r="J54" s="43"/>
      <c r="L54" s="43"/>
    </row>
    <row r="55" ht="14.25" customHeight="1">
      <c r="A55" s="43"/>
      <c r="B55" s="44"/>
      <c r="C55" s="44"/>
      <c r="D55" s="44"/>
      <c r="E55" s="55" t="s">
        <v>42</v>
      </c>
      <c r="F55" s="56">
        <v>60.0</v>
      </c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  <row r="1001" ht="14.25" customHeight="1">
      <c r="A1001" s="43"/>
      <c r="B1001" s="44"/>
      <c r="C1001" s="44"/>
      <c r="D1001" s="44"/>
      <c r="H1001" s="43"/>
      <c r="I1001" s="43"/>
      <c r="J1001" s="43"/>
      <c r="L1001" s="43"/>
    </row>
  </sheetData>
  <autoFilter ref="$A$1:$DB$44"/>
  <mergeCells count="46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 J39">
      <formula1>DNI</formula1>
    </dataValidation>
  </dataValidations>
  <printOptions/>
  <pageMargins bottom="0.75" footer="0.0" header="0.0" left="0.7" right="0.7" top="0.75"/>
  <pageSetup fitToHeight="0"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4.14"/>
    <col customWidth="1" min="2" max="3" width="11.57"/>
    <col customWidth="1" min="4" max="4" width="11.71"/>
    <col customWidth="1" min="5" max="5" width="36.29"/>
    <col customWidth="1" min="6" max="6" width="11.14"/>
    <col customWidth="1" min="7" max="7" width="17.71"/>
    <col customWidth="1" min="8" max="8" width="15.57"/>
    <col customWidth="1" min="9" max="9" width="16.29"/>
    <col customWidth="1" min="10" max="10" width="11.57"/>
    <col customWidth="1" min="11" max="11" width="28.0"/>
    <col customWidth="1" min="12" max="12" width="18.71"/>
    <col customWidth="1" min="13" max="13" width="42.14"/>
    <col customWidth="1" min="14" max="133" width="3.29"/>
    <col customWidth="1" min="134" max="153" width="13.14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00">
        <v>44921.0</v>
      </c>
      <c r="O1" s="201"/>
      <c r="P1" s="202"/>
      <c r="Q1" s="200">
        <v>44922.0</v>
      </c>
      <c r="R1" s="201"/>
      <c r="S1" s="202"/>
      <c r="T1" s="200">
        <v>44923.0</v>
      </c>
      <c r="U1" s="201"/>
      <c r="V1" s="202"/>
      <c r="W1" s="200">
        <v>44924.0</v>
      </c>
      <c r="X1" s="201"/>
      <c r="Y1" s="202"/>
      <c r="Z1" s="200">
        <v>44925.0</v>
      </c>
      <c r="AA1" s="201"/>
      <c r="AB1" s="202"/>
      <c r="AC1" s="200">
        <v>44926.0</v>
      </c>
      <c r="AD1" s="201"/>
      <c r="AE1" s="202"/>
      <c r="AF1" s="200">
        <v>44927.0</v>
      </c>
      <c r="AG1" s="201"/>
      <c r="AH1" s="202"/>
      <c r="AI1" s="200">
        <v>44928.0</v>
      </c>
      <c r="AJ1" s="201"/>
      <c r="AK1" s="202"/>
      <c r="AL1" s="200">
        <v>44929.0</v>
      </c>
      <c r="AM1" s="201"/>
      <c r="AN1" s="202"/>
      <c r="AO1" s="200">
        <v>44930.0</v>
      </c>
      <c r="AP1" s="201"/>
      <c r="AQ1" s="202"/>
      <c r="AR1" s="200">
        <v>44931.0</v>
      </c>
      <c r="AS1" s="201"/>
      <c r="AT1" s="202"/>
      <c r="AU1" s="200">
        <v>44932.0</v>
      </c>
      <c r="AV1" s="201"/>
      <c r="AW1" s="202"/>
      <c r="AX1" s="200">
        <v>44933.0</v>
      </c>
      <c r="AY1" s="201"/>
      <c r="AZ1" s="202"/>
      <c r="BA1" s="200">
        <v>44934.0</v>
      </c>
      <c r="BB1" s="201"/>
      <c r="BC1" s="202"/>
      <c r="BD1" s="200">
        <v>44935.0</v>
      </c>
      <c r="BE1" s="201"/>
      <c r="BF1" s="202"/>
      <c r="BG1" s="200">
        <v>44936.0</v>
      </c>
      <c r="BH1" s="201"/>
      <c r="BI1" s="202"/>
      <c r="BJ1" s="200">
        <v>44937.0</v>
      </c>
      <c r="BK1" s="201"/>
      <c r="BL1" s="202"/>
      <c r="BM1" s="200">
        <v>44938.0</v>
      </c>
      <c r="BN1" s="201"/>
      <c r="BO1" s="202"/>
      <c r="BP1" s="200">
        <v>44939.0</v>
      </c>
      <c r="BQ1" s="201"/>
      <c r="BR1" s="202"/>
      <c r="BS1" s="200">
        <v>44940.0</v>
      </c>
      <c r="BT1" s="201"/>
      <c r="BU1" s="202"/>
      <c r="BV1" s="200">
        <v>44941.0</v>
      </c>
      <c r="BW1" s="201"/>
      <c r="BX1" s="202"/>
      <c r="BY1" s="200">
        <v>44942.0</v>
      </c>
      <c r="BZ1" s="201"/>
      <c r="CA1" s="202"/>
      <c r="CB1" s="200">
        <v>44943.0</v>
      </c>
      <c r="CC1" s="201"/>
      <c r="CD1" s="202"/>
      <c r="CE1" s="200">
        <v>44944.0</v>
      </c>
      <c r="CF1" s="201"/>
      <c r="CG1" s="202"/>
      <c r="CH1" s="200">
        <v>44945.0</v>
      </c>
      <c r="CI1" s="201"/>
      <c r="CJ1" s="202"/>
      <c r="CK1" s="200">
        <v>44946.0</v>
      </c>
      <c r="CL1" s="201"/>
      <c r="CM1" s="202"/>
      <c r="CN1" s="200">
        <v>44947.0</v>
      </c>
      <c r="CO1" s="201"/>
      <c r="CP1" s="202"/>
      <c r="CQ1" s="200">
        <v>44948.0</v>
      </c>
      <c r="CR1" s="201"/>
      <c r="CS1" s="202"/>
      <c r="CT1" s="200">
        <v>44949.0</v>
      </c>
      <c r="CU1" s="201"/>
      <c r="CV1" s="202"/>
      <c r="CW1" s="200">
        <v>44950.0</v>
      </c>
      <c r="CX1" s="201"/>
      <c r="CY1" s="202"/>
      <c r="CZ1" s="200">
        <v>44951.0</v>
      </c>
      <c r="DA1" s="201"/>
      <c r="DB1" s="202"/>
      <c r="DC1" s="200">
        <v>44952.0</v>
      </c>
      <c r="DD1" s="201"/>
      <c r="DE1" s="202"/>
      <c r="DF1" s="200">
        <v>44953.0</v>
      </c>
      <c r="DG1" s="201"/>
      <c r="DH1" s="202"/>
      <c r="DI1" s="200">
        <v>44954.0</v>
      </c>
      <c r="DJ1" s="201"/>
      <c r="DK1" s="202"/>
      <c r="DL1" s="200">
        <v>44955.0</v>
      </c>
      <c r="DM1" s="201"/>
      <c r="DN1" s="202"/>
      <c r="DO1" s="200">
        <v>44956.0</v>
      </c>
      <c r="DP1" s="201"/>
      <c r="DQ1" s="202"/>
      <c r="DR1" s="200">
        <v>44957.0</v>
      </c>
      <c r="DS1" s="201"/>
      <c r="DT1" s="202"/>
      <c r="DU1" s="200">
        <v>44958.0</v>
      </c>
      <c r="DV1" s="201"/>
      <c r="DW1" s="202"/>
      <c r="DX1" s="200">
        <v>44959.0</v>
      </c>
      <c r="DY1" s="201"/>
      <c r="DZ1" s="202"/>
      <c r="EA1" s="200">
        <v>44960.0</v>
      </c>
      <c r="EB1" s="201"/>
      <c r="EC1" s="202"/>
      <c r="ED1" s="200">
        <v>44961.0</v>
      </c>
      <c r="EE1" s="201"/>
      <c r="EF1" s="202"/>
      <c r="EG1" s="200">
        <v>44962.0</v>
      </c>
      <c r="EH1" s="201"/>
      <c r="EI1" s="202"/>
      <c r="EJ1" s="200">
        <v>44963.0</v>
      </c>
      <c r="EK1" s="201"/>
      <c r="EL1" s="202"/>
      <c r="EM1" s="200">
        <v>44964.0</v>
      </c>
      <c r="EN1" s="201"/>
      <c r="EO1" s="202"/>
      <c r="EP1" s="200">
        <v>44965.0</v>
      </c>
      <c r="EQ1" s="201"/>
      <c r="ER1" s="202"/>
      <c r="ES1" s="200">
        <v>44966.0</v>
      </c>
      <c r="ET1" s="201"/>
      <c r="EU1" s="202"/>
      <c r="EV1" s="144"/>
      <c r="EW1" s="144"/>
    </row>
    <row r="2" ht="15.75" customHeight="1">
      <c r="A2" s="10">
        <v>1.0</v>
      </c>
      <c r="B2" s="314" t="s">
        <v>2132</v>
      </c>
      <c r="C2" s="307">
        <v>1.0</v>
      </c>
      <c r="D2" s="308" t="s">
        <v>2133</v>
      </c>
      <c r="E2" s="13" t="str">
        <f t="array" ref="E2">XLOOKUP(F2,'PER-SM '!$E$2:$E$1132,'PER-SM '!$D$2:$D$1132," ",0)</f>
        <v>PALOMARES IBARRA ENRIQUE TEODORO</v>
      </c>
      <c r="F2" s="190">
        <v>2.0048885E7</v>
      </c>
      <c r="G2" s="187">
        <v>9.62409951E8</v>
      </c>
      <c r="H2" s="16" t="str">
        <f t="array" ref="H2">XLOOKUP(F2,'PER-SM '!$E$2:$E$1132,'PER-SM '!$G$2:$G$1132,"",0)</f>
        <v>EQ OBR</v>
      </c>
      <c r="I2" s="10" t="str">
        <f t="array" ref="I2">XLOOKUP(F2,'PER-SM '!$E$2:$E$1132,'PER-SM '!$I$2:$I$1132,"",0)</f>
        <v>B</v>
      </c>
      <c r="J2" s="10"/>
      <c r="K2" s="13" t="str">
        <f t="array" ref="K2">XLOOKUP(F2,'PER-SM '!$E$2:$E$1132,'PER-SM '!$B$2:$B$1132,"",0)</f>
        <v>PE - Obr Reg Común</v>
      </c>
      <c r="L2" s="10" t="s">
        <v>2276</v>
      </c>
      <c r="M2" s="13" t="str">
        <f t="array" ref="M2">XLOOKUP(F2,'PER-SM '!$E$2:$E$1132,'PER-SM '!$F$2:$F$1132,"",0)</f>
        <v>MAESTRO - ELECTRICISTA II</v>
      </c>
      <c r="N2" s="617"/>
      <c r="O2" s="618"/>
      <c r="P2" s="619"/>
      <c r="Q2" s="617"/>
      <c r="R2" s="618"/>
      <c r="S2" s="619"/>
      <c r="T2" s="617"/>
      <c r="U2" s="618"/>
      <c r="V2" s="619"/>
      <c r="W2" s="620" t="s">
        <v>16</v>
      </c>
      <c r="X2" s="621" t="s">
        <v>140</v>
      </c>
      <c r="Y2" s="622" t="s">
        <v>75</v>
      </c>
      <c r="Z2" s="620" t="s">
        <v>16</v>
      </c>
      <c r="AA2" s="621" t="s">
        <v>140</v>
      </c>
      <c r="AB2" s="622" t="s">
        <v>75</v>
      </c>
      <c r="AC2" s="620" t="s">
        <v>16</v>
      </c>
      <c r="AD2" s="621" t="s">
        <v>140</v>
      </c>
      <c r="AE2" s="622" t="s">
        <v>75</v>
      </c>
      <c r="AF2" s="620" t="s">
        <v>16</v>
      </c>
      <c r="AG2" s="621" t="s">
        <v>140</v>
      </c>
      <c r="AH2" s="622" t="s">
        <v>75</v>
      </c>
      <c r="AI2" s="620" t="s">
        <v>16</v>
      </c>
      <c r="AJ2" s="621" t="s">
        <v>140</v>
      </c>
      <c r="AK2" s="622" t="s">
        <v>75</v>
      </c>
      <c r="AL2" s="620" t="s">
        <v>16</v>
      </c>
      <c r="AM2" s="621" t="s">
        <v>140</v>
      </c>
      <c r="AN2" s="622" t="s">
        <v>75</v>
      </c>
      <c r="AO2" s="620" t="s">
        <v>16</v>
      </c>
      <c r="AP2" s="621" t="s">
        <v>140</v>
      </c>
      <c r="AQ2" s="622" t="s">
        <v>75</v>
      </c>
      <c r="AR2" s="617" t="s">
        <v>16</v>
      </c>
      <c r="AS2" s="618" t="s">
        <v>140</v>
      </c>
      <c r="AT2" s="619" t="s">
        <v>75</v>
      </c>
      <c r="AU2" s="617" t="s">
        <v>16</v>
      </c>
      <c r="AV2" s="618" t="s">
        <v>140</v>
      </c>
      <c r="AW2" s="619" t="s">
        <v>75</v>
      </c>
      <c r="AX2" s="617" t="s">
        <v>16</v>
      </c>
      <c r="AY2" s="618" t="s">
        <v>140</v>
      </c>
      <c r="AZ2" s="619" t="s">
        <v>75</v>
      </c>
      <c r="BA2" s="617" t="s">
        <v>16</v>
      </c>
      <c r="BB2" s="618" t="s">
        <v>140</v>
      </c>
      <c r="BC2" s="619" t="s">
        <v>75</v>
      </c>
      <c r="BD2" s="617" t="s">
        <v>16</v>
      </c>
      <c r="BE2" s="618" t="s">
        <v>140</v>
      </c>
      <c r="BF2" s="619" t="s">
        <v>75</v>
      </c>
      <c r="BG2" s="617" t="s">
        <v>16</v>
      </c>
      <c r="BH2" s="618" t="s">
        <v>140</v>
      </c>
      <c r="BI2" s="619" t="s">
        <v>75</v>
      </c>
      <c r="BJ2" s="617" t="s">
        <v>16</v>
      </c>
      <c r="BK2" s="618" t="s">
        <v>140</v>
      </c>
      <c r="BL2" s="619" t="s">
        <v>75</v>
      </c>
      <c r="BM2" s="617"/>
      <c r="BN2" s="618"/>
      <c r="BO2" s="619"/>
      <c r="BP2" s="617"/>
      <c r="BQ2" s="618"/>
      <c r="BR2" s="619"/>
      <c r="BS2" s="617"/>
      <c r="BT2" s="618"/>
      <c r="BU2" s="619"/>
      <c r="BV2" s="617"/>
      <c r="BW2" s="618"/>
      <c r="BX2" s="619"/>
      <c r="BY2" s="617"/>
      <c r="BZ2" s="618"/>
      <c r="CA2" s="619"/>
      <c r="CB2" s="617"/>
      <c r="CC2" s="618"/>
      <c r="CD2" s="619"/>
      <c r="CE2" s="617"/>
      <c r="CF2" s="618"/>
      <c r="CG2" s="619"/>
      <c r="CH2" s="236" t="s">
        <v>16</v>
      </c>
      <c r="CI2" s="237" t="s">
        <v>140</v>
      </c>
      <c r="CJ2" s="238" t="s">
        <v>75</v>
      </c>
      <c r="CK2" s="236" t="s">
        <v>16</v>
      </c>
      <c r="CL2" s="237" t="s">
        <v>140</v>
      </c>
      <c r="CM2" s="238" t="s">
        <v>75</v>
      </c>
      <c r="CN2" s="236" t="s">
        <v>16</v>
      </c>
      <c r="CO2" s="237" t="s">
        <v>140</v>
      </c>
      <c r="CP2" s="238" t="s">
        <v>75</v>
      </c>
      <c r="CQ2" s="236" t="s">
        <v>16</v>
      </c>
      <c r="CR2" s="237" t="s">
        <v>140</v>
      </c>
      <c r="CS2" s="238" t="s">
        <v>75</v>
      </c>
      <c r="CT2" s="236" t="s">
        <v>2277</v>
      </c>
      <c r="CU2" s="237" t="s">
        <v>140</v>
      </c>
      <c r="CV2" s="238" t="s">
        <v>75</v>
      </c>
      <c r="CW2" s="236" t="s">
        <v>2277</v>
      </c>
      <c r="CX2" s="237" t="s">
        <v>140</v>
      </c>
      <c r="CY2" s="238" t="s">
        <v>75</v>
      </c>
      <c r="CZ2" s="236" t="s">
        <v>2277</v>
      </c>
      <c r="DA2" s="237" t="s">
        <v>140</v>
      </c>
      <c r="DB2" s="238" t="s">
        <v>75</v>
      </c>
      <c r="DC2" s="236" t="s">
        <v>16</v>
      </c>
      <c r="DD2" s="237" t="s">
        <v>140</v>
      </c>
      <c r="DE2" s="238" t="s">
        <v>75</v>
      </c>
      <c r="DF2" s="236" t="s">
        <v>16</v>
      </c>
      <c r="DG2" s="237" t="s">
        <v>140</v>
      </c>
      <c r="DH2" s="238" t="s">
        <v>75</v>
      </c>
      <c r="DI2" s="601" t="s">
        <v>16</v>
      </c>
      <c r="DJ2" s="237" t="s">
        <v>140</v>
      </c>
      <c r="DK2" s="238" t="s">
        <v>75</v>
      </c>
      <c r="DL2" s="601" t="s">
        <v>16</v>
      </c>
      <c r="DM2" s="237" t="s">
        <v>140</v>
      </c>
      <c r="DN2" s="238" t="s">
        <v>75</v>
      </c>
      <c r="DO2" s="601" t="s">
        <v>16</v>
      </c>
      <c r="DP2" s="237" t="s">
        <v>140</v>
      </c>
      <c r="DQ2" s="238" t="s">
        <v>75</v>
      </c>
      <c r="DR2" s="601" t="s">
        <v>16</v>
      </c>
      <c r="DS2" s="237" t="s">
        <v>140</v>
      </c>
      <c r="DT2" s="238" t="s">
        <v>75</v>
      </c>
      <c r="DU2" s="601" t="s">
        <v>16</v>
      </c>
      <c r="DV2" s="237" t="s">
        <v>140</v>
      </c>
      <c r="DW2" s="238" t="s">
        <v>75</v>
      </c>
      <c r="DX2" s="601"/>
      <c r="DY2" s="237" t="s">
        <v>0</v>
      </c>
      <c r="DZ2" s="238" t="s">
        <v>0</v>
      </c>
      <c r="EA2" s="601"/>
      <c r="EB2" s="237" t="s">
        <v>0</v>
      </c>
      <c r="EC2" s="238" t="s">
        <v>0</v>
      </c>
      <c r="ED2" s="601"/>
      <c r="EE2" s="237" t="s">
        <v>0</v>
      </c>
      <c r="EF2" s="238" t="s">
        <v>0</v>
      </c>
      <c r="EG2" s="601"/>
      <c r="EH2" s="237" t="s">
        <v>0</v>
      </c>
      <c r="EI2" s="238" t="s">
        <v>0</v>
      </c>
      <c r="EJ2" s="601"/>
      <c r="EK2" s="237" t="s">
        <v>0</v>
      </c>
      <c r="EL2" s="238" t="s">
        <v>0</v>
      </c>
      <c r="EM2" s="601"/>
      <c r="EN2" s="237" t="s">
        <v>0</v>
      </c>
      <c r="EO2" s="238" t="s">
        <v>0</v>
      </c>
      <c r="EP2" s="601"/>
      <c r="EQ2" s="237" t="s">
        <v>0</v>
      </c>
      <c r="ER2" s="238" t="s">
        <v>0</v>
      </c>
      <c r="ES2" s="623" t="s">
        <v>16</v>
      </c>
      <c r="ET2" s="240" t="s">
        <v>140</v>
      </c>
      <c r="EU2" s="241" t="s">
        <v>75</v>
      </c>
    </row>
    <row r="3" ht="15.75" customHeight="1">
      <c r="A3" s="10">
        <v>2.0</v>
      </c>
      <c r="B3" s="233"/>
      <c r="C3" s="624">
        <v>1.0</v>
      </c>
      <c r="D3" s="306" t="s">
        <v>2133</v>
      </c>
      <c r="E3" s="13" t="str">
        <f t="array" ref="E3">XLOOKUP(F3,'PER-SM '!$E$2:$E$1132,'PER-SM '!$D$2:$D$1132," ",0)</f>
        <v>QUISPE ANCO WALTER RAYMUNDO</v>
      </c>
      <c r="F3" s="154">
        <v>2.9431789E7</v>
      </c>
      <c r="G3" s="149"/>
      <c r="H3" s="16" t="str">
        <f t="array" ref="H3">XLOOKUP(F3,'PER-SM '!$E$2:$E$1132,'PER-SM '!$G$2:$G$1132,"",0)</f>
        <v>EQ OBR</v>
      </c>
      <c r="I3" s="10" t="str">
        <f t="array" ref="I3">XLOOKUP(F3,'PER-SM '!$E$2:$E$1132,'PER-SM '!$I$2:$I$1132,"",0)</f>
        <v>A</v>
      </c>
      <c r="J3" s="625" t="s">
        <v>2161</v>
      </c>
      <c r="K3" s="13" t="str">
        <f t="array" ref="K3">XLOOKUP(F3,'PER-SM '!$E$2:$E$1132,'PER-SM '!$B$2:$B$1132,"",0)</f>
        <v>PE - Obr Reg Común</v>
      </c>
      <c r="L3" s="10" t="s">
        <v>2276</v>
      </c>
      <c r="M3" s="13" t="str">
        <f t="array" ref="M3">XLOOKUP(F3,'PER-SM '!$E$2:$E$1132,'PER-SM '!$F$2:$F$1132,"",0)</f>
        <v>OPERADOR DE CAMION GRUA</v>
      </c>
      <c r="N3" s="224" t="s">
        <v>16</v>
      </c>
      <c r="O3" s="225" t="s">
        <v>140</v>
      </c>
      <c r="P3" s="226" t="s">
        <v>75</v>
      </c>
      <c r="Q3" s="224" t="s">
        <v>16</v>
      </c>
      <c r="R3" s="225" t="s">
        <v>140</v>
      </c>
      <c r="S3" s="226" t="s">
        <v>75</v>
      </c>
      <c r="T3" s="224" t="s">
        <v>16</v>
      </c>
      <c r="U3" s="225" t="s">
        <v>140</v>
      </c>
      <c r="V3" s="226" t="s">
        <v>75</v>
      </c>
      <c r="W3" s="224"/>
      <c r="X3" s="225"/>
      <c r="Y3" s="226"/>
      <c r="Z3" s="224"/>
      <c r="AA3" s="225"/>
      <c r="AB3" s="226"/>
      <c r="AC3" s="224"/>
      <c r="AD3" s="225"/>
      <c r="AE3" s="226"/>
      <c r="AF3" s="224"/>
      <c r="AG3" s="225"/>
      <c r="AH3" s="226"/>
      <c r="AI3" s="224"/>
      <c r="AJ3" s="225"/>
      <c r="AK3" s="226"/>
      <c r="AL3" s="224"/>
      <c r="AM3" s="225"/>
      <c r="AN3" s="226"/>
      <c r="AO3" s="224"/>
      <c r="AP3" s="225"/>
      <c r="AQ3" s="226"/>
      <c r="AR3" s="626" t="s">
        <v>16</v>
      </c>
      <c r="AS3" s="627" t="s">
        <v>140</v>
      </c>
      <c r="AT3" s="628" t="s">
        <v>75</v>
      </c>
      <c r="AU3" s="626" t="s">
        <v>16</v>
      </c>
      <c r="AV3" s="627" t="s">
        <v>140</v>
      </c>
      <c r="AW3" s="628" t="s">
        <v>75</v>
      </c>
      <c r="AX3" s="626" t="s">
        <v>16</v>
      </c>
      <c r="AY3" s="627" t="s">
        <v>140</v>
      </c>
      <c r="AZ3" s="628" t="s">
        <v>75</v>
      </c>
      <c r="BA3" s="626" t="s">
        <v>16</v>
      </c>
      <c r="BB3" s="627" t="s">
        <v>140</v>
      </c>
      <c r="BC3" s="628" t="s">
        <v>75</v>
      </c>
      <c r="BD3" s="236" t="s">
        <v>16</v>
      </c>
      <c r="BE3" s="237" t="s">
        <v>140</v>
      </c>
      <c r="BF3" s="238" t="s">
        <v>75</v>
      </c>
      <c r="BG3" s="236" t="s">
        <v>16</v>
      </c>
      <c r="BH3" s="237" t="s">
        <v>140</v>
      </c>
      <c r="BI3" s="238" t="s">
        <v>75</v>
      </c>
      <c r="BJ3" s="236" t="s">
        <v>16</v>
      </c>
      <c r="BK3" s="237" t="s">
        <v>140</v>
      </c>
      <c r="BL3" s="238" t="s">
        <v>75</v>
      </c>
      <c r="BM3" s="224" t="s">
        <v>16</v>
      </c>
      <c r="BN3" s="225" t="s">
        <v>140</v>
      </c>
      <c r="BO3" s="226" t="s">
        <v>75</v>
      </c>
      <c r="BP3" s="224" t="s">
        <v>16</v>
      </c>
      <c r="BQ3" s="225" t="s">
        <v>140</v>
      </c>
      <c r="BR3" s="226" t="s">
        <v>75</v>
      </c>
      <c r="BS3" s="224" t="s">
        <v>16</v>
      </c>
      <c r="BT3" s="225" t="s">
        <v>140</v>
      </c>
      <c r="BU3" s="226" t="s">
        <v>75</v>
      </c>
      <c r="BV3" s="224" t="s">
        <v>16</v>
      </c>
      <c r="BW3" s="225" t="s">
        <v>140</v>
      </c>
      <c r="BX3" s="226" t="s">
        <v>75</v>
      </c>
      <c r="BY3" s="224" t="s">
        <v>16</v>
      </c>
      <c r="BZ3" s="225" t="s">
        <v>140</v>
      </c>
      <c r="CA3" s="226" t="s">
        <v>75</v>
      </c>
      <c r="CB3" s="224" t="s">
        <v>16</v>
      </c>
      <c r="CC3" s="225" t="s">
        <v>140</v>
      </c>
      <c r="CD3" s="226" t="s">
        <v>75</v>
      </c>
      <c r="CE3" s="224" t="s">
        <v>16</v>
      </c>
      <c r="CF3" s="225" t="s">
        <v>140</v>
      </c>
      <c r="CG3" s="226" t="s">
        <v>75</v>
      </c>
      <c r="CH3" s="224"/>
      <c r="CI3" s="225"/>
      <c r="CJ3" s="226"/>
      <c r="CK3" s="224"/>
      <c r="CL3" s="225"/>
      <c r="CM3" s="226"/>
      <c r="CN3" s="224"/>
      <c r="CO3" s="225"/>
      <c r="CP3" s="226"/>
      <c r="CQ3" s="224"/>
      <c r="CR3" s="225"/>
      <c r="CS3" s="226"/>
      <c r="CT3" s="224"/>
      <c r="CU3" s="225"/>
      <c r="CV3" s="226"/>
      <c r="CW3" s="224"/>
      <c r="CX3" s="225"/>
      <c r="CY3" s="226"/>
      <c r="CZ3" s="224"/>
      <c r="DA3" s="225"/>
      <c r="DB3" s="226"/>
      <c r="DC3" s="224" t="s">
        <v>16</v>
      </c>
      <c r="DD3" s="225" t="s">
        <v>140</v>
      </c>
      <c r="DE3" s="226" t="s">
        <v>75</v>
      </c>
      <c r="DF3" s="224" t="s">
        <v>16</v>
      </c>
      <c r="DG3" s="225" t="s">
        <v>140</v>
      </c>
      <c r="DH3" s="226" t="s">
        <v>75</v>
      </c>
      <c r="DI3" s="601" t="s">
        <v>16</v>
      </c>
      <c r="DJ3" s="225" t="s">
        <v>140</v>
      </c>
      <c r="DK3" s="226" t="s">
        <v>75</v>
      </c>
      <c r="DL3" s="601" t="s">
        <v>16</v>
      </c>
      <c r="DM3" s="225" t="s">
        <v>140</v>
      </c>
      <c r="DN3" s="226" t="s">
        <v>75</v>
      </c>
      <c r="DO3" s="601" t="s">
        <v>16</v>
      </c>
      <c r="DP3" s="225" t="s">
        <v>140</v>
      </c>
      <c r="DQ3" s="226" t="s">
        <v>75</v>
      </c>
      <c r="DR3" s="601" t="s">
        <v>16</v>
      </c>
      <c r="DS3" s="225" t="s">
        <v>140</v>
      </c>
      <c r="DT3" s="226" t="s">
        <v>75</v>
      </c>
      <c r="DU3" s="601" t="s">
        <v>16</v>
      </c>
      <c r="DV3" s="225" t="s">
        <v>140</v>
      </c>
      <c r="DW3" s="226" t="s">
        <v>75</v>
      </c>
      <c r="DX3" s="601" t="s">
        <v>16</v>
      </c>
      <c r="DY3" s="225" t="s">
        <v>140</v>
      </c>
      <c r="DZ3" s="226" t="s">
        <v>75</v>
      </c>
      <c r="EA3" s="601" t="s">
        <v>16</v>
      </c>
      <c r="EB3" s="225" t="s">
        <v>140</v>
      </c>
      <c r="EC3" s="226" t="s">
        <v>75</v>
      </c>
      <c r="ED3" s="601" t="s">
        <v>16</v>
      </c>
      <c r="EE3" s="225" t="s">
        <v>140</v>
      </c>
      <c r="EF3" s="226" t="s">
        <v>75</v>
      </c>
      <c r="EG3" s="601"/>
      <c r="EH3" s="225"/>
      <c r="EI3" s="226"/>
      <c r="EJ3" s="601"/>
      <c r="EK3" s="225"/>
      <c r="EL3" s="226"/>
      <c r="EM3" s="601"/>
      <c r="EN3" s="225"/>
      <c r="EO3" s="226"/>
      <c r="EP3" s="601"/>
      <c r="EQ3" s="225"/>
      <c r="ER3" s="226"/>
      <c r="ES3" s="601"/>
      <c r="ET3" s="225"/>
      <c r="EU3" s="226"/>
    </row>
    <row r="4" ht="15.75" customHeight="1">
      <c r="A4" s="10">
        <v>3.0</v>
      </c>
      <c r="B4" s="314" t="s">
        <v>2136</v>
      </c>
      <c r="C4" s="624">
        <v>1.0</v>
      </c>
      <c r="D4" s="306" t="s">
        <v>14</v>
      </c>
      <c r="E4" s="38" t="str">
        <f t="array" ref="E4">XLOOKUP(F4,'PER-SM '!$E$2:$E$1132,'PER-SM '!$D$2:$D$1132," ",0)</f>
        <v>MORELIA MARLENE VARGAS QUISPE</v>
      </c>
      <c r="F4" s="629">
        <v>7.0394922E7</v>
      </c>
      <c r="G4" s="149"/>
      <c r="H4" s="10" t="str">
        <f t="array" ref="H4">XLOOKUP(F4,'PER-SM '!$E$2:$E$1132,'PER-SM '!$G$2:$G$1132,"",0)</f>
        <v>OP TER</v>
      </c>
      <c r="I4" s="10" t="str">
        <f t="array" ref="I4">XLOOKUP(F4,'PER-SM '!$E$2:$E$1132,'PER-SM '!$I$2:$I$1132,"",0)</f>
        <v>S/G</v>
      </c>
      <c r="J4" s="10"/>
      <c r="K4" s="13" t="str">
        <f t="array" ref="K4">XLOOKUP(F4,'PER-SM '!$E$2:$E$1132,'PER-SM '!$B$2:$B$1132,"",0)</f>
        <v>SANTA MONICA</v>
      </c>
      <c r="L4" s="10" t="s">
        <v>2276</v>
      </c>
      <c r="M4" s="31" t="str">
        <f t="array" ref="M4">XLOOKUP(F4,'PER-SM '!$E$2:$E$1132,'PER-SM '!$F$2:$F$1132,"",0)</f>
        <v>AUXILIAR EN HOTELERIA</v>
      </c>
      <c r="N4" s="224"/>
      <c r="O4" s="225"/>
      <c r="P4" s="226"/>
      <c r="Q4" s="224"/>
      <c r="R4" s="225"/>
      <c r="S4" s="226"/>
      <c r="T4" s="224"/>
      <c r="U4" s="225"/>
      <c r="V4" s="226"/>
      <c r="W4" s="224"/>
      <c r="X4" s="225"/>
      <c r="Y4" s="226"/>
      <c r="Z4" s="224"/>
      <c r="AA4" s="225"/>
      <c r="AB4" s="226"/>
      <c r="AC4" s="224"/>
      <c r="AD4" s="225"/>
      <c r="AE4" s="226"/>
      <c r="AF4" s="224"/>
      <c r="AG4" s="225"/>
      <c r="AH4" s="226"/>
      <c r="AI4" s="224"/>
      <c r="AJ4" s="225"/>
      <c r="AK4" s="226"/>
      <c r="AL4" s="224"/>
      <c r="AM4" s="225"/>
      <c r="AN4" s="226"/>
      <c r="AO4" s="224"/>
      <c r="AP4" s="225"/>
      <c r="AQ4" s="226"/>
      <c r="AR4" s="224"/>
      <c r="AS4" s="225"/>
      <c r="AT4" s="226"/>
      <c r="AU4" s="224"/>
      <c r="AV4" s="225"/>
      <c r="AW4" s="226"/>
      <c r="AX4" s="224" t="s">
        <v>16</v>
      </c>
      <c r="AY4" s="225" t="s">
        <v>140</v>
      </c>
      <c r="AZ4" s="226" t="s">
        <v>75</v>
      </c>
      <c r="BA4" s="224" t="s">
        <v>16</v>
      </c>
      <c r="BB4" s="225" t="s">
        <v>140</v>
      </c>
      <c r="BC4" s="226" t="s">
        <v>75</v>
      </c>
      <c r="BD4" s="224" t="s">
        <v>16</v>
      </c>
      <c r="BE4" s="225" t="s">
        <v>140</v>
      </c>
      <c r="BF4" s="226" t="s">
        <v>75</v>
      </c>
      <c r="BG4" s="224" t="s">
        <v>16</v>
      </c>
      <c r="BH4" s="225" t="s">
        <v>140</v>
      </c>
      <c r="BI4" s="226" t="s">
        <v>75</v>
      </c>
      <c r="BJ4" s="224" t="s">
        <v>16</v>
      </c>
      <c r="BK4" s="225" t="s">
        <v>140</v>
      </c>
      <c r="BL4" s="226" t="s">
        <v>75</v>
      </c>
      <c r="BM4" s="224" t="s">
        <v>16</v>
      </c>
      <c r="BN4" s="225" t="s">
        <v>140</v>
      </c>
      <c r="BO4" s="226" t="s">
        <v>75</v>
      </c>
      <c r="BP4" s="224" t="s">
        <v>16</v>
      </c>
      <c r="BQ4" s="225" t="s">
        <v>140</v>
      </c>
      <c r="BR4" s="226" t="s">
        <v>75</v>
      </c>
      <c r="BS4" s="224" t="s">
        <v>16</v>
      </c>
      <c r="BT4" s="225" t="s">
        <v>140</v>
      </c>
      <c r="BU4" s="226" t="s">
        <v>75</v>
      </c>
      <c r="BV4" s="224" t="s">
        <v>16</v>
      </c>
      <c r="BW4" s="225" t="s">
        <v>140</v>
      </c>
      <c r="BX4" s="226" t="s">
        <v>75</v>
      </c>
      <c r="BY4" s="224" t="s">
        <v>16</v>
      </c>
      <c r="BZ4" s="225" t="s">
        <v>140</v>
      </c>
      <c r="CA4" s="226" t="s">
        <v>75</v>
      </c>
      <c r="CB4" s="224" t="s">
        <v>16</v>
      </c>
      <c r="CC4" s="225" t="s">
        <v>140</v>
      </c>
      <c r="CD4" s="226" t="s">
        <v>75</v>
      </c>
      <c r="CE4" s="224" t="s">
        <v>16</v>
      </c>
      <c r="CF4" s="225" t="s">
        <v>140</v>
      </c>
      <c r="CG4" s="226" t="s">
        <v>75</v>
      </c>
      <c r="CH4" s="224" t="s">
        <v>16</v>
      </c>
      <c r="CI4" s="225" t="s">
        <v>140</v>
      </c>
      <c r="CJ4" s="226" t="s">
        <v>75</v>
      </c>
      <c r="CK4" s="224" t="s">
        <v>16</v>
      </c>
      <c r="CL4" s="225" t="s">
        <v>140</v>
      </c>
      <c r="CM4" s="226" t="s">
        <v>75</v>
      </c>
      <c r="CN4" s="224" t="s">
        <v>16</v>
      </c>
      <c r="CO4" s="225" t="s">
        <v>140</v>
      </c>
      <c r="CP4" s="226" t="s">
        <v>75</v>
      </c>
      <c r="CQ4" s="224"/>
      <c r="CR4" s="225"/>
      <c r="CS4" s="226"/>
      <c r="CT4" s="224"/>
      <c r="CU4" s="225"/>
      <c r="CV4" s="226"/>
      <c r="CW4" s="224"/>
      <c r="CX4" s="225"/>
      <c r="CY4" s="226"/>
      <c r="CZ4" s="224"/>
      <c r="DA4" s="225"/>
      <c r="DB4" s="226"/>
      <c r="DC4" s="224"/>
      <c r="DD4" s="225"/>
      <c r="DE4" s="226"/>
      <c r="DF4" s="224"/>
      <c r="DG4" s="225"/>
      <c r="DH4" s="226"/>
      <c r="DI4" s="601"/>
      <c r="DJ4" s="225"/>
      <c r="DK4" s="226"/>
      <c r="DL4" s="601"/>
      <c r="DM4" s="225"/>
      <c r="DN4" s="226"/>
      <c r="DO4" s="601"/>
      <c r="DP4" s="225"/>
      <c r="DQ4" s="226"/>
      <c r="DR4" s="601"/>
      <c r="DS4" s="225"/>
      <c r="DT4" s="226"/>
      <c r="DU4" s="601"/>
      <c r="DV4" s="225"/>
      <c r="DW4" s="226"/>
      <c r="DX4" s="601"/>
      <c r="DY4" s="225"/>
      <c r="DZ4" s="226"/>
      <c r="EA4" s="601"/>
      <c r="EB4" s="225"/>
      <c r="EC4" s="226"/>
      <c r="ED4" s="601"/>
      <c r="EE4" s="225"/>
      <c r="EF4" s="226"/>
      <c r="EG4" s="623"/>
      <c r="EH4" s="231"/>
      <c r="EI4" s="232"/>
      <c r="EJ4" s="623" t="s">
        <v>16</v>
      </c>
      <c r="EK4" s="231" t="s">
        <v>140</v>
      </c>
      <c r="EL4" s="232" t="s">
        <v>75</v>
      </c>
      <c r="EM4" s="623" t="s">
        <v>16</v>
      </c>
      <c r="EN4" s="231" t="s">
        <v>140</v>
      </c>
      <c r="EO4" s="232" t="s">
        <v>75</v>
      </c>
      <c r="EP4" s="623" t="s">
        <v>16</v>
      </c>
      <c r="EQ4" s="231" t="s">
        <v>140</v>
      </c>
      <c r="ER4" s="232" t="s">
        <v>75</v>
      </c>
      <c r="ES4" s="623" t="s">
        <v>16</v>
      </c>
      <c r="ET4" s="231" t="s">
        <v>140</v>
      </c>
      <c r="EU4" s="232" t="s">
        <v>75</v>
      </c>
    </row>
    <row r="5" ht="15.75" customHeight="1">
      <c r="A5" s="10"/>
      <c r="B5" s="323"/>
      <c r="C5" s="624"/>
      <c r="D5" s="306" t="s">
        <v>14</v>
      </c>
      <c r="E5" s="38" t="str">
        <f t="array" ref="E5">XLOOKUP(F5,'PER-SM '!$E$2:$E$1132,'PER-SM '!$D$2:$D$1132," ",0)</f>
        <v>CAHUACHI SANCHEZ FLOR HERLINDA</v>
      </c>
      <c r="F5" s="395">
        <v>4.76319E7</v>
      </c>
      <c r="G5" s="149"/>
      <c r="H5" s="16" t="str">
        <f t="array" ref="H5">XLOOKUP(F5,'PER-SM '!$E$2:$E$1132,'PER-SM '!$G$2:$G$1132,"",0)</f>
        <v>OP TER</v>
      </c>
      <c r="I5" s="10"/>
      <c r="J5" s="10"/>
      <c r="K5" s="13" t="str">
        <f t="array" ref="K5">XLOOKUP(F5,'PER-SM '!$E$2:$E$1132,'PER-SM '!$B$2:$B$1132,"",0)</f>
        <v>SANTA MONICA</v>
      </c>
      <c r="L5" s="10" t="s">
        <v>2276</v>
      </c>
      <c r="M5" s="13" t="str">
        <f t="array" ref="M5">XLOOKUP(F5,'PER-SM '!$E$2:$E$1132,'PER-SM '!$F$2:$F$1132,"",0)</f>
        <v>AUXILIAR HOTELERIA</v>
      </c>
      <c r="N5" s="224"/>
      <c r="O5" s="225"/>
      <c r="P5" s="226"/>
      <c r="Q5" s="224"/>
      <c r="R5" s="225"/>
      <c r="S5" s="226"/>
      <c r="T5" s="224"/>
      <c r="U5" s="225"/>
      <c r="V5" s="226"/>
      <c r="W5" s="224"/>
      <c r="X5" s="225"/>
      <c r="Y5" s="226"/>
      <c r="Z5" s="224"/>
      <c r="AA5" s="225"/>
      <c r="AB5" s="226"/>
      <c r="AC5" s="224"/>
      <c r="AD5" s="225"/>
      <c r="AE5" s="226"/>
      <c r="AF5" s="224"/>
      <c r="AG5" s="225"/>
      <c r="AH5" s="226"/>
      <c r="AI5" s="224"/>
      <c r="AJ5" s="225"/>
      <c r="AK5" s="226"/>
      <c r="AL5" s="224"/>
      <c r="AM5" s="225"/>
      <c r="AN5" s="226"/>
      <c r="AO5" s="224"/>
      <c r="AP5" s="225"/>
      <c r="AQ5" s="226"/>
      <c r="AR5" s="224"/>
      <c r="AS5" s="225"/>
      <c r="AT5" s="226"/>
      <c r="AU5" s="224"/>
      <c r="AV5" s="225"/>
      <c r="AW5" s="226"/>
      <c r="AX5" s="224"/>
      <c r="AY5" s="225"/>
      <c r="AZ5" s="226"/>
      <c r="BA5" s="224"/>
      <c r="BB5" s="225"/>
      <c r="BC5" s="226"/>
      <c r="BD5" s="224"/>
      <c r="BE5" s="225"/>
      <c r="BF5" s="226"/>
      <c r="BG5" s="224"/>
      <c r="BH5" s="225"/>
      <c r="BI5" s="226"/>
      <c r="BJ5" s="224"/>
      <c r="BK5" s="225"/>
      <c r="BL5" s="226"/>
      <c r="BM5" s="224"/>
      <c r="BN5" s="225"/>
      <c r="BO5" s="226"/>
      <c r="BP5" s="224"/>
      <c r="BQ5" s="225"/>
      <c r="BR5" s="226"/>
      <c r="BS5" s="224"/>
      <c r="BT5" s="225"/>
      <c r="BU5" s="226"/>
      <c r="BV5" s="224"/>
      <c r="BW5" s="225"/>
      <c r="BX5" s="226"/>
      <c r="BY5" s="224"/>
      <c r="BZ5" s="225"/>
      <c r="CA5" s="226"/>
      <c r="CB5" s="224"/>
      <c r="CC5" s="225"/>
      <c r="CD5" s="226"/>
      <c r="CE5" s="224"/>
      <c r="CF5" s="225"/>
      <c r="CG5" s="226"/>
      <c r="CH5" s="224"/>
      <c r="CI5" s="225"/>
      <c r="CJ5" s="226"/>
      <c r="CK5" s="224"/>
      <c r="CL5" s="225"/>
      <c r="CM5" s="226"/>
      <c r="CN5" s="224"/>
      <c r="CO5" s="225"/>
      <c r="CP5" s="226"/>
      <c r="CQ5" s="224" t="s">
        <v>16</v>
      </c>
      <c r="CR5" s="225" t="s">
        <v>140</v>
      </c>
      <c r="CS5" s="226" t="s">
        <v>75</v>
      </c>
      <c r="CT5" s="224" t="s">
        <v>16</v>
      </c>
      <c r="CU5" s="225" t="s">
        <v>140</v>
      </c>
      <c r="CV5" s="226" t="s">
        <v>75</v>
      </c>
      <c r="CW5" s="224" t="s">
        <v>16</v>
      </c>
      <c r="CX5" s="225" t="s">
        <v>140</v>
      </c>
      <c r="CY5" s="226" t="s">
        <v>75</v>
      </c>
      <c r="CZ5" s="224" t="s">
        <v>16</v>
      </c>
      <c r="DA5" s="225" t="s">
        <v>140</v>
      </c>
      <c r="DB5" s="226" t="s">
        <v>75</v>
      </c>
      <c r="DC5" s="224" t="s">
        <v>16</v>
      </c>
      <c r="DD5" s="225" t="s">
        <v>140</v>
      </c>
      <c r="DE5" s="226" t="s">
        <v>75</v>
      </c>
      <c r="DF5" s="224" t="s">
        <v>16</v>
      </c>
      <c r="DG5" s="225" t="s">
        <v>140</v>
      </c>
      <c r="DH5" s="226" t="s">
        <v>75</v>
      </c>
      <c r="DI5" s="601" t="s">
        <v>16</v>
      </c>
      <c r="DJ5" s="225" t="s">
        <v>140</v>
      </c>
      <c r="DK5" s="226" t="s">
        <v>75</v>
      </c>
      <c r="DL5" s="601" t="s">
        <v>16</v>
      </c>
      <c r="DM5" s="225" t="s">
        <v>140</v>
      </c>
      <c r="DN5" s="226" t="s">
        <v>75</v>
      </c>
      <c r="DO5" s="601" t="s">
        <v>16</v>
      </c>
      <c r="DP5" s="225" t="s">
        <v>140</v>
      </c>
      <c r="DQ5" s="226" t="s">
        <v>75</v>
      </c>
      <c r="DR5" s="601" t="s">
        <v>16</v>
      </c>
      <c r="DS5" s="225" t="s">
        <v>140</v>
      </c>
      <c r="DT5" s="226" t="s">
        <v>75</v>
      </c>
      <c r="DU5" s="601" t="s">
        <v>16</v>
      </c>
      <c r="DV5" s="225" t="s">
        <v>140</v>
      </c>
      <c r="DW5" s="226" t="s">
        <v>75</v>
      </c>
      <c r="DX5" s="601" t="s">
        <v>16</v>
      </c>
      <c r="DY5" s="225" t="s">
        <v>140</v>
      </c>
      <c r="DZ5" s="226" t="s">
        <v>75</v>
      </c>
      <c r="EA5" s="601" t="s">
        <v>16</v>
      </c>
      <c r="EB5" s="225" t="s">
        <v>140</v>
      </c>
      <c r="EC5" s="226" t="s">
        <v>75</v>
      </c>
      <c r="ED5" s="601" t="s">
        <v>16</v>
      </c>
      <c r="EE5" s="225" t="s">
        <v>140</v>
      </c>
      <c r="EF5" s="226" t="s">
        <v>75</v>
      </c>
      <c r="EG5" s="623" t="s">
        <v>16</v>
      </c>
      <c r="EH5" s="231" t="s">
        <v>140</v>
      </c>
      <c r="EI5" s="232" t="s">
        <v>75</v>
      </c>
      <c r="EJ5" s="623" t="s">
        <v>27</v>
      </c>
      <c r="EK5" s="231" t="s">
        <v>0</v>
      </c>
      <c r="EL5" s="232" t="s">
        <v>0</v>
      </c>
      <c r="EM5" s="623" t="s">
        <v>27</v>
      </c>
      <c r="EN5" s="231" t="s">
        <v>0</v>
      </c>
      <c r="EO5" s="232" t="s">
        <v>0</v>
      </c>
      <c r="EP5" s="623" t="s">
        <v>27</v>
      </c>
      <c r="EQ5" s="231" t="s">
        <v>0</v>
      </c>
      <c r="ER5" s="232" t="s">
        <v>0</v>
      </c>
      <c r="ES5" s="623"/>
      <c r="ET5" s="231"/>
      <c r="EU5" s="232"/>
    </row>
    <row r="6" ht="15.75" customHeight="1">
      <c r="A6" s="10">
        <v>4.0</v>
      </c>
      <c r="B6" s="306"/>
      <c r="C6" s="307"/>
      <c r="D6" s="308" t="s">
        <v>14</v>
      </c>
      <c r="E6" s="38" t="str">
        <f t="array" ref="E6">XLOOKUP(F6,'PER-SM '!$E$2:$E$1132,'PER-SM '!$D$2:$D$1132," ",0)</f>
        <v>CABOS MUÑOZ MARIA LORENZA</v>
      </c>
      <c r="F6" s="192">
        <v>7.5996499E7</v>
      </c>
      <c r="G6" s="149">
        <v>9.1862125E8</v>
      </c>
      <c r="H6" s="16" t="str">
        <f t="array" ref="H6">XLOOKUP(F6,'PER-SM '!$E$2:$E$1132,'PER-SM '!$G$2:$G$1132,"",0)</f>
        <v>OP TER</v>
      </c>
      <c r="I6" s="10" t="str">
        <f t="array" ref="I6">XLOOKUP(F6,'PER-SM '!$E$2:$E$1132,'PER-SM '!$I$2:$I$1132,"",0)</f>
        <v/>
      </c>
      <c r="J6" s="10"/>
      <c r="K6" s="13" t="str">
        <f t="array" ref="K6">XLOOKUP(F6,'PER-SM '!$E$2:$E$1132,'PER-SM '!$B$2:$B$1132,"",0)</f>
        <v>SANTA MONICA</v>
      </c>
      <c r="L6" s="10" t="s">
        <v>2276</v>
      </c>
      <c r="M6" s="13" t="str">
        <f t="array" ref="M6">XLOOKUP(F6,'PER-SM '!$E$2:$E$1132,'PER-SM '!$F$2:$F$1132,"",0)</f>
        <v>AUXILIAR HOTELERIA</v>
      </c>
      <c r="N6" s="224" t="s">
        <v>16</v>
      </c>
      <c r="O6" s="225" t="s">
        <v>140</v>
      </c>
      <c r="P6" s="226" t="s">
        <v>75</v>
      </c>
      <c r="Q6" s="224" t="s">
        <v>16</v>
      </c>
      <c r="R6" s="225" t="s">
        <v>140</v>
      </c>
      <c r="S6" s="226" t="s">
        <v>75</v>
      </c>
      <c r="T6" s="224" t="s">
        <v>16</v>
      </c>
      <c r="U6" s="225" t="s">
        <v>140</v>
      </c>
      <c r="V6" s="226" t="s">
        <v>75</v>
      </c>
      <c r="W6" s="224" t="s">
        <v>16</v>
      </c>
      <c r="X6" s="225" t="s">
        <v>140</v>
      </c>
      <c r="Y6" s="226" t="s">
        <v>75</v>
      </c>
      <c r="Z6" s="224" t="s">
        <v>16</v>
      </c>
      <c r="AA6" s="225" t="s">
        <v>140</v>
      </c>
      <c r="AB6" s="226" t="s">
        <v>75</v>
      </c>
      <c r="AC6" s="224" t="s">
        <v>16</v>
      </c>
      <c r="AD6" s="225" t="s">
        <v>140</v>
      </c>
      <c r="AE6" s="226" t="s">
        <v>75</v>
      </c>
      <c r="AF6" s="224" t="s">
        <v>16</v>
      </c>
      <c r="AG6" s="225" t="s">
        <v>140</v>
      </c>
      <c r="AH6" s="226" t="s">
        <v>75</v>
      </c>
      <c r="AI6" s="224" t="s">
        <v>16</v>
      </c>
      <c r="AJ6" s="225" t="s">
        <v>140</v>
      </c>
      <c r="AK6" s="226" t="s">
        <v>75</v>
      </c>
      <c r="AL6" s="224" t="s">
        <v>16</v>
      </c>
      <c r="AM6" s="225" t="s">
        <v>140</v>
      </c>
      <c r="AN6" s="226" t="s">
        <v>75</v>
      </c>
      <c r="AO6" s="224" t="s">
        <v>16</v>
      </c>
      <c r="AP6" s="225" t="s">
        <v>140</v>
      </c>
      <c r="AQ6" s="226" t="s">
        <v>75</v>
      </c>
      <c r="AR6" s="224" t="s">
        <v>16</v>
      </c>
      <c r="AS6" s="225" t="s">
        <v>140</v>
      </c>
      <c r="AT6" s="226" t="s">
        <v>75</v>
      </c>
      <c r="AU6" s="224" t="s">
        <v>16</v>
      </c>
      <c r="AV6" s="225" t="s">
        <v>140</v>
      </c>
      <c r="AW6" s="226" t="s">
        <v>75</v>
      </c>
      <c r="AX6" s="224"/>
      <c r="AY6" s="225"/>
      <c r="AZ6" s="226"/>
      <c r="BA6" s="224"/>
      <c r="BB6" s="225"/>
      <c r="BC6" s="226"/>
      <c r="BD6" s="224"/>
      <c r="BE6" s="225"/>
      <c r="BF6" s="226"/>
      <c r="BG6" s="224"/>
      <c r="BH6" s="225"/>
      <c r="BI6" s="226"/>
      <c r="BJ6" s="224"/>
      <c r="BK6" s="225"/>
      <c r="BL6" s="226"/>
      <c r="BM6" s="224"/>
      <c r="BN6" s="225"/>
      <c r="BO6" s="226"/>
      <c r="BP6" s="224"/>
      <c r="BQ6" s="225"/>
      <c r="BR6" s="226"/>
      <c r="BS6" s="224"/>
      <c r="BT6" s="225"/>
      <c r="BU6" s="226"/>
      <c r="BV6" s="224"/>
      <c r="BW6" s="225"/>
      <c r="BX6" s="226"/>
      <c r="BY6" s="224"/>
      <c r="BZ6" s="225"/>
      <c r="CA6" s="226"/>
      <c r="CB6" s="224"/>
      <c r="CC6" s="225"/>
      <c r="CD6" s="226"/>
      <c r="CE6" s="224"/>
      <c r="CF6" s="225"/>
      <c r="CG6" s="226"/>
      <c r="CH6" s="224"/>
      <c r="CI6" s="225"/>
      <c r="CJ6" s="226"/>
      <c r="CK6" s="224"/>
      <c r="CL6" s="225"/>
      <c r="CM6" s="226"/>
      <c r="CN6" s="224"/>
      <c r="CO6" s="225"/>
      <c r="CP6" s="226"/>
      <c r="CQ6" s="224"/>
      <c r="CR6" s="225"/>
      <c r="CS6" s="226"/>
      <c r="CT6" s="224"/>
      <c r="CU6" s="225"/>
      <c r="CV6" s="226"/>
      <c r="CW6" s="224"/>
      <c r="CX6" s="225"/>
      <c r="CY6" s="226"/>
      <c r="CZ6" s="224"/>
      <c r="DA6" s="225"/>
      <c r="DB6" s="226"/>
      <c r="DC6" s="224"/>
      <c r="DD6" s="225"/>
      <c r="DE6" s="226"/>
      <c r="DF6" s="224"/>
      <c r="DG6" s="225"/>
      <c r="DH6" s="226"/>
      <c r="DI6" s="601"/>
      <c r="DJ6" s="225"/>
      <c r="DK6" s="226"/>
      <c r="DL6" s="601"/>
      <c r="DM6" s="225"/>
      <c r="DN6" s="226"/>
      <c r="DO6" s="601"/>
      <c r="DP6" s="225"/>
      <c r="DQ6" s="226"/>
      <c r="DR6" s="601"/>
      <c r="DS6" s="225"/>
      <c r="DT6" s="226"/>
      <c r="DU6" s="601"/>
      <c r="DV6" s="225"/>
      <c r="DW6" s="226"/>
      <c r="DX6" s="601"/>
      <c r="DY6" s="225"/>
      <c r="DZ6" s="226"/>
      <c r="EA6" s="601"/>
      <c r="EB6" s="225"/>
      <c r="EC6" s="226"/>
      <c r="ED6" s="601"/>
      <c r="EE6" s="225"/>
      <c r="EF6" s="226"/>
      <c r="EG6" s="601"/>
      <c r="EH6" s="225"/>
      <c r="EI6" s="226"/>
      <c r="EJ6" s="601"/>
      <c r="EK6" s="225"/>
      <c r="EL6" s="226"/>
      <c r="EM6" s="601"/>
      <c r="EN6" s="225"/>
      <c r="EO6" s="226"/>
      <c r="EP6" s="601"/>
      <c r="EQ6" s="225"/>
      <c r="ER6" s="226"/>
      <c r="ES6" s="601"/>
      <c r="ET6" s="225"/>
      <c r="EU6" s="226"/>
    </row>
    <row r="7" ht="15.75" customHeight="1">
      <c r="A7" s="10">
        <v>5.0</v>
      </c>
      <c r="B7" s="314" t="s">
        <v>2209</v>
      </c>
      <c r="C7" s="307">
        <v>1.0</v>
      </c>
      <c r="D7" s="314" t="s">
        <v>2133</v>
      </c>
      <c r="E7" s="13" t="str">
        <f t="array" ref="E7">XLOOKUP(F7,'PER-SM '!$E$2:$E$1132,'PER-SM '!$D$2:$D$1132," ",0)</f>
        <v>HUAQUI COTRINA YONER</v>
      </c>
      <c r="F7" s="630">
        <v>4.7932422E7</v>
      </c>
      <c r="G7" s="149">
        <v>9.59517986E8</v>
      </c>
      <c r="H7" s="16" t="str">
        <f t="array" ref="H7">XLOOKUP(F7,'PER-SM '!$E$2:$E$1132,'PER-SM '!$G$2:$G$1132,"",0)</f>
        <v>OP OBR</v>
      </c>
      <c r="I7" s="10" t="s">
        <v>105</v>
      </c>
      <c r="J7" s="10"/>
      <c r="K7" s="13" t="str">
        <f t="array" ref="K7">XLOOKUP(F7,'PER-SM '!$E$2:$E$1132,'PER-SM '!$B$2:$B$1132,"",0)</f>
        <v>PE - Obr Reg Común</v>
      </c>
      <c r="L7" s="10" t="s">
        <v>2276</v>
      </c>
      <c r="M7" s="13" t="str">
        <f t="array" ref="M7">XLOOKUP(F7,'PER-SM '!$E$2:$E$1132,'PER-SM '!$F$2:$F$1132,"",0)</f>
        <v>OPERADOR CARGADOR FRONTAL HASTA 21M3</v>
      </c>
      <c r="N7" s="224"/>
      <c r="O7" s="225"/>
      <c r="P7" s="226"/>
      <c r="Q7" s="224"/>
      <c r="R7" s="225"/>
      <c r="S7" s="226"/>
      <c r="T7" s="224"/>
      <c r="U7" s="225"/>
      <c r="V7" s="226"/>
      <c r="W7" s="236" t="s">
        <v>16</v>
      </c>
      <c r="X7" s="237" t="s">
        <v>140</v>
      </c>
      <c r="Y7" s="238" t="s">
        <v>75</v>
      </c>
      <c r="Z7" s="236" t="s">
        <v>16</v>
      </c>
      <c r="AA7" s="237" t="s">
        <v>140</v>
      </c>
      <c r="AB7" s="238" t="s">
        <v>75</v>
      </c>
      <c r="AC7" s="236" t="s">
        <v>16</v>
      </c>
      <c r="AD7" s="237" t="s">
        <v>140</v>
      </c>
      <c r="AE7" s="238" t="s">
        <v>75</v>
      </c>
      <c r="AF7" s="236" t="s">
        <v>16</v>
      </c>
      <c r="AG7" s="237" t="s">
        <v>140</v>
      </c>
      <c r="AH7" s="238" t="s">
        <v>75</v>
      </c>
      <c r="AI7" s="236" t="s">
        <v>16</v>
      </c>
      <c r="AJ7" s="237" t="s">
        <v>140</v>
      </c>
      <c r="AK7" s="238" t="s">
        <v>75</v>
      </c>
      <c r="AL7" s="236" t="s">
        <v>16</v>
      </c>
      <c r="AM7" s="237" t="s">
        <v>140</v>
      </c>
      <c r="AN7" s="238" t="s">
        <v>75</v>
      </c>
      <c r="AO7" s="236" t="s">
        <v>16</v>
      </c>
      <c r="AP7" s="237" t="s">
        <v>140</v>
      </c>
      <c r="AQ7" s="238" t="s">
        <v>75</v>
      </c>
      <c r="AR7" s="224" t="s">
        <v>16</v>
      </c>
      <c r="AS7" s="225" t="s">
        <v>140</v>
      </c>
      <c r="AT7" s="226" t="s">
        <v>75</v>
      </c>
      <c r="AU7" s="224" t="s">
        <v>16</v>
      </c>
      <c r="AV7" s="225" t="s">
        <v>140</v>
      </c>
      <c r="AW7" s="226" t="s">
        <v>75</v>
      </c>
      <c r="AX7" s="224" t="s">
        <v>16</v>
      </c>
      <c r="AY7" s="225" t="s">
        <v>140</v>
      </c>
      <c r="AZ7" s="226" t="s">
        <v>75</v>
      </c>
      <c r="BA7" s="224" t="s">
        <v>16</v>
      </c>
      <c r="BB7" s="225" t="s">
        <v>140</v>
      </c>
      <c r="BC7" s="226" t="s">
        <v>75</v>
      </c>
      <c r="BD7" s="224" t="s">
        <v>16</v>
      </c>
      <c r="BE7" s="225" t="s">
        <v>140</v>
      </c>
      <c r="BF7" s="226" t="s">
        <v>75</v>
      </c>
      <c r="BG7" s="224" t="s">
        <v>16</v>
      </c>
      <c r="BH7" s="225" t="s">
        <v>140</v>
      </c>
      <c r="BI7" s="226" t="s">
        <v>75</v>
      </c>
      <c r="BJ7" s="224" t="s">
        <v>16</v>
      </c>
      <c r="BK7" s="225" t="s">
        <v>140</v>
      </c>
      <c r="BL7" s="226" t="s">
        <v>75</v>
      </c>
      <c r="BM7" s="224"/>
      <c r="BN7" s="225"/>
      <c r="BO7" s="226"/>
      <c r="BP7" s="224"/>
      <c r="BQ7" s="225"/>
      <c r="BR7" s="226"/>
      <c r="BS7" s="224"/>
      <c r="BT7" s="225"/>
      <c r="BU7" s="226"/>
      <c r="BV7" s="224"/>
      <c r="BW7" s="225"/>
      <c r="BX7" s="226"/>
      <c r="BY7" s="224"/>
      <c r="BZ7" s="225"/>
      <c r="CA7" s="226"/>
      <c r="CB7" s="224"/>
      <c r="CC7" s="225"/>
      <c r="CD7" s="226"/>
      <c r="CE7" s="224"/>
      <c r="CF7" s="225"/>
      <c r="CG7" s="226"/>
      <c r="CH7" s="236" t="s">
        <v>16</v>
      </c>
      <c r="CI7" s="237" t="s">
        <v>140</v>
      </c>
      <c r="CJ7" s="238" t="s">
        <v>75</v>
      </c>
      <c r="CK7" s="236" t="s">
        <v>16</v>
      </c>
      <c r="CL7" s="237" t="s">
        <v>140</v>
      </c>
      <c r="CM7" s="238" t="s">
        <v>75</v>
      </c>
      <c r="CN7" s="236" t="s">
        <v>16</v>
      </c>
      <c r="CO7" s="237" t="s">
        <v>140</v>
      </c>
      <c r="CP7" s="238" t="s">
        <v>75</v>
      </c>
      <c r="CQ7" s="236" t="s">
        <v>16</v>
      </c>
      <c r="CR7" s="237" t="s">
        <v>140</v>
      </c>
      <c r="CS7" s="238" t="s">
        <v>75</v>
      </c>
      <c r="CT7" s="236" t="s">
        <v>16</v>
      </c>
      <c r="CU7" s="237" t="s">
        <v>140</v>
      </c>
      <c r="CV7" s="238" t="s">
        <v>75</v>
      </c>
      <c r="CW7" s="236" t="s">
        <v>16</v>
      </c>
      <c r="CX7" s="237" t="s">
        <v>140</v>
      </c>
      <c r="CY7" s="238" t="s">
        <v>75</v>
      </c>
      <c r="CZ7" s="236" t="s">
        <v>16</v>
      </c>
      <c r="DA7" s="237" t="s">
        <v>140</v>
      </c>
      <c r="DB7" s="238" t="s">
        <v>75</v>
      </c>
      <c r="DC7" s="236" t="s">
        <v>16</v>
      </c>
      <c r="DD7" s="237" t="s">
        <v>140</v>
      </c>
      <c r="DE7" s="238" t="s">
        <v>75</v>
      </c>
      <c r="DF7" s="236" t="s">
        <v>16</v>
      </c>
      <c r="DG7" s="237" t="s">
        <v>140</v>
      </c>
      <c r="DH7" s="238" t="s">
        <v>75</v>
      </c>
      <c r="DI7" s="601" t="s">
        <v>16</v>
      </c>
      <c r="DJ7" s="237" t="s">
        <v>140</v>
      </c>
      <c r="DK7" s="238" t="s">
        <v>75</v>
      </c>
      <c r="DL7" s="601" t="s">
        <v>16</v>
      </c>
      <c r="DM7" s="237" t="s">
        <v>140</v>
      </c>
      <c r="DN7" s="238" t="s">
        <v>75</v>
      </c>
      <c r="DO7" s="601" t="s">
        <v>16</v>
      </c>
      <c r="DP7" s="237" t="s">
        <v>140</v>
      </c>
      <c r="DQ7" s="238" t="s">
        <v>75</v>
      </c>
      <c r="DR7" s="601" t="s">
        <v>16</v>
      </c>
      <c r="DS7" s="237" t="s">
        <v>140</v>
      </c>
      <c r="DT7" s="238" t="s">
        <v>75</v>
      </c>
      <c r="DU7" s="601" t="s">
        <v>16</v>
      </c>
      <c r="DV7" s="237" t="s">
        <v>140</v>
      </c>
      <c r="DW7" s="238" t="s">
        <v>75</v>
      </c>
      <c r="DX7" s="601"/>
      <c r="DY7" s="237" t="s">
        <v>0</v>
      </c>
      <c r="DZ7" s="238" t="s">
        <v>0</v>
      </c>
      <c r="EA7" s="601"/>
      <c r="EB7" s="237" t="s">
        <v>0</v>
      </c>
      <c r="EC7" s="238" t="s">
        <v>0</v>
      </c>
      <c r="ED7" s="601"/>
      <c r="EE7" s="237" t="s">
        <v>0</v>
      </c>
      <c r="EF7" s="238" t="s">
        <v>0</v>
      </c>
      <c r="EG7" s="601"/>
      <c r="EH7" s="237" t="s">
        <v>0</v>
      </c>
      <c r="EI7" s="238" t="s">
        <v>0</v>
      </c>
      <c r="EJ7" s="601"/>
      <c r="EK7" s="237" t="s">
        <v>0</v>
      </c>
      <c r="EL7" s="238" t="s">
        <v>0</v>
      </c>
      <c r="EM7" s="601"/>
      <c r="EN7" s="237" t="s">
        <v>0</v>
      </c>
      <c r="EO7" s="238" t="s">
        <v>0</v>
      </c>
      <c r="EP7" s="601"/>
      <c r="EQ7" s="237" t="s">
        <v>0</v>
      </c>
      <c r="ER7" s="238" t="s">
        <v>0</v>
      </c>
      <c r="ES7" s="623" t="s">
        <v>16</v>
      </c>
      <c r="ET7" s="240" t="s">
        <v>140</v>
      </c>
      <c r="EU7" s="241" t="s">
        <v>75</v>
      </c>
    </row>
    <row r="8" ht="15.75" customHeight="1">
      <c r="A8" s="10">
        <v>6.0</v>
      </c>
      <c r="B8" s="306"/>
      <c r="C8" s="307">
        <v>1.0</v>
      </c>
      <c r="D8" s="233"/>
      <c r="E8" s="13" t="str">
        <f t="array" ref="E8">XLOOKUP(F8,'PER-SM '!$E$2:$E$1132,'PER-SM '!$D$2:$D$1132," ",0)</f>
        <v>LEON MEJIA JAMES </v>
      </c>
      <c r="F8" s="631">
        <v>4071811.0</v>
      </c>
      <c r="G8" s="631"/>
      <c r="H8" s="10" t="str">
        <f t="array" ref="H8">XLOOKUP(F8,'PER-SM '!$E$2:$E$1132,'PER-SM '!$G$2:$G$1132,"",0)</f>
        <v>OP OBR</v>
      </c>
      <c r="I8" s="10" t="str">
        <f t="array" ref="I8">XLOOKUP(F8,'PER-SM '!$E$2:$E$1132,'PER-SM '!$I$2:$I$1132,"",0)</f>
        <v>A</v>
      </c>
      <c r="J8" s="10"/>
      <c r="K8" s="13" t="str">
        <f t="array" ref="K8">XLOOKUP(F8,'PER-SM '!$E$2:$E$1132,'PER-SM '!$B$2:$B$1132,"",0)</f>
        <v>PE - Obr Reg Común</v>
      </c>
      <c r="L8" s="10" t="s">
        <v>2276</v>
      </c>
      <c r="M8" s="13" t="str">
        <f t="array" ref="M8">XLOOKUP(F8,'PER-SM '!$E$2:$E$1132,'PER-SM '!$F$2:$F$1132,"",0)</f>
        <v>OPERADOR DE PERFORADORA HORIZONTAL </v>
      </c>
      <c r="N8" s="224" t="s">
        <v>16</v>
      </c>
      <c r="O8" s="225" t="s">
        <v>140</v>
      </c>
      <c r="P8" s="226" t="s">
        <v>75</v>
      </c>
      <c r="Q8" s="224" t="s">
        <v>16</v>
      </c>
      <c r="R8" s="225" t="s">
        <v>140</v>
      </c>
      <c r="S8" s="226" t="s">
        <v>75</v>
      </c>
      <c r="T8" s="224" t="s">
        <v>16</v>
      </c>
      <c r="U8" s="225" t="s">
        <v>140</v>
      </c>
      <c r="V8" s="226" t="s">
        <v>75</v>
      </c>
      <c r="W8" s="224"/>
      <c r="X8" s="225"/>
      <c r="Y8" s="226"/>
      <c r="Z8" s="224"/>
      <c r="AA8" s="225"/>
      <c r="AB8" s="226"/>
      <c r="AC8" s="224"/>
      <c r="AD8" s="225"/>
      <c r="AE8" s="226"/>
      <c r="AF8" s="224"/>
      <c r="AG8" s="225"/>
      <c r="AH8" s="226"/>
      <c r="AI8" s="224"/>
      <c r="AJ8" s="225"/>
      <c r="AK8" s="226"/>
      <c r="AL8" s="224"/>
      <c r="AM8" s="225"/>
      <c r="AN8" s="226"/>
      <c r="AO8" s="224"/>
      <c r="AP8" s="225"/>
      <c r="AQ8" s="226"/>
      <c r="AR8" s="236" t="s">
        <v>16</v>
      </c>
      <c r="AS8" s="237" t="s">
        <v>140</v>
      </c>
      <c r="AT8" s="238" t="s">
        <v>75</v>
      </c>
      <c r="AU8" s="236" t="s">
        <v>16</v>
      </c>
      <c r="AV8" s="237" t="s">
        <v>140</v>
      </c>
      <c r="AW8" s="238" t="s">
        <v>75</v>
      </c>
      <c r="AX8" s="236" t="s">
        <v>16</v>
      </c>
      <c r="AY8" s="237" t="s">
        <v>140</v>
      </c>
      <c r="AZ8" s="238" t="s">
        <v>75</v>
      </c>
      <c r="BA8" s="236" t="s">
        <v>16</v>
      </c>
      <c r="BB8" s="237" t="s">
        <v>140</v>
      </c>
      <c r="BC8" s="238" t="s">
        <v>75</v>
      </c>
      <c r="BD8" s="236" t="s">
        <v>16</v>
      </c>
      <c r="BE8" s="237" t="s">
        <v>140</v>
      </c>
      <c r="BF8" s="238" t="s">
        <v>75</v>
      </c>
      <c r="BG8" s="236" t="s">
        <v>16</v>
      </c>
      <c r="BH8" s="237" t="s">
        <v>140</v>
      </c>
      <c r="BI8" s="238" t="s">
        <v>75</v>
      </c>
      <c r="BJ8" s="236" t="s">
        <v>16</v>
      </c>
      <c r="BK8" s="237" t="s">
        <v>140</v>
      </c>
      <c r="BL8" s="238" t="s">
        <v>75</v>
      </c>
      <c r="BM8" s="224" t="s">
        <v>16</v>
      </c>
      <c r="BN8" s="225" t="s">
        <v>140</v>
      </c>
      <c r="BO8" s="226" t="s">
        <v>75</v>
      </c>
      <c r="BP8" s="224" t="s">
        <v>16</v>
      </c>
      <c r="BQ8" s="225" t="s">
        <v>140</v>
      </c>
      <c r="BR8" s="226" t="s">
        <v>75</v>
      </c>
      <c r="BS8" s="224" t="s">
        <v>16</v>
      </c>
      <c r="BT8" s="225" t="s">
        <v>140</v>
      </c>
      <c r="BU8" s="226" t="s">
        <v>75</v>
      </c>
      <c r="BV8" s="224" t="s">
        <v>16</v>
      </c>
      <c r="BW8" s="225" t="s">
        <v>140</v>
      </c>
      <c r="BX8" s="226" t="s">
        <v>75</v>
      </c>
      <c r="BY8" s="224" t="s">
        <v>16</v>
      </c>
      <c r="BZ8" s="225" t="s">
        <v>140</v>
      </c>
      <c r="CA8" s="226" t="s">
        <v>75</v>
      </c>
      <c r="CB8" s="224" t="s">
        <v>16</v>
      </c>
      <c r="CC8" s="225" t="s">
        <v>140</v>
      </c>
      <c r="CD8" s="226" t="s">
        <v>75</v>
      </c>
      <c r="CE8" s="224" t="s">
        <v>16</v>
      </c>
      <c r="CF8" s="225" t="s">
        <v>140</v>
      </c>
      <c r="CG8" s="226" t="s">
        <v>75</v>
      </c>
      <c r="CH8" s="224"/>
      <c r="CI8" s="225"/>
      <c r="CJ8" s="226"/>
      <c r="CK8" s="224"/>
      <c r="CL8" s="225"/>
      <c r="CM8" s="226"/>
      <c r="CN8" s="224"/>
      <c r="CO8" s="225"/>
      <c r="CP8" s="226"/>
      <c r="CQ8" s="224"/>
      <c r="CR8" s="225"/>
      <c r="CS8" s="226"/>
      <c r="CT8" s="224"/>
      <c r="CU8" s="225"/>
      <c r="CV8" s="226"/>
      <c r="CW8" s="224"/>
      <c r="CX8" s="225"/>
      <c r="CY8" s="226"/>
      <c r="CZ8" s="224"/>
      <c r="DA8" s="225"/>
      <c r="DB8" s="226"/>
      <c r="DC8" s="224" t="s">
        <v>16</v>
      </c>
      <c r="DD8" s="225" t="s">
        <v>140</v>
      </c>
      <c r="DE8" s="226" t="s">
        <v>75</v>
      </c>
      <c r="DF8" s="224" t="s">
        <v>16</v>
      </c>
      <c r="DG8" s="225" t="s">
        <v>140</v>
      </c>
      <c r="DH8" s="226" t="s">
        <v>75</v>
      </c>
      <c r="DI8" s="601" t="s">
        <v>16</v>
      </c>
      <c r="DJ8" s="225" t="s">
        <v>140</v>
      </c>
      <c r="DK8" s="226" t="s">
        <v>75</v>
      </c>
      <c r="DL8" s="601" t="s">
        <v>16</v>
      </c>
      <c r="DM8" s="225" t="s">
        <v>140</v>
      </c>
      <c r="DN8" s="226" t="s">
        <v>75</v>
      </c>
      <c r="DO8" s="601" t="s">
        <v>16</v>
      </c>
      <c r="DP8" s="225" t="s">
        <v>140</v>
      </c>
      <c r="DQ8" s="226" t="s">
        <v>75</v>
      </c>
      <c r="DR8" s="601" t="s">
        <v>16</v>
      </c>
      <c r="DS8" s="225" t="s">
        <v>140</v>
      </c>
      <c r="DT8" s="226" t="s">
        <v>75</v>
      </c>
      <c r="DU8" s="601" t="s">
        <v>16</v>
      </c>
      <c r="DV8" s="225" t="s">
        <v>140</v>
      </c>
      <c r="DW8" s="226" t="s">
        <v>75</v>
      </c>
      <c r="DX8" s="601" t="s">
        <v>16</v>
      </c>
      <c r="DY8" s="225" t="s">
        <v>140</v>
      </c>
      <c r="DZ8" s="226" t="s">
        <v>75</v>
      </c>
      <c r="EA8" s="601" t="s">
        <v>16</v>
      </c>
      <c r="EB8" s="225" t="s">
        <v>140</v>
      </c>
      <c r="EC8" s="226" t="s">
        <v>75</v>
      </c>
      <c r="ED8" s="601" t="s">
        <v>16</v>
      </c>
      <c r="EE8" s="225" t="s">
        <v>140</v>
      </c>
      <c r="EF8" s="226" t="s">
        <v>75</v>
      </c>
      <c r="EG8" s="601" t="s">
        <v>16</v>
      </c>
      <c r="EH8" s="225" t="s">
        <v>140</v>
      </c>
      <c r="EI8" s="226" t="s">
        <v>75</v>
      </c>
      <c r="EJ8" s="601" t="s">
        <v>16</v>
      </c>
      <c r="EK8" s="225" t="s">
        <v>140</v>
      </c>
      <c r="EL8" s="226" t="s">
        <v>75</v>
      </c>
      <c r="EM8" s="601" t="s">
        <v>16</v>
      </c>
      <c r="EN8" s="225" t="s">
        <v>140</v>
      </c>
      <c r="EO8" s="226" t="s">
        <v>75</v>
      </c>
      <c r="EP8" s="601" t="s">
        <v>16</v>
      </c>
      <c r="EQ8" s="225" t="s">
        <v>140</v>
      </c>
      <c r="ER8" s="226" t="s">
        <v>75</v>
      </c>
      <c r="ES8" s="601"/>
      <c r="ET8" s="225"/>
      <c r="EU8" s="226"/>
    </row>
    <row r="9" ht="15.75" customHeight="1">
      <c r="A9" s="10">
        <v>7.0</v>
      </c>
      <c r="B9" s="308" t="s">
        <v>2137</v>
      </c>
      <c r="C9" s="307">
        <v>1.0</v>
      </c>
      <c r="D9" s="314" t="s">
        <v>14</v>
      </c>
      <c r="E9" s="13" t="str">
        <f t="array" ref="E9">XLOOKUP(F9,'PER-SM '!$E$2:$E$1132,'PER-SM '!$D$2:$D$1132," ",0)</f>
        <v>QUINTO ROMANI JUAN LUIS</v>
      </c>
      <c r="F9" s="154">
        <v>1.6170912E7</v>
      </c>
      <c r="G9" s="149">
        <v>9.79527651E8</v>
      </c>
      <c r="H9" s="16" t="str">
        <f t="array" ref="H9">XLOOKUP(F9,'PER-SM '!$E$2:$E$1132,'PER-SM '!$G$2:$G$1132,"",0)</f>
        <v>EQ OBR</v>
      </c>
      <c r="I9" s="10" t="str">
        <f t="array" ref="I9">XLOOKUP(F9,'PER-SM '!$E$2:$E$1132,'PER-SM '!$I$2:$I$1132,"",0)</f>
        <v>B</v>
      </c>
      <c r="J9" s="10"/>
      <c r="K9" s="13" t="str">
        <f t="array" ref="K9">XLOOKUP(F9,'PER-SM '!$E$2:$E$1132,'PER-SM '!$B$2:$B$1132,"",0)</f>
        <v>PE - Obr Reg Común</v>
      </c>
      <c r="L9" s="10" t="s">
        <v>2276</v>
      </c>
      <c r="M9" s="13" t="str">
        <f t="array" ref="M9">XLOOKUP(F9,'PER-SM '!$E$2:$E$1132,'PER-SM '!$F$2:$F$1132,"",0)</f>
        <v>TITULAR - SOLDADOR</v>
      </c>
      <c r="N9" s="224"/>
      <c r="O9" s="225"/>
      <c r="P9" s="226"/>
      <c r="Q9" s="224"/>
      <c r="R9" s="225"/>
      <c r="S9" s="226"/>
      <c r="T9" s="224"/>
      <c r="U9" s="225"/>
      <c r="V9" s="226"/>
      <c r="W9" s="236" t="s">
        <v>16</v>
      </c>
      <c r="X9" s="237" t="s">
        <v>140</v>
      </c>
      <c r="Y9" s="238" t="s">
        <v>75</v>
      </c>
      <c r="Z9" s="236" t="s">
        <v>16</v>
      </c>
      <c r="AA9" s="237" t="s">
        <v>140</v>
      </c>
      <c r="AB9" s="238" t="s">
        <v>75</v>
      </c>
      <c r="AC9" s="236" t="s">
        <v>16</v>
      </c>
      <c r="AD9" s="237" t="s">
        <v>140</v>
      </c>
      <c r="AE9" s="238" t="s">
        <v>75</v>
      </c>
      <c r="AF9" s="236" t="s">
        <v>16</v>
      </c>
      <c r="AG9" s="237" t="s">
        <v>140</v>
      </c>
      <c r="AH9" s="238" t="s">
        <v>75</v>
      </c>
      <c r="AI9" s="236" t="s">
        <v>16</v>
      </c>
      <c r="AJ9" s="237" t="s">
        <v>140</v>
      </c>
      <c r="AK9" s="238" t="s">
        <v>75</v>
      </c>
      <c r="AL9" s="236" t="s">
        <v>16</v>
      </c>
      <c r="AM9" s="237" t="s">
        <v>140</v>
      </c>
      <c r="AN9" s="238" t="s">
        <v>75</v>
      </c>
      <c r="AO9" s="236" t="s">
        <v>16</v>
      </c>
      <c r="AP9" s="237" t="s">
        <v>140</v>
      </c>
      <c r="AQ9" s="238" t="s">
        <v>75</v>
      </c>
      <c r="AR9" s="224" t="s">
        <v>16</v>
      </c>
      <c r="AS9" s="225" t="s">
        <v>140</v>
      </c>
      <c r="AT9" s="226" t="s">
        <v>75</v>
      </c>
      <c r="AU9" s="224" t="s">
        <v>16</v>
      </c>
      <c r="AV9" s="225" t="s">
        <v>140</v>
      </c>
      <c r="AW9" s="226" t="s">
        <v>75</v>
      </c>
      <c r="AX9" s="224" t="s">
        <v>16</v>
      </c>
      <c r="AY9" s="225" t="s">
        <v>140</v>
      </c>
      <c r="AZ9" s="226" t="s">
        <v>75</v>
      </c>
      <c r="BA9" s="224" t="s">
        <v>16</v>
      </c>
      <c r="BB9" s="225" t="s">
        <v>140</v>
      </c>
      <c r="BC9" s="226" t="s">
        <v>75</v>
      </c>
      <c r="BD9" s="224" t="s">
        <v>16</v>
      </c>
      <c r="BE9" s="225" t="s">
        <v>140</v>
      </c>
      <c r="BF9" s="226" t="s">
        <v>75</v>
      </c>
      <c r="BG9" s="224" t="s">
        <v>16</v>
      </c>
      <c r="BH9" s="225" t="s">
        <v>140</v>
      </c>
      <c r="BI9" s="226" t="s">
        <v>75</v>
      </c>
      <c r="BJ9" s="224" t="s">
        <v>16</v>
      </c>
      <c r="BK9" s="225" t="s">
        <v>140</v>
      </c>
      <c r="BL9" s="226" t="s">
        <v>75</v>
      </c>
      <c r="BM9" s="224"/>
      <c r="BN9" s="225"/>
      <c r="BO9" s="226"/>
      <c r="BP9" s="224"/>
      <c r="BQ9" s="225"/>
      <c r="BR9" s="226"/>
      <c r="BS9" s="224"/>
      <c r="BT9" s="225"/>
      <c r="BU9" s="226"/>
      <c r="BV9" s="224"/>
      <c r="BW9" s="225"/>
      <c r="BX9" s="226"/>
      <c r="BY9" s="224"/>
      <c r="BZ9" s="225"/>
      <c r="CA9" s="226"/>
      <c r="CB9" s="224"/>
      <c r="CC9" s="225"/>
      <c r="CD9" s="226"/>
      <c r="CE9" s="224"/>
      <c r="CF9" s="225"/>
      <c r="CG9" s="226"/>
      <c r="CH9" s="224"/>
      <c r="CI9" s="225"/>
      <c r="CJ9" s="226"/>
      <c r="CK9" s="224"/>
      <c r="CL9" s="225"/>
      <c r="CM9" s="226"/>
      <c r="CN9" s="224"/>
      <c r="CO9" s="225"/>
      <c r="CP9" s="226"/>
      <c r="CQ9" s="224"/>
      <c r="CR9" s="225"/>
      <c r="CS9" s="226"/>
      <c r="CT9" s="224"/>
      <c r="CU9" s="225"/>
      <c r="CV9" s="226"/>
      <c r="CW9" s="224"/>
      <c r="CX9" s="225"/>
      <c r="CY9" s="226"/>
      <c r="CZ9" s="224"/>
      <c r="DA9" s="225"/>
      <c r="DB9" s="226"/>
      <c r="DC9" s="224"/>
      <c r="DD9" s="225"/>
      <c r="DE9" s="226"/>
      <c r="DF9" s="224"/>
      <c r="DG9" s="225"/>
      <c r="DH9" s="226"/>
      <c r="DI9" s="601"/>
      <c r="DJ9" s="225"/>
      <c r="DK9" s="226"/>
      <c r="DL9" s="601"/>
      <c r="DM9" s="225"/>
      <c r="DN9" s="226"/>
      <c r="DO9" s="601"/>
      <c r="DP9" s="225"/>
      <c r="DQ9" s="226"/>
      <c r="DR9" s="601"/>
      <c r="DS9" s="225"/>
      <c r="DT9" s="226"/>
      <c r="DU9" s="601"/>
      <c r="DV9" s="225"/>
      <c r="DW9" s="226"/>
      <c r="DX9" s="601"/>
      <c r="DY9" s="225"/>
      <c r="DZ9" s="226"/>
      <c r="EA9" s="601"/>
      <c r="EB9" s="225"/>
      <c r="EC9" s="226"/>
      <c r="ED9" s="601"/>
      <c r="EE9" s="225"/>
      <c r="EF9" s="226"/>
      <c r="EG9" s="601"/>
      <c r="EH9" s="225"/>
      <c r="EI9" s="226"/>
      <c r="EJ9" s="601"/>
      <c r="EK9" s="225"/>
      <c r="EL9" s="226"/>
      <c r="EM9" s="601"/>
      <c r="EN9" s="225"/>
      <c r="EO9" s="226"/>
      <c r="EP9" s="601"/>
      <c r="EQ9" s="225"/>
      <c r="ER9" s="226"/>
      <c r="ES9" s="623" t="s">
        <v>16</v>
      </c>
      <c r="ET9" s="231" t="s">
        <v>140</v>
      </c>
      <c r="EU9" s="232" t="s">
        <v>75</v>
      </c>
    </row>
    <row r="10" ht="15.75" customHeight="1">
      <c r="A10" s="10">
        <v>8.0</v>
      </c>
      <c r="B10" s="308" t="s">
        <v>2245</v>
      </c>
      <c r="C10" s="307">
        <v>1.0</v>
      </c>
      <c r="D10" s="233" t="s">
        <v>14</v>
      </c>
      <c r="E10" s="13" t="str">
        <f t="array" ref="E10">XLOOKUP(F10,'PER-SM '!$E$2:$E$1132,'PER-SM '!$D$2:$D$1132," ",0)</f>
        <v>GARRIAZO SILVA RAFAEL FELIPE</v>
      </c>
      <c r="F10" s="154">
        <v>2.2092428E7</v>
      </c>
      <c r="G10" s="149">
        <v>9.56453467E8</v>
      </c>
      <c r="H10" s="16" t="str">
        <f t="array" ref="H10">XLOOKUP(F10,'PER-SM '!$E$2:$E$1132,'PER-SM '!$G$2:$G$1132,"",0)</f>
        <v>EQ OBR</v>
      </c>
      <c r="I10" s="10" t="str">
        <f t="array" ref="I10">XLOOKUP(F10,'PER-SM '!$E$2:$E$1132,'PER-SM '!$I$2:$I$1132,"",0)</f>
        <v>A</v>
      </c>
      <c r="J10" s="10"/>
      <c r="K10" s="13" t="str">
        <f t="array" ref="K10">XLOOKUP(F10,'PER-SM '!$E$2:$E$1132,'PER-SM '!$B$2:$B$1132,"",0)</f>
        <v>PE - Obr Reg Común</v>
      </c>
      <c r="L10" s="10" t="s">
        <v>2276</v>
      </c>
      <c r="M10" s="13" t="str">
        <f t="array" ref="M10">XLOOKUP(F10,'PER-SM '!$E$2:$E$1132,'PER-SM '!$F$2:$F$1132,"",0)</f>
        <v>MAESTRO - ELECTRICISTA</v>
      </c>
      <c r="N10" s="224" t="s">
        <v>16</v>
      </c>
      <c r="O10" s="225" t="s">
        <v>140</v>
      </c>
      <c r="P10" s="226" t="s">
        <v>75</v>
      </c>
      <c r="Q10" s="224" t="s">
        <v>16</v>
      </c>
      <c r="R10" s="225" t="s">
        <v>140</v>
      </c>
      <c r="S10" s="226" t="s">
        <v>75</v>
      </c>
      <c r="T10" s="224" t="s">
        <v>16</v>
      </c>
      <c r="U10" s="225" t="s">
        <v>140</v>
      </c>
      <c r="V10" s="226" t="s">
        <v>75</v>
      </c>
      <c r="W10" s="224"/>
      <c r="X10" s="225"/>
      <c r="Y10" s="226"/>
      <c r="Z10" s="224"/>
      <c r="AA10" s="225"/>
      <c r="AB10" s="226"/>
      <c r="AC10" s="224"/>
      <c r="AD10" s="225"/>
      <c r="AE10" s="226"/>
      <c r="AF10" s="224"/>
      <c r="AG10" s="225"/>
      <c r="AH10" s="226"/>
      <c r="AI10" s="224"/>
      <c r="AJ10" s="225"/>
      <c r="AK10" s="226"/>
      <c r="AL10" s="224"/>
      <c r="AM10" s="225"/>
      <c r="AN10" s="226"/>
      <c r="AO10" s="224"/>
      <c r="AP10" s="225"/>
      <c r="AQ10" s="226"/>
      <c r="AR10" s="236" t="s">
        <v>16</v>
      </c>
      <c r="AS10" s="237" t="s">
        <v>140</v>
      </c>
      <c r="AT10" s="238" t="s">
        <v>75</v>
      </c>
      <c r="AU10" s="236" t="s">
        <v>16</v>
      </c>
      <c r="AV10" s="237" t="s">
        <v>140</v>
      </c>
      <c r="AW10" s="238" t="s">
        <v>75</v>
      </c>
      <c r="AX10" s="236" t="s">
        <v>16</v>
      </c>
      <c r="AY10" s="237" t="s">
        <v>140</v>
      </c>
      <c r="AZ10" s="238" t="s">
        <v>75</v>
      </c>
      <c r="BA10" s="236" t="s">
        <v>16</v>
      </c>
      <c r="BB10" s="237" t="s">
        <v>140</v>
      </c>
      <c r="BC10" s="238" t="s">
        <v>75</v>
      </c>
      <c r="BD10" s="236" t="s">
        <v>16</v>
      </c>
      <c r="BE10" s="237" t="s">
        <v>140</v>
      </c>
      <c r="BF10" s="238" t="s">
        <v>75</v>
      </c>
      <c r="BG10" s="236" t="s">
        <v>16</v>
      </c>
      <c r="BH10" s="237" t="s">
        <v>140</v>
      </c>
      <c r="BI10" s="238" t="s">
        <v>75</v>
      </c>
      <c r="BJ10" s="236" t="s">
        <v>16</v>
      </c>
      <c r="BK10" s="237" t="s">
        <v>140</v>
      </c>
      <c r="BL10" s="238" t="s">
        <v>75</v>
      </c>
      <c r="BM10" s="224" t="s">
        <v>16</v>
      </c>
      <c r="BN10" s="225" t="s">
        <v>140</v>
      </c>
      <c r="BO10" s="226" t="s">
        <v>75</v>
      </c>
      <c r="BP10" s="224" t="s">
        <v>16</v>
      </c>
      <c r="BQ10" s="225" t="s">
        <v>140</v>
      </c>
      <c r="BR10" s="226" t="s">
        <v>75</v>
      </c>
      <c r="BS10" s="224" t="s">
        <v>16</v>
      </c>
      <c r="BT10" s="225" t="s">
        <v>140</v>
      </c>
      <c r="BU10" s="226" t="s">
        <v>75</v>
      </c>
      <c r="BV10" s="224" t="s">
        <v>16</v>
      </c>
      <c r="BW10" s="225" t="s">
        <v>140</v>
      </c>
      <c r="BX10" s="226" t="s">
        <v>75</v>
      </c>
      <c r="BY10" s="224" t="s">
        <v>16</v>
      </c>
      <c r="BZ10" s="225" t="s">
        <v>140</v>
      </c>
      <c r="CA10" s="226" t="s">
        <v>75</v>
      </c>
      <c r="CB10" s="224" t="s">
        <v>16</v>
      </c>
      <c r="CC10" s="225" t="s">
        <v>140</v>
      </c>
      <c r="CD10" s="226" t="s">
        <v>75</v>
      </c>
      <c r="CE10" s="224" t="s">
        <v>16</v>
      </c>
      <c r="CF10" s="225" t="s">
        <v>140</v>
      </c>
      <c r="CG10" s="226" t="s">
        <v>75</v>
      </c>
      <c r="CH10" s="224"/>
      <c r="CI10" s="225"/>
      <c r="CJ10" s="226"/>
      <c r="CK10" s="224"/>
      <c r="CL10" s="225"/>
      <c r="CM10" s="226"/>
      <c r="CN10" s="224"/>
      <c r="CO10" s="225"/>
      <c r="CP10" s="226"/>
      <c r="CQ10" s="224"/>
      <c r="CR10" s="225"/>
      <c r="CS10" s="226"/>
      <c r="CT10" s="224"/>
      <c r="CU10" s="225"/>
      <c r="CV10" s="226"/>
      <c r="CW10" s="224"/>
      <c r="CX10" s="225"/>
      <c r="CY10" s="226"/>
      <c r="CZ10" s="224"/>
      <c r="DA10" s="225"/>
      <c r="DB10" s="226"/>
      <c r="DC10" s="224"/>
      <c r="DD10" s="225"/>
      <c r="DE10" s="226"/>
      <c r="DF10" s="224"/>
      <c r="DG10" s="225"/>
      <c r="DH10" s="226"/>
      <c r="DI10" s="601"/>
      <c r="DJ10" s="225"/>
      <c r="DK10" s="226"/>
      <c r="DL10" s="601"/>
      <c r="DM10" s="225"/>
      <c r="DN10" s="226"/>
      <c r="DO10" s="601"/>
      <c r="DP10" s="225"/>
      <c r="DQ10" s="226"/>
      <c r="DR10" s="601"/>
      <c r="DS10" s="225"/>
      <c r="DT10" s="226"/>
      <c r="DU10" s="601"/>
      <c r="DV10" s="225"/>
      <c r="DW10" s="226"/>
      <c r="DX10" s="601"/>
      <c r="DY10" s="225"/>
      <c r="DZ10" s="226"/>
      <c r="EA10" s="601"/>
      <c r="EB10" s="225"/>
      <c r="EC10" s="226"/>
      <c r="ED10" s="601"/>
      <c r="EE10" s="225"/>
      <c r="EF10" s="226"/>
      <c r="EG10" s="601"/>
      <c r="EH10" s="225"/>
      <c r="EI10" s="226"/>
      <c r="EJ10" s="601"/>
      <c r="EK10" s="225"/>
      <c r="EL10" s="226"/>
      <c r="EM10" s="601"/>
      <c r="EN10" s="225"/>
      <c r="EO10" s="226"/>
      <c r="EP10" s="601"/>
      <c r="EQ10" s="225"/>
      <c r="ER10" s="226"/>
      <c r="ES10" s="601"/>
      <c r="ET10" s="225"/>
      <c r="EU10" s="226"/>
    </row>
    <row r="11" ht="15.75" customHeight="1">
      <c r="A11" s="10">
        <v>9.0</v>
      </c>
      <c r="B11" s="308" t="s">
        <v>2139</v>
      </c>
      <c r="C11" s="307">
        <v>1.0</v>
      </c>
      <c r="D11" s="308" t="s">
        <v>14</v>
      </c>
      <c r="E11" s="13" t="str">
        <f t="array" ref="E11">XLOOKUP(F11,'PER-SM '!$E$2:$E$1132,'PER-SM '!$D$2:$D$1132," ",0)</f>
        <v>RUELAS QUISPE EDSON YVAN</v>
      </c>
      <c r="F11" s="154">
        <v>4.6088958E7</v>
      </c>
      <c r="G11" s="149">
        <v>9.54159751E8</v>
      </c>
      <c r="H11" s="16" t="str">
        <f t="array" ref="H11">XLOOKUP(F11,'PER-SM '!$E$2:$E$1132,'PER-SM '!$G$2:$G$1132,"",0)</f>
        <v>EQ OBR</v>
      </c>
      <c r="I11" s="10" t="str">
        <f t="array" ref="I11">XLOOKUP(F11,'PER-SM '!$E$2:$E$1132,'PER-SM '!$I$2:$I$1132,"",0)</f>
        <v>A</v>
      </c>
      <c r="J11" s="10"/>
      <c r="K11" s="13" t="str">
        <f t="array" ref="K11">XLOOKUP(F11,'PER-SM '!$E$2:$E$1132,'PER-SM '!$B$2:$B$1132,"",0)</f>
        <v>PE - Obr Reg Común</v>
      </c>
      <c r="L11" s="10" t="s">
        <v>2276</v>
      </c>
      <c r="M11" s="13" t="str">
        <f t="array" ref="M11">XLOOKUP(F11,'PER-SM '!$E$2:$E$1132,'PER-SM '!$F$2:$F$1132,"",0)</f>
        <v>MAESTRO - TECNICO DE LLANTAS</v>
      </c>
      <c r="N11" s="224" t="s">
        <v>16</v>
      </c>
      <c r="O11" s="225" t="s">
        <v>140</v>
      </c>
      <c r="P11" s="226" t="s">
        <v>75</v>
      </c>
      <c r="Q11" s="224" t="s">
        <v>16</v>
      </c>
      <c r="R11" s="225" t="s">
        <v>140</v>
      </c>
      <c r="S11" s="226" t="s">
        <v>75</v>
      </c>
      <c r="T11" s="224" t="s">
        <v>16</v>
      </c>
      <c r="U11" s="225" t="s">
        <v>140</v>
      </c>
      <c r="V11" s="226" t="s">
        <v>75</v>
      </c>
      <c r="W11" s="224"/>
      <c r="X11" s="225"/>
      <c r="Y11" s="226"/>
      <c r="Z11" s="224"/>
      <c r="AA11" s="225"/>
      <c r="AB11" s="226"/>
      <c r="AC11" s="224"/>
      <c r="AD11" s="225"/>
      <c r="AE11" s="226"/>
      <c r="AF11" s="224"/>
      <c r="AG11" s="225"/>
      <c r="AH11" s="226"/>
      <c r="AI11" s="224"/>
      <c r="AJ11" s="225"/>
      <c r="AK11" s="226"/>
      <c r="AL11" s="224"/>
      <c r="AM11" s="225"/>
      <c r="AN11" s="226"/>
      <c r="AO11" s="224"/>
      <c r="AP11" s="225"/>
      <c r="AQ11" s="226"/>
      <c r="AR11" s="236" t="s">
        <v>16</v>
      </c>
      <c r="AS11" s="237" t="s">
        <v>140</v>
      </c>
      <c r="AT11" s="238" t="s">
        <v>75</v>
      </c>
      <c r="AU11" s="236" t="s">
        <v>16</v>
      </c>
      <c r="AV11" s="237" t="s">
        <v>140</v>
      </c>
      <c r="AW11" s="238" t="s">
        <v>75</v>
      </c>
      <c r="AX11" s="236" t="s">
        <v>16</v>
      </c>
      <c r="AY11" s="237" t="s">
        <v>140</v>
      </c>
      <c r="AZ11" s="238" t="s">
        <v>75</v>
      </c>
      <c r="BA11" s="236" t="s">
        <v>16</v>
      </c>
      <c r="BB11" s="237" t="s">
        <v>140</v>
      </c>
      <c r="BC11" s="238" t="s">
        <v>75</v>
      </c>
      <c r="BD11" s="236" t="s">
        <v>16</v>
      </c>
      <c r="BE11" s="237" t="s">
        <v>140</v>
      </c>
      <c r="BF11" s="238" t="s">
        <v>75</v>
      </c>
      <c r="BG11" s="236" t="s">
        <v>16</v>
      </c>
      <c r="BH11" s="237" t="s">
        <v>140</v>
      </c>
      <c r="BI11" s="238" t="s">
        <v>75</v>
      </c>
      <c r="BJ11" s="236" t="s">
        <v>16</v>
      </c>
      <c r="BK11" s="237" t="s">
        <v>140</v>
      </c>
      <c r="BL11" s="238" t="s">
        <v>75</v>
      </c>
      <c r="BM11" s="224" t="s">
        <v>16</v>
      </c>
      <c r="BN11" s="225" t="s">
        <v>140</v>
      </c>
      <c r="BO11" s="226" t="s">
        <v>75</v>
      </c>
      <c r="BP11" s="224" t="s">
        <v>16</v>
      </c>
      <c r="BQ11" s="225" t="s">
        <v>140</v>
      </c>
      <c r="BR11" s="226" t="s">
        <v>75</v>
      </c>
      <c r="BS11" s="224" t="s">
        <v>16</v>
      </c>
      <c r="BT11" s="225" t="s">
        <v>140</v>
      </c>
      <c r="BU11" s="226" t="s">
        <v>75</v>
      </c>
      <c r="BV11" s="224" t="s">
        <v>16</v>
      </c>
      <c r="BW11" s="225" t="s">
        <v>140</v>
      </c>
      <c r="BX11" s="226" t="s">
        <v>75</v>
      </c>
      <c r="BY11" s="224" t="s">
        <v>16</v>
      </c>
      <c r="BZ11" s="225" t="s">
        <v>140</v>
      </c>
      <c r="CA11" s="226" t="s">
        <v>75</v>
      </c>
      <c r="CB11" s="224" t="s">
        <v>16</v>
      </c>
      <c r="CC11" s="225" t="s">
        <v>140</v>
      </c>
      <c r="CD11" s="226" t="s">
        <v>75</v>
      </c>
      <c r="CE11" s="224" t="s">
        <v>16</v>
      </c>
      <c r="CF11" s="225" t="s">
        <v>140</v>
      </c>
      <c r="CG11" s="226" t="s">
        <v>75</v>
      </c>
      <c r="CH11" s="224"/>
      <c r="CI11" s="225"/>
      <c r="CJ11" s="226"/>
      <c r="CK11" s="224"/>
      <c r="CL11" s="225"/>
      <c r="CM11" s="226"/>
      <c r="CN11" s="224"/>
      <c r="CO11" s="225"/>
      <c r="CP11" s="226"/>
      <c r="CQ11" s="224"/>
      <c r="CR11" s="225"/>
      <c r="CS11" s="226"/>
      <c r="CT11" s="224"/>
      <c r="CU11" s="225"/>
      <c r="CV11" s="226"/>
      <c r="CW11" s="224"/>
      <c r="CX11" s="225"/>
      <c r="CY11" s="226"/>
      <c r="CZ11" s="224"/>
      <c r="DA11" s="225"/>
      <c r="DB11" s="226"/>
      <c r="DC11" s="224" t="s">
        <v>16</v>
      </c>
      <c r="DD11" s="225" t="s">
        <v>140</v>
      </c>
      <c r="DE11" s="226" t="s">
        <v>75</v>
      </c>
      <c r="DF11" s="224" t="s">
        <v>16</v>
      </c>
      <c r="DG11" s="225" t="s">
        <v>140</v>
      </c>
      <c r="DH11" s="226" t="s">
        <v>75</v>
      </c>
      <c r="DI11" s="601" t="s">
        <v>16</v>
      </c>
      <c r="DJ11" s="225" t="s">
        <v>140</v>
      </c>
      <c r="DK11" s="226" t="s">
        <v>75</v>
      </c>
      <c r="DL11" s="601" t="s">
        <v>16</v>
      </c>
      <c r="DM11" s="225" t="s">
        <v>140</v>
      </c>
      <c r="DN11" s="226" t="s">
        <v>75</v>
      </c>
      <c r="DO11" s="601" t="s">
        <v>16</v>
      </c>
      <c r="DP11" s="225" t="s">
        <v>140</v>
      </c>
      <c r="DQ11" s="226" t="s">
        <v>75</v>
      </c>
      <c r="DR11" s="601" t="s">
        <v>16</v>
      </c>
      <c r="DS11" s="225" t="s">
        <v>140</v>
      </c>
      <c r="DT11" s="226" t="s">
        <v>75</v>
      </c>
      <c r="DU11" s="601" t="s">
        <v>16</v>
      </c>
      <c r="DV11" s="225" t="s">
        <v>140</v>
      </c>
      <c r="DW11" s="226" t="s">
        <v>75</v>
      </c>
      <c r="DX11" s="601" t="s">
        <v>0</v>
      </c>
      <c r="DY11" s="225" t="s">
        <v>0</v>
      </c>
      <c r="DZ11" s="226" t="s">
        <v>0</v>
      </c>
      <c r="EA11" s="601" t="s">
        <v>16</v>
      </c>
      <c r="EB11" s="225" t="s">
        <v>140</v>
      </c>
      <c r="EC11" s="226" t="s">
        <v>75</v>
      </c>
      <c r="ED11" s="601" t="s">
        <v>16</v>
      </c>
      <c r="EE11" s="225" t="s">
        <v>140</v>
      </c>
      <c r="EF11" s="226" t="s">
        <v>75</v>
      </c>
      <c r="EG11" s="601" t="s">
        <v>16</v>
      </c>
      <c r="EH11" s="225" t="s">
        <v>140</v>
      </c>
      <c r="EI11" s="226" t="s">
        <v>75</v>
      </c>
      <c r="EJ11" s="601" t="s">
        <v>16</v>
      </c>
      <c r="EK11" s="225" t="s">
        <v>140</v>
      </c>
      <c r="EL11" s="226" t="s">
        <v>75</v>
      </c>
      <c r="EM11" s="601" t="s">
        <v>16</v>
      </c>
      <c r="EN11" s="225" t="s">
        <v>140</v>
      </c>
      <c r="EO11" s="226" t="s">
        <v>75</v>
      </c>
      <c r="EP11" s="601" t="s">
        <v>16</v>
      </c>
      <c r="EQ11" s="225" t="s">
        <v>140</v>
      </c>
      <c r="ER11" s="226" t="s">
        <v>75</v>
      </c>
      <c r="ES11" s="601"/>
      <c r="ET11" s="225"/>
      <c r="EU11" s="226"/>
    </row>
    <row r="12" ht="15.75" customHeight="1">
      <c r="A12" s="10">
        <v>10.0</v>
      </c>
      <c r="B12" s="308" t="s">
        <v>2140</v>
      </c>
      <c r="C12" s="307">
        <v>1.0</v>
      </c>
      <c r="D12" s="308" t="s">
        <v>14</v>
      </c>
      <c r="E12" s="13" t="str">
        <f t="array" ref="E12">XLOOKUP(F12,'PER-SM '!$E$2:$E$1132,'PER-SM '!$D$2:$D$1132," ",0)</f>
        <v>SOTO CELIS ANGEL EFRAIN</v>
      </c>
      <c r="F12" s="154">
        <v>4.0667236E7</v>
      </c>
      <c r="G12" s="149">
        <v>9.50531646E8</v>
      </c>
      <c r="H12" s="16" t="str">
        <f t="array" ref="H12">XLOOKUP(F12,'PER-SM '!$E$2:$E$1132,'PER-SM '!$G$2:$G$1132,"",0)</f>
        <v>EQ OBR</v>
      </c>
      <c r="I12" s="10" t="str">
        <f t="array" ref="I12">XLOOKUP(F12,'PER-SM '!$E$2:$E$1132,'PER-SM '!$I$2:$I$1132,"",0)</f>
        <v>A</v>
      </c>
      <c r="J12" s="10"/>
      <c r="K12" s="13" t="str">
        <f t="array" ref="K12">XLOOKUP(F12,'PER-SM '!$E$2:$E$1132,'PER-SM '!$B$2:$B$1132,"",0)</f>
        <v>PE - Obr Reg Común</v>
      </c>
      <c r="L12" s="10" t="s">
        <v>2276</v>
      </c>
      <c r="M12" s="13" t="str">
        <f t="array" ref="M12">XLOOKUP(F12,'PER-SM '!$E$2:$E$1132,'PER-SM '!$F$2:$F$1132,"",0)</f>
        <v>MECANICO 2</v>
      </c>
      <c r="N12" s="224"/>
      <c r="O12" s="225"/>
      <c r="P12" s="226"/>
      <c r="Q12" s="224"/>
      <c r="R12" s="225"/>
      <c r="S12" s="226"/>
      <c r="T12" s="224"/>
      <c r="U12" s="225"/>
      <c r="V12" s="226"/>
      <c r="W12" s="224"/>
      <c r="X12" s="225"/>
      <c r="Y12" s="226"/>
      <c r="Z12" s="224"/>
      <c r="AA12" s="225"/>
      <c r="AB12" s="226"/>
      <c r="AC12" s="224"/>
      <c r="AD12" s="225"/>
      <c r="AE12" s="226"/>
      <c r="AF12" s="224"/>
      <c r="AG12" s="225"/>
      <c r="AH12" s="226"/>
      <c r="AI12" s="224"/>
      <c r="AJ12" s="225"/>
      <c r="AK12" s="226"/>
      <c r="AL12" s="224"/>
      <c r="AM12" s="225"/>
      <c r="AN12" s="226"/>
      <c r="AO12" s="224"/>
      <c r="AP12" s="225"/>
      <c r="AQ12" s="226"/>
      <c r="AR12" s="224"/>
      <c r="AS12" s="225"/>
      <c r="AT12" s="226"/>
      <c r="AU12" s="224"/>
      <c r="AV12" s="225"/>
      <c r="AW12" s="226"/>
      <c r="AX12" s="224"/>
      <c r="AY12" s="225"/>
      <c r="AZ12" s="226"/>
      <c r="BA12" s="224"/>
      <c r="BB12" s="225"/>
      <c r="BC12" s="226"/>
      <c r="BD12" s="224"/>
      <c r="BE12" s="225"/>
      <c r="BF12" s="226"/>
      <c r="BG12" s="224"/>
      <c r="BH12" s="225"/>
      <c r="BI12" s="226"/>
      <c r="BJ12" s="224"/>
      <c r="BK12" s="225"/>
      <c r="BL12" s="226"/>
      <c r="BM12" s="224"/>
      <c r="BN12" s="225"/>
      <c r="BO12" s="226"/>
      <c r="BP12" s="224"/>
      <c r="BQ12" s="225"/>
      <c r="BR12" s="226"/>
      <c r="BS12" s="224"/>
      <c r="BT12" s="225"/>
      <c r="BU12" s="226" t="s">
        <v>75</v>
      </c>
      <c r="BV12" s="224" t="s">
        <v>16</v>
      </c>
      <c r="BW12" s="225" t="s">
        <v>140</v>
      </c>
      <c r="BX12" s="226" t="s">
        <v>75</v>
      </c>
      <c r="BY12" s="224" t="s">
        <v>16</v>
      </c>
      <c r="BZ12" s="225" t="s">
        <v>140</v>
      </c>
      <c r="CA12" s="226" t="s">
        <v>75</v>
      </c>
      <c r="CB12" s="224" t="s">
        <v>16</v>
      </c>
      <c r="CC12" s="225" t="s">
        <v>140</v>
      </c>
      <c r="CD12" s="226" t="s">
        <v>75</v>
      </c>
      <c r="CE12" s="224" t="s">
        <v>16</v>
      </c>
      <c r="CF12" s="225" t="s">
        <v>140</v>
      </c>
      <c r="CG12" s="226" t="s">
        <v>75</v>
      </c>
      <c r="CH12" s="224"/>
      <c r="CI12" s="225"/>
      <c r="CJ12" s="226"/>
      <c r="CK12" s="224"/>
      <c r="CL12" s="225"/>
      <c r="CM12" s="226"/>
      <c r="CN12" s="224"/>
      <c r="CO12" s="225"/>
      <c r="CP12" s="226"/>
      <c r="CQ12" s="224"/>
      <c r="CR12" s="225"/>
      <c r="CS12" s="226"/>
      <c r="CT12" s="224"/>
      <c r="CU12" s="225"/>
      <c r="CV12" s="226"/>
      <c r="CW12" s="224"/>
      <c r="CX12" s="225"/>
      <c r="CY12" s="226"/>
      <c r="CZ12" s="224"/>
      <c r="DA12" s="225"/>
      <c r="DB12" s="226"/>
      <c r="DC12" s="224" t="s">
        <v>16</v>
      </c>
      <c r="DD12" s="225" t="s">
        <v>140</v>
      </c>
      <c r="DE12" s="226" t="s">
        <v>75</v>
      </c>
      <c r="DF12" s="224" t="s">
        <v>16</v>
      </c>
      <c r="DG12" s="225" t="s">
        <v>140</v>
      </c>
      <c r="DH12" s="226" t="s">
        <v>75</v>
      </c>
      <c r="DI12" s="601" t="s">
        <v>16</v>
      </c>
      <c r="DJ12" s="225" t="s">
        <v>140</v>
      </c>
      <c r="DK12" s="226" t="s">
        <v>75</v>
      </c>
      <c r="DL12" s="601" t="s">
        <v>16</v>
      </c>
      <c r="DM12" s="225" t="s">
        <v>140</v>
      </c>
      <c r="DN12" s="226" t="s">
        <v>75</v>
      </c>
      <c r="DO12" s="601" t="s">
        <v>16</v>
      </c>
      <c r="DP12" s="225" t="s">
        <v>140</v>
      </c>
      <c r="DQ12" s="226" t="s">
        <v>75</v>
      </c>
      <c r="DR12" s="601" t="s">
        <v>16</v>
      </c>
      <c r="DS12" s="225" t="s">
        <v>140</v>
      </c>
      <c r="DT12" s="226" t="s">
        <v>75</v>
      </c>
      <c r="DU12" s="601" t="s">
        <v>16</v>
      </c>
      <c r="DV12" s="225" t="s">
        <v>140</v>
      </c>
      <c r="DW12" s="226" t="s">
        <v>75</v>
      </c>
      <c r="DX12" s="601" t="s">
        <v>16</v>
      </c>
      <c r="DY12" s="225" t="s">
        <v>140</v>
      </c>
      <c r="DZ12" s="226" t="s">
        <v>75</v>
      </c>
      <c r="EA12" s="601" t="s">
        <v>16</v>
      </c>
      <c r="EB12" s="225" t="s">
        <v>140</v>
      </c>
      <c r="EC12" s="226" t="s">
        <v>75</v>
      </c>
      <c r="ED12" s="601" t="s">
        <v>16</v>
      </c>
      <c r="EE12" s="225" t="s">
        <v>140</v>
      </c>
      <c r="EF12" s="226" t="s">
        <v>75</v>
      </c>
      <c r="EG12" s="601" t="s">
        <v>16</v>
      </c>
      <c r="EH12" s="225" t="s">
        <v>140</v>
      </c>
      <c r="EI12" s="226" t="s">
        <v>75</v>
      </c>
      <c r="EJ12" s="601" t="s">
        <v>16</v>
      </c>
      <c r="EK12" s="225" t="s">
        <v>140</v>
      </c>
      <c r="EL12" s="226" t="s">
        <v>75</v>
      </c>
      <c r="EM12" s="601" t="s">
        <v>16</v>
      </c>
      <c r="EN12" s="225" t="s">
        <v>140</v>
      </c>
      <c r="EO12" s="226" t="s">
        <v>75</v>
      </c>
      <c r="EP12" s="601" t="s">
        <v>16</v>
      </c>
      <c r="EQ12" s="225" t="s">
        <v>140</v>
      </c>
      <c r="ER12" s="226" t="s">
        <v>75</v>
      </c>
      <c r="ES12" s="601"/>
      <c r="ET12" s="225"/>
      <c r="EU12" s="226"/>
    </row>
    <row r="13" ht="15.75" customHeight="1">
      <c r="A13" s="10">
        <v>11.0</v>
      </c>
      <c r="B13" s="308" t="s">
        <v>2150</v>
      </c>
      <c r="C13" s="307">
        <v>1.0</v>
      </c>
      <c r="D13" s="308" t="s">
        <v>14</v>
      </c>
      <c r="E13" s="13" t="str">
        <f t="array" ref="E13">XLOOKUP(F13,'PER-SM '!$E$2:$E$1132,'PER-SM '!$D$2:$D$1132," ",0)</f>
        <v>PEREZ TTITO RHONNY</v>
      </c>
      <c r="F13" s="310">
        <v>4.3283887E7</v>
      </c>
      <c r="G13" s="190">
        <v>9.87125518E8</v>
      </c>
      <c r="H13" s="16" t="str">
        <f t="array" ref="H13">XLOOKUP(F13,'PER-SM '!$E$2:$E$1132,'PER-SM '!$G$2:$G$1132,"",0)</f>
        <v>EQ OBR</v>
      </c>
      <c r="I13" s="10" t="str">
        <f t="array" ref="I13">XLOOKUP(F13,'PER-SM '!$E$2:$E$1132,'PER-SM '!$I$2:$I$1132,"",0)</f>
        <v>A</v>
      </c>
      <c r="J13" s="10"/>
      <c r="K13" s="13" t="str">
        <f t="array" ref="K13">XLOOKUP(F13,'PER-SM '!$E$2:$E$1132,'PER-SM '!$B$2:$B$1132,"",0)</f>
        <v>PE - Obr Reg Común</v>
      </c>
      <c r="L13" s="10" t="s">
        <v>2276</v>
      </c>
      <c r="M13" s="13" t="str">
        <f t="array" ref="M13">XLOOKUP(F13,'PER-SM '!$E$2:$E$1132,'PER-SM '!$F$2:$F$1132,"",0)</f>
        <v>MECANICO 2</v>
      </c>
      <c r="N13" s="224" t="s">
        <v>16</v>
      </c>
      <c r="O13" s="225" t="s">
        <v>140</v>
      </c>
      <c r="P13" s="226" t="s">
        <v>75</v>
      </c>
      <c r="Q13" s="224" t="s">
        <v>16</v>
      </c>
      <c r="R13" s="225" t="s">
        <v>140</v>
      </c>
      <c r="S13" s="226" t="s">
        <v>75</v>
      </c>
      <c r="T13" s="224" t="s">
        <v>16</v>
      </c>
      <c r="U13" s="225" t="s">
        <v>140</v>
      </c>
      <c r="V13" s="226" t="s">
        <v>75</v>
      </c>
      <c r="W13" s="224"/>
      <c r="X13" s="225"/>
      <c r="Y13" s="226"/>
      <c r="Z13" s="224"/>
      <c r="AA13" s="225"/>
      <c r="AB13" s="226"/>
      <c r="AC13" s="224"/>
      <c r="AD13" s="225"/>
      <c r="AE13" s="226"/>
      <c r="AF13" s="224"/>
      <c r="AG13" s="225"/>
      <c r="AH13" s="226"/>
      <c r="AI13" s="224"/>
      <c r="AJ13" s="225"/>
      <c r="AK13" s="226"/>
      <c r="AL13" s="224"/>
      <c r="AM13" s="225"/>
      <c r="AN13" s="226"/>
      <c r="AO13" s="224"/>
      <c r="AP13" s="225"/>
      <c r="AQ13" s="226"/>
      <c r="AR13" s="224"/>
      <c r="AS13" s="225"/>
      <c r="AT13" s="226"/>
      <c r="AU13" s="224"/>
      <c r="AV13" s="225"/>
      <c r="AW13" s="226"/>
      <c r="AX13" s="224"/>
      <c r="AY13" s="225"/>
      <c r="AZ13" s="226"/>
      <c r="BA13" s="224"/>
      <c r="BB13" s="225"/>
      <c r="BC13" s="226"/>
      <c r="BD13" s="224"/>
      <c r="BE13" s="225"/>
      <c r="BF13" s="226"/>
      <c r="BG13" s="224"/>
      <c r="BH13" s="225"/>
      <c r="BI13" s="226"/>
      <c r="BJ13" s="224"/>
      <c r="BK13" s="225"/>
      <c r="BL13" s="226"/>
      <c r="BM13" s="224"/>
      <c r="BN13" s="225"/>
      <c r="BO13" s="226"/>
      <c r="BP13" s="224"/>
      <c r="BQ13" s="225"/>
      <c r="BR13" s="226"/>
      <c r="BS13" s="224"/>
      <c r="BT13" s="225"/>
      <c r="BU13" s="226"/>
      <c r="BV13" s="224"/>
      <c r="BW13" s="225"/>
      <c r="BX13" s="226"/>
      <c r="BY13" s="224"/>
      <c r="BZ13" s="225"/>
      <c r="CA13" s="226"/>
      <c r="CB13" s="224"/>
      <c r="CC13" s="225"/>
      <c r="CD13" s="226"/>
      <c r="CE13" s="224"/>
      <c r="CF13" s="225"/>
      <c r="CG13" s="226"/>
      <c r="CH13" s="224"/>
      <c r="CI13" s="225"/>
      <c r="CJ13" s="226"/>
      <c r="CK13" s="224"/>
      <c r="CL13" s="225"/>
      <c r="CM13" s="226"/>
      <c r="CN13" s="224"/>
      <c r="CO13" s="225"/>
      <c r="CP13" s="226"/>
      <c r="CQ13" s="224"/>
      <c r="CR13" s="225"/>
      <c r="CS13" s="226"/>
      <c r="CT13" s="224"/>
      <c r="CU13" s="225"/>
      <c r="CV13" s="226"/>
      <c r="CW13" s="224"/>
      <c r="CX13" s="225"/>
      <c r="CY13" s="226"/>
      <c r="CZ13" s="224"/>
      <c r="DA13" s="225"/>
      <c r="DB13" s="226"/>
      <c r="DC13" s="224"/>
      <c r="DD13" s="225"/>
      <c r="DE13" s="226"/>
      <c r="DF13" s="224"/>
      <c r="DG13" s="225"/>
      <c r="DH13" s="226"/>
      <c r="DI13" s="601"/>
      <c r="DJ13" s="225"/>
      <c r="DK13" s="226"/>
      <c r="DL13" s="601"/>
      <c r="DM13" s="225"/>
      <c r="DN13" s="226"/>
      <c r="DO13" s="601"/>
      <c r="DP13" s="225"/>
      <c r="DQ13" s="226"/>
      <c r="DR13" s="601"/>
      <c r="DS13" s="225"/>
      <c r="DT13" s="226"/>
      <c r="DU13" s="601"/>
      <c r="DV13" s="225"/>
      <c r="DW13" s="226"/>
      <c r="DX13" s="601"/>
      <c r="DY13" s="225"/>
      <c r="DZ13" s="226"/>
      <c r="EA13" s="601"/>
      <c r="EB13" s="225"/>
      <c r="EC13" s="226"/>
      <c r="ED13" s="601"/>
      <c r="EE13" s="225"/>
      <c r="EF13" s="226"/>
      <c r="EG13" s="601"/>
      <c r="EH13" s="225"/>
      <c r="EI13" s="226"/>
      <c r="EJ13" s="601"/>
      <c r="EK13" s="225"/>
      <c r="EL13" s="226"/>
      <c r="EM13" s="601"/>
      <c r="EN13" s="225"/>
      <c r="EO13" s="226"/>
      <c r="EP13" s="601"/>
      <c r="EQ13" s="225"/>
      <c r="ER13" s="226"/>
      <c r="ES13" s="601"/>
      <c r="ET13" s="225"/>
      <c r="EU13" s="226"/>
    </row>
    <row r="14" ht="15.75" customHeight="1">
      <c r="A14" s="10">
        <v>12.0</v>
      </c>
      <c r="B14" s="308" t="s">
        <v>2151</v>
      </c>
      <c r="C14" s="307">
        <v>1.0</v>
      </c>
      <c r="D14" s="308" t="s">
        <v>14</v>
      </c>
      <c r="E14" s="13" t="str">
        <f t="array" ref="E14">XLOOKUP(F14,'PER-SM '!$E$2:$E$1132,'PER-SM '!$D$2:$D$1132," ",0)</f>
        <v>ALANIA MARCELO ALFREDO ELIAZAR</v>
      </c>
      <c r="F14" s="154">
        <v>2.1136278E7</v>
      </c>
      <c r="G14" s="154">
        <v>9.49121932E8</v>
      </c>
      <c r="H14" s="16" t="str">
        <f t="array" ref="H14">XLOOKUP(F14,'PER-SM '!$E$2:$E$1132,'PER-SM '!$G$2:$G$1132,"",0)</f>
        <v>EQ OBR</v>
      </c>
      <c r="I14" s="10" t="str">
        <f t="array" ref="I14">XLOOKUP(F14,'PER-SM '!$E$2:$E$1132,'PER-SM '!$I$2:$I$1132,"",0)</f>
        <v>C</v>
      </c>
      <c r="J14" s="10"/>
      <c r="K14" s="13" t="str">
        <f t="array" ref="K14">XLOOKUP(F14,'PER-SM '!$E$2:$E$1132,'PER-SM '!$B$2:$B$1132,"",0)</f>
        <v>PE - Obr Reg Común</v>
      </c>
      <c r="L14" s="10" t="s">
        <v>2276</v>
      </c>
      <c r="M14" s="13" t="str">
        <f t="array" ref="M14">XLOOKUP(F14,'PER-SM '!$E$2:$E$1132,'PER-SM '!$F$2:$F$1132,"",0)</f>
        <v>MECANICO 2</v>
      </c>
      <c r="N14" s="224" t="s">
        <v>16</v>
      </c>
      <c r="O14" s="225" t="s">
        <v>140</v>
      </c>
      <c r="P14" s="226" t="s">
        <v>75</v>
      </c>
      <c r="Q14" s="224" t="s">
        <v>16</v>
      </c>
      <c r="R14" s="225" t="s">
        <v>140</v>
      </c>
      <c r="S14" s="226" t="s">
        <v>75</v>
      </c>
      <c r="T14" s="224" t="s">
        <v>16</v>
      </c>
      <c r="U14" s="225" t="s">
        <v>140</v>
      </c>
      <c r="V14" s="226" t="s">
        <v>75</v>
      </c>
      <c r="W14" s="224" t="s">
        <v>16</v>
      </c>
      <c r="X14" s="225" t="s">
        <v>140</v>
      </c>
      <c r="Y14" s="226" t="s">
        <v>75</v>
      </c>
      <c r="Z14" s="224" t="s">
        <v>16</v>
      </c>
      <c r="AA14" s="225" t="s">
        <v>140</v>
      </c>
      <c r="AB14" s="226" t="s">
        <v>75</v>
      </c>
      <c r="AC14" s="224" t="s">
        <v>16</v>
      </c>
      <c r="AD14" s="225" t="s">
        <v>140</v>
      </c>
      <c r="AE14" s="226" t="s">
        <v>75</v>
      </c>
      <c r="AF14" s="224" t="s">
        <v>16</v>
      </c>
      <c r="AG14" s="225" t="s">
        <v>140</v>
      </c>
      <c r="AH14" s="226" t="s">
        <v>75</v>
      </c>
      <c r="AI14" s="224" t="s">
        <v>16</v>
      </c>
      <c r="AJ14" s="225" t="s">
        <v>140</v>
      </c>
      <c r="AK14" s="226" t="s">
        <v>75</v>
      </c>
      <c r="AL14" s="224" t="s">
        <v>16</v>
      </c>
      <c r="AM14" s="225" t="s">
        <v>140</v>
      </c>
      <c r="AN14" s="226" t="s">
        <v>75</v>
      </c>
      <c r="AO14" s="224" t="s">
        <v>16</v>
      </c>
      <c r="AP14" s="225" t="s">
        <v>140</v>
      </c>
      <c r="AQ14" s="226" t="s">
        <v>75</v>
      </c>
      <c r="AR14" s="224"/>
      <c r="AS14" s="225"/>
      <c r="AT14" s="226"/>
      <c r="AU14" s="224"/>
      <c r="AV14" s="225"/>
      <c r="AW14" s="226"/>
      <c r="AX14" s="224"/>
      <c r="AY14" s="225"/>
      <c r="AZ14" s="226"/>
      <c r="BA14" s="224"/>
      <c r="BB14" s="225"/>
      <c r="BC14" s="226"/>
      <c r="BD14" s="224"/>
      <c r="BE14" s="225"/>
      <c r="BF14" s="226"/>
      <c r="BG14" s="224"/>
      <c r="BH14" s="225"/>
      <c r="BI14" s="226"/>
      <c r="BJ14" s="224"/>
      <c r="BK14" s="225"/>
      <c r="BL14" s="226"/>
      <c r="BM14" s="236" t="s">
        <v>16</v>
      </c>
      <c r="BN14" s="237" t="s">
        <v>140</v>
      </c>
      <c r="BO14" s="238" t="s">
        <v>75</v>
      </c>
      <c r="BP14" s="236" t="s">
        <v>16</v>
      </c>
      <c r="BQ14" s="237" t="s">
        <v>140</v>
      </c>
      <c r="BR14" s="238" t="s">
        <v>75</v>
      </c>
      <c r="BS14" s="236" t="s">
        <v>16</v>
      </c>
      <c r="BT14" s="237" t="s">
        <v>140</v>
      </c>
      <c r="BU14" s="238" t="s">
        <v>75</v>
      </c>
      <c r="BV14" s="236" t="s">
        <v>16</v>
      </c>
      <c r="BW14" s="237" t="s">
        <v>140</v>
      </c>
      <c r="BX14" s="238" t="s">
        <v>75</v>
      </c>
      <c r="BY14" s="236" t="s">
        <v>16</v>
      </c>
      <c r="BZ14" s="237" t="s">
        <v>140</v>
      </c>
      <c r="CA14" s="238" t="s">
        <v>75</v>
      </c>
      <c r="CB14" s="236" t="s">
        <v>16</v>
      </c>
      <c r="CC14" s="237" t="s">
        <v>140</v>
      </c>
      <c r="CD14" s="238" t="s">
        <v>75</v>
      </c>
      <c r="CE14" s="236" t="s">
        <v>16</v>
      </c>
      <c r="CF14" s="237" t="s">
        <v>140</v>
      </c>
      <c r="CG14" s="238" t="s">
        <v>75</v>
      </c>
      <c r="CH14" s="224" t="s">
        <v>16</v>
      </c>
      <c r="CI14" s="225" t="s">
        <v>140</v>
      </c>
      <c r="CJ14" s="226" t="s">
        <v>75</v>
      </c>
      <c r="CK14" s="224" t="s">
        <v>16</v>
      </c>
      <c r="CL14" s="225" t="s">
        <v>140</v>
      </c>
      <c r="CM14" s="226" t="s">
        <v>75</v>
      </c>
      <c r="CN14" s="224" t="s">
        <v>16</v>
      </c>
      <c r="CO14" s="225" t="s">
        <v>140</v>
      </c>
      <c r="CP14" s="226" t="s">
        <v>75</v>
      </c>
      <c r="CQ14" s="224" t="s">
        <v>16</v>
      </c>
      <c r="CR14" s="225" t="s">
        <v>140</v>
      </c>
      <c r="CS14" s="226" t="s">
        <v>75</v>
      </c>
      <c r="CT14" s="224" t="s">
        <v>16</v>
      </c>
      <c r="CU14" s="225" t="s">
        <v>140</v>
      </c>
      <c r="CV14" s="226" t="s">
        <v>75</v>
      </c>
      <c r="CW14" s="224" t="s">
        <v>16</v>
      </c>
      <c r="CX14" s="225" t="s">
        <v>140</v>
      </c>
      <c r="CY14" s="226" t="s">
        <v>75</v>
      </c>
      <c r="CZ14" s="224" t="s">
        <v>16</v>
      </c>
      <c r="DA14" s="225" t="s">
        <v>140</v>
      </c>
      <c r="DB14" s="226" t="s">
        <v>75</v>
      </c>
      <c r="DC14" s="224"/>
      <c r="DD14" s="225"/>
      <c r="DE14" s="226"/>
      <c r="DF14" s="224"/>
      <c r="DG14" s="225"/>
      <c r="DH14" s="226"/>
      <c r="DI14" s="601"/>
      <c r="DJ14" s="225"/>
      <c r="DK14" s="226"/>
      <c r="DL14" s="601"/>
      <c r="DM14" s="225"/>
      <c r="DN14" s="226"/>
      <c r="DO14" s="601"/>
      <c r="DP14" s="225"/>
      <c r="DQ14" s="226"/>
      <c r="DR14" s="601"/>
      <c r="DS14" s="225"/>
      <c r="DT14" s="226"/>
      <c r="DU14" s="601"/>
      <c r="DV14" s="225"/>
      <c r="DW14" s="226"/>
      <c r="DX14" s="601"/>
      <c r="DY14" s="225"/>
      <c r="DZ14" s="226"/>
      <c r="EA14" s="601"/>
      <c r="EB14" s="225"/>
      <c r="EC14" s="226"/>
      <c r="ED14" s="601"/>
      <c r="EE14" s="225"/>
      <c r="EF14" s="226"/>
      <c r="EG14" s="601"/>
      <c r="EH14" s="225"/>
      <c r="EI14" s="226"/>
      <c r="EJ14" s="601"/>
      <c r="EK14" s="225"/>
      <c r="EL14" s="226"/>
      <c r="EM14" s="601"/>
      <c r="EN14" s="225"/>
      <c r="EO14" s="226"/>
      <c r="EP14" s="601"/>
      <c r="EQ14" s="225"/>
      <c r="ER14" s="226"/>
      <c r="ES14" s="601"/>
      <c r="ET14" s="225"/>
      <c r="EU14" s="226"/>
    </row>
    <row r="15" ht="15.75" customHeight="1">
      <c r="A15" s="10">
        <v>13.0</v>
      </c>
      <c r="B15" s="308" t="s">
        <v>2162</v>
      </c>
      <c r="C15" s="307">
        <v>1.0</v>
      </c>
      <c r="D15" s="308" t="s">
        <v>14</v>
      </c>
      <c r="E15" s="13" t="str">
        <f t="array" ref="E15">XLOOKUP(F15,'PER-SM '!$E$2:$E$1132,'PER-SM '!$D$2:$D$1132," ",0)</f>
        <v>DOMINGUEZ LUJAN LENER BLADEMIR</v>
      </c>
      <c r="F15" s="154">
        <v>4.5873384E7</v>
      </c>
      <c r="G15" s="187">
        <v>9.62630846E8</v>
      </c>
      <c r="H15" s="16" t="str">
        <f t="array" ref="H15">XLOOKUP(F15,'PER-SM '!$E$2:$E$1132,'PER-SM '!$G$2:$G$1132,"",0)</f>
        <v>EQ OBR</v>
      </c>
      <c r="I15" s="10" t="str">
        <f t="array" ref="I15">XLOOKUP(F15,'PER-SM '!$E$2:$E$1132,'PER-SM '!$I$2:$I$1132,"",0)</f>
        <v>B</v>
      </c>
      <c r="J15" s="10"/>
      <c r="K15" s="13" t="str">
        <f t="array" ref="K15">XLOOKUP(F15,'PER-SM '!$E$2:$E$1132,'PER-SM '!$B$2:$B$1132,"",0)</f>
        <v>PE - Obr Reg Común</v>
      </c>
      <c r="L15" s="10" t="s">
        <v>2276</v>
      </c>
      <c r="M15" s="13" t="str">
        <f t="array" ref="M15">XLOOKUP(F15,'PER-SM '!$E$2:$E$1132,'PER-SM '!$F$2:$F$1132,"",0)</f>
        <v>MECANICO 2</v>
      </c>
      <c r="N15" s="224"/>
      <c r="O15" s="225"/>
      <c r="P15" s="226"/>
      <c r="Q15" s="224"/>
      <c r="R15" s="225"/>
      <c r="S15" s="226"/>
      <c r="T15" s="224"/>
      <c r="U15" s="225"/>
      <c r="V15" s="226"/>
      <c r="W15" s="236" t="s">
        <v>16</v>
      </c>
      <c r="X15" s="237" t="s">
        <v>140</v>
      </c>
      <c r="Y15" s="238" t="s">
        <v>75</v>
      </c>
      <c r="Z15" s="236" t="s">
        <v>16</v>
      </c>
      <c r="AA15" s="237" t="s">
        <v>140</v>
      </c>
      <c r="AB15" s="238" t="s">
        <v>75</v>
      </c>
      <c r="AC15" s="236" t="s">
        <v>16</v>
      </c>
      <c r="AD15" s="237" t="s">
        <v>140</v>
      </c>
      <c r="AE15" s="238" t="s">
        <v>75</v>
      </c>
      <c r="AF15" s="236" t="s">
        <v>16</v>
      </c>
      <c r="AG15" s="237" t="s">
        <v>140</v>
      </c>
      <c r="AH15" s="238" t="s">
        <v>75</v>
      </c>
      <c r="AI15" s="236" t="s">
        <v>16</v>
      </c>
      <c r="AJ15" s="237" t="s">
        <v>140</v>
      </c>
      <c r="AK15" s="238" t="s">
        <v>75</v>
      </c>
      <c r="AL15" s="236" t="s">
        <v>16</v>
      </c>
      <c r="AM15" s="237" t="s">
        <v>140</v>
      </c>
      <c r="AN15" s="238" t="s">
        <v>75</v>
      </c>
      <c r="AO15" s="236" t="s">
        <v>16</v>
      </c>
      <c r="AP15" s="237" t="s">
        <v>140</v>
      </c>
      <c r="AQ15" s="238" t="s">
        <v>75</v>
      </c>
      <c r="AR15" s="224" t="s">
        <v>16</v>
      </c>
      <c r="AS15" s="225" t="s">
        <v>140</v>
      </c>
      <c r="AT15" s="226" t="s">
        <v>75</v>
      </c>
      <c r="AU15" s="224" t="s">
        <v>16</v>
      </c>
      <c r="AV15" s="225" t="s">
        <v>140</v>
      </c>
      <c r="AW15" s="226" t="s">
        <v>75</v>
      </c>
      <c r="AX15" s="224" t="s">
        <v>16</v>
      </c>
      <c r="AY15" s="225" t="s">
        <v>140</v>
      </c>
      <c r="AZ15" s="226" t="s">
        <v>75</v>
      </c>
      <c r="BA15" s="224" t="s">
        <v>16</v>
      </c>
      <c r="BB15" s="225" t="s">
        <v>140</v>
      </c>
      <c r="BC15" s="226" t="s">
        <v>75</v>
      </c>
      <c r="BD15" s="224" t="s">
        <v>16</v>
      </c>
      <c r="BE15" s="225" t="s">
        <v>140</v>
      </c>
      <c r="BF15" s="226" t="s">
        <v>75</v>
      </c>
      <c r="BG15" s="224" t="s">
        <v>16</v>
      </c>
      <c r="BH15" s="225" t="s">
        <v>140</v>
      </c>
      <c r="BI15" s="226" t="s">
        <v>75</v>
      </c>
      <c r="BJ15" s="224" t="s">
        <v>16</v>
      </c>
      <c r="BK15" s="225" t="s">
        <v>140</v>
      </c>
      <c r="BL15" s="226" t="s">
        <v>75</v>
      </c>
      <c r="BM15" s="224"/>
      <c r="BN15" s="225"/>
      <c r="BO15" s="226"/>
      <c r="BP15" s="224"/>
      <c r="BQ15" s="225"/>
      <c r="BR15" s="226"/>
      <c r="BS15" s="224"/>
      <c r="BT15" s="225"/>
      <c r="BU15" s="226"/>
      <c r="BV15" s="224"/>
      <c r="BW15" s="225"/>
      <c r="BX15" s="226"/>
      <c r="BY15" s="224"/>
      <c r="BZ15" s="225"/>
      <c r="CA15" s="226"/>
      <c r="CB15" s="224"/>
      <c r="CC15" s="225"/>
      <c r="CD15" s="226"/>
      <c r="CE15" s="224"/>
      <c r="CF15" s="225"/>
      <c r="CG15" s="226"/>
      <c r="CH15" s="236" t="s">
        <v>16</v>
      </c>
      <c r="CI15" s="237" t="s">
        <v>140</v>
      </c>
      <c r="CJ15" s="238" t="s">
        <v>75</v>
      </c>
      <c r="CK15" s="236" t="s">
        <v>16</v>
      </c>
      <c r="CL15" s="237" t="s">
        <v>140</v>
      </c>
      <c r="CM15" s="238" t="s">
        <v>75</v>
      </c>
      <c r="CN15" s="236" t="s">
        <v>16</v>
      </c>
      <c r="CO15" s="237" t="s">
        <v>140</v>
      </c>
      <c r="CP15" s="238" t="s">
        <v>75</v>
      </c>
      <c r="CQ15" s="236" t="s">
        <v>16</v>
      </c>
      <c r="CR15" s="237" t="s">
        <v>140</v>
      </c>
      <c r="CS15" s="238" t="s">
        <v>75</v>
      </c>
      <c r="CT15" s="236" t="s">
        <v>16</v>
      </c>
      <c r="CU15" s="237" t="s">
        <v>140</v>
      </c>
      <c r="CV15" s="238" t="s">
        <v>75</v>
      </c>
      <c r="CW15" s="236" t="s">
        <v>16</v>
      </c>
      <c r="CX15" s="237" t="s">
        <v>140</v>
      </c>
      <c r="CY15" s="238" t="s">
        <v>75</v>
      </c>
      <c r="CZ15" s="236" t="s">
        <v>16</v>
      </c>
      <c r="DA15" s="237" t="s">
        <v>140</v>
      </c>
      <c r="DB15" s="238" t="s">
        <v>75</v>
      </c>
      <c r="DC15" s="236" t="s">
        <v>16</v>
      </c>
      <c r="DD15" s="237" t="s">
        <v>140</v>
      </c>
      <c r="DE15" s="238" t="s">
        <v>75</v>
      </c>
      <c r="DF15" s="236" t="s">
        <v>16</v>
      </c>
      <c r="DG15" s="237" t="s">
        <v>140</v>
      </c>
      <c r="DH15" s="238" t="s">
        <v>75</v>
      </c>
      <c r="DI15" s="601" t="s">
        <v>16</v>
      </c>
      <c r="DJ15" s="237" t="s">
        <v>140</v>
      </c>
      <c r="DK15" s="238" t="s">
        <v>75</v>
      </c>
      <c r="DL15" s="601" t="s">
        <v>16</v>
      </c>
      <c r="DM15" s="237" t="s">
        <v>140</v>
      </c>
      <c r="DN15" s="238" t="s">
        <v>75</v>
      </c>
      <c r="DO15" s="601" t="s">
        <v>16</v>
      </c>
      <c r="DP15" s="237" t="s">
        <v>140</v>
      </c>
      <c r="DQ15" s="238" t="s">
        <v>75</v>
      </c>
      <c r="DR15" s="601" t="s">
        <v>16</v>
      </c>
      <c r="DS15" s="237" t="s">
        <v>140</v>
      </c>
      <c r="DT15" s="238" t="s">
        <v>75</v>
      </c>
      <c r="DU15" s="601" t="s">
        <v>16</v>
      </c>
      <c r="DV15" s="237" t="s">
        <v>140</v>
      </c>
      <c r="DW15" s="238" t="s">
        <v>75</v>
      </c>
      <c r="DX15" s="601"/>
      <c r="DY15" s="237" t="s">
        <v>0</v>
      </c>
      <c r="DZ15" s="238" t="s">
        <v>0</v>
      </c>
      <c r="EA15" s="601"/>
      <c r="EB15" s="237" t="s">
        <v>0</v>
      </c>
      <c r="EC15" s="238" t="s">
        <v>0</v>
      </c>
      <c r="ED15" s="601"/>
      <c r="EE15" s="237" t="s">
        <v>0</v>
      </c>
      <c r="EF15" s="238" t="s">
        <v>0</v>
      </c>
      <c r="EG15" s="601"/>
      <c r="EH15" s="237" t="s">
        <v>0</v>
      </c>
      <c r="EI15" s="238" t="s">
        <v>0</v>
      </c>
      <c r="EJ15" s="601"/>
      <c r="EK15" s="237" t="s">
        <v>0</v>
      </c>
      <c r="EL15" s="238" t="s">
        <v>0</v>
      </c>
      <c r="EM15" s="601"/>
      <c r="EN15" s="237" t="s">
        <v>0</v>
      </c>
      <c r="EO15" s="238" t="s">
        <v>0</v>
      </c>
      <c r="EP15" s="601"/>
      <c r="EQ15" s="237" t="s">
        <v>0</v>
      </c>
      <c r="ER15" s="238" t="s">
        <v>0</v>
      </c>
      <c r="ES15" s="601"/>
      <c r="ET15" s="237"/>
      <c r="EU15" s="238"/>
    </row>
    <row r="16" ht="15.75" customHeight="1">
      <c r="A16" s="10">
        <v>14.0</v>
      </c>
      <c r="B16" s="308" t="s">
        <v>2152</v>
      </c>
      <c r="C16" s="307">
        <v>1.0</v>
      </c>
      <c r="D16" s="308" t="s">
        <v>2133</v>
      </c>
      <c r="E16" s="13" t="str">
        <f t="array" ref="E16">XLOOKUP(F16,'PER-SM '!$E$2:$E$1132,'PER-SM '!$D$2:$D$1132," ",0)</f>
        <v>ESPINOLA OLIVARES OMAR WILLIAM</v>
      </c>
      <c r="F16" s="154">
        <v>1.8135689E7</v>
      </c>
      <c r="G16" s="149">
        <v>9.63743199E8</v>
      </c>
      <c r="H16" s="16" t="str">
        <f t="array" ref="H16">XLOOKUP(F16,'PER-SM '!$E$2:$E$1132,'PER-SM '!$G$2:$G$1132,"",0)</f>
        <v>OP OBR</v>
      </c>
      <c r="I16" s="10" t="str">
        <f t="array" ref="I16">XLOOKUP(F16,'PER-SM '!$E$2:$E$1132,'PER-SM '!$I$2:$I$1132,"",0)</f>
        <v>B</v>
      </c>
      <c r="J16" s="10"/>
      <c r="K16" s="13" t="str">
        <f t="array" ref="K16">XLOOKUP(F16,'PER-SM '!$E$2:$E$1132,'PER-SM '!$B$2:$B$1132,"",0)</f>
        <v>PE - Obr Reg Común</v>
      </c>
      <c r="L16" s="10" t="s">
        <v>2276</v>
      </c>
      <c r="M16" s="13" t="str">
        <f t="array" ref="M16">XLOOKUP(F16,'PER-SM '!$E$2:$E$1132,'PER-SM '!$F$2:$F$1132,"",0)</f>
        <v>OPERADOR CAMION MINERO HASTA 150 TONS</v>
      </c>
      <c r="N16" s="224"/>
      <c r="O16" s="225"/>
      <c r="P16" s="226"/>
      <c r="Q16" s="224"/>
      <c r="R16" s="225"/>
      <c r="S16" s="226"/>
      <c r="T16" s="224"/>
      <c r="U16" s="225"/>
      <c r="V16" s="226"/>
      <c r="W16" s="236" t="s">
        <v>16</v>
      </c>
      <c r="X16" s="237" t="s">
        <v>140</v>
      </c>
      <c r="Y16" s="238" t="s">
        <v>75</v>
      </c>
      <c r="Z16" s="236" t="s">
        <v>16</v>
      </c>
      <c r="AA16" s="237" t="s">
        <v>140</v>
      </c>
      <c r="AB16" s="238" t="s">
        <v>75</v>
      </c>
      <c r="AC16" s="236" t="s">
        <v>16</v>
      </c>
      <c r="AD16" s="237" t="s">
        <v>140</v>
      </c>
      <c r="AE16" s="238" t="s">
        <v>75</v>
      </c>
      <c r="AF16" s="236" t="s">
        <v>16</v>
      </c>
      <c r="AG16" s="237" t="s">
        <v>140</v>
      </c>
      <c r="AH16" s="238" t="s">
        <v>75</v>
      </c>
      <c r="AI16" s="236" t="s">
        <v>16</v>
      </c>
      <c r="AJ16" s="237" t="s">
        <v>140</v>
      </c>
      <c r="AK16" s="238" t="s">
        <v>75</v>
      </c>
      <c r="AL16" s="236" t="s">
        <v>16</v>
      </c>
      <c r="AM16" s="237" t="s">
        <v>140</v>
      </c>
      <c r="AN16" s="238" t="s">
        <v>75</v>
      </c>
      <c r="AO16" s="236" t="s">
        <v>16</v>
      </c>
      <c r="AP16" s="237" t="s">
        <v>140</v>
      </c>
      <c r="AQ16" s="238" t="s">
        <v>75</v>
      </c>
      <c r="AR16" s="224" t="s">
        <v>16</v>
      </c>
      <c r="AS16" s="225" t="s">
        <v>140</v>
      </c>
      <c r="AT16" s="226" t="s">
        <v>75</v>
      </c>
      <c r="AU16" s="224" t="s">
        <v>16</v>
      </c>
      <c r="AV16" s="225" t="s">
        <v>140</v>
      </c>
      <c r="AW16" s="226" t="s">
        <v>75</v>
      </c>
      <c r="AX16" s="224" t="s">
        <v>16</v>
      </c>
      <c r="AY16" s="225" t="s">
        <v>140</v>
      </c>
      <c r="AZ16" s="226" t="s">
        <v>75</v>
      </c>
      <c r="BA16" s="224" t="s">
        <v>16</v>
      </c>
      <c r="BB16" s="225" t="s">
        <v>140</v>
      </c>
      <c r="BC16" s="226" t="s">
        <v>75</v>
      </c>
      <c r="BD16" s="224" t="s">
        <v>16</v>
      </c>
      <c r="BE16" s="225" t="s">
        <v>140</v>
      </c>
      <c r="BF16" s="226" t="s">
        <v>75</v>
      </c>
      <c r="BG16" s="224" t="s">
        <v>16</v>
      </c>
      <c r="BH16" s="225" t="s">
        <v>140</v>
      </c>
      <c r="BI16" s="226" t="s">
        <v>75</v>
      </c>
      <c r="BJ16" s="224" t="s">
        <v>16</v>
      </c>
      <c r="BK16" s="225" t="s">
        <v>140</v>
      </c>
      <c r="BL16" s="226" t="s">
        <v>75</v>
      </c>
      <c r="BM16" s="224"/>
      <c r="BN16" s="225"/>
      <c r="BO16" s="226"/>
      <c r="BP16" s="224"/>
      <c r="BQ16" s="225"/>
      <c r="BR16" s="226"/>
      <c r="BS16" s="224"/>
      <c r="BT16" s="225"/>
      <c r="BU16" s="226"/>
      <c r="BV16" s="224"/>
      <c r="BW16" s="225"/>
      <c r="BX16" s="226"/>
      <c r="BY16" s="224"/>
      <c r="BZ16" s="225"/>
      <c r="CA16" s="226"/>
      <c r="CB16" s="224"/>
      <c r="CC16" s="225"/>
      <c r="CD16" s="226"/>
      <c r="CE16" s="224"/>
      <c r="CF16" s="225"/>
      <c r="CG16" s="226"/>
      <c r="CH16" s="236" t="s">
        <v>16</v>
      </c>
      <c r="CI16" s="237" t="s">
        <v>140</v>
      </c>
      <c r="CJ16" s="238" t="s">
        <v>75</v>
      </c>
      <c r="CK16" s="236" t="s">
        <v>16</v>
      </c>
      <c r="CL16" s="237" t="s">
        <v>140</v>
      </c>
      <c r="CM16" s="238" t="s">
        <v>75</v>
      </c>
      <c r="CN16" s="236" t="s">
        <v>16</v>
      </c>
      <c r="CO16" s="237" t="s">
        <v>140</v>
      </c>
      <c r="CP16" s="238" t="s">
        <v>75</v>
      </c>
      <c r="CQ16" s="236" t="s">
        <v>16</v>
      </c>
      <c r="CR16" s="237" t="s">
        <v>140</v>
      </c>
      <c r="CS16" s="238" t="s">
        <v>75</v>
      </c>
      <c r="CT16" s="236" t="s">
        <v>16</v>
      </c>
      <c r="CU16" s="237" t="s">
        <v>140</v>
      </c>
      <c r="CV16" s="238" t="s">
        <v>75</v>
      </c>
      <c r="CW16" s="236" t="s">
        <v>16</v>
      </c>
      <c r="CX16" s="237" t="s">
        <v>140</v>
      </c>
      <c r="CY16" s="238" t="s">
        <v>75</v>
      </c>
      <c r="CZ16" s="236" t="s">
        <v>16</v>
      </c>
      <c r="DA16" s="237" t="s">
        <v>140</v>
      </c>
      <c r="DB16" s="238" t="s">
        <v>75</v>
      </c>
      <c r="DC16" s="236" t="s">
        <v>16</v>
      </c>
      <c r="DD16" s="237" t="s">
        <v>140</v>
      </c>
      <c r="DE16" s="238" t="s">
        <v>75</v>
      </c>
      <c r="DF16" s="236" t="s">
        <v>16</v>
      </c>
      <c r="DG16" s="237" t="s">
        <v>140</v>
      </c>
      <c r="DH16" s="238" t="s">
        <v>75</v>
      </c>
      <c r="DI16" s="601" t="s">
        <v>16</v>
      </c>
      <c r="DJ16" s="237" t="s">
        <v>140</v>
      </c>
      <c r="DK16" s="238" t="s">
        <v>75</v>
      </c>
      <c r="DL16" s="601" t="s">
        <v>16</v>
      </c>
      <c r="DM16" s="237" t="s">
        <v>140</v>
      </c>
      <c r="DN16" s="238" t="s">
        <v>75</v>
      </c>
      <c r="DO16" s="601" t="s">
        <v>16</v>
      </c>
      <c r="DP16" s="237" t="s">
        <v>140</v>
      </c>
      <c r="DQ16" s="238" t="s">
        <v>75</v>
      </c>
      <c r="DR16" s="601" t="s">
        <v>16</v>
      </c>
      <c r="DS16" s="237" t="s">
        <v>140</v>
      </c>
      <c r="DT16" s="238" t="s">
        <v>75</v>
      </c>
      <c r="DU16" s="601" t="s">
        <v>16</v>
      </c>
      <c r="DV16" s="237" t="s">
        <v>140</v>
      </c>
      <c r="DW16" s="238" t="s">
        <v>75</v>
      </c>
      <c r="DX16" s="601"/>
      <c r="DY16" s="237" t="s">
        <v>0</v>
      </c>
      <c r="DZ16" s="238" t="s">
        <v>0</v>
      </c>
      <c r="EA16" s="601"/>
      <c r="EB16" s="237" t="s">
        <v>0</v>
      </c>
      <c r="EC16" s="238" t="s">
        <v>0</v>
      </c>
      <c r="ED16" s="601"/>
      <c r="EE16" s="237" t="s">
        <v>0</v>
      </c>
      <c r="EF16" s="238" t="s">
        <v>0</v>
      </c>
      <c r="EG16" s="601"/>
      <c r="EH16" s="237" t="s">
        <v>0</v>
      </c>
      <c r="EI16" s="238" t="s">
        <v>0</v>
      </c>
      <c r="EJ16" s="601"/>
      <c r="EK16" s="237" t="s">
        <v>0</v>
      </c>
      <c r="EL16" s="238" t="s">
        <v>0</v>
      </c>
      <c r="EM16" s="601"/>
      <c r="EN16" s="237" t="s">
        <v>0</v>
      </c>
      <c r="EO16" s="238" t="s">
        <v>0</v>
      </c>
      <c r="EP16" s="601"/>
      <c r="EQ16" s="237" t="s">
        <v>0</v>
      </c>
      <c r="ER16" s="238" t="s">
        <v>0</v>
      </c>
      <c r="ES16" s="623" t="s">
        <v>16</v>
      </c>
      <c r="ET16" s="240" t="s">
        <v>140</v>
      </c>
      <c r="EU16" s="241" t="s">
        <v>75</v>
      </c>
    </row>
    <row r="17" ht="15.75" customHeight="1">
      <c r="A17" s="10">
        <v>15.0</v>
      </c>
      <c r="B17" s="308" t="s">
        <v>2152</v>
      </c>
      <c r="C17" s="307">
        <v>1.0</v>
      </c>
      <c r="D17" s="308" t="s">
        <v>2133</v>
      </c>
      <c r="E17" s="13" t="str">
        <f t="array" ref="E17">XLOOKUP(F17,'PER-SM '!$E$2:$E$1132,'PER-SM '!$D$2:$D$1132," ",0)</f>
        <v>ALVAREZ BALTAZAR JOSE LUIS</v>
      </c>
      <c r="F17" s="154">
        <v>4.0892312E7</v>
      </c>
      <c r="G17" s="154">
        <v>9.40979627E8</v>
      </c>
      <c r="H17" s="16" t="str">
        <f t="array" ref="H17">XLOOKUP(F17,'PER-SM '!$E$2:$E$1132,'PER-SM '!$G$2:$G$1132,"",0)</f>
        <v>EQ OBR</v>
      </c>
      <c r="I17" s="10" t="str">
        <f t="array" ref="I17">XLOOKUP(F17,'PER-SM '!$E$2:$E$1132,'PER-SM '!$I$2:$I$1132,"",0)</f>
        <v>A</v>
      </c>
      <c r="J17" s="10"/>
      <c r="K17" s="13" t="str">
        <f t="array" ref="K17">XLOOKUP(F17,'PER-SM '!$E$2:$E$1132,'PER-SM '!$B$2:$B$1132,"",0)</f>
        <v>PE - Obr Reg Común</v>
      </c>
      <c r="L17" s="10" t="s">
        <v>2276</v>
      </c>
      <c r="M17" s="13" t="str">
        <f t="array" ref="M17">XLOOKUP(F17,'PER-SM '!$E$2:$E$1132,'PER-SM '!$F$2:$F$1132,"",0)</f>
        <v>MECANICO 4</v>
      </c>
      <c r="N17" s="224" t="s">
        <v>16</v>
      </c>
      <c r="O17" s="225" t="s">
        <v>140</v>
      </c>
      <c r="P17" s="226" t="s">
        <v>75</v>
      </c>
      <c r="Q17" s="224" t="s">
        <v>16</v>
      </c>
      <c r="R17" s="225" t="s">
        <v>140</v>
      </c>
      <c r="S17" s="226" t="s">
        <v>75</v>
      </c>
      <c r="T17" s="224" t="s">
        <v>16</v>
      </c>
      <c r="U17" s="225" t="s">
        <v>140</v>
      </c>
      <c r="V17" s="226" t="s">
        <v>75</v>
      </c>
      <c r="W17" s="224"/>
      <c r="X17" s="225"/>
      <c r="Y17" s="226"/>
      <c r="Z17" s="224"/>
      <c r="AA17" s="225"/>
      <c r="AB17" s="226"/>
      <c r="AC17" s="224"/>
      <c r="AD17" s="225"/>
      <c r="AE17" s="226"/>
      <c r="AF17" s="224"/>
      <c r="AG17" s="225"/>
      <c r="AH17" s="226"/>
      <c r="AI17" s="224"/>
      <c r="AJ17" s="225"/>
      <c r="AK17" s="226"/>
      <c r="AL17" s="224"/>
      <c r="AM17" s="225"/>
      <c r="AN17" s="226"/>
      <c r="AO17" s="224"/>
      <c r="AP17" s="225"/>
      <c r="AQ17" s="226"/>
      <c r="AR17" s="236" t="s">
        <v>16</v>
      </c>
      <c r="AS17" s="237" t="s">
        <v>140</v>
      </c>
      <c r="AT17" s="238" t="s">
        <v>75</v>
      </c>
      <c r="AU17" s="236" t="s">
        <v>16</v>
      </c>
      <c r="AV17" s="237" t="s">
        <v>140</v>
      </c>
      <c r="AW17" s="238" t="s">
        <v>75</v>
      </c>
      <c r="AX17" s="236" t="s">
        <v>16</v>
      </c>
      <c r="AY17" s="237" t="s">
        <v>140</v>
      </c>
      <c r="AZ17" s="238" t="s">
        <v>75</v>
      </c>
      <c r="BA17" s="236" t="s">
        <v>16</v>
      </c>
      <c r="BB17" s="237" t="s">
        <v>140</v>
      </c>
      <c r="BC17" s="238" t="s">
        <v>75</v>
      </c>
      <c r="BD17" s="236" t="s">
        <v>16</v>
      </c>
      <c r="BE17" s="237" t="s">
        <v>140</v>
      </c>
      <c r="BF17" s="238" t="s">
        <v>75</v>
      </c>
      <c r="BG17" s="236" t="s">
        <v>16</v>
      </c>
      <c r="BH17" s="237" t="s">
        <v>140</v>
      </c>
      <c r="BI17" s="238" t="s">
        <v>75</v>
      </c>
      <c r="BJ17" s="236" t="s">
        <v>16</v>
      </c>
      <c r="BK17" s="237" t="s">
        <v>140</v>
      </c>
      <c r="BL17" s="238" t="s">
        <v>75</v>
      </c>
      <c r="BM17" s="224" t="s">
        <v>16</v>
      </c>
      <c r="BN17" s="225" t="s">
        <v>140</v>
      </c>
      <c r="BO17" s="226" t="s">
        <v>75</v>
      </c>
      <c r="BP17" s="224" t="s">
        <v>16</v>
      </c>
      <c r="BQ17" s="225" t="s">
        <v>140</v>
      </c>
      <c r="BR17" s="226" t="s">
        <v>75</v>
      </c>
      <c r="BS17" s="224" t="s">
        <v>16</v>
      </c>
      <c r="BT17" s="225" t="s">
        <v>140</v>
      </c>
      <c r="BU17" s="226" t="s">
        <v>75</v>
      </c>
      <c r="BV17" s="224" t="s">
        <v>16</v>
      </c>
      <c r="BW17" s="225" t="s">
        <v>140</v>
      </c>
      <c r="BX17" s="226" t="s">
        <v>75</v>
      </c>
      <c r="BY17" s="224" t="s">
        <v>16</v>
      </c>
      <c r="BZ17" s="225" t="s">
        <v>140</v>
      </c>
      <c r="CA17" s="226" t="s">
        <v>75</v>
      </c>
      <c r="CB17" s="224" t="s">
        <v>16</v>
      </c>
      <c r="CC17" s="225" t="s">
        <v>140</v>
      </c>
      <c r="CD17" s="226" t="s">
        <v>75</v>
      </c>
      <c r="CE17" s="224" t="s">
        <v>16</v>
      </c>
      <c r="CF17" s="225" t="s">
        <v>140</v>
      </c>
      <c r="CG17" s="226" t="s">
        <v>75</v>
      </c>
      <c r="CH17" s="224"/>
      <c r="CI17" s="225"/>
      <c r="CJ17" s="226"/>
      <c r="CK17" s="224"/>
      <c r="CL17" s="225"/>
      <c r="CM17" s="226"/>
      <c r="CN17" s="224"/>
      <c r="CO17" s="225"/>
      <c r="CP17" s="226"/>
      <c r="CQ17" s="224"/>
      <c r="CR17" s="225"/>
      <c r="CS17" s="226"/>
      <c r="CT17" s="224"/>
      <c r="CU17" s="225"/>
      <c r="CV17" s="226"/>
      <c r="CW17" s="224"/>
      <c r="CX17" s="225"/>
      <c r="CY17" s="226"/>
      <c r="CZ17" s="224"/>
      <c r="DA17" s="225"/>
      <c r="DB17" s="226"/>
      <c r="DC17" s="224" t="s">
        <v>16</v>
      </c>
      <c r="DD17" s="225" t="s">
        <v>140</v>
      </c>
      <c r="DE17" s="226" t="s">
        <v>75</v>
      </c>
      <c r="DF17" s="224" t="s">
        <v>16</v>
      </c>
      <c r="DG17" s="225" t="s">
        <v>140</v>
      </c>
      <c r="DH17" s="226" t="s">
        <v>75</v>
      </c>
      <c r="DI17" s="601" t="s">
        <v>16</v>
      </c>
      <c r="DJ17" s="225" t="s">
        <v>140</v>
      </c>
      <c r="DK17" s="226" t="s">
        <v>75</v>
      </c>
      <c r="DL17" s="601" t="s">
        <v>16</v>
      </c>
      <c r="DM17" s="225" t="s">
        <v>140</v>
      </c>
      <c r="DN17" s="226" t="s">
        <v>75</v>
      </c>
      <c r="DO17" s="601" t="s">
        <v>16</v>
      </c>
      <c r="DP17" s="225" t="s">
        <v>140</v>
      </c>
      <c r="DQ17" s="226" t="s">
        <v>75</v>
      </c>
      <c r="DR17" s="601" t="s">
        <v>16</v>
      </c>
      <c r="DS17" s="225" t="s">
        <v>140</v>
      </c>
      <c r="DT17" s="226" t="s">
        <v>75</v>
      </c>
      <c r="DU17" s="601" t="s">
        <v>16</v>
      </c>
      <c r="DV17" s="225" t="s">
        <v>140</v>
      </c>
      <c r="DW17" s="226" t="s">
        <v>75</v>
      </c>
      <c r="DX17" s="601" t="s">
        <v>16</v>
      </c>
      <c r="DY17" s="225" t="s">
        <v>140</v>
      </c>
      <c r="DZ17" s="226" t="s">
        <v>75</v>
      </c>
      <c r="EA17" s="601" t="s">
        <v>16</v>
      </c>
      <c r="EB17" s="225" t="s">
        <v>140</v>
      </c>
      <c r="EC17" s="226" t="s">
        <v>75</v>
      </c>
      <c r="ED17" s="601" t="s">
        <v>16</v>
      </c>
      <c r="EE17" s="225" t="s">
        <v>140</v>
      </c>
      <c r="EF17" s="226" t="s">
        <v>75</v>
      </c>
      <c r="EG17" s="601" t="s">
        <v>16</v>
      </c>
      <c r="EH17" s="225" t="s">
        <v>140</v>
      </c>
      <c r="EI17" s="226" t="s">
        <v>75</v>
      </c>
      <c r="EJ17" s="601" t="s">
        <v>16</v>
      </c>
      <c r="EK17" s="225" t="s">
        <v>140</v>
      </c>
      <c r="EL17" s="226" t="s">
        <v>75</v>
      </c>
      <c r="EM17" s="601" t="s">
        <v>16</v>
      </c>
      <c r="EN17" s="225" t="s">
        <v>140</v>
      </c>
      <c r="EO17" s="226" t="s">
        <v>75</v>
      </c>
      <c r="EP17" s="601" t="s">
        <v>16</v>
      </c>
      <c r="EQ17" s="225" t="s">
        <v>140</v>
      </c>
      <c r="ER17" s="226" t="s">
        <v>75</v>
      </c>
      <c r="ES17" s="601"/>
      <c r="ET17" s="225"/>
      <c r="EU17" s="226"/>
    </row>
    <row r="18" ht="15.75" customHeight="1">
      <c r="A18" s="10">
        <v>16.0</v>
      </c>
      <c r="B18" s="308" t="s">
        <v>2153</v>
      </c>
      <c r="C18" s="307">
        <v>1.0</v>
      </c>
      <c r="D18" s="308" t="s">
        <v>2133</v>
      </c>
      <c r="E18" s="13" t="str">
        <f t="array" ref="E18">XLOOKUP(F18,'PER-SM '!$E$2:$E$1132,'PER-SM '!$D$2:$D$1132," ",0)</f>
        <v>CORREA VENTOCILLA JUNIOR</v>
      </c>
      <c r="F18" s="154">
        <v>4.3551203E7</v>
      </c>
      <c r="G18" s="190">
        <v>9.82630734E8</v>
      </c>
      <c r="H18" s="16" t="str">
        <f t="array" ref="H18">XLOOKUP(F18,'PER-SM '!$E$2:$E$1132,'PER-SM '!$G$2:$G$1132,"",0)</f>
        <v>EQ OBR</v>
      </c>
      <c r="I18" s="10" t="str">
        <f t="array" ref="I18">XLOOKUP(F18,'PER-SM '!$E$2:$E$1132,'PER-SM '!$I$2:$I$1132,"",0)</f>
        <v>B</v>
      </c>
      <c r="J18" s="10"/>
      <c r="K18" s="13" t="str">
        <f t="array" ref="K18">XLOOKUP(F18,'PER-SM '!$E$2:$E$1132,'PER-SM '!$B$2:$B$1132,"",0)</f>
        <v>PE - Obr Reg Común</v>
      </c>
      <c r="L18" s="10" t="s">
        <v>2276</v>
      </c>
      <c r="M18" s="13" t="str">
        <f t="array" ref="M18">XLOOKUP(F18,'PER-SM '!$E$2:$E$1132,'PER-SM '!$F$2:$F$1132,"",0)</f>
        <v>MECANICO 4</v>
      </c>
      <c r="N18" s="224"/>
      <c r="O18" s="225"/>
      <c r="P18" s="226"/>
      <c r="Q18" s="224"/>
      <c r="R18" s="225"/>
      <c r="S18" s="226"/>
      <c r="T18" s="224"/>
      <c r="U18" s="225"/>
      <c r="V18" s="226"/>
      <c r="W18" s="236" t="s">
        <v>16</v>
      </c>
      <c r="X18" s="237" t="s">
        <v>140</v>
      </c>
      <c r="Y18" s="238" t="s">
        <v>75</v>
      </c>
      <c r="Z18" s="236" t="s">
        <v>16</v>
      </c>
      <c r="AA18" s="237" t="s">
        <v>140</v>
      </c>
      <c r="AB18" s="238" t="s">
        <v>75</v>
      </c>
      <c r="AC18" s="236" t="s">
        <v>16</v>
      </c>
      <c r="AD18" s="237" t="s">
        <v>140</v>
      </c>
      <c r="AE18" s="238" t="s">
        <v>75</v>
      </c>
      <c r="AF18" s="236" t="s">
        <v>16</v>
      </c>
      <c r="AG18" s="237" t="s">
        <v>140</v>
      </c>
      <c r="AH18" s="238" t="s">
        <v>75</v>
      </c>
      <c r="AI18" s="236" t="s">
        <v>16</v>
      </c>
      <c r="AJ18" s="237" t="s">
        <v>140</v>
      </c>
      <c r="AK18" s="238" t="s">
        <v>75</v>
      </c>
      <c r="AL18" s="236" t="s">
        <v>16</v>
      </c>
      <c r="AM18" s="237" t="s">
        <v>140</v>
      </c>
      <c r="AN18" s="238" t="s">
        <v>75</v>
      </c>
      <c r="AO18" s="236" t="s">
        <v>16</v>
      </c>
      <c r="AP18" s="237" t="s">
        <v>140</v>
      </c>
      <c r="AQ18" s="238" t="s">
        <v>75</v>
      </c>
      <c r="AR18" s="224" t="s">
        <v>16</v>
      </c>
      <c r="AS18" s="225" t="s">
        <v>140</v>
      </c>
      <c r="AT18" s="226" t="s">
        <v>75</v>
      </c>
      <c r="AU18" s="224" t="s">
        <v>16</v>
      </c>
      <c r="AV18" s="225" t="s">
        <v>140</v>
      </c>
      <c r="AW18" s="226" t="s">
        <v>75</v>
      </c>
      <c r="AX18" s="224" t="s">
        <v>16</v>
      </c>
      <c r="AY18" s="225" t="s">
        <v>140</v>
      </c>
      <c r="AZ18" s="226" t="s">
        <v>75</v>
      </c>
      <c r="BA18" s="224" t="s">
        <v>16</v>
      </c>
      <c r="BB18" s="225" t="s">
        <v>140</v>
      </c>
      <c r="BC18" s="226" t="s">
        <v>75</v>
      </c>
      <c r="BD18" s="224" t="s">
        <v>16</v>
      </c>
      <c r="BE18" s="225" t="s">
        <v>140</v>
      </c>
      <c r="BF18" s="226" t="s">
        <v>75</v>
      </c>
      <c r="BG18" s="224" t="s">
        <v>16</v>
      </c>
      <c r="BH18" s="225" t="s">
        <v>140</v>
      </c>
      <c r="BI18" s="226" t="s">
        <v>75</v>
      </c>
      <c r="BJ18" s="224" t="s">
        <v>16</v>
      </c>
      <c r="BK18" s="225" t="s">
        <v>140</v>
      </c>
      <c r="BL18" s="226" t="s">
        <v>75</v>
      </c>
      <c r="BM18" s="224"/>
      <c r="BN18" s="225"/>
      <c r="BO18" s="226"/>
      <c r="BP18" s="224"/>
      <c r="BQ18" s="225"/>
      <c r="BR18" s="226"/>
      <c r="BS18" s="224"/>
      <c r="BT18" s="225"/>
      <c r="BU18" s="226"/>
      <c r="BV18" s="224"/>
      <c r="BW18" s="225"/>
      <c r="BX18" s="226"/>
      <c r="BY18" s="224"/>
      <c r="BZ18" s="225"/>
      <c r="CA18" s="226"/>
      <c r="CB18" s="224"/>
      <c r="CC18" s="225"/>
      <c r="CD18" s="226"/>
      <c r="CE18" s="224"/>
      <c r="CF18" s="225"/>
      <c r="CG18" s="226"/>
      <c r="CH18" s="236" t="s">
        <v>16</v>
      </c>
      <c r="CI18" s="237" t="s">
        <v>140</v>
      </c>
      <c r="CJ18" s="238" t="s">
        <v>75</v>
      </c>
      <c r="CK18" s="236" t="s">
        <v>16</v>
      </c>
      <c r="CL18" s="237" t="s">
        <v>140</v>
      </c>
      <c r="CM18" s="238" t="s">
        <v>75</v>
      </c>
      <c r="CN18" s="236" t="s">
        <v>16</v>
      </c>
      <c r="CO18" s="237" t="s">
        <v>140</v>
      </c>
      <c r="CP18" s="238" t="s">
        <v>75</v>
      </c>
      <c r="CQ18" s="236" t="s">
        <v>16</v>
      </c>
      <c r="CR18" s="237" t="s">
        <v>140</v>
      </c>
      <c r="CS18" s="238" t="s">
        <v>75</v>
      </c>
      <c r="CT18" s="236" t="s">
        <v>16</v>
      </c>
      <c r="CU18" s="237" t="s">
        <v>140</v>
      </c>
      <c r="CV18" s="238" t="s">
        <v>75</v>
      </c>
      <c r="CW18" s="236" t="s">
        <v>16</v>
      </c>
      <c r="CX18" s="237" t="s">
        <v>140</v>
      </c>
      <c r="CY18" s="238" t="s">
        <v>75</v>
      </c>
      <c r="CZ18" s="236" t="s">
        <v>16</v>
      </c>
      <c r="DA18" s="237" t="s">
        <v>140</v>
      </c>
      <c r="DB18" s="238" t="s">
        <v>75</v>
      </c>
      <c r="DC18" s="236" t="s">
        <v>16</v>
      </c>
      <c r="DD18" s="237" t="s">
        <v>140</v>
      </c>
      <c r="DE18" s="238" t="s">
        <v>75</v>
      </c>
      <c r="DF18" s="236" t="s">
        <v>16</v>
      </c>
      <c r="DG18" s="237" t="s">
        <v>140</v>
      </c>
      <c r="DH18" s="238" t="s">
        <v>75</v>
      </c>
      <c r="DI18" s="601" t="s">
        <v>16</v>
      </c>
      <c r="DJ18" s="237" t="s">
        <v>140</v>
      </c>
      <c r="DK18" s="238" t="s">
        <v>75</v>
      </c>
      <c r="DL18" s="601" t="s">
        <v>16</v>
      </c>
      <c r="DM18" s="237" t="s">
        <v>140</v>
      </c>
      <c r="DN18" s="238" t="s">
        <v>75</v>
      </c>
      <c r="DO18" s="601" t="s">
        <v>16</v>
      </c>
      <c r="DP18" s="237" t="s">
        <v>140</v>
      </c>
      <c r="DQ18" s="238" t="s">
        <v>75</v>
      </c>
      <c r="DR18" s="601" t="s">
        <v>16</v>
      </c>
      <c r="DS18" s="237" t="s">
        <v>140</v>
      </c>
      <c r="DT18" s="238" t="s">
        <v>75</v>
      </c>
      <c r="DU18" s="601" t="s">
        <v>16</v>
      </c>
      <c r="DV18" s="237" t="s">
        <v>140</v>
      </c>
      <c r="DW18" s="238" t="s">
        <v>75</v>
      </c>
      <c r="DX18" s="601"/>
      <c r="DY18" s="237" t="s">
        <v>0</v>
      </c>
      <c r="DZ18" s="238" t="s">
        <v>0</v>
      </c>
      <c r="EA18" s="601"/>
      <c r="EB18" s="237" t="s">
        <v>0</v>
      </c>
      <c r="EC18" s="238" t="s">
        <v>0</v>
      </c>
      <c r="ED18" s="601"/>
      <c r="EE18" s="237" t="s">
        <v>0</v>
      </c>
      <c r="EF18" s="238" t="s">
        <v>0</v>
      </c>
      <c r="EG18" s="601"/>
      <c r="EH18" s="237" t="s">
        <v>0</v>
      </c>
      <c r="EI18" s="238" t="s">
        <v>0</v>
      </c>
      <c r="EJ18" s="601"/>
      <c r="EK18" s="237" t="s">
        <v>0</v>
      </c>
      <c r="EL18" s="238" t="s">
        <v>0</v>
      </c>
      <c r="EM18" s="601"/>
      <c r="EN18" s="237" t="s">
        <v>0</v>
      </c>
      <c r="EO18" s="238" t="s">
        <v>0</v>
      </c>
      <c r="EP18" s="601"/>
      <c r="EQ18" s="237" t="s">
        <v>0</v>
      </c>
      <c r="ER18" s="238" t="s">
        <v>0</v>
      </c>
      <c r="ES18" s="601"/>
      <c r="ET18" s="237"/>
      <c r="EU18" s="238"/>
    </row>
    <row r="19" ht="15.75" customHeight="1">
      <c r="A19" s="10">
        <v>17.0</v>
      </c>
      <c r="B19" s="308" t="s">
        <v>2153</v>
      </c>
      <c r="C19" s="307">
        <v>1.0</v>
      </c>
      <c r="D19" s="308" t="s">
        <v>2133</v>
      </c>
      <c r="E19" s="13" t="str">
        <f t="array" ref="E19">XLOOKUP(F19,'PER-SM '!$E$2:$E$1132,'PER-SM '!$D$2:$D$1132," ",0)</f>
        <v>LOPEZ JARA DEYVIS FRANKLIN</v>
      </c>
      <c r="F19" s="154">
        <v>4.5896488E7</v>
      </c>
      <c r="G19" s="149">
        <v>9.76313946E8</v>
      </c>
      <c r="H19" s="16" t="str">
        <f t="array" ref="H19">XLOOKUP(F19,'PER-SM '!$E$2:$E$1132,'PER-SM '!$G$2:$G$1132,"",0)</f>
        <v>EQ OBR</v>
      </c>
      <c r="I19" s="10" t="str">
        <f t="array" ref="I19">XLOOKUP(F19,'PER-SM '!$E$2:$E$1132,'PER-SM '!$I$2:$I$1132,"",0)</f>
        <v>C</v>
      </c>
      <c r="J19" s="10"/>
      <c r="K19" s="13" t="str">
        <f t="array" ref="K19">XLOOKUP(F19,'PER-SM '!$E$2:$E$1132,'PER-SM '!$B$2:$B$1132,"",0)</f>
        <v>PE - Obr Reg Común</v>
      </c>
      <c r="L19" s="10" t="s">
        <v>2276</v>
      </c>
      <c r="M19" s="13" t="str">
        <f t="array" ref="M19">XLOOKUP(F19,'PER-SM '!$E$2:$E$1132,'PER-SM '!$F$2:$F$1132,"",0)</f>
        <v>MECANICO 2</v>
      </c>
      <c r="N19" s="224"/>
      <c r="O19" s="225"/>
      <c r="P19" s="226"/>
      <c r="Q19" s="224"/>
      <c r="R19" s="225"/>
      <c r="S19" s="226"/>
      <c r="T19" s="224"/>
      <c r="U19" s="225"/>
      <c r="V19" s="226"/>
      <c r="W19" s="224"/>
      <c r="X19" s="225"/>
      <c r="Y19" s="226"/>
      <c r="Z19" s="224"/>
      <c r="AA19" s="225"/>
      <c r="AB19" s="226"/>
      <c r="AC19" s="224"/>
      <c r="AD19" s="225"/>
      <c r="AE19" s="226"/>
      <c r="AF19" s="224"/>
      <c r="AG19" s="225"/>
      <c r="AH19" s="226"/>
      <c r="AI19" s="224"/>
      <c r="AJ19" s="225"/>
      <c r="AK19" s="226"/>
      <c r="AL19" s="224"/>
      <c r="AM19" s="225"/>
      <c r="AN19" s="226"/>
      <c r="AO19" s="224"/>
      <c r="AP19" s="225"/>
      <c r="AQ19" s="226"/>
      <c r="AR19" s="224"/>
      <c r="AS19" s="225"/>
      <c r="AT19" s="226"/>
      <c r="AU19" s="224"/>
      <c r="AV19" s="225"/>
      <c r="AW19" s="226"/>
      <c r="AX19" s="224"/>
      <c r="AY19" s="225"/>
      <c r="AZ19" s="226"/>
      <c r="BA19" s="224"/>
      <c r="BB19" s="225"/>
      <c r="BC19" s="226"/>
      <c r="BD19" s="224"/>
      <c r="BE19" s="225"/>
      <c r="BF19" s="226"/>
      <c r="BG19" s="224"/>
      <c r="BH19" s="225"/>
      <c r="BI19" s="226"/>
      <c r="BJ19" s="224"/>
      <c r="BK19" s="225"/>
      <c r="BL19" s="226"/>
      <c r="BM19" s="236" t="s">
        <v>16</v>
      </c>
      <c r="BN19" s="237" t="s">
        <v>140</v>
      </c>
      <c r="BO19" s="238" t="s">
        <v>75</v>
      </c>
      <c r="BP19" s="236" t="s">
        <v>16</v>
      </c>
      <c r="BQ19" s="237" t="s">
        <v>140</v>
      </c>
      <c r="BR19" s="238" t="s">
        <v>75</v>
      </c>
      <c r="BS19" s="236" t="s">
        <v>16</v>
      </c>
      <c r="BT19" s="237" t="s">
        <v>140</v>
      </c>
      <c r="BU19" s="238" t="s">
        <v>75</v>
      </c>
      <c r="BV19" s="236" t="s">
        <v>16</v>
      </c>
      <c r="BW19" s="237" t="s">
        <v>140</v>
      </c>
      <c r="BX19" s="238" t="s">
        <v>75</v>
      </c>
      <c r="BY19" s="236" t="s">
        <v>16</v>
      </c>
      <c r="BZ19" s="237" t="s">
        <v>140</v>
      </c>
      <c r="CA19" s="238" t="s">
        <v>75</v>
      </c>
      <c r="CB19" s="236" t="s">
        <v>16</v>
      </c>
      <c r="CC19" s="237" t="s">
        <v>140</v>
      </c>
      <c r="CD19" s="238" t="s">
        <v>75</v>
      </c>
      <c r="CE19" s="236" t="s">
        <v>16</v>
      </c>
      <c r="CF19" s="237" t="s">
        <v>140</v>
      </c>
      <c r="CG19" s="238" t="s">
        <v>75</v>
      </c>
      <c r="CH19" s="224" t="s">
        <v>16</v>
      </c>
      <c r="CI19" s="225" t="s">
        <v>140</v>
      </c>
      <c r="CJ19" s="226" t="s">
        <v>75</v>
      </c>
      <c r="CK19" s="224" t="s">
        <v>16</v>
      </c>
      <c r="CL19" s="225" t="s">
        <v>140</v>
      </c>
      <c r="CM19" s="226" t="s">
        <v>75</v>
      </c>
      <c r="CN19" s="224" t="s">
        <v>16</v>
      </c>
      <c r="CO19" s="225" t="s">
        <v>140</v>
      </c>
      <c r="CP19" s="226" t="s">
        <v>75</v>
      </c>
      <c r="CQ19" s="224" t="s">
        <v>16</v>
      </c>
      <c r="CR19" s="225" t="s">
        <v>140</v>
      </c>
      <c r="CS19" s="226" t="s">
        <v>75</v>
      </c>
      <c r="CT19" s="224" t="s">
        <v>16</v>
      </c>
      <c r="CU19" s="225" t="s">
        <v>140</v>
      </c>
      <c r="CV19" s="226" t="s">
        <v>75</v>
      </c>
      <c r="CW19" s="224" t="s">
        <v>16</v>
      </c>
      <c r="CX19" s="225" t="s">
        <v>140</v>
      </c>
      <c r="CY19" s="226" t="s">
        <v>75</v>
      </c>
      <c r="CZ19" s="224" t="s">
        <v>16</v>
      </c>
      <c r="DA19" s="225" t="s">
        <v>140</v>
      </c>
      <c r="DB19" s="226" t="s">
        <v>75</v>
      </c>
      <c r="DC19" s="224"/>
      <c r="DD19" s="225"/>
      <c r="DE19" s="226"/>
      <c r="DF19" s="224"/>
      <c r="DG19" s="225"/>
      <c r="DH19" s="226"/>
      <c r="DI19" s="601"/>
      <c r="DJ19" s="225"/>
      <c r="DK19" s="226"/>
      <c r="DL19" s="601"/>
      <c r="DM19" s="225"/>
      <c r="DN19" s="226"/>
      <c r="DO19" s="601"/>
      <c r="DP19" s="225"/>
      <c r="DQ19" s="226"/>
      <c r="DR19" s="601"/>
      <c r="DS19" s="225"/>
      <c r="DT19" s="226"/>
      <c r="DU19" s="601"/>
      <c r="DV19" s="225"/>
      <c r="DW19" s="226"/>
      <c r="DX19" s="601" t="s">
        <v>16</v>
      </c>
      <c r="DY19" s="225" t="s">
        <v>140</v>
      </c>
      <c r="DZ19" s="226" t="s">
        <v>75</v>
      </c>
      <c r="EA19" s="601" t="s">
        <v>16</v>
      </c>
      <c r="EB19" s="225" t="s">
        <v>140</v>
      </c>
      <c r="EC19" s="226" t="s">
        <v>75</v>
      </c>
      <c r="ED19" s="601" t="s">
        <v>16</v>
      </c>
      <c r="EE19" s="225" t="s">
        <v>140</v>
      </c>
      <c r="EF19" s="226" t="s">
        <v>75</v>
      </c>
      <c r="EG19" s="601" t="s">
        <v>16</v>
      </c>
      <c r="EH19" s="225" t="s">
        <v>140</v>
      </c>
      <c r="EI19" s="226" t="s">
        <v>75</v>
      </c>
      <c r="EJ19" s="601" t="s">
        <v>16</v>
      </c>
      <c r="EK19" s="225" t="s">
        <v>140</v>
      </c>
      <c r="EL19" s="226" t="s">
        <v>75</v>
      </c>
      <c r="EM19" s="601" t="s">
        <v>16</v>
      </c>
      <c r="EN19" s="225" t="s">
        <v>140</v>
      </c>
      <c r="EO19" s="226" t="s">
        <v>75</v>
      </c>
      <c r="EP19" s="601" t="s">
        <v>16</v>
      </c>
      <c r="EQ19" s="225" t="s">
        <v>140</v>
      </c>
      <c r="ER19" s="226" t="s">
        <v>75</v>
      </c>
      <c r="ES19" s="623" t="s">
        <v>16</v>
      </c>
      <c r="ET19" s="231" t="s">
        <v>140</v>
      </c>
      <c r="EU19" s="232" t="s">
        <v>75</v>
      </c>
    </row>
    <row r="20" ht="15.75" customHeight="1">
      <c r="A20" s="10">
        <v>18.0</v>
      </c>
      <c r="B20" s="308" t="s">
        <v>2154</v>
      </c>
      <c r="C20" s="307">
        <v>1.0</v>
      </c>
      <c r="D20" s="308" t="s">
        <v>14</v>
      </c>
      <c r="E20" s="13" t="str">
        <f t="array" ref="E20">XLOOKUP(F20,'PER-SM '!$E$2:$E$1132,'PER-SM '!$D$2:$D$1132," ",0)</f>
        <v>GONZALES VASQUEZ JUAN MIGUEL</v>
      </c>
      <c r="F20" s="154">
        <v>1.678195E7</v>
      </c>
      <c r="G20" s="149">
        <v>9.23104718E8</v>
      </c>
      <c r="H20" s="16" t="str">
        <f t="array" ref="H20">XLOOKUP(F20,'PER-SM '!$E$2:$E$1132,'PER-SM '!$G$2:$G$1132,"",0)</f>
        <v>EQ OBR</v>
      </c>
      <c r="I20" s="10" t="str">
        <f t="array" ref="I20">XLOOKUP(F20,'PER-SM '!$E$2:$E$1132,'PER-SM '!$I$2:$I$1132,"",0)</f>
        <v>C</v>
      </c>
      <c r="J20" s="10"/>
      <c r="K20" s="13" t="str">
        <f t="array" ref="K20">XLOOKUP(F20,'PER-SM '!$E$2:$E$1132,'PER-SM '!$B$2:$B$1132,"",0)</f>
        <v>PE - Obr Reg Común</v>
      </c>
      <c r="L20" s="10" t="s">
        <v>2276</v>
      </c>
      <c r="M20" s="13" t="str">
        <f t="array" ref="M20">XLOOKUP(F20,'PER-SM '!$E$2:$E$1132,'PER-SM '!$F$2:$F$1132,"",0)</f>
        <v>MECANICO 3</v>
      </c>
      <c r="N20" s="224" t="s">
        <v>16</v>
      </c>
      <c r="O20" s="225" t="s">
        <v>140</v>
      </c>
      <c r="P20" s="226" t="s">
        <v>75</v>
      </c>
      <c r="Q20" s="224" t="s">
        <v>16</v>
      </c>
      <c r="R20" s="225" t="s">
        <v>140</v>
      </c>
      <c r="S20" s="226" t="s">
        <v>75</v>
      </c>
      <c r="T20" s="224" t="s">
        <v>16</v>
      </c>
      <c r="U20" s="225" t="s">
        <v>140</v>
      </c>
      <c r="V20" s="226" t="s">
        <v>75</v>
      </c>
      <c r="W20" s="224" t="s">
        <v>16</v>
      </c>
      <c r="X20" s="225" t="s">
        <v>140</v>
      </c>
      <c r="Y20" s="226" t="s">
        <v>75</v>
      </c>
      <c r="Z20" s="224" t="s">
        <v>16</v>
      </c>
      <c r="AA20" s="225" t="s">
        <v>140</v>
      </c>
      <c r="AB20" s="226" t="s">
        <v>75</v>
      </c>
      <c r="AC20" s="224" t="s">
        <v>16</v>
      </c>
      <c r="AD20" s="225" t="s">
        <v>140</v>
      </c>
      <c r="AE20" s="226" t="s">
        <v>75</v>
      </c>
      <c r="AF20" s="224" t="s">
        <v>16</v>
      </c>
      <c r="AG20" s="225" t="s">
        <v>140</v>
      </c>
      <c r="AH20" s="226" t="s">
        <v>75</v>
      </c>
      <c r="AI20" s="224" t="s">
        <v>16</v>
      </c>
      <c r="AJ20" s="225" t="s">
        <v>140</v>
      </c>
      <c r="AK20" s="226" t="s">
        <v>75</v>
      </c>
      <c r="AL20" s="224" t="s">
        <v>16</v>
      </c>
      <c r="AM20" s="225" t="s">
        <v>140</v>
      </c>
      <c r="AN20" s="226" t="s">
        <v>75</v>
      </c>
      <c r="AO20" s="224" t="s">
        <v>16</v>
      </c>
      <c r="AP20" s="225" t="s">
        <v>140</v>
      </c>
      <c r="AQ20" s="226" t="s">
        <v>75</v>
      </c>
      <c r="AR20" s="224"/>
      <c r="AS20" s="225"/>
      <c r="AT20" s="226"/>
      <c r="AU20" s="224"/>
      <c r="AV20" s="225"/>
      <c r="AW20" s="226"/>
      <c r="AX20" s="224"/>
      <c r="AY20" s="225"/>
      <c r="AZ20" s="226"/>
      <c r="BA20" s="224"/>
      <c r="BB20" s="225"/>
      <c r="BC20" s="226"/>
      <c r="BD20" s="224"/>
      <c r="BE20" s="225"/>
      <c r="BF20" s="226"/>
      <c r="BG20" s="224"/>
      <c r="BH20" s="225"/>
      <c r="BI20" s="226"/>
      <c r="BJ20" s="224"/>
      <c r="BK20" s="225"/>
      <c r="BL20" s="226"/>
      <c r="BM20" s="236" t="s">
        <v>16</v>
      </c>
      <c r="BN20" s="237" t="s">
        <v>140</v>
      </c>
      <c r="BO20" s="238" t="s">
        <v>75</v>
      </c>
      <c r="BP20" s="236" t="s">
        <v>16</v>
      </c>
      <c r="BQ20" s="237" t="s">
        <v>140</v>
      </c>
      <c r="BR20" s="238" t="s">
        <v>75</v>
      </c>
      <c r="BS20" s="236" t="s">
        <v>16</v>
      </c>
      <c r="BT20" s="237" t="s">
        <v>140</v>
      </c>
      <c r="BU20" s="238" t="s">
        <v>75</v>
      </c>
      <c r="BV20" s="236" t="s">
        <v>16</v>
      </c>
      <c r="BW20" s="237" t="s">
        <v>140</v>
      </c>
      <c r="BX20" s="238" t="s">
        <v>75</v>
      </c>
      <c r="BY20" s="236" t="s">
        <v>16</v>
      </c>
      <c r="BZ20" s="237" t="s">
        <v>140</v>
      </c>
      <c r="CA20" s="238" t="s">
        <v>75</v>
      </c>
      <c r="CB20" s="236" t="s">
        <v>16</v>
      </c>
      <c r="CC20" s="237" t="s">
        <v>140</v>
      </c>
      <c r="CD20" s="238" t="s">
        <v>75</v>
      </c>
      <c r="CE20" s="236" t="s">
        <v>16</v>
      </c>
      <c r="CF20" s="237" t="s">
        <v>140</v>
      </c>
      <c r="CG20" s="238" t="s">
        <v>75</v>
      </c>
      <c r="CH20" s="224" t="s">
        <v>16</v>
      </c>
      <c r="CI20" s="225" t="s">
        <v>140</v>
      </c>
      <c r="CJ20" s="226" t="s">
        <v>75</v>
      </c>
      <c r="CK20" s="224" t="s">
        <v>16</v>
      </c>
      <c r="CL20" s="225" t="s">
        <v>140</v>
      </c>
      <c r="CM20" s="226" t="s">
        <v>75</v>
      </c>
      <c r="CN20" s="224" t="s">
        <v>16</v>
      </c>
      <c r="CO20" s="225" t="s">
        <v>140</v>
      </c>
      <c r="CP20" s="226" t="s">
        <v>75</v>
      </c>
      <c r="CQ20" s="224" t="s">
        <v>16</v>
      </c>
      <c r="CR20" s="225" t="s">
        <v>140</v>
      </c>
      <c r="CS20" s="226" t="s">
        <v>75</v>
      </c>
      <c r="CT20" s="224" t="s">
        <v>16</v>
      </c>
      <c r="CU20" s="225" t="s">
        <v>140</v>
      </c>
      <c r="CV20" s="226" t="s">
        <v>75</v>
      </c>
      <c r="CW20" s="224" t="s">
        <v>16</v>
      </c>
      <c r="CX20" s="225" t="s">
        <v>140</v>
      </c>
      <c r="CY20" s="226" t="s">
        <v>75</v>
      </c>
      <c r="CZ20" s="224" t="s">
        <v>16</v>
      </c>
      <c r="DA20" s="225" t="s">
        <v>140</v>
      </c>
      <c r="DB20" s="226" t="s">
        <v>75</v>
      </c>
      <c r="DC20" s="224"/>
      <c r="DD20" s="225"/>
      <c r="DE20" s="226"/>
      <c r="DF20" s="224"/>
      <c r="DG20" s="225"/>
      <c r="DH20" s="226"/>
      <c r="DI20" s="601"/>
      <c r="DJ20" s="225"/>
      <c r="DK20" s="226"/>
      <c r="DL20" s="601"/>
      <c r="DM20" s="225"/>
      <c r="DN20" s="226"/>
      <c r="DO20" s="601"/>
      <c r="DP20" s="225"/>
      <c r="DQ20" s="226"/>
      <c r="DR20" s="601"/>
      <c r="DS20" s="225"/>
      <c r="DT20" s="226"/>
      <c r="DU20" s="601"/>
      <c r="DV20" s="225"/>
      <c r="DW20" s="226"/>
      <c r="DX20" s="601" t="s">
        <v>16</v>
      </c>
      <c r="DY20" s="225" t="s">
        <v>140</v>
      </c>
      <c r="DZ20" s="226" t="s">
        <v>75</v>
      </c>
      <c r="EA20" s="601" t="s">
        <v>16</v>
      </c>
      <c r="EB20" s="225" t="s">
        <v>140</v>
      </c>
      <c r="EC20" s="226" t="s">
        <v>75</v>
      </c>
      <c r="ED20" s="601" t="s">
        <v>16</v>
      </c>
      <c r="EE20" s="225" t="s">
        <v>140</v>
      </c>
      <c r="EF20" s="226" t="s">
        <v>75</v>
      </c>
      <c r="EG20" s="601" t="s">
        <v>16</v>
      </c>
      <c r="EH20" s="225" t="s">
        <v>140</v>
      </c>
      <c r="EI20" s="226" t="s">
        <v>75</v>
      </c>
      <c r="EJ20" s="601" t="s">
        <v>16</v>
      </c>
      <c r="EK20" s="225" t="s">
        <v>140</v>
      </c>
      <c r="EL20" s="226" t="s">
        <v>75</v>
      </c>
      <c r="EM20" s="601" t="s">
        <v>16</v>
      </c>
      <c r="EN20" s="225" t="s">
        <v>140</v>
      </c>
      <c r="EO20" s="226" t="s">
        <v>75</v>
      </c>
      <c r="EP20" s="601" t="s">
        <v>16</v>
      </c>
      <c r="EQ20" s="225" t="s">
        <v>140</v>
      </c>
      <c r="ER20" s="226" t="s">
        <v>75</v>
      </c>
      <c r="ES20" s="623" t="s">
        <v>16</v>
      </c>
      <c r="ET20" s="231" t="s">
        <v>140</v>
      </c>
      <c r="EU20" s="232" t="s">
        <v>75</v>
      </c>
    </row>
    <row r="21" ht="15.75" customHeight="1">
      <c r="A21" s="10">
        <v>19.0</v>
      </c>
      <c r="B21" s="308" t="s">
        <v>2155</v>
      </c>
      <c r="C21" s="307">
        <v>1.0</v>
      </c>
      <c r="D21" s="308" t="s">
        <v>14</v>
      </c>
      <c r="E21" s="13" t="str">
        <f t="array" ref="E21">XLOOKUP(F21,'PER-SM '!$E$2:$E$1132,'PER-SM '!$D$2:$D$1132," ",0)</f>
        <v>PONCE ESPINOZA RONAL</v>
      </c>
      <c r="F21" s="154">
        <v>4.1213998E7</v>
      </c>
      <c r="G21" s="149">
        <v>9.97728809E8</v>
      </c>
      <c r="H21" s="16" t="str">
        <f t="array" ref="H21">XLOOKUP(F21,'PER-SM '!$E$2:$E$1132,'PER-SM '!$G$2:$G$1132,"",0)</f>
        <v>EQ OBR</v>
      </c>
      <c r="I21" s="10" t="str">
        <f t="array" ref="I21">XLOOKUP(F21,'PER-SM '!$E$2:$E$1132,'PER-SM '!$I$2:$I$1132,"",0)</f>
        <v>B</v>
      </c>
      <c r="J21" s="10"/>
      <c r="K21" s="13" t="str">
        <f t="array" ref="K21">XLOOKUP(F21,'PER-SM '!$E$2:$E$1132,'PER-SM '!$B$2:$B$1132,"",0)</f>
        <v>PE - Obr Reg Común</v>
      </c>
      <c r="L21" s="10" t="s">
        <v>2276</v>
      </c>
      <c r="M21" s="13" t="str">
        <f t="array" ref="M21">XLOOKUP(F21,'PER-SM '!$E$2:$E$1132,'PER-SM '!$F$2:$F$1132,"",0)</f>
        <v>MAESTRO - TECNICO DE LLANTAS</v>
      </c>
      <c r="N21" s="224"/>
      <c r="O21" s="225"/>
      <c r="P21" s="226"/>
      <c r="Q21" s="224"/>
      <c r="R21" s="225"/>
      <c r="S21" s="226"/>
      <c r="T21" s="224"/>
      <c r="U21" s="225"/>
      <c r="V21" s="226"/>
      <c r="W21" s="224"/>
      <c r="X21" s="225"/>
      <c r="Y21" s="226"/>
      <c r="Z21" s="224"/>
      <c r="AA21" s="225"/>
      <c r="AB21" s="226"/>
      <c r="AC21" s="224"/>
      <c r="AD21" s="225"/>
      <c r="AE21" s="226"/>
      <c r="AF21" s="224"/>
      <c r="AG21" s="225"/>
      <c r="AH21" s="226"/>
      <c r="AI21" s="224"/>
      <c r="AJ21" s="225"/>
      <c r="AK21" s="226"/>
      <c r="AL21" s="224"/>
      <c r="AM21" s="225"/>
      <c r="AN21" s="226"/>
      <c r="AO21" s="224"/>
      <c r="AP21" s="225"/>
      <c r="AQ21" s="226"/>
      <c r="AR21" s="224"/>
      <c r="AS21" s="225"/>
      <c r="AT21" s="226"/>
      <c r="AU21" s="224"/>
      <c r="AV21" s="225"/>
      <c r="AW21" s="226"/>
      <c r="AX21" s="224"/>
      <c r="AY21" s="225"/>
      <c r="AZ21" s="226"/>
      <c r="BA21" s="224"/>
      <c r="BB21" s="225"/>
      <c r="BC21" s="226"/>
      <c r="BD21" s="224"/>
      <c r="BE21" s="225"/>
      <c r="BF21" s="226"/>
      <c r="BG21" s="224"/>
      <c r="BH21" s="225"/>
      <c r="BI21" s="226"/>
      <c r="BJ21" s="224"/>
      <c r="BK21" s="225"/>
      <c r="BL21" s="226"/>
      <c r="BM21" s="224"/>
      <c r="BN21" s="225"/>
      <c r="BO21" s="226"/>
      <c r="BP21" s="224"/>
      <c r="BQ21" s="225"/>
      <c r="BR21" s="226"/>
      <c r="BS21" s="224"/>
      <c r="BT21" s="225"/>
      <c r="BU21" s="226"/>
      <c r="BV21" s="224"/>
      <c r="BW21" s="225"/>
      <c r="BX21" s="226"/>
      <c r="BY21" s="224"/>
      <c r="BZ21" s="225"/>
      <c r="CA21" s="226"/>
      <c r="CB21" s="224"/>
      <c r="CC21" s="225"/>
      <c r="CD21" s="226"/>
      <c r="CE21" s="224"/>
      <c r="CF21" s="225"/>
      <c r="CG21" s="226"/>
      <c r="CH21" s="236" t="s">
        <v>16</v>
      </c>
      <c r="CI21" s="237" t="s">
        <v>140</v>
      </c>
      <c r="CJ21" s="238" t="s">
        <v>75</v>
      </c>
      <c r="CK21" s="236" t="s">
        <v>16</v>
      </c>
      <c r="CL21" s="237" t="s">
        <v>140</v>
      </c>
      <c r="CM21" s="238" t="s">
        <v>75</v>
      </c>
      <c r="CN21" s="236" t="s">
        <v>16</v>
      </c>
      <c r="CO21" s="237" t="s">
        <v>140</v>
      </c>
      <c r="CP21" s="238" t="s">
        <v>75</v>
      </c>
      <c r="CQ21" s="236" t="s">
        <v>16</v>
      </c>
      <c r="CR21" s="237" t="s">
        <v>140</v>
      </c>
      <c r="CS21" s="238" t="s">
        <v>75</v>
      </c>
      <c r="CT21" s="236" t="s">
        <v>16</v>
      </c>
      <c r="CU21" s="237" t="s">
        <v>140</v>
      </c>
      <c r="CV21" s="238" t="s">
        <v>75</v>
      </c>
      <c r="CW21" s="236" t="s">
        <v>16</v>
      </c>
      <c r="CX21" s="237" t="s">
        <v>140</v>
      </c>
      <c r="CY21" s="238" t="s">
        <v>75</v>
      </c>
      <c r="CZ21" s="236" t="s">
        <v>16</v>
      </c>
      <c r="DA21" s="237" t="s">
        <v>140</v>
      </c>
      <c r="DB21" s="238" t="s">
        <v>75</v>
      </c>
      <c r="DC21" s="236" t="s">
        <v>16</v>
      </c>
      <c r="DD21" s="237" t="s">
        <v>140</v>
      </c>
      <c r="DE21" s="238" t="s">
        <v>75</v>
      </c>
      <c r="DF21" s="236" t="s">
        <v>16</v>
      </c>
      <c r="DG21" s="237" t="s">
        <v>140</v>
      </c>
      <c r="DH21" s="238" t="s">
        <v>75</v>
      </c>
      <c r="DI21" s="601" t="s">
        <v>16</v>
      </c>
      <c r="DJ21" s="237" t="s">
        <v>140</v>
      </c>
      <c r="DK21" s="238" t="s">
        <v>75</v>
      </c>
      <c r="DL21" s="601" t="s">
        <v>16</v>
      </c>
      <c r="DM21" s="237" t="s">
        <v>140</v>
      </c>
      <c r="DN21" s="238" t="s">
        <v>75</v>
      </c>
      <c r="DO21" s="601" t="s">
        <v>16</v>
      </c>
      <c r="DP21" s="237" t="s">
        <v>140</v>
      </c>
      <c r="DQ21" s="238" t="s">
        <v>75</v>
      </c>
      <c r="DR21" s="601" t="s">
        <v>16</v>
      </c>
      <c r="DS21" s="237" t="s">
        <v>140</v>
      </c>
      <c r="DT21" s="238" t="s">
        <v>75</v>
      </c>
      <c r="DU21" s="601" t="s">
        <v>16</v>
      </c>
      <c r="DV21" s="237" t="s">
        <v>140</v>
      </c>
      <c r="DW21" s="238" t="s">
        <v>75</v>
      </c>
      <c r="DX21" s="601"/>
      <c r="DY21" s="237" t="s">
        <v>0</v>
      </c>
      <c r="DZ21" s="238" t="s">
        <v>0</v>
      </c>
      <c r="EA21" s="601"/>
      <c r="EB21" s="237" t="s">
        <v>0</v>
      </c>
      <c r="EC21" s="238" t="s">
        <v>0</v>
      </c>
      <c r="ED21" s="601"/>
      <c r="EE21" s="237" t="s">
        <v>0</v>
      </c>
      <c r="EF21" s="238" t="s">
        <v>0</v>
      </c>
      <c r="EG21" s="601"/>
      <c r="EH21" s="237" t="s">
        <v>0</v>
      </c>
      <c r="EI21" s="238" t="s">
        <v>0</v>
      </c>
      <c r="EJ21" s="601"/>
      <c r="EK21" s="237" t="s">
        <v>0</v>
      </c>
      <c r="EL21" s="238" t="s">
        <v>0</v>
      </c>
      <c r="EM21" s="601"/>
      <c r="EN21" s="237" t="s">
        <v>0</v>
      </c>
      <c r="EO21" s="238" t="s">
        <v>0</v>
      </c>
      <c r="EP21" s="601"/>
      <c r="EQ21" s="237" t="s">
        <v>0</v>
      </c>
      <c r="ER21" s="238" t="s">
        <v>0</v>
      </c>
      <c r="ES21" s="623" t="s">
        <v>16</v>
      </c>
      <c r="ET21" s="240" t="s">
        <v>140</v>
      </c>
      <c r="EU21" s="241" t="s">
        <v>75</v>
      </c>
    </row>
    <row r="22" ht="15.75" customHeight="1">
      <c r="A22" s="10">
        <v>20.0</v>
      </c>
      <c r="B22" s="308" t="s">
        <v>2156</v>
      </c>
      <c r="C22" s="307">
        <v>1.0</v>
      </c>
      <c r="D22" s="308" t="s">
        <v>14</v>
      </c>
      <c r="E22" s="13" t="str">
        <f t="array" ref="E22">XLOOKUP(F22,'PER-SM '!$E$2:$E$1132,'PER-SM '!$D$2:$D$1132," ",0)</f>
        <v>RUIZ CUNGUIA FELIX</v>
      </c>
      <c r="F22" s="154">
        <v>4.6033032E7</v>
      </c>
      <c r="G22" s="154">
        <v>9.91583371E8</v>
      </c>
      <c r="H22" s="16" t="str">
        <f t="array" ref="H22">XLOOKUP(F22,'PER-SM '!$E$2:$E$1132,'PER-SM '!$G$2:$G$1132,"",0)</f>
        <v>EQ OBR</v>
      </c>
      <c r="I22" s="10" t="str">
        <f t="array" ref="I22">XLOOKUP(F22,'PER-SM '!$E$2:$E$1132,'PER-SM '!$I$2:$I$1132,"",0)</f>
        <v>C</v>
      </c>
      <c r="J22" s="10"/>
      <c r="K22" s="13" t="str">
        <f t="array" ref="K22">XLOOKUP(F22,'PER-SM '!$E$2:$E$1132,'PER-SM '!$B$2:$B$1132,"",0)</f>
        <v>PE - Obr Reg Común</v>
      </c>
      <c r="L22" s="10" t="s">
        <v>2276</v>
      </c>
      <c r="M22" s="13" t="str">
        <f t="array" ref="M22">XLOOKUP(F22,'PER-SM '!$E$2:$E$1132,'PER-SM '!$F$2:$F$1132,"",0)</f>
        <v>OPERADOR DE CAMION GRUA HASTA 90 TONS</v>
      </c>
      <c r="N22" s="224" t="s">
        <v>16</v>
      </c>
      <c r="O22" s="225" t="s">
        <v>140</v>
      </c>
      <c r="P22" s="226" t="s">
        <v>75</v>
      </c>
      <c r="Q22" s="224" t="s">
        <v>16</v>
      </c>
      <c r="R22" s="225" t="s">
        <v>140</v>
      </c>
      <c r="S22" s="226" t="s">
        <v>75</v>
      </c>
      <c r="T22" s="224" t="s">
        <v>16</v>
      </c>
      <c r="U22" s="225" t="s">
        <v>140</v>
      </c>
      <c r="V22" s="226" t="s">
        <v>75</v>
      </c>
      <c r="W22" s="224" t="s">
        <v>16</v>
      </c>
      <c r="X22" s="225" t="s">
        <v>140</v>
      </c>
      <c r="Y22" s="226" t="s">
        <v>75</v>
      </c>
      <c r="Z22" s="224" t="s">
        <v>16</v>
      </c>
      <c r="AA22" s="225" t="s">
        <v>140</v>
      </c>
      <c r="AB22" s="226" t="s">
        <v>75</v>
      </c>
      <c r="AC22" s="224" t="s">
        <v>16</v>
      </c>
      <c r="AD22" s="225" t="s">
        <v>140</v>
      </c>
      <c r="AE22" s="226" t="s">
        <v>75</v>
      </c>
      <c r="AF22" s="224" t="s">
        <v>16</v>
      </c>
      <c r="AG22" s="225" t="s">
        <v>140</v>
      </c>
      <c r="AH22" s="226" t="s">
        <v>75</v>
      </c>
      <c r="AI22" s="224" t="s">
        <v>16</v>
      </c>
      <c r="AJ22" s="225" t="s">
        <v>140</v>
      </c>
      <c r="AK22" s="226" t="s">
        <v>75</v>
      </c>
      <c r="AL22" s="224" t="s">
        <v>16</v>
      </c>
      <c r="AM22" s="225" t="s">
        <v>140</v>
      </c>
      <c r="AN22" s="226" t="s">
        <v>75</v>
      </c>
      <c r="AO22" s="224" t="s">
        <v>16</v>
      </c>
      <c r="AP22" s="225" t="s">
        <v>140</v>
      </c>
      <c r="AQ22" s="226" t="s">
        <v>75</v>
      </c>
      <c r="AR22" s="224"/>
      <c r="AS22" s="225"/>
      <c r="AT22" s="226"/>
      <c r="AU22" s="224"/>
      <c r="AV22" s="225"/>
      <c r="AW22" s="226"/>
      <c r="AX22" s="224"/>
      <c r="AY22" s="225"/>
      <c r="AZ22" s="226"/>
      <c r="BA22" s="224"/>
      <c r="BB22" s="225"/>
      <c r="BC22" s="226"/>
      <c r="BD22" s="224"/>
      <c r="BE22" s="225"/>
      <c r="BF22" s="226"/>
      <c r="BG22" s="224"/>
      <c r="BH22" s="225"/>
      <c r="BI22" s="226"/>
      <c r="BJ22" s="224"/>
      <c r="BK22" s="225"/>
      <c r="BL22" s="226"/>
      <c r="BM22" s="224"/>
      <c r="BN22" s="225"/>
      <c r="BO22" s="226"/>
      <c r="BP22" s="224"/>
      <c r="BQ22" s="225"/>
      <c r="BR22" s="226"/>
      <c r="BS22" s="224"/>
      <c r="BT22" s="225"/>
      <c r="BU22" s="226"/>
      <c r="BV22" s="224"/>
      <c r="BW22" s="225"/>
      <c r="BX22" s="226"/>
      <c r="BY22" s="224"/>
      <c r="BZ22" s="225"/>
      <c r="CA22" s="226"/>
      <c r="CB22" s="224"/>
      <c r="CC22" s="225"/>
      <c r="CD22" s="226"/>
      <c r="CE22" s="224"/>
      <c r="CF22" s="225"/>
      <c r="CG22" s="226"/>
      <c r="CH22" s="224"/>
      <c r="CI22" s="225"/>
      <c r="CJ22" s="226"/>
      <c r="CK22" s="224"/>
      <c r="CL22" s="225"/>
      <c r="CM22" s="226"/>
      <c r="CN22" s="224"/>
      <c r="CO22" s="225"/>
      <c r="CP22" s="226"/>
      <c r="CQ22" s="224"/>
      <c r="CR22" s="225"/>
      <c r="CS22" s="226"/>
      <c r="CT22" s="224"/>
      <c r="CU22" s="225"/>
      <c r="CV22" s="226"/>
      <c r="CW22" s="224"/>
      <c r="CX22" s="225"/>
      <c r="CY22" s="226"/>
      <c r="CZ22" s="224"/>
      <c r="DA22" s="225"/>
      <c r="DB22" s="226"/>
      <c r="DC22" s="224"/>
      <c r="DD22" s="225"/>
      <c r="DE22" s="226"/>
      <c r="DF22" s="224"/>
      <c r="DG22" s="225"/>
      <c r="DH22" s="226"/>
      <c r="DI22" s="601"/>
      <c r="DJ22" s="225"/>
      <c r="DK22" s="226"/>
      <c r="DL22" s="601"/>
      <c r="DM22" s="225"/>
      <c r="DN22" s="226"/>
      <c r="DO22" s="601"/>
      <c r="DP22" s="225"/>
      <c r="DQ22" s="226"/>
      <c r="DR22" s="601"/>
      <c r="DS22" s="225"/>
      <c r="DT22" s="226"/>
      <c r="DU22" s="601"/>
      <c r="DV22" s="225"/>
      <c r="DW22" s="226"/>
      <c r="DX22" s="601" t="s">
        <v>16</v>
      </c>
      <c r="DY22" s="225" t="s">
        <v>140</v>
      </c>
      <c r="DZ22" s="226" t="s">
        <v>75</v>
      </c>
      <c r="EA22" s="601" t="s">
        <v>16</v>
      </c>
      <c r="EB22" s="225" t="s">
        <v>140</v>
      </c>
      <c r="EC22" s="226" t="s">
        <v>75</v>
      </c>
      <c r="ED22" s="601" t="s">
        <v>16</v>
      </c>
      <c r="EE22" s="225" t="s">
        <v>140</v>
      </c>
      <c r="EF22" s="226" t="s">
        <v>75</v>
      </c>
      <c r="EG22" s="601" t="s">
        <v>16</v>
      </c>
      <c r="EH22" s="225" t="s">
        <v>140</v>
      </c>
      <c r="EI22" s="226" t="s">
        <v>75</v>
      </c>
      <c r="EJ22" s="601" t="s">
        <v>16</v>
      </c>
      <c r="EK22" s="225" t="s">
        <v>140</v>
      </c>
      <c r="EL22" s="226" t="s">
        <v>75</v>
      </c>
      <c r="EM22" s="601" t="s">
        <v>16</v>
      </c>
      <c r="EN22" s="225" t="s">
        <v>140</v>
      </c>
      <c r="EO22" s="226" t="s">
        <v>75</v>
      </c>
      <c r="EP22" s="601" t="s">
        <v>16</v>
      </c>
      <c r="EQ22" s="225" t="s">
        <v>140</v>
      </c>
      <c r="ER22" s="226" t="s">
        <v>75</v>
      </c>
      <c r="ES22" s="623" t="s">
        <v>16</v>
      </c>
      <c r="ET22" s="231" t="s">
        <v>140</v>
      </c>
      <c r="EU22" s="232" t="s">
        <v>75</v>
      </c>
    </row>
    <row r="23" ht="15.75" customHeight="1">
      <c r="A23" s="10">
        <v>21.0</v>
      </c>
      <c r="B23" s="308" t="s">
        <v>2270</v>
      </c>
      <c r="C23" s="307">
        <v>1.0</v>
      </c>
      <c r="D23" s="308" t="s">
        <v>14</v>
      </c>
      <c r="E23" s="13" t="str">
        <f t="array" ref="E23">XLOOKUP(F23,'PER-SM '!$E$2:$E$1132,'PER-SM '!$D$2:$D$1132," ",0)</f>
        <v>GALVAN SIERRA JUAN LUIS</v>
      </c>
      <c r="F23" s="154">
        <v>2.1538879E7</v>
      </c>
      <c r="G23" s="149">
        <v>9.55991429E8</v>
      </c>
      <c r="H23" s="16" t="str">
        <f t="array" ref="H23">XLOOKUP(F23,'PER-SM '!$E$2:$E$1132,'PER-SM '!$G$2:$G$1132,"",0)</f>
        <v>EQ OBR</v>
      </c>
      <c r="I23" s="10" t="str">
        <f t="array" ref="I23">XLOOKUP(F23,'PER-SM '!$E$2:$E$1132,'PER-SM '!$I$2:$I$1132,"",0)</f>
        <v>B</v>
      </c>
      <c r="J23" s="10"/>
      <c r="K23" s="13" t="str">
        <f t="array" ref="K23">XLOOKUP(F23,'PER-SM '!$E$2:$E$1132,'PER-SM '!$B$2:$B$1132,"",0)</f>
        <v>PE - Obr Reg Común</v>
      </c>
      <c r="L23" s="10" t="s">
        <v>2276</v>
      </c>
      <c r="M23" s="13" t="str">
        <f t="array" ref="M23">XLOOKUP(F23,'PER-SM '!$E$2:$E$1132,'PER-SM '!$F$2:$F$1132,"",0)</f>
        <v>MECANICO 1</v>
      </c>
      <c r="N23" s="224"/>
      <c r="O23" s="225"/>
      <c r="P23" s="226"/>
      <c r="Q23" s="224"/>
      <c r="R23" s="225"/>
      <c r="S23" s="226"/>
      <c r="T23" s="224"/>
      <c r="U23" s="225"/>
      <c r="V23" s="226"/>
      <c r="W23" s="236" t="s">
        <v>16</v>
      </c>
      <c r="X23" s="237" t="s">
        <v>140</v>
      </c>
      <c r="Y23" s="238" t="s">
        <v>75</v>
      </c>
      <c r="Z23" s="236" t="s">
        <v>16</v>
      </c>
      <c r="AA23" s="237" t="s">
        <v>140</v>
      </c>
      <c r="AB23" s="238" t="s">
        <v>75</v>
      </c>
      <c r="AC23" s="236" t="s">
        <v>16</v>
      </c>
      <c r="AD23" s="237" t="s">
        <v>140</v>
      </c>
      <c r="AE23" s="238" t="s">
        <v>75</v>
      </c>
      <c r="AF23" s="236" t="s">
        <v>16</v>
      </c>
      <c r="AG23" s="237" t="s">
        <v>140</v>
      </c>
      <c r="AH23" s="238" t="s">
        <v>75</v>
      </c>
      <c r="AI23" s="236" t="s">
        <v>16</v>
      </c>
      <c r="AJ23" s="237" t="s">
        <v>140</v>
      </c>
      <c r="AK23" s="238" t="s">
        <v>75</v>
      </c>
      <c r="AL23" s="236" t="s">
        <v>16</v>
      </c>
      <c r="AM23" s="237" t="s">
        <v>140</v>
      </c>
      <c r="AN23" s="238" t="s">
        <v>75</v>
      </c>
      <c r="AO23" s="236" t="s">
        <v>16</v>
      </c>
      <c r="AP23" s="237" t="s">
        <v>140</v>
      </c>
      <c r="AQ23" s="238" t="s">
        <v>75</v>
      </c>
      <c r="AR23" s="224" t="s">
        <v>16</v>
      </c>
      <c r="AS23" s="225" t="s">
        <v>140</v>
      </c>
      <c r="AT23" s="226" t="s">
        <v>75</v>
      </c>
      <c r="AU23" s="224" t="s">
        <v>16</v>
      </c>
      <c r="AV23" s="225" t="s">
        <v>140</v>
      </c>
      <c r="AW23" s="226" t="s">
        <v>75</v>
      </c>
      <c r="AX23" s="224" t="s">
        <v>16</v>
      </c>
      <c r="AY23" s="225" t="s">
        <v>140</v>
      </c>
      <c r="AZ23" s="226" t="s">
        <v>75</v>
      </c>
      <c r="BA23" s="224" t="s">
        <v>16</v>
      </c>
      <c r="BB23" s="225" t="s">
        <v>140</v>
      </c>
      <c r="BC23" s="226" t="s">
        <v>75</v>
      </c>
      <c r="BD23" s="224" t="s">
        <v>16</v>
      </c>
      <c r="BE23" s="225" t="s">
        <v>140</v>
      </c>
      <c r="BF23" s="226" t="s">
        <v>75</v>
      </c>
      <c r="BG23" s="224" t="s">
        <v>16</v>
      </c>
      <c r="BH23" s="225" t="s">
        <v>140</v>
      </c>
      <c r="BI23" s="226" t="s">
        <v>75</v>
      </c>
      <c r="BJ23" s="224" t="s">
        <v>16</v>
      </c>
      <c r="BK23" s="225" t="s">
        <v>140</v>
      </c>
      <c r="BL23" s="226" t="s">
        <v>75</v>
      </c>
      <c r="BM23" s="224"/>
      <c r="BN23" s="225"/>
      <c r="BO23" s="226"/>
      <c r="BP23" s="224"/>
      <c r="BQ23" s="225"/>
      <c r="BR23" s="226"/>
      <c r="BS23" s="224"/>
      <c r="BT23" s="225"/>
      <c r="BU23" s="226"/>
      <c r="BV23" s="224"/>
      <c r="BW23" s="225"/>
      <c r="BX23" s="226"/>
      <c r="BY23" s="224"/>
      <c r="BZ23" s="225"/>
      <c r="CA23" s="226"/>
      <c r="CB23" s="224"/>
      <c r="CC23" s="225"/>
      <c r="CD23" s="226"/>
      <c r="CE23" s="224"/>
      <c r="CF23" s="225"/>
      <c r="CG23" s="226"/>
      <c r="CH23" s="236" t="s">
        <v>16</v>
      </c>
      <c r="CI23" s="237" t="s">
        <v>140</v>
      </c>
      <c r="CJ23" s="238" t="s">
        <v>75</v>
      </c>
      <c r="CK23" s="236" t="s">
        <v>16</v>
      </c>
      <c r="CL23" s="237" t="s">
        <v>140</v>
      </c>
      <c r="CM23" s="238" t="s">
        <v>75</v>
      </c>
      <c r="CN23" s="236" t="s">
        <v>16</v>
      </c>
      <c r="CO23" s="237" t="s">
        <v>140</v>
      </c>
      <c r="CP23" s="238" t="s">
        <v>75</v>
      </c>
      <c r="CQ23" s="236" t="s">
        <v>16</v>
      </c>
      <c r="CR23" s="237" t="s">
        <v>140</v>
      </c>
      <c r="CS23" s="238" t="s">
        <v>75</v>
      </c>
      <c r="CT23" s="236" t="s">
        <v>16</v>
      </c>
      <c r="CU23" s="237" t="s">
        <v>140</v>
      </c>
      <c r="CV23" s="238" t="s">
        <v>75</v>
      </c>
      <c r="CW23" s="236" t="s">
        <v>16</v>
      </c>
      <c r="CX23" s="237" t="s">
        <v>140</v>
      </c>
      <c r="CY23" s="238" t="s">
        <v>75</v>
      </c>
      <c r="CZ23" s="236" t="s">
        <v>16</v>
      </c>
      <c r="DA23" s="237" t="s">
        <v>140</v>
      </c>
      <c r="DB23" s="238" t="s">
        <v>75</v>
      </c>
      <c r="DC23" s="236" t="s">
        <v>16</v>
      </c>
      <c r="DD23" s="237" t="s">
        <v>140</v>
      </c>
      <c r="DE23" s="238" t="s">
        <v>75</v>
      </c>
      <c r="DF23" s="236" t="s">
        <v>16</v>
      </c>
      <c r="DG23" s="237" t="s">
        <v>140</v>
      </c>
      <c r="DH23" s="238" t="s">
        <v>75</v>
      </c>
      <c r="DI23" s="601" t="s">
        <v>16</v>
      </c>
      <c r="DJ23" s="237" t="s">
        <v>140</v>
      </c>
      <c r="DK23" s="238" t="s">
        <v>75</v>
      </c>
      <c r="DL23" s="601" t="s">
        <v>16</v>
      </c>
      <c r="DM23" s="237" t="s">
        <v>140</v>
      </c>
      <c r="DN23" s="238" t="s">
        <v>75</v>
      </c>
      <c r="DO23" s="601" t="s">
        <v>16</v>
      </c>
      <c r="DP23" s="237" t="s">
        <v>140</v>
      </c>
      <c r="DQ23" s="238" t="s">
        <v>75</v>
      </c>
      <c r="DR23" s="601" t="s">
        <v>16</v>
      </c>
      <c r="DS23" s="237" t="s">
        <v>140</v>
      </c>
      <c r="DT23" s="238" t="s">
        <v>75</v>
      </c>
      <c r="DU23" s="601" t="s">
        <v>16</v>
      </c>
      <c r="DV23" s="237" t="s">
        <v>140</v>
      </c>
      <c r="DW23" s="238" t="s">
        <v>75</v>
      </c>
      <c r="DX23" s="601"/>
      <c r="DY23" s="237" t="s">
        <v>0</v>
      </c>
      <c r="DZ23" s="238" t="s">
        <v>0</v>
      </c>
      <c r="EA23" s="601"/>
      <c r="EB23" s="237" t="s">
        <v>0</v>
      </c>
      <c r="EC23" s="238" t="s">
        <v>0</v>
      </c>
      <c r="ED23" s="601"/>
      <c r="EE23" s="237" t="s">
        <v>0</v>
      </c>
      <c r="EF23" s="238" t="s">
        <v>0</v>
      </c>
      <c r="EG23" s="601"/>
      <c r="EH23" s="237" t="s">
        <v>0</v>
      </c>
      <c r="EI23" s="238" t="s">
        <v>0</v>
      </c>
      <c r="EJ23" s="601"/>
      <c r="EK23" s="237" t="s">
        <v>0</v>
      </c>
      <c r="EL23" s="238" t="s">
        <v>0</v>
      </c>
      <c r="EM23" s="601"/>
      <c r="EN23" s="237" t="s">
        <v>0</v>
      </c>
      <c r="EO23" s="238" t="s">
        <v>0</v>
      </c>
      <c r="EP23" s="601"/>
      <c r="EQ23" s="237" t="s">
        <v>0</v>
      </c>
      <c r="ER23" s="238" t="s">
        <v>0</v>
      </c>
      <c r="ES23" s="623" t="s">
        <v>16</v>
      </c>
      <c r="ET23" s="240" t="s">
        <v>140</v>
      </c>
      <c r="EU23" s="241" t="s">
        <v>75</v>
      </c>
    </row>
    <row r="24" ht="15.75" customHeight="1">
      <c r="A24" s="10">
        <v>22.0</v>
      </c>
      <c r="B24" s="314" t="s">
        <v>2278</v>
      </c>
      <c r="C24" s="632">
        <v>1.0</v>
      </c>
      <c r="D24" s="314" t="s">
        <v>2133</v>
      </c>
      <c r="E24" s="13" t="str">
        <f t="array" ref="E24">XLOOKUP(F24,'PER-SM '!$E$2:$E$1132,'PER-SM '!$D$2:$D$1132," ",0)</f>
        <v>CASTILLO NARAZA, JENRY BERNABE</v>
      </c>
      <c r="F24" s="633">
        <v>4.4548314E7</v>
      </c>
      <c r="G24" s="154"/>
      <c r="H24" s="16" t="str">
        <f t="array" ref="H24">XLOOKUP(F24,'PER-SM '!$E$2:$E$1132,'PER-SM '!$G$2:$G$1132,"",0)</f>
        <v>OP OBR</v>
      </c>
      <c r="I24" s="10" t="str">
        <f t="array" ref="I24">XLOOKUP(F24,'PER-SM '!$E$2:$E$1132,'PER-SM '!$I$2:$I$1132,"",0)</f>
        <v>C</v>
      </c>
      <c r="J24" s="10"/>
      <c r="K24" s="13" t="str">
        <f t="array" ref="K24">XLOOKUP(F24,'PER-SM '!$E$2:$E$1132,'PER-SM '!$B$2:$B$1132,"",0)</f>
        <v>PE - Obr Reg Común</v>
      </c>
      <c r="L24" s="10" t="s">
        <v>2276</v>
      </c>
      <c r="M24" s="31" t="str">
        <f t="array" ref="M24">XLOOKUP(F24,'PER-SM '!$E$2:$E$1132,'PER-SM '!$F$2:$F$1132,"",0)</f>
        <v>OPERADOR CAMION MINERO</v>
      </c>
      <c r="N24" s="224"/>
      <c r="O24" s="225"/>
      <c r="P24" s="226"/>
      <c r="Q24" s="224"/>
      <c r="R24" s="225"/>
      <c r="S24" s="226"/>
      <c r="T24" s="224"/>
      <c r="U24" s="225"/>
      <c r="V24" s="226"/>
      <c r="W24" s="224"/>
      <c r="X24" s="225"/>
      <c r="Y24" s="226"/>
      <c r="Z24" s="224"/>
      <c r="AA24" s="225"/>
      <c r="AB24" s="226"/>
      <c r="AC24" s="224"/>
      <c r="AD24" s="225"/>
      <c r="AE24" s="226"/>
      <c r="AF24" s="224"/>
      <c r="AG24" s="225"/>
      <c r="AH24" s="226"/>
      <c r="AI24" s="224"/>
      <c r="AJ24" s="225"/>
      <c r="AK24" s="226"/>
      <c r="AL24" s="224" t="s">
        <v>16</v>
      </c>
      <c r="AM24" s="225" t="s">
        <v>140</v>
      </c>
      <c r="AN24" s="226" t="s">
        <v>75</v>
      </c>
      <c r="AO24" s="224" t="s">
        <v>16</v>
      </c>
      <c r="AP24" s="225" t="s">
        <v>140</v>
      </c>
      <c r="AQ24" s="226" t="s">
        <v>75</v>
      </c>
      <c r="AR24" s="224"/>
      <c r="AS24" s="225"/>
      <c r="AT24" s="226"/>
      <c r="AU24" s="224"/>
      <c r="AV24" s="225"/>
      <c r="AW24" s="226"/>
      <c r="AX24" s="224"/>
      <c r="AY24" s="225"/>
      <c r="AZ24" s="226"/>
      <c r="BA24" s="224"/>
      <c r="BB24" s="225"/>
      <c r="BC24" s="226"/>
      <c r="BD24" s="224"/>
      <c r="BE24" s="225"/>
      <c r="BF24" s="226"/>
      <c r="BG24" s="224"/>
      <c r="BH24" s="225"/>
      <c r="BI24" s="226"/>
      <c r="BJ24" s="224"/>
      <c r="BK24" s="225"/>
      <c r="BL24" s="226"/>
      <c r="BM24" s="236" t="s">
        <v>16</v>
      </c>
      <c r="BN24" s="237" t="s">
        <v>140</v>
      </c>
      <c r="BO24" s="238" t="s">
        <v>75</v>
      </c>
      <c r="BP24" s="236" t="s">
        <v>16</v>
      </c>
      <c r="BQ24" s="237" t="s">
        <v>140</v>
      </c>
      <c r="BR24" s="238" t="s">
        <v>75</v>
      </c>
      <c r="BS24" s="236" t="s">
        <v>16</v>
      </c>
      <c r="BT24" s="237" t="s">
        <v>140</v>
      </c>
      <c r="BU24" s="238" t="s">
        <v>75</v>
      </c>
      <c r="BV24" s="236" t="s">
        <v>16</v>
      </c>
      <c r="BW24" s="237" t="s">
        <v>140</v>
      </c>
      <c r="BX24" s="238" t="s">
        <v>75</v>
      </c>
      <c r="BY24" s="236" t="s">
        <v>16</v>
      </c>
      <c r="BZ24" s="237" t="s">
        <v>140</v>
      </c>
      <c r="CA24" s="238" t="s">
        <v>75</v>
      </c>
      <c r="CB24" s="236" t="s">
        <v>16</v>
      </c>
      <c r="CC24" s="237" t="s">
        <v>140</v>
      </c>
      <c r="CD24" s="238" t="s">
        <v>75</v>
      </c>
      <c r="CE24" s="236" t="s">
        <v>16</v>
      </c>
      <c r="CF24" s="237" t="s">
        <v>140</v>
      </c>
      <c r="CG24" s="238" t="s">
        <v>75</v>
      </c>
      <c r="CH24" s="224" t="s">
        <v>16</v>
      </c>
      <c r="CI24" s="225" t="s">
        <v>140</v>
      </c>
      <c r="CJ24" s="226" t="s">
        <v>75</v>
      </c>
      <c r="CK24" s="224" t="s">
        <v>16</v>
      </c>
      <c r="CL24" s="225" t="s">
        <v>140</v>
      </c>
      <c r="CM24" s="226" t="s">
        <v>75</v>
      </c>
      <c r="CN24" s="224" t="s">
        <v>16</v>
      </c>
      <c r="CO24" s="225" t="s">
        <v>140</v>
      </c>
      <c r="CP24" s="226" t="s">
        <v>75</v>
      </c>
      <c r="CQ24" s="224" t="s">
        <v>16</v>
      </c>
      <c r="CR24" s="225" t="s">
        <v>140</v>
      </c>
      <c r="CS24" s="226" t="s">
        <v>75</v>
      </c>
      <c r="CT24" s="224" t="s">
        <v>16</v>
      </c>
      <c r="CU24" s="225" t="s">
        <v>140</v>
      </c>
      <c r="CV24" s="226" t="s">
        <v>75</v>
      </c>
      <c r="CW24" s="224" t="s">
        <v>16</v>
      </c>
      <c r="CX24" s="225" t="s">
        <v>140</v>
      </c>
      <c r="CY24" s="226" t="s">
        <v>75</v>
      </c>
      <c r="CZ24" s="224" t="s">
        <v>16</v>
      </c>
      <c r="DA24" s="225" t="s">
        <v>140</v>
      </c>
      <c r="DB24" s="226" t="s">
        <v>75</v>
      </c>
      <c r="DC24" s="224"/>
      <c r="DD24" s="225"/>
      <c r="DE24" s="226"/>
      <c r="DF24" s="224"/>
      <c r="DG24" s="225"/>
      <c r="DH24" s="226"/>
      <c r="DI24" s="601"/>
      <c r="DJ24" s="225"/>
      <c r="DK24" s="226"/>
      <c r="DL24" s="601"/>
      <c r="DM24" s="225"/>
      <c r="DN24" s="226"/>
      <c r="DO24" s="601"/>
      <c r="DP24" s="225"/>
      <c r="DQ24" s="226"/>
      <c r="DR24" s="601"/>
      <c r="DS24" s="225"/>
      <c r="DT24" s="226"/>
      <c r="DU24" s="601"/>
      <c r="DV24" s="225"/>
      <c r="DW24" s="226"/>
      <c r="DX24" s="601" t="s">
        <v>16</v>
      </c>
      <c r="DY24" s="225" t="s">
        <v>140</v>
      </c>
      <c r="DZ24" s="226" t="s">
        <v>75</v>
      </c>
      <c r="EA24" s="601" t="s">
        <v>16</v>
      </c>
      <c r="EB24" s="225" t="s">
        <v>140</v>
      </c>
      <c r="EC24" s="226" t="s">
        <v>75</v>
      </c>
      <c r="ED24" s="601" t="s">
        <v>16</v>
      </c>
      <c r="EE24" s="225" t="s">
        <v>140</v>
      </c>
      <c r="EF24" s="226" t="s">
        <v>75</v>
      </c>
      <c r="EG24" s="601" t="s">
        <v>16</v>
      </c>
      <c r="EH24" s="225" t="s">
        <v>140</v>
      </c>
      <c r="EI24" s="226" t="s">
        <v>75</v>
      </c>
      <c r="EJ24" s="601" t="s">
        <v>16</v>
      </c>
      <c r="EK24" s="225" t="s">
        <v>140</v>
      </c>
      <c r="EL24" s="226" t="s">
        <v>75</v>
      </c>
      <c r="EM24" s="601" t="s">
        <v>16</v>
      </c>
      <c r="EN24" s="225" t="s">
        <v>140</v>
      </c>
      <c r="EO24" s="226" t="s">
        <v>75</v>
      </c>
      <c r="EP24" s="601" t="s">
        <v>16</v>
      </c>
      <c r="EQ24" s="225" t="s">
        <v>140</v>
      </c>
      <c r="ER24" s="226" t="s">
        <v>75</v>
      </c>
      <c r="ES24" s="623" t="s">
        <v>16</v>
      </c>
      <c r="ET24" s="231" t="s">
        <v>140</v>
      </c>
      <c r="EU24" s="232" t="s">
        <v>75</v>
      </c>
    </row>
    <row r="25" ht="15.75" customHeight="1">
      <c r="A25" s="10">
        <v>23.0</v>
      </c>
      <c r="B25" s="308" t="s">
        <v>2279</v>
      </c>
      <c r="C25" s="307">
        <v>1.0</v>
      </c>
      <c r="D25" s="308" t="s">
        <v>2133</v>
      </c>
      <c r="E25" s="13" t="str">
        <f t="array" ref="E25">XLOOKUP(F25,'PER-SM '!$E$2:$E$1132,'PER-SM '!$D$2:$D$1132," ",0)</f>
        <v>CABEZAS PEREZ JUAN CARLOS</v>
      </c>
      <c r="F25" s="177">
        <v>4.2565769E7</v>
      </c>
      <c r="G25" s="149">
        <v>9.70604787E8</v>
      </c>
      <c r="H25" s="16" t="str">
        <f t="array" ref="H25">XLOOKUP(F25,'PER-SM '!$E$2:$E$1132,'PER-SM '!$G$2:$G$1132,"",0)</f>
        <v>EQ OBR</v>
      </c>
      <c r="I25" s="10" t="str">
        <f t="array" ref="I25">XLOOKUP(F25,'PER-SM '!$E$2:$E$1132,'PER-SM '!$I$2:$I$1132,"",0)</f>
        <v>B</v>
      </c>
      <c r="J25" s="10"/>
      <c r="K25" s="13" t="str">
        <f t="array" ref="K25">XLOOKUP(F25,'PER-SM '!$E$2:$E$1132,'PER-SM '!$B$2:$B$1132,"",0)</f>
        <v>PE - Obr Reg Común</v>
      </c>
      <c r="L25" s="10" t="s">
        <v>2276</v>
      </c>
      <c r="M25" s="13" t="str">
        <f t="array" ref="M25">XLOOKUP(F25,'PER-SM '!$E$2:$E$1132,'PER-SM '!$F$2:$F$1132,"",0)</f>
        <v>TITULAR - SOLDADOR</v>
      </c>
      <c r="N25" s="224"/>
      <c r="O25" s="225"/>
      <c r="P25" s="226"/>
      <c r="Q25" s="224"/>
      <c r="R25" s="225"/>
      <c r="S25" s="226"/>
      <c r="T25" s="224"/>
      <c r="U25" s="225"/>
      <c r="V25" s="226"/>
      <c r="W25" s="224"/>
      <c r="X25" s="225"/>
      <c r="Y25" s="226"/>
      <c r="Z25" s="224"/>
      <c r="AA25" s="225"/>
      <c r="AB25" s="226"/>
      <c r="AC25" s="224"/>
      <c r="AD25" s="225"/>
      <c r="AE25" s="226"/>
      <c r="AF25" s="224"/>
      <c r="AG25" s="225"/>
      <c r="AH25" s="226"/>
      <c r="AI25" s="224"/>
      <c r="AJ25" s="225"/>
      <c r="AK25" s="226"/>
      <c r="AL25" s="224"/>
      <c r="AM25" s="225"/>
      <c r="AN25" s="226"/>
      <c r="AO25" s="224"/>
      <c r="AP25" s="225"/>
      <c r="AQ25" s="226"/>
      <c r="AR25" s="224"/>
      <c r="AS25" s="225"/>
      <c r="AT25" s="226"/>
      <c r="AU25" s="224"/>
      <c r="AV25" s="225"/>
      <c r="AW25" s="226"/>
      <c r="AX25" s="224"/>
      <c r="AY25" s="225"/>
      <c r="AZ25" s="226"/>
      <c r="BA25" s="224"/>
      <c r="BB25" s="225"/>
      <c r="BC25" s="226"/>
      <c r="BD25" s="224"/>
      <c r="BE25" s="225"/>
      <c r="BF25" s="226"/>
      <c r="BG25" s="224"/>
      <c r="BH25" s="225"/>
      <c r="BI25" s="226"/>
      <c r="BJ25" s="224"/>
      <c r="BK25" s="225"/>
      <c r="BL25" s="226"/>
      <c r="BM25" s="224"/>
      <c r="BN25" s="225"/>
      <c r="BO25" s="226"/>
      <c r="BP25" s="224"/>
      <c r="BQ25" s="225"/>
      <c r="BR25" s="226"/>
      <c r="BS25" s="224"/>
      <c r="BT25" s="225"/>
      <c r="BU25" s="226"/>
      <c r="BV25" s="224"/>
      <c r="BW25" s="225"/>
      <c r="BX25" s="226"/>
      <c r="BY25" s="224"/>
      <c r="BZ25" s="225"/>
      <c r="CA25" s="226"/>
      <c r="CB25" s="224"/>
      <c r="CC25" s="225"/>
      <c r="CD25" s="226"/>
      <c r="CE25" s="224"/>
      <c r="CF25" s="225"/>
      <c r="CG25" s="226"/>
      <c r="CH25" s="236" t="s">
        <v>16</v>
      </c>
      <c r="CI25" s="237" t="s">
        <v>140</v>
      </c>
      <c r="CJ25" s="238" t="s">
        <v>75</v>
      </c>
      <c r="CK25" s="236" t="s">
        <v>16</v>
      </c>
      <c r="CL25" s="237" t="s">
        <v>140</v>
      </c>
      <c r="CM25" s="238" t="s">
        <v>75</v>
      </c>
      <c r="CN25" s="236" t="s">
        <v>16</v>
      </c>
      <c r="CO25" s="237" t="s">
        <v>140</v>
      </c>
      <c r="CP25" s="238" t="s">
        <v>75</v>
      </c>
      <c r="CQ25" s="236" t="s">
        <v>16</v>
      </c>
      <c r="CR25" s="237" t="s">
        <v>140</v>
      </c>
      <c r="CS25" s="238" t="s">
        <v>75</v>
      </c>
      <c r="CT25" s="236" t="s">
        <v>16</v>
      </c>
      <c r="CU25" s="237" t="s">
        <v>140</v>
      </c>
      <c r="CV25" s="238" t="s">
        <v>75</v>
      </c>
      <c r="CW25" s="236" t="s">
        <v>16</v>
      </c>
      <c r="CX25" s="237" t="s">
        <v>140</v>
      </c>
      <c r="CY25" s="238" t="s">
        <v>75</v>
      </c>
      <c r="CZ25" s="236" t="s">
        <v>16</v>
      </c>
      <c r="DA25" s="237" t="s">
        <v>140</v>
      </c>
      <c r="DB25" s="238" t="s">
        <v>75</v>
      </c>
      <c r="DC25" s="236" t="s">
        <v>16</v>
      </c>
      <c r="DD25" s="237" t="s">
        <v>140</v>
      </c>
      <c r="DE25" s="238" t="s">
        <v>75</v>
      </c>
      <c r="DF25" s="236" t="s">
        <v>16</v>
      </c>
      <c r="DG25" s="237" t="s">
        <v>140</v>
      </c>
      <c r="DH25" s="238" t="s">
        <v>75</v>
      </c>
      <c r="DI25" s="601" t="s">
        <v>16</v>
      </c>
      <c r="DJ25" s="237" t="s">
        <v>140</v>
      </c>
      <c r="DK25" s="238" t="s">
        <v>75</v>
      </c>
      <c r="DL25" s="601" t="s">
        <v>16</v>
      </c>
      <c r="DM25" s="237" t="s">
        <v>140</v>
      </c>
      <c r="DN25" s="238" t="s">
        <v>75</v>
      </c>
      <c r="DO25" s="601" t="s">
        <v>16</v>
      </c>
      <c r="DP25" s="237" t="s">
        <v>140</v>
      </c>
      <c r="DQ25" s="238" t="s">
        <v>75</v>
      </c>
      <c r="DR25" s="601" t="s">
        <v>16</v>
      </c>
      <c r="DS25" s="237" t="s">
        <v>140</v>
      </c>
      <c r="DT25" s="238" t="s">
        <v>75</v>
      </c>
      <c r="DU25" s="601" t="s">
        <v>16</v>
      </c>
      <c r="DV25" s="237" t="s">
        <v>140</v>
      </c>
      <c r="DW25" s="238" t="s">
        <v>75</v>
      </c>
      <c r="DX25" s="601"/>
      <c r="DY25" s="237" t="s">
        <v>0</v>
      </c>
      <c r="DZ25" s="238" t="s">
        <v>0</v>
      </c>
      <c r="EA25" s="601"/>
      <c r="EB25" s="237" t="s">
        <v>0</v>
      </c>
      <c r="EC25" s="238" t="s">
        <v>0</v>
      </c>
      <c r="ED25" s="601"/>
      <c r="EE25" s="237" t="s">
        <v>0</v>
      </c>
      <c r="EF25" s="238" t="s">
        <v>0</v>
      </c>
      <c r="EG25" s="601"/>
      <c r="EH25" s="237" t="s">
        <v>0</v>
      </c>
      <c r="EI25" s="238" t="s">
        <v>0</v>
      </c>
      <c r="EJ25" s="601"/>
      <c r="EK25" s="237" t="s">
        <v>0</v>
      </c>
      <c r="EL25" s="238" t="s">
        <v>0</v>
      </c>
      <c r="EM25" s="601"/>
      <c r="EN25" s="237" t="s">
        <v>0</v>
      </c>
      <c r="EO25" s="238" t="s">
        <v>0</v>
      </c>
      <c r="EP25" s="601"/>
      <c r="EQ25" s="237" t="s">
        <v>0</v>
      </c>
      <c r="ER25" s="238" t="s">
        <v>0</v>
      </c>
      <c r="ES25" s="623" t="s">
        <v>16</v>
      </c>
      <c r="ET25" s="240" t="s">
        <v>140</v>
      </c>
      <c r="EU25" s="241" t="s">
        <v>75</v>
      </c>
    </row>
    <row r="26" ht="15.75" customHeight="1">
      <c r="A26" s="10">
        <v>24.0</v>
      </c>
      <c r="B26" s="308" t="s">
        <v>2280</v>
      </c>
      <c r="C26" s="307">
        <v>1.0</v>
      </c>
      <c r="D26" s="308" t="s">
        <v>2133</v>
      </c>
      <c r="E26" s="13" t="str">
        <f t="array" ref="E26">XLOOKUP(F26,'PER-SM '!$E$2:$E$1132,'PER-SM '!$D$2:$D$1132," ",0)</f>
        <v>LLACHO CCAMA WILLAND KRISTIAN</v>
      </c>
      <c r="F26" s="177">
        <v>7.3203908E7</v>
      </c>
      <c r="G26" s="149">
        <v>9.50894995E8</v>
      </c>
      <c r="H26" s="16" t="str">
        <f t="array" ref="H26">XLOOKUP(F26,'PER-SM '!$E$2:$E$1132,'PER-SM '!$G$2:$G$1132,"",0)</f>
        <v>EQ OBR</v>
      </c>
      <c r="I26" s="10" t="str">
        <f t="array" ref="I26">XLOOKUP(F26,'PER-SM '!$E$2:$E$1132,'PER-SM '!$I$2:$I$1132,"",0)</f>
        <v>C</v>
      </c>
      <c r="J26" s="10"/>
      <c r="K26" s="13" t="str">
        <f t="array" ref="K26">XLOOKUP(F26,'PER-SM '!$E$2:$E$1132,'PER-SM '!$B$2:$B$1132,"",0)</f>
        <v>PE - Obr Reg Común</v>
      </c>
      <c r="L26" s="10" t="s">
        <v>2276</v>
      </c>
      <c r="M26" s="13" t="str">
        <f t="array" ref="M26">XLOOKUP(F26,'PER-SM '!$E$2:$E$1132,'PER-SM '!$F$2:$F$1132,"",0)</f>
        <v>MECANICO 3</v>
      </c>
      <c r="N26" s="224" t="s">
        <v>16</v>
      </c>
      <c r="O26" s="225" t="s">
        <v>140</v>
      </c>
      <c r="P26" s="226" t="s">
        <v>75</v>
      </c>
      <c r="Q26" s="224" t="s">
        <v>16</v>
      </c>
      <c r="R26" s="225" t="s">
        <v>140</v>
      </c>
      <c r="S26" s="226" t="s">
        <v>75</v>
      </c>
      <c r="T26" s="224" t="s">
        <v>16</v>
      </c>
      <c r="U26" s="225" t="s">
        <v>140</v>
      </c>
      <c r="V26" s="226" t="s">
        <v>75</v>
      </c>
      <c r="W26" s="224" t="s">
        <v>16</v>
      </c>
      <c r="X26" s="225" t="s">
        <v>140</v>
      </c>
      <c r="Y26" s="226" t="s">
        <v>75</v>
      </c>
      <c r="Z26" s="224" t="s">
        <v>16</v>
      </c>
      <c r="AA26" s="225" t="s">
        <v>140</v>
      </c>
      <c r="AB26" s="226" t="s">
        <v>75</v>
      </c>
      <c r="AC26" s="224" t="s">
        <v>16</v>
      </c>
      <c r="AD26" s="225" t="s">
        <v>140</v>
      </c>
      <c r="AE26" s="226" t="s">
        <v>75</v>
      </c>
      <c r="AF26" s="224" t="s">
        <v>16</v>
      </c>
      <c r="AG26" s="225" t="s">
        <v>140</v>
      </c>
      <c r="AH26" s="226" t="s">
        <v>75</v>
      </c>
      <c r="AI26" s="224" t="s">
        <v>16</v>
      </c>
      <c r="AJ26" s="225" t="s">
        <v>140</v>
      </c>
      <c r="AK26" s="226" t="s">
        <v>75</v>
      </c>
      <c r="AL26" s="224" t="s">
        <v>16</v>
      </c>
      <c r="AM26" s="225" t="s">
        <v>140</v>
      </c>
      <c r="AN26" s="226" t="s">
        <v>75</v>
      </c>
      <c r="AO26" s="224" t="s">
        <v>16</v>
      </c>
      <c r="AP26" s="225" t="s">
        <v>140</v>
      </c>
      <c r="AQ26" s="226" t="s">
        <v>75</v>
      </c>
      <c r="AR26" s="224"/>
      <c r="AS26" s="225"/>
      <c r="AT26" s="226"/>
      <c r="AU26" s="224"/>
      <c r="AV26" s="225"/>
      <c r="AW26" s="226"/>
      <c r="AX26" s="224"/>
      <c r="AY26" s="225"/>
      <c r="AZ26" s="226"/>
      <c r="BA26" s="224"/>
      <c r="BB26" s="225"/>
      <c r="BC26" s="226"/>
      <c r="BD26" s="224"/>
      <c r="BE26" s="225"/>
      <c r="BF26" s="226"/>
      <c r="BG26" s="224"/>
      <c r="BH26" s="225"/>
      <c r="BI26" s="226"/>
      <c r="BJ26" s="224"/>
      <c r="BK26" s="225"/>
      <c r="BL26" s="226"/>
      <c r="BM26" s="236" t="s">
        <v>16</v>
      </c>
      <c r="BN26" s="237" t="s">
        <v>140</v>
      </c>
      <c r="BO26" s="238" t="s">
        <v>75</v>
      </c>
      <c r="BP26" s="236" t="s">
        <v>16</v>
      </c>
      <c r="BQ26" s="237" t="s">
        <v>140</v>
      </c>
      <c r="BR26" s="238" t="s">
        <v>75</v>
      </c>
      <c r="BS26" s="236" t="s">
        <v>16</v>
      </c>
      <c r="BT26" s="237" t="s">
        <v>140</v>
      </c>
      <c r="BU26" s="238" t="s">
        <v>75</v>
      </c>
      <c r="BV26" s="236" t="s">
        <v>16</v>
      </c>
      <c r="BW26" s="237" t="s">
        <v>140</v>
      </c>
      <c r="BX26" s="238" t="s">
        <v>75</v>
      </c>
      <c r="BY26" s="236" t="s">
        <v>16</v>
      </c>
      <c r="BZ26" s="237" t="s">
        <v>140</v>
      </c>
      <c r="CA26" s="238" t="s">
        <v>75</v>
      </c>
      <c r="CB26" s="236" t="s">
        <v>16</v>
      </c>
      <c r="CC26" s="237" t="s">
        <v>140</v>
      </c>
      <c r="CD26" s="238" t="s">
        <v>75</v>
      </c>
      <c r="CE26" s="236" t="s">
        <v>16</v>
      </c>
      <c r="CF26" s="237" t="s">
        <v>140</v>
      </c>
      <c r="CG26" s="238" t="s">
        <v>75</v>
      </c>
      <c r="CH26" s="224" t="s">
        <v>16</v>
      </c>
      <c r="CI26" s="225" t="s">
        <v>140</v>
      </c>
      <c r="CJ26" s="226" t="s">
        <v>75</v>
      </c>
      <c r="CK26" s="224" t="s">
        <v>16</v>
      </c>
      <c r="CL26" s="225" t="s">
        <v>140</v>
      </c>
      <c r="CM26" s="226" t="s">
        <v>75</v>
      </c>
      <c r="CN26" s="224" t="s">
        <v>16</v>
      </c>
      <c r="CO26" s="225" t="s">
        <v>140</v>
      </c>
      <c r="CP26" s="226" t="s">
        <v>75</v>
      </c>
      <c r="CQ26" s="224" t="s">
        <v>16</v>
      </c>
      <c r="CR26" s="225" t="s">
        <v>140</v>
      </c>
      <c r="CS26" s="226" t="s">
        <v>75</v>
      </c>
      <c r="CT26" s="224" t="s">
        <v>16</v>
      </c>
      <c r="CU26" s="225" t="s">
        <v>140</v>
      </c>
      <c r="CV26" s="226" t="s">
        <v>75</v>
      </c>
      <c r="CW26" s="224" t="s">
        <v>16</v>
      </c>
      <c r="CX26" s="225" t="s">
        <v>140</v>
      </c>
      <c r="CY26" s="226" t="s">
        <v>75</v>
      </c>
      <c r="CZ26" s="224" t="s">
        <v>16</v>
      </c>
      <c r="DA26" s="225" t="s">
        <v>140</v>
      </c>
      <c r="DB26" s="226" t="s">
        <v>75</v>
      </c>
      <c r="DC26" s="224"/>
      <c r="DD26" s="225"/>
      <c r="DE26" s="226"/>
      <c r="DF26" s="224"/>
      <c r="DG26" s="225"/>
      <c r="DH26" s="226"/>
      <c r="DI26" s="601"/>
      <c r="DJ26" s="225"/>
      <c r="DK26" s="226"/>
      <c r="DL26" s="601"/>
      <c r="DM26" s="225"/>
      <c r="DN26" s="226"/>
      <c r="DO26" s="601"/>
      <c r="DP26" s="225"/>
      <c r="DQ26" s="226"/>
      <c r="DR26" s="601"/>
      <c r="DS26" s="225"/>
      <c r="DT26" s="226"/>
      <c r="DU26" s="601"/>
      <c r="DV26" s="225"/>
      <c r="DW26" s="226"/>
      <c r="DX26" s="601" t="s">
        <v>16</v>
      </c>
      <c r="DY26" s="225" t="s">
        <v>140</v>
      </c>
      <c r="DZ26" s="226" t="s">
        <v>75</v>
      </c>
      <c r="EA26" s="601" t="s">
        <v>16</v>
      </c>
      <c r="EB26" s="225" t="s">
        <v>140</v>
      </c>
      <c r="EC26" s="226" t="s">
        <v>75</v>
      </c>
      <c r="ED26" s="601" t="s">
        <v>16</v>
      </c>
      <c r="EE26" s="225" t="s">
        <v>140</v>
      </c>
      <c r="EF26" s="226" t="s">
        <v>75</v>
      </c>
      <c r="EG26" s="601" t="s">
        <v>16</v>
      </c>
      <c r="EH26" s="225" t="s">
        <v>140</v>
      </c>
      <c r="EI26" s="226" t="s">
        <v>75</v>
      </c>
      <c r="EJ26" s="601" t="s">
        <v>16</v>
      </c>
      <c r="EK26" s="225" t="s">
        <v>140</v>
      </c>
      <c r="EL26" s="226" t="s">
        <v>75</v>
      </c>
      <c r="EM26" s="601"/>
      <c r="EN26" s="225"/>
      <c r="EO26" s="226"/>
      <c r="EP26" s="601"/>
      <c r="EQ26" s="225"/>
      <c r="ER26" s="226"/>
      <c r="ES26" s="601"/>
      <c r="ET26" s="225"/>
      <c r="EU26" s="226"/>
    </row>
    <row r="27" ht="15.75" customHeight="1">
      <c r="A27" s="10">
        <v>25.0</v>
      </c>
      <c r="B27" s="308" t="s">
        <v>2281</v>
      </c>
      <c r="C27" s="307">
        <v>1.0</v>
      </c>
      <c r="D27" s="308" t="s">
        <v>2133</v>
      </c>
      <c r="E27" s="13" t="str">
        <f t="array" ref="E27">XLOOKUP(F27,'PER-SM '!$E$2:$E$1132,'PER-SM '!$D$2:$D$1132," ",0)</f>
        <v>CHUQUIHUANGA NUÑEZ DAOIZ</v>
      </c>
      <c r="F27" s="149">
        <v>4.1179915E7</v>
      </c>
      <c r="G27" s="149">
        <v>9.4008893E8</v>
      </c>
      <c r="H27" s="16" t="str">
        <f t="array" ref="H27">XLOOKUP(F27,'PER-SM '!$E$2:$E$1132,'PER-SM '!$G$2:$G$1132,"",0)</f>
        <v>EQ OBR</v>
      </c>
      <c r="I27" s="10" t="str">
        <f t="array" ref="I27">XLOOKUP(F27,'PER-SM '!$E$2:$E$1132,'PER-SM '!$I$2:$I$1132,"",0)</f>
        <v>A</v>
      </c>
      <c r="J27" s="10"/>
      <c r="K27" s="13" t="str">
        <f t="array" ref="K27">XLOOKUP(F27,'PER-SM '!$E$2:$E$1132,'PER-SM '!$B$2:$B$1132,"",0)</f>
        <v>PE - Obr Reg Común</v>
      </c>
      <c r="L27" s="10" t="s">
        <v>2276</v>
      </c>
      <c r="M27" s="13" t="str">
        <f t="array" ref="M27">XLOOKUP(F27,'PER-SM '!$E$2:$E$1132,'PER-SM '!$F$2:$F$1132,"",0)</f>
        <v>MECANICO 3</v>
      </c>
      <c r="N27" s="224" t="s">
        <v>16</v>
      </c>
      <c r="O27" s="225" t="s">
        <v>140</v>
      </c>
      <c r="P27" s="226" t="s">
        <v>75</v>
      </c>
      <c r="Q27" s="224" t="s">
        <v>16</v>
      </c>
      <c r="R27" s="225" t="s">
        <v>140</v>
      </c>
      <c r="S27" s="226" t="s">
        <v>75</v>
      </c>
      <c r="T27" s="224" t="s">
        <v>16</v>
      </c>
      <c r="U27" s="225" t="s">
        <v>140</v>
      </c>
      <c r="V27" s="226" t="s">
        <v>75</v>
      </c>
      <c r="W27" s="224"/>
      <c r="X27" s="225"/>
      <c r="Y27" s="226"/>
      <c r="Z27" s="224"/>
      <c r="AA27" s="225"/>
      <c r="AB27" s="226"/>
      <c r="AC27" s="224"/>
      <c r="AD27" s="225"/>
      <c r="AE27" s="226"/>
      <c r="AF27" s="224"/>
      <c r="AG27" s="225"/>
      <c r="AH27" s="226"/>
      <c r="AI27" s="224"/>
      <c r="AJ27" s="225"/>
      <c r="AK27" s="226"/>
      <c r="AL27" s="224"/>
      <c r="AM27" s="225"/>
      <c r="AN27" s="226"/>
      <c r="AO27" s="224"/>
      <c r="AP27" s="225"/>
      <c r="AQ27" s="226"/>
      <c r="AR27" s="236" t="s">
        <v>16</v>
      </c>
      <c r="AS27" s="237" t="s">
        <v>140</v>
      </c>
      <c r="AT27" s="238" t="s">
        <v>75</v>
      </c>
      <c r="AU27" s="236" t="s">
        <v>16</v>
      </c>
      <c r="AV27" s="237" t="s">
        <v>140</v>
      </c>
      <c r="AW27" s="238" t="s">
        <v>75</v>
      </c>
      <c r="AX27" s="236" t="s">
        <v>16</v>
      </c>
      <c r="AY27" s="237" t="s">
        <v>140</v>
      </c>
      <c r="AZ27" s="238" t="s">
        <v>75</v>
      </c>
      <c r="BA27" s="236" t="s">
        <v>16</v>
      </c>
      <c r="BB27" s="237" t="s">
        <v>140</v>
      </c>
      <c r="BC27" s="238" t="s">
        <v>75</v>
      </c>
      <c r="BD27" s="236" t="s">
        <v>16</v>
      </c>
      <c r="BE27" s="237" t="s">
        <v>140</v>
      </c>
      <c r="BF27" s="238" t="s">
        <v>75</v>
      </c>
      <c r="BG27" s="236" t="s">
        <v>16</v>
      </c>
      <c r="BH27" s="237" t="s">
        <v>140</v>
      </c>
      <c r="BI27" s="238" t="s">
        <v>75</v>
      </c>
      <c r="BJ27" s="236" t="s">
        <v>16</v>
      </c>
      <c r="BK27" s="237" t="s">
        <v>140</v>
      </c>
      <c r="BL27" s="238" t="s">
        <v>75</v>
      </c>
      <c r="BM27" s="224" t="s">
        <v>16</v>
      </c>
      <c r="BN27" s="225" t="s">
        <v>140</v>
      </c>
      <c r="BO27" s="226" t="s">
        <v>75</v>
      </c>
      <c r="BP27" s="224" t="s">
        <v>16</v>
      </c>
      <c r="BQ27" s="225" t="s">
        <v>140</v>
      </c>
      <c r="BR27" s="226" t="s">
        <v>75</v>
      </c>
      <c r="BS27" s="224" t="s">
        <v>16</v>
      </c>
      <c r="BT27" s="225" t="s">
        <v>140</v>
      </c>
      <c r="BU27" s="226" t="s">
        <v>75</v>
      </c>
      <c r="BV27" s="224" t="s">
        <v>16</v>
      </c>
      <c r="BW27" s="225" t="s">
        <v>140</v>
      </c>
      <c r="BX27" s="226" t="s">
        <v>75</v>
      </c>
      <c r="BY27" s="224" t="s">
        <v>16</v>
      </c>
      <c r="BZ27" s="225" t="s">
        <v>140</v>
      </c>
      <c r="CA27" s="226" t="s">
        <v>75</v>
      </c>
      <c r="CB27" s="224" t="s">
        <v>16</v>
      </c>
      <c r="CC27" s="225" t="s">
        <v>140</v>
      </c>
      <c r="CD27" s="226" t="s">
        <v>75</v>
      </c>
      <c r="CE27" s="224" t="s">
        <v>16</v>
      </c>
      <c r="CF27" s="225" t="s">
        <v>140</v>
      </c>
      <c r="CG27" s="226" t="s">
        <v>75</v>
      </c>
      <c r="CH27" s="224"/>
      <c r="CI27" s="225"/>
      <c r="CJ27" s="226"/>
      <c r="CK27" s="224"/>
      <c r="CL27" s="225"/>
      <c r="CM27" s="226"/>
      <c r="CN27" s="224"/>
      <c r="CO27" s="225"/>
      <c r="CP27" s="226"/>
      <c r="CQ27" s="224"/>
      <c r="CR27" s="225"/>
      <c r="CS27" s="226"/>
      <c r="CT27" s="224"/>
      <c r="CU27" s="225"/>
      <c r="CV27" s="226"/>
      <c r="CW27" s="224"/>
      <c r="CX27" s="225"/>
      <c r="CY27" s="226"/>
      <c r="CZ27" s="224"/>
      <c r="DA27" s="225"/>
      <c r="DB27" s="226"/>
      <c r="DC27" s="224" t="s">
        <v>16</v>
      </c>
      <c r="DD27" s="225" t="s">
        <v>140</v>
      </c>
      <c r="DE27" s="226" t="s">
        <v>75</v>
      </c>
      <c r="DF27" s="224" t="s">
        <v>16</v>
      </c>
      <c r="DG27" s="225" t="s">
        <v>140</v>
      </c>
      <c r="DH27" s="226" t="s">
        <v>75</v>
      </c>
      <c r="DI27" s="601" t="s">
        <v>16</v>
      </c>
      <c r="DJ27" s="225" t="s">
        <v>140</v>
      </c>
      <c r="DK27" s="226" t="s">
        <v>75</v>
      </c>
      <c r="DL27" s="601" t="s">
        <v>16</v>
      </c>
      <c r="DM27" s="225" t="s">
        <v>140</v>
      </c>
      <c r="DN27" s="226" t="s">
        <v>75</v>
      </c>
      <c r="DO27" s="601" t="s">
        <v>16</v>
      </c>
      <c r="DP27" s="225" t="s">
        <v>140</v>
      </c>
      <c r="DQ27" s="226" t="s">
        <v>75</v>
      </c>
      <c r="DR27" s="601" t="s">
        <v>16</v>
      </c>
      <c r="DS27" s="225" t="s">
        <v>140</v>
      </c>
      <c r="DT27" s="226" t="s">
        <v>75</v>
      </c>
      <c r="DU27" s="601" t="s">
        <v>16</v>
      </c>
      <c r="DV27" s="225" t="s">
        <v>140</v>
      </c>
      <c r="DW27" s="226" t="s">
        <v>75</v>
      </c>
      <c r="DX27" s="601" t="s">
        <v>16</v>
      </c>
      <c r="DY27" s="225" t="s">
        <v>140</v>
      </c>
      <c r="DZ27" s="226" t="s">
        <v>75</v>
      </c>
      <c r="EA27" s="601" t="s">
        <v>16</v>
      </c>
      <c r="EB27" s="225" t="s">
        <v>140</v>
      </c>
      <c r="EC27" s="226" t="s">
        <v>75</v>
      </c>
      <c r="ED27" s="601" t="s">
        <v>16</v>
      </c>
      <c r="EE27" s="225" t="s">
        <v>140</v>
      </c>
      <c r="EF27" s="226" t="s">
        <v>75</v>
      </c>
      <c r="EG27" s="601" t="s">
        <v>16</v>
      </c>
      <c r="EH27" s="225" t="s">
        <v>140</v>
      </c>
      <c r="EI27" s="226" t="s">
        <v>75</v>
      </c>
      <c r="EJ27" s="601" t="s">
        <v>16</v>
      </c>
      <c r="EK27" s="225" t="s">
        <v>140</v>
      </c>
      <c r="EL27" s="226" t="s">
        <v>75</v>
      </c>
      <c r="EM27" s="601" t="s">
        <v>16</v>
      </c>
      <c r="EN27" s="225" t="s">
        <v>140</v>
      </c>
      <c r="EO27" s="226" t="s">
        <v>75</v>
      </c>
      <c r="EP27" s="601" t="s">
        <v>16</v>
      </c>
      <c r="EQ27" s="225" t="s">
        <v>140</v>
      </c>
      <c r="ER27" s="226" t="s">
        <v>75</v>
      </c>
      <c r="ES27" s="601"/>
      <c r="ET27" s="225"/>
      <c r="EU27" s="226"/>
    </row>
    <row r="28" ht="15.75" customHeight="1">
      <c r="A28" s="10">
        <v>26.0</v>
      </c>
      <c r="B28" s="308" t="s">
        <v>2282</v>
      </c>
      <c r="C28" s="307">
        <v>1.0</v>
      </c>
      <c r="D28" s="308" t="s">
        <v>2133</v>
      </c>
      <c r="E28" s="13" t="str">
        <f t="array" ref="E28">XLOOKUP(F28,'PER-SM '!$E$2:$E$1132,'PER-SM '!$D$2:$D$1132," ",0)</f>
        <v>CARO OLAECHEA JESUS ARTURO</v>
      </c>
      <c r="F28" s="149">
        <v>7.0314773E7</v>
      </c>
      <c r="G28" s="149"/>
      <c r="H28" s="16" t="str">
        <f t="array" ref="H28">XLOOKUP(F28,'PER-SM '!$E$2:$E$1132,'PER-SM '!$G$2:$G$1132,"",0)</f>
        <v>EQ EMP</v>
      </c>
      <c r="I28" s="10" t="str">
        <f t="array" ref="I28">XLOOKUP(F28,'PER-SM '!$E$2:$E$1132,'PER-SM '!$I$2:$I$1132,"",0)</f>
        <v>B</v>
      </c>
      <c r="J28" s="10"/>
      <c r="K28" s="13" t="str">
        <f t="array" ref="K28">XLOOKUP(F28,'PER-SM '!$E$2:$E$1132,'PER-SM '!$B$2:$B$1132,"",0)</f>
        <v>PE - Empleados</v>
      </c>
      <c r="L28" s="10" t="s">
        <v>2276</v>
      </c>
      <c r="M28" s="13" t="str">
        <f t="array" ref="M28">XLOOKUP(F28,'PER-SM '!$E$2:$E$1132,'PER-SM '!$F$2:$F$1132,"",0)</f>
        <v>INGENIERO ASISTENTE DE EQUIPOS</v>
      </c>
      <c r="N28" s="224"/>
      <c r="O28" s="225"/>
      <c r="P28" s="226"/>
      <c r="Q28" s="224"/>
      <c r="R28" s="225"/>
      <c r="S28" s="226"/>
      <c r="T28" s="224"/>
      <c r="U28" s="225"/>
      <c r="V28" s="226"/>
      <c r="W28" s="236" t="s">
        <v>16</v>
      </c>
      <c r="X28" s="237" t="s">
        <v>140</v>
      </c>
      <c r="Y28" s="238" t="s">
        <v>75</v>
      </c>
      <c r="Z28" s="236" t="s">
        <v>16</v>
      </c>
      <c r="AA28" s="237" t="s">
        <v>140</v>
      </c>
      <c r="AB28" s="238" t="s">
        <v>75</v>
      </c>
      <c r="AC28" s="236" t="s">
        <v>16</v>
      </c>
      <c r="AD28" s="237" t="s">
        <v>140</v>
      </c>
      <c r="AE28" s="238" t="s">
        <v>75</v>
      </c>
      <c r="AF28" s="236" t="s">
        <v>16</v>
      </c>
      <c r="AG28" s="237" t="s">
        <v>140</v>
      </c>
      <c r="AH28" s="238" t="s">
        <v>75</v>
      </c>
      <c r="AI28" s="236" t="s">
        <v>16</v>
      </c>
      <c r="AJ28" s="237" t="s">
        <v>140</v>
      </c>
      <c r="AK28" s="238" t="s">
        <v>75</v>
      </c>
      <c r="AL28" s="236" t="s">
        <v>16</v>
      </c>
      <c r="AM28" s="237" t="s">
        <v>140</v>
      </c>
      <c r="AN28" s="238" t="s">
        <v>75</v>
      </c>
      <c r="AO28" s="236" t="s">
        <v>16</v>
      </c>
      <c r="AP28" s="237" t="s">
        <v>140</v>
      </c>
      <c r="AQ28" s="238" t="s">
        <v>75</v>
      </c>
      <c r="AR28" s="224" t="s">
        <v>16</v>
      </c>
      <c r="AS28" s="225" t="s">
        <v>140</v>
      </c>
      <c r="AT28" s="226" t="s">
        <v>75</v>
      </c>
      <c r="AU28" s="224" t="s">
        <v>16</v>
      </c>
      <c r="AV28" s="225" t="s">
        <v>140</v>
      </c>
      <c r="AW28" s="226" t="s">
        <v>75</v>
      </c>
      <c r="AX28" s="224" t="s">
        <v>16</v>
      </c>
      <c r="AY28" s="225" t="s">
        <v>140</v>
      </c>
      <c r="AZ28" s="226" t="s">
        <v>75</v>
      </c>
      <c r="BA28" s="224" t="s">
        <v>16</v>
      </c>
      <c r="BB28" s="225" t="s">
        <v>140</v>
      </c>
      <c r="BC28" s="226" t="s">
        <v>75</v>
      </c>
      <c r="BD28" s="224" t="s">
        <v>16</v>
      </c>
      <c r="BE28" s="225" t="s">
        <v>140</v>
      </c>
      <c r="BF28" s="226" t="s">
        <v>75</v>
      </c>
      <c r="BG28" s="224" t="s">
        <v>16</v>
      </c>
      <c r="BH28" s="225" t="s">
        <v>140</v>
      </c>
      <c r="BI28" s="226" t="s">
        <v>75</v>
      </c>
      <c r="BJ28" s="224" t="s">
        <v>16</v>
      </c>
      <c r="BK28" s="225" t="s">
        <v>140</v>
      </c>
      <c r="BL28" s="226" t="s">
        <v>75</v>
      </c>
      <c r="BM28" s="224"/>
      <c r="BN28" s="225"/>
      <c r="BO28" s="226"/>
      <c r="BP28" s="224"/>
      <c r="BQ28" s="225"/>
      <c r="BR28" s="226"/>
      <c r="BS28" s="224"/>
      <c r="BT28" s="225"/>
      <c r="BU28" s="226"/>
      <c r="BV28" s="224"/>
      <c r="BW28" s="225"/>
      <c r="BX28" s="226"/>
      <c r="BY28" s="224"/>
      <c r="BZ28" s="225"/>
      <c r="CA28" s="226"/>
      <c r="CB28" s="224"/>
      <c r="CC28" s="225"/>
      <c r="CD28" s="226"/>
      <c r="CE28" s="224"/>
      <c r="CF28" s="225"/>
      <c r="CG28" s="226"/>
      <c r="CH28" s="236" t="s">
        <v>16</v>
      </c>
      <c r="CI28" s="237" t="s">
        <v>140</v>
      </c>
      <c r="CJ28" s="238" t="s">
        <v>75</v>
      </c>
      <c r="CK28" s="236" t="s">
        <v>16</v>
      </c>
      <c r="CL28" s="237" t="s">
        <v>140</v>
      </c>
      <c r="CM28" s="238" t="s">
        <v>75</v>
      </c>
      <c r="CN28" s="236" t="s">
        <v>16</v>
      </c>
      <c r="CO28" s="237" t="s">
        <v>140</v>
      </c>
      <c r="CP28" s="238" t="s">
        <v>75</v>
      </c>
      <c r="CQ28" s="236" t="s">
        <v>16</v>
      </c>
      <c r="CR28" s="237" t="s">
        <v>140</v>
      </c>
      <c r="CS28" s="238" t="s">
        <v>75</v>
      </c>
      <c r="CT28" s="236" t="s">
        <v>16</v>
      </c>
      <c r="CU28" s="237" t="s">
        <v>140</v>
      </c>
      <c r="CV28" s="238" t="s">
        <v>75</v>
      </c>
      <c r="CW28" s="236" t="s">
        <v>16</v>
      </c>
      <c r="CX28" s="237" t="s">
        <v>140</v>
      </c>
      <c r="CY28" s="238" t="s">
        <v>75</v>
      </c>
      <c r="CZ28" s="236" t="s">
        <v>16</v>
      </c>
      <c r="DA28" s="237" t="s">
        <v>140</v>
      </c>
      <c r="DB28" s="238" t="s">
        <v>75</v>
      </c>
      <c r="DC28" s="236" t="s">
        <v>16</v>
      </c>
      <c r="DD28" s="237" t="s">
        <v>140</v>
      </c>
      <c r="DE28" s="238" t="s">
        <v>75</v>
      </c>
      <c r="DF28" s="236" t="s">
        <v>16</v>
      </c>
      <c r="DG28" s="237" t="s">
        <v>140</v>
      </c>
      <c r="DH28" s="238" t="s">
        <v>75</v>
      </c>
      <c r="DI28" s="601" t="s">
        <v>16</v>
      </c>
      <c r="DJ28" s="237" t="s">
        <v>140</v>
      </c>
      <c r="DK28" s="238" t="s">
        <v>75</v>
      </c>
      <c r="DL28" s="601" t="s">
        <v>16</v>
      </c>
      <c r="DM28" s="237" t="s">
        <v>140</v>
      </c>
      <c r="DN28" s="238" t="s">
        <v>75</v>
      </c>
      <c r="DO28" s="601" t="s">
        <v>16</v>
      </c>
      <c r="DP28" s="237" t="s">
        <v>140</v>
      </c>
      <c r="DQ28" s="238" t="s">
        <v>75</v>
      </c>
      <c r="DR28" s="601" t="s">
        <v>16</v>
      </c>
      <c r="DS28" s="237" t="s">
        <v>140</v>
      </c>
      <c r="DT28" s="238" t="s">
        <v>75</v>
      </c>
      <c r="DU28" s="601" t="s">
        <v>16</v>
      </c>
      <c r="DV28" s="237" t="s">
        <v>140</v>
      </c>
      <c r="DW28" s="238" t="s">
        <v>75</v>
      </c>
      <c r="DX28" s="601"/>
      <c r="DY28" s="237" t="s">
        <v>0</v>
      </c>
      <c r="DZ28" s="238" t="s">
        <v>0</v>
      </c>
      <c r="EA28" s="601"/>
      <c r="EB28" s="237" t="s">
        <v>0</v>
      </c>
      <c r="EC28" s="238" t="s">
        <v>0</v>
      </c>
      <c r="ED28" s="601"/>
      <c r="EE28" s="237" t="s">
        <v>0</v>
      </c>
      <c r="EF28" s="238" t="s">
        <v>0</v>
      </c>
      <c r="EG28" s="601"/>
      <c r="EH28" s="237" t="s">
        <v>0</v>
      </c>
      <c r="EI28" s="238" t="s">
        <v>0</v>
      </c>
      <c r="EJ28" s="601"/>
      <c r="EK28" s="237" t="s">
        <v>0</v>
      </c>
      <c r="EL28" s="238" t="s">
        <v>0</v>
      </c>
      <c r="EM28" s="601"/>
      <c r="EN28" s="237" t="s">
        <v>0</v>
      </c>
      <c r="EO28" s="238" t="s">
        <v>0</v>
      </c>
      <c r="EP28" s="601"/>
      <c r="EQ28" s="237" t="s">
        <v>0</v>
      </c>
      <c r="ER28" s="238" t="s">
        <v>0</v>
      </c>
      <c r="ES28" s="623" t="s">
        <v>16</v>
      </c>
      <c r="ET28" s="240" t="s">
        <v>140</v>
      </c>
      <c r="EU28" s="241" t="s">
        <v>75</v>
      </c>
    </row>
    <row r="29" ht="15.75" customHeight="1">
      <c r="A29" s="10">
        <v>27.0</v>
      </c>
      <c r="B29" s="308" t="s">
        <v>2283</v>
      </c>
      <c r="C29" s="307">
        <v>1.0</v>
      </c>
      <c r="D29" s="308" t="s">
        <v>2133</v>
      </c>
      <c r="E29" s="13" t="str">
        <f t="array" ref="E29">XLOOKUP(F29,'PER-SM '!$E$2:$E$1132,'PER-SM '!$D$2:$D$1132," ",0)</f>
        <v>RUIZ VASQUEZ NELSON</v>
      </c>
      <c r="F29" s="154">
        <v>4.1343546E7</v>
      </c>
      <c r="G29" s="154">
        <v>9.76093769E8</v>
      </c>
      <c r="H29" s="16" t="str">
        <f t="array" ref="H29">XLOOKUP(F29,'PER-SM '!$E$2:$E$1132,'PER-SM '!$G$2:$G$1132,"",0)</f>
        <v>EQ OBR</v>
      </c>
      <c r="I29" s="10" t="str">
        <f t="array" ref="I29">XLOOKUP(F29,'PER-SM '!$E$2:$E$1132,'PER-SM '!$I$2:$I$1132,"",0)</f>
        <v>C</v>
      </c>
      <c r="J29" s="10"/>
      <c r="K29" s="13" t="str">
        <f t="array" ref="K29">XLOOKUP(F29,'PER-SM '!$E$2:$E$1132,'PER-SM '!$B$2:$B$1132,"",0)</f>
        <v>PE - Obr Reg Común</v>
      </c>
      <c r="L29" s="10" t="s">
        <v>2276</v>
      </c>
      <c r="M29" s="13" t="str">
        <f t="array" ref="M29">XLOOKUP(F29,'PER-SM '!$E$2:$E$1132,'PER-SM '!$F$2:$F$1132,"",0)</f>
        <v>MECANICO 3</v>
      </c>
      <c r="N29" s="224" t="s">
        <v>16</v>
      </c>
      <c r="O29" s="225" t="s">
        <v>140</v>
      </c>
      <c r="P29" s="226" t="s">
        <v>75</v>
      </c>
      <c r="Q29" s="224" t="s">
        <v>16</v>
      </c>
      <c r="R29" s="225" t="s">
        <v>140</v>
      </c>
      <c r="S29" s="226" t="s">
        <v>75</v>
      </c>
      <c r="T29" s="224" t="s">
        <v>16</v>
      </c>
      <c r="U29" s="225" t="s">
        <v>140</v>
      </c>
      <c r="V29" s="226" t="s">
        <v>75</v>
      </c>
      <c r="W29" s="224" t="s">
        <v>16</v>
      </c>
      <c r="X29" s="225" t="s">
        <v>140</v>
      </c>
      <c r="Y29" s="226" t="s">
        <v>75</v>
      </c>
      <c r="Z29" s="224" t="s">
        <v>16</v>
      </c>
      <c r="AA29" s="225" t="s">
        <v>140</v>
      </c>
      <c r="AB29" s="226" t="s">
        <v>75</v>
      </c>
      <c r="AC29" s="224" t="s">
        <v>16</v>
      </c>
      <c r="AD29" s="225" t="s">
        <v>140</v>
      </c>
      <c r="AE29" s="226" t="s">
        <v>75</v>
      </c>
      <c r="AF29" s="224" t="s">
        <v>16</v>
      </c>
      <c r="AG29" s="225" t="s">
        <v>140</v>
      </c>
      <c r="AH29" s="226" t="s">
        <v>75</v>
      </c>
      <c r="AI29" s="224" t="s">
        <v>16</v>
      </c>
      <c r="AJ29" s="225" t="s">
        <v>140</v>
      </c>
      <c r="AK29" s="226" t="s">
        <v>75</v>
      </c>
      <c r="AL29" s="224" t="s">
        <v>16</v>
      </c>
      <c r="AM29" s="225" t="s">
        <v>140</v>
      </c>
      <c r="AN29" s="226" t="s">
        <v>75</v>
      </c>
      <c r="AO29" s="224" t="s">
        <v>16</v>
      </c>
      <c r="AP29" s="225" t="s">
        <v>140</v>
      </c>
      <c r="AQ29" s="226" t="s">
        <v>75</v>
      </c>
      <c r="AR29" s="224"/>
      <c r="AS29" s="225"/>
      <c r="AT29" s="226"/>
      <c r="AU29" s="224"/>
      <c r="AV29" s="225"/>
      <c r="AW29" s="226"/>
      <c r="AX29" s="224"/>
      <c r="AY29" s="225"/>
      <c r="AZ29" s="226"/>
      <c r="BA29" s="224"/>
      <c r="BB29" s="225"/>
      <c r="BC29" s="226"/>
      <c r="BD29" s="224"/>
      <c r="BE29" s="225"/>
      <c r="BF29" s="226"/>
      <c r="BG29" s="224"/>
      <c r="BH29" s="225"/>
      <c r="BI29" s="226"/>
      <c r="BJ29" s="224"/>
      <c r="BK29" s="225"/>
      <c r="BL29" s="226"/>
      <c r="BM29" s="224"/>
      <c r="BN29" s="225"/>
      <c r="BO29" s="226"/>
      <c r="BP29" s="224"/>
      <c r="BQ29" s="225"/>
      <c r="BR29" s="226"/>
      <c r="BS29" s="224"/>
      <c r="BT29" s="225"/>
      <c r="BU29" s="226"/>
      <c r="BV29" s="224"/>
      <c r="BW29" s="225"/>
      <c r="BX29" s="226"/>
      <c r="BY29" s="224"/>
      <c r="BZ29" s="225"/>
      <c r="CA29" s="226"/>
      <c r="CB29" s="224"/>
      <c r="CC29" s="225"/>
      <c r="CD29" s="226"/>
      <c r="CE29" s="224"/>
      <c r="CF29" s="225"/>
      <c r="CG29" s="226"/>
      <c r="CH29" s="224"/>
      <c r="CI29" s="225"/>
      <c r="CJ29" s="226"/>
      <c r="CK29" s="224"/>
      <c r="CL29" s="225"/>
      <c r="CM29" s="226"/>
      <c r="CN29" s="224"/>
      <c r="CO29" s="225"/>
      <c r="CP29" s="226"/>
      <c r="CQ29" s="224"/>
      <c r="CR29" s="225"/>
      <c r="CS29" s="226"/>
      <c r="CT29" s="224"/>
      <c r="CU29" s="225"/>
      <c r="CV29" s="226"/>
      <c r="CW29" s="224"/>
      <c r="CX29" s="225"/>
      <c r="CY29" s="226"/>
      <c r="CZ29" s="224"/>
      <c r="DA29" s="225"/>
      <c r="DB29" s="226"/>
      <c r="DC29" s="224"/>
      <c r="DD29" s="225"/>
      <c r="DE29" s="226"/>
      <c r="DF29" s="224"/>
      <c r="DG29" s="225"/>
      <c r="DH29" s="226"/>
      <c r="DI29" s="601"/>
      <c r="DJ29" s="225"/>
      <c r="DK29" s="226"/>
      <c r="DL29" s="601"/>
      <c r="DM29" s="225"/>
      <c r="DN29" s="226"/>
      <c r="DO29" s="601"/>
      <c r="DP29" s="225"/>
      <c r="DQ29" s="226"/>
      <c r="DR29" s="601"/>
      <c r="DS29" s="225"/>
      <c r="DT29" s="226"/>
      <c r="DU29" s="601"/>
      <c r="DV29" s="225"/>
      <c r="DW29" s="226"/>
      <c r="DX29" s="601" t="s">
        <v>16</v>
      </c>
      <c r="DY29" s="225" t="s">
        <v>140</v>
      </c>
      <c r="DZ29" s="226" t="s">
        <v>75</v>
      </c>
      <c r="EA29" s="601" t="s">
        <v>16</v>
      </c>
      <c r="EB29" s="225" t="s">
        <v>140</v>
      </c>
      <c r="EC29" s="226" t="s">
        <v>75</v>
      </c>
      <c r="ED29" s="601" t="s">
        <v>16</v>
      </c>
      <c r="EE29" s="225" t="s">
        <v>140</v>
      </c>
      <c r="EF29" s="226" t="s">
        <v>75</v>
      </c>
      <c r="EG29" s="601" t="s">
        <v>16</v>
      </c>
      <c r="EH29" s="225" t="s">
        <v>140</v>
      </c>
      <c r="EI29" s="226" t="s">
        <v>75</v>
      </c>
      <c r="EJ29" s="601" t="s">
        <v>16</v>
      </c>
      <c r="EK29" s="225" t="s">
        <v>140</v>
      </c>
      <c r="EL29" s="226" t="s">
        <v>75</v>
      </c>
      <c r="EM29" s="601" t="s">
        <v>16</v>
      </c>
      <c r="EN29" s="225" t="s">
        <v>140</v>
      </c>
      <c r="EO29" s="226" t="s">
        <v>75</v>
      </c>
      <c r="EP29" s="601" t="s">
        <v>16</v>
      </c>
      <c r="EQ29" s="225" t="s">
        <v>140</v>
      </c>
      <c r="ER29" s="226" t="s">
        <v>75</v>
      </c>
      <c r="ES29" s="623" t="s">
        <v>16</v>
      </c>
      <c r="ET29" s="231" t="s">
        <v>140</v>
      </c>
      <c r="EU29" s="232" t="s">
        <v>75</v>
      </c>
    </row>
    <row r="30" ht="15.75" customHeight="1">
      <c r="A30" s="10">
        <v>28.0</v>
      </c>
      <c r="B30" s="308" t="s">
        <v>2284</v>
      </c>
      <c r="C30" s="307">
        <v>1.0</v>
      </c>
      <c r="D30" s="308" t="s">
        <v>2133</v>
      </c>
      <c r="E30" s="13" t="str">
        <f t="array" ref="E30">XLOOKUP(F30,'PER-SM '!$E$2:$E$1132,'PER-SM '!$D$2:$D$1132," ",0)</f>
        <v>PERALTA HUAYHUA LUIS CARLOS</v>
      </c>
      <c r="F30" s="154">
        <v>4.3906269E7</v>
      </c>
      <c r="G30" s="154">
        <v>9.48044476E8</v>
      </c>
      <c r="H30" s="16" t="str">
        <f t="array" ref="H30">XLOOKUP(F30,'PER-SM '!$E$2:$E$1132,'PER-SM '!$G$2:$G$1132,"",0)</f>
        <v>EQ OBR</v>
      </c>
      <c r="I30" s="10" t="str">
        <f t="array" ref="I30">XLOOKUP(F30,'PER-SM '!$E$2:$E$1132,'PER-SM '!$I$2:$I$1132,"",0)</f>
        <v>C</v>
      </c>
      <c r="J30" s="10"/>
      <c r="K30" s="13" t="str">
        <f t="array" ref="K30">XLOOKUP(F30,'PER-SM '!$E$2:$E$1132,'PER-SM '!$B$2:$B$1132,"",0)</f>
        <v>PE - Obr Reg Común</v>
      </c>
      <c r="L30" s="10" t="s">
        <v>2276</v>
      </c>
      <c r="M30" s="13" t="str">
        <f t="array" ref="M30">XLOOKUP(F30,'PER-SM '!$E$2:$E$1132,'PER-SM '!$F$2:$F$1132,"",0)</f>
        <v>TITULAR - TECNICO DE LLANTAS</v>
      </c>
      <c r="N30" s="224" t="s">
        <v>16</v>
      </c>
      <c r="O30" s="225" t="s">
        <v>140</v>
      </c>
      <c r="P30" s="226" t="s">
        <v>75</v>
      </c>
      <c r="Q30" s="224" t="s">
        <v>16</v>
      </c>
      <c r="R30" s="225" t="s">
        <v>140</v>
      </c>
      <c r="S30" s="226" t="s">
        <v>75</v>
      </c>
      <c r="T30" s="224" t="s">
        <v>16</v>
      </c>
      <c r="U30" s="225" t="s">
        <v>140</v>
      </c>
      <c r="V30" s="226" t="s">
        <v>75</v>
      </c>
      <c r="W30" s="224" t="s">
        <v>16</v>
      </c>
      <c r="X30" s="225" t="s">
        <v>140</v>
      </c>
      <c r="Y30" s="226" t="s">
        <v>75</v>
      </c>
      <c r="Z30" s="224" t="s">
        <v>16</v>
      </c>
      <c r="AA30" s="225" t="s">
        <v>140</v>
      </c>
      <c r="AB30" s="226" t="s">
        <v>75</v>
      </c>
      <c r="AC30" s="224" t="s">
        <v>16</v>
      </c>
      <c r="AD30" s="225" t="s">
        <v>140</v>
      </c>
      <c r="AE30" s="226" t="s">
        <v>75</v>
      </c>
      <c r="AF30" s="224" t="s">
        <v>16</v>
      </c>
      <c r="AG30" s="225" t="s">
        <v>140</v>
      </c>
      <c r="AH30" s="226" t="s">
        <v>75</v>
      </c>
      <c r="AI30" s="224" t="s">
        <v>16</v>
      </c>
      <c r="AJ30" s="225" t="s">
        <v>140</v>
      </c>
      <c r="AK30" s="226" t="s">
        <v>75</v>
      </c>
      <c r="AL30" s="224" t="s">
        <v>16</v>
      </c>
      <c r="AM30" s="225" t="s">
        <v>140</v>
      </c>
      <c r="AN30" s="226" t="s">
        <v>75</v>
      </c>
      <c r="AO30" s="224" t="s">
        <v>16</v>
      </c>
      <c r="AP30" s="225" t="s">
        <v>140</v>
      </c>
      <c r="AQ30" s="226" t="s">
        <v>75</v>
      </c>
      <c r="AR30" s="224"/>
      <c r="AS30" s="225"/>
      <c r="AT30" s="226"/>
      <c r="AU30" s="224"/>
      <c r="AV30" s="225"/>
      <c r="AW30" s="226"/>
      <c r="AX30" s="224"/>
      <c r="AY30" s="225"/>
      <c r="AZ30" s="226"/>
      <c r="BA30" s="224"/>
      <c r="BB30" s="225"/>
      <c r="BC30" s="226"/>
      <c r="BD30" s="224"/>
      <c r="BE30" s="225"/>
      <c r="BF30" s="226"/>
      <c r="BG30" s="224"/>
      <c r="BH30" s="225"/>
      <c r="BI30" s="226"/>
      <c r="BJ30" s="224"/>
      <c r="BK30" s="225"/>
      <c r="BL30" s="226"/>
      <c r="BM30" s="236" t="s">
        <v>16</v>
      </c>
      <c r="BN30" s="237" t="s">
        <v>140</v>
      </c>
      <c r="BO30" s="238" t="s">
        <v>75</v>
      </c>
      <c r="BP30" s="236" t="s">
        <v>16</v>
      </c>
      <c r="BQ30" s="237" t="s">
        <v>140</v>
      </c>
      <c r="BR30" s="238" t="s">
        <v>75</v>
      </c>
      <c r="BS30" s="236" t="s">
        <v>16</v>
      </c>
      <c r="BT30" s="237" t="s">
        <v>140</v>
      </c>
      <c r="BU30" s="238" t="s">
        <v>75</v>
      </c>
      <c r="BV30" s="236" t="s">
        <v>16</v>
      </c>
      <c r="BW30" s="237" t="s">
        <v>140</v>
      </c>
      <c r="BX30" s="238" t="s">
        <v>75</v>
      </c>
      <c r="BY30" s="236" t="s">
        <v>16</v>
      </c>
      <c r="BZ30" s="237" t="s">
        <v>140</v>
      </c>
      <c r="CA30" s="238" t="s">
        <v>75</v>
      </c>
      <c r="CB30" s="236" t="s">
        <v>16</v>
      </c>
      <c r="CC30" s="237" t="s">
        <v>140</v>
      </c>
      <c r="CD30" s="238" t="s">
        <v>75</v>
      </c>
      <c r="CE30" s="236" t="s">
        <v>16</v>
      </c>
      <c r="CF30" s="237" t="s">
        <v>140</v>
      </c>
      <c r="CG30" s="238" t="s">
        <v>75</v>
      </c>
      <c r="CH30" s="224" t="s">
        <v>16</v>
      </c>
      <c r="CI30" s="225" t="s">
        <v>140</v>
      </c>
      <c r="CJ30" s="226" t="s">
        <v>75</v>
      </c>
      <c r="CK30" s="224" t="s">
        <v>16</v>
      </c>
      <c r="CL30" s="225" t="s">
        <v>140</v>
      </c>
      <c r="CM30" s="226" t="s">
        <v>75</v>
      </c>
      <c r="CN30" s="224" t="s">
        <v>16</v>
      </c>
      <c r="CO30" s="225" t="s">
        <v>140</v>
      </c>
      <c r="CP30" s="226" t="s">
        <v>75</v>
      </c>
      <c r="CQ30" s="224" t="s">
        <v>16</v>
      </c>
      <c r="CR30" s="225" t="s">
        <v>140</v>
      </c>
      <c r="CS30" s="226" t="s">
        <v>75</v>
      </c>
      <c r="CT30" s="224" t="s">
        <v>16</v>
      </c>
      <c r="CU30" s="225" t="s">
        <v>140</v>
      </c>
      <c r="CV30" s="226" t="s">
        <v>75</v>
      </c>
      <c r="CW30" s="224" t="s">
        <v>16</v>
      </c>
      <c r="CX30" s="225" t="s">
        <v>140</v>
      </c>
      <c r="CY30" s="226" t="s">
        <v>75</v>
      </c>
      <c r="CZ30" s="224" t="s">
        <v>16</v>
      </c>
      <c r="DA30" s="225" t="s">
        <v>140</v>
      </c>
      <c r="DB30" s="226" t="s">
        <v>75</v>
      </c>
      <c r="DC30" s="224"/>
      <c r="DD30" s="225"/>
      <c r="DE30" s="226"/>
      <c r="DF30" s="224"/>
      <c r="DG30" s="225"/>
      <c r="DH30" s="226"/>
      <c r="DI30" s="601"/>
      <c r="DJ30" s="225"/>
      <c r="DK30" s="226"/>
      <c r="DL30" s="601"/>
      <c r="DM30" s="225"/>
      <c r="DN30" s="226"/>
      <c r="DO30" s="601"/>
      <c r="DP30" s="225"/>
      <c r="DQ30" s="226"/>
      <c r="DR30" s="601"/>
      <c r="DS30" s="225"/>
      <c r="DT30" s="226"/>
      <c r="DU30" s="601"/>
      <c r="DV30" s="225"/>
      <c r="DW30" s="226"/>
      <c r="DX30" s="601" t="s">
        <v>16</v>
      </c>
      <c r="DY30" s="225" t="s">
        <v>140</v>
      </c>
      <c r="DZ30" s="226" t="s">
        <v>75</v>
      </c>
      <c r="EA30" s="601" t="s">
        <v>16</v>
      </c>
      <c r="EB30" s="225" t="s">
        <v>140</v>
      </c>
      <c r="EC30" s="226" t="s">
        <v>75</v>
      </c>
      <c r="ED30" s="601" t="s">
        <v>16</v>
      </c>
      <c r="EE30" s="225" t="s">
        <v>140</v>
      </c>
      <c r="EF30" s="226" t="s">
        <v>75</v>
      </c>
      <c r="EG30" s="601" t="s">
        <v>16</v>
      </c>
      <c r="EH30" s="225" t="s">
        <v>140</v>
      </c>
      <c r="EI30" s="226" t="s">
        <v>75</v>
      </c>
      <c r="EJ30" s="601" t="s">
        <v>16</v>
      </c>
      <c r="EK30" s="225" t="s">
        <v>140</v>
      </c>
      <c r="EL30" s="226" t="s">
        <v>75</v>
      </c>
      <c r="EM30" s="601" t="s">
        <v>16</v>
      </c>
      <c r="EN30" s="225" t="s">
        <v>140</v>
      </c>
      <c r="EO30" s="226" t="s">
        <v>75</v>
      </c>
      <c r="EP30" s="601" t="s">
        <v>16</v>
      </c>
      <c r="EQ30" s="225" t="s">
        <v>140</v>
      </c>
      <c r="ER30" s="226" t="s">
        <v>75</v>
      </c>
      <c r="ES30" s="623" t="s">
        <v>16</v>
      </c>
      <c r="ET30" s="231" t="s">
        <v>140</v>
      </c>
      <c r="EU30" s="232" t="s">
        <v>75</v>
      </c>
    </row>
    <row r="31" ht="15.75" customHeight="1">
      <c r="A31" s="10">
        <v>29.0</v>
      </c>
      <c r="B31" s="308" t="s">
        <v>2285</v>
      </c>
      <c r="C31" s="307">
        <v>1.0</v>
      </c>
      <c r="D31" s="308" t="s">
        <v>2133</v>
      </c>
      <c r="E31" s="13" t="str">
        <f t="array" ref="E31">XLOOKUP(F31,'PER-SM '!$E$2:$E$1132,'PER-SM '!$D$2:$D$1132," ",0)</f>
        <v>CHUQUIYAURI NIETO WILFRED YOEL</v>
      </c>
      <c r="F31" s="192">
        <v>8.0631483E7</v>
      </c>
      <c r="G31" s="154">
        <v>9.6277521E8</v>
      </c>
      <c r="H31" s="16" t="str">
        <f t="array" ref="H31">XLOOKUP(F31,'PER-SM '!$E$2:$E$1132,'PER-SM '!$G$2:$G$1132,"",0)</f>
        <v>EQ OBR</v>
      </c>
      <c r="I31" s="10" t="str">
        <f t="array" ref="I31">XLOOKUP(F31,'PER-SM '!$E$2:$E$1132,'PER-SM '!$I$2:$I$1132,"",0)</f>
        <v>A</v>
      </c>
      <c r="J31" s="10"/>
      <c r="K31" s="13" t="str">
        <f t="array" ref="K31">XLOOKUP(F31,'PER-SM '!$E$2:$E$1132,'PER-SM '!$B$2:$B$1132,"",0)</f>
        <v>PE - Obr Reg Común</v>
      </c>
      <c r="L31" s="10" t="s">
        <v>2276</v>
      </c>
      <c r="M31" s="13" t="str">
        <f t="array" ref="M31">XLOOKUP(F31,'PER-SM '!$E$2:$E$1132,'PER-SM '!$F$2:$F$1132,"",0)</f>
        <v>MAESTRO - ELECTRICISTA II</v>
      </c>
      <c r="N31" s="224" t="s">
        <v>16</v>
      </c>
      <c r="O31" s="225" t="s">
        <v>140</v>
      </c>
      <c r="P31" s="226" t="s">
        <v>75</v>
      </c>
      <c r="Q31" s="224" t="s">
        <v>16</v>
      </c>
      <c r="R31" s="225" t="s">
        <v>140</v>
      </c>
      <c r="S31" s="226" t="s">
        <v>75</v>
      </c>
      <c r="T31" s="224" t="s">
        <v>16</v>
      </c>
      <c r="U31" s="225" t="s">
        <v>140</v>
      </c>
      <c r="V31" s="226" t="s">
        <v>75</v>
      </c>
      <c r="W31" s="224"/>
      <c r="X31" s="225"/>
      <c r="Y31" s="226"/>
      <c r="Z31" s="224"/>
      <c r="AA31" s="225"/>
      <c r="AB31" s="226"/>
      <c r="AC31" s="224"/>
      <c r="AD31" s="225"/>
      <c r="AE31" s="226"/>
      <c r="AF31" s="224"/>
      <c r="AG31" s="225"/>
      <c r="AH31" s="226"/>
      <c r="AI31" s="224"/>
      <c r="AJ31" s="225"/>
      <c r="AK31" s="226"/>
      <c r="AL31" s="224"/>
      <c r="AM31" s="225"/>
      <c r="AN31" s="226"/>
      <c r="AO31" s="224"/>
      <c r="AP31" s="225"/>
      <c r="AQ31" s="226"/>
      <c r="AR31" s="224"/>
      <c r="AS31" s="225"/>
      <c r="AT31" s="226"/>
      <c r="AU31" s="224"/>
      <c r="AV31" s="225"/>
      <c r="AW31" s="226"/>
      <c r="AX31" s="224"/>
      <c r="AY31" s="225"/>
      <c r="AZ31" s="226"/>
      <c r="BA31" s="224"/>
      <c r="BB31" s="225"/>
      <c r="BC31" s="226"/>
      <c r="BD31" s="224"/>
      <c r="BE31" s="225"/>
      <c r="BF31" s="226"/>
      <c r="BG31" s="224"/>
      <c r="BH31" s="225"/>
      <c r="BI31" s="226"/>
      <c r="BJ31" s="224"/>
      <c r="BK31" s="225"/>
      <c r="BL31" s="226"/>
      <c r="BM31" s="224"/>
      <c r="BN31" s="225"/>
      <c r="BO31" s="226"/>
      <c r="BP31" s="224"/>
      <c r="BQ31" s="225"/>
      <c r="BR31" s="226"/>
      <c r="BS31" s="224"/>
      <c r="BT31" s="225"/>
      <c r="BU31" s="226" t="s">
        <v>75</v>
      </c>
      <c r="BV31" s="224" t="s">
        <v>16</v>
      </c>
      <c r="BW31" s="225" t="s">
        <v>140</v>
      </c>
      <c r="BX31" s="226" t="s">
        <v>75</v>
      </c>
      <c r="BY31" s="224" t="s">
        <v>16</v>
      </c>
      <c r="BZ31" s="225" t="s">
        <v>140</v>
      </c>
      <c r="CA31" s="226" t="s">
        <v>75</v>
      </c>
      <c r="CB31" s="224" t="s">
        <v>16</v>
      </c>
      <c r="CC31" s="225" t="s">
        <v>140</v>
      </c>
      <c r="CD31" s="226" t="s">
        <v>75</v>
      </c>
      <c r="CE31" s="224" t="s">
        <v>16</v>
      </c>
      <c r="CF31" s="225" t="s">
        <v>140</v>
      </c>
      <c r="CG31" s="226" t="s">
        <v>75</v>
      </c>
      <c r="CH31" s="224"/>
      <c r="CI31" s="225"/>
      <c r="CJ31" s="226"/>
      <c r="CK31" s="224"/>
      <c r="CL31" s="225"/>
      <c r="CM31" s="226"/>
      <c r="CN31" s="224"/>
      <c r="CO31" s="225"/>
      <c r="CP31" s="226"/>
      <c r="CQ31" s="224"/>
      <c r="CR31" s="225"/>
      <c r="CS31" s="226"/>
      <c r="CT31" s="224"/>
      <c r="CU31" s="225"/>
      <c r="CV31" s="226"/>
      <c r="CW31" s="224"/>
      <c r="CX31" s="225"/>
      <c r="CY31" s="226"/>
      <c r="CZ31" s="224"/>
      <c r="DA31" s="225"/>
      <c r="DB31" s="226"/>
      <c r="DC31" s="224" t="s">
        <v>16</v>
      </c>
      <c r="DD31" s="225" t="s">
        <v>140</v>
      </c>
      <c r="DE31" s="226" t="s">
        <v>75</v>
      </c>
      <c r="DF31" s="224" t="s">
        <v>16</v>
      </c>
      <c r="DG31" s="225" t="s">
        <v>140</v>
      </c>
      <c r="DH31" s="226" t="s">
        <v>75</v>
      </c>
      <c r="DI31" s="601" t="s">
        <v>16</v>
      </c>
      <c r="DJ31" s="225" t="s">
        <v>140</v>
      </c>
      <c r="DK31" s="226" t="s">
        <v>75</v>
      </c>
      <c r="DL31" s="601" t="s">
        <v>16</v>
      </c>
      <c r="DM31" s="225" t="s">
        <v>140</v>
      </c>
      <c r="DN31" s="226" t="s">
        <v>75</v>
      </c>
      <c r="DO31" s="601" t="s">
        <v>16</v>
      </c>
      <c r="DP31" s="225" t="s">
        <v>140</v>
      </c>
      <c r="DQ31" s="226" t="s">
        <v>75</v>
      </c>
      <c r="DR31" s="601" t="s">
        <v>16</v>
      </c>
      <c r="DS31" s="225" t="s">
        <v>140</v>
      </c>
      <c r="DT31" s="226" t="s">
        <v>75</v>
      </c>
      <c r="DU31" s="601" t="s">
        <v>16</v>
      </c>
      <c r="DV31" s="225" t="s">
        <v>140</v>
      </c>
      <c r="DW31" s="226" t="s">
        <v>75</v>
      </c>
      <c r="DX31" s="601" t="s">
        <v>16</v>
      </c>
      <c r="DY31" s="225" t="s">
        <v>140</v>
      </c>
      <c r="DZ31" s="226" t="s">
        <v>75</v>
      </c>
      <c r="EA31" s="601" t="s">
        <v>16</v>
      </c>
      <c r="EB31" s="225" t="s">
        <v>140</v>
      </c>
      <c r="EC31" s="226" t="s">
        <v>75</v>
      </c>
      <c r="ED31" s="601" t="s">
        <v>16</v>
      </c>
      <c r="EE31" s="225" t="s">
        <v>140</v>
      </c>
      <c r="EF31" s="226" t="s">
        <v>75</v>
      </c>
      <c r="EG31" s="601" t="s">
        <v>16</v>
      </c>
      <c r="EH31" s="225" t="s">
        <v>140</v>
      </c>
      <c r="EI31" s="226" t="s">
        <v>75</v>
      </c>
      <c r="EJ31" s="601" t="s">
        <v>16</v>
      </c>
      <c r="EK31" s="225" t="s">
        <v>140</v>
      </c>
      <c r="EL31" s="226" t="s">
        <v>75</v>
      </c>
      <c r="EM31" s="601" t="s">
        <v>16</v>
      </c>
      <c r="EN31" s="225" t="s">
        <v>140</v>
      </c>
      <c r="EO31" s="226" t="s">
        <v>75</v>
      </c>
      <c r="EP31" s="601" t="s">
        <v>16</v>
      </c>
      <c r="EQ31" s="225" t="s">
        <v>140</v>
      </c>
      <c r="ER31" s="226" t="s">
        <v>75</v>
      </c>
      <c r="ES31" s="601"/>
      <c r="ET31" s="225"/>
      <c r="EU31" s="226"/>
    </row>
    <row r="32" ht="15.75" customHeight="1">
      <c r="A32" s="10">
        <v>30.0</v>
      </c>
      <c r="B32" s="308" t="s">
        <v>2286</v>
      </c>
      <c r="C32" s="307">
        <v>1.0</v>
      </c>
      <c r="D32" s="308" t="s">
        <v>2133</v>
      </c>
      <c r="E32" s="13" t="str">
        <f t="array" ref="E32">XLOOKUP(F32,'PER-SM '!$E$2:$E$1132,'PER-SM '!$D$2:$D$1132," ",0)</f>
        <v>MENDOZA ATENCIO ROBERTO EDUARDO</v>
      </c>
      <c r="F32" s="154">
        <v>4.2446697E7</v>
      </c>
      <c r="G32" s="154">
        <v>9.53835037E8</v>
      </c>
      <c r="H32" s="16" t="str">
        <f t="array" ref="H32">XLOOKUP(F32,'PER-SM '!$E$2:$E$1132,'PER-SM '!$G$2:$G$1132,"",0)</f>
        <v>EQ OBR</v>
      </c>
      <c r="I32" s="10" t="str">
        <f t="array" ref="I32">XLOOKUP(F32,'PER-SM '!$E$2:$E$1132,'PER-SM '!$I$2:$I$1132,"",0)</f>
        <v>B</v>
      </c>
      <c r="J32" s="10"/>
      <c r="K32" s="13" t="str">
        <f t="array" ref="K32">XLOOKUP(F32,'PER-SM '!$E$2:$E$1132,'PER-SM '!$B$2:$B$1132,"",0)</f>
        <v>PE - Obr Reg Común</v>
      </c>
      <c r="L32" s="10" t="s">
        <v>2276</v>
      </c>
      <c r="M32" s="13" t="str">
        <f t="array" ref="M32">XLOOKUP(F32,'PER-SM '!$E$2:$E$1132,'PER-SM '!$F$2:$F$1132,"",0)</f>
        <v>MECANICO 2</v>
      </c>
      <c r="N32" s="224"/>
      <c r="O32" s="225"/>
      <c r="P32" s="226"/>
      <c r="Q32" s="224"/>
      <c r="R32" s="225"/>
      <c r="S32" s="226"/>
      <c r="T32" s="224"/>
      <c r="U32" s="225"/>
      <c r="V32" s="226"/>
      <c r="W32" s="236" t="s">
        <v>16</v>
      </c>
      <c r="X32" s="237" t="s">
        <v>140</v>
      </c>
      <c r="Y32" s="238" t="s">
        <v>75</v>
      </c>
      <c r="Z32" s="236" t="s">
        <v>16</v>
      </c>
      <c r="AA32" s="237" t="s">
        <v>140</v>
      </c>
      <c r="AB32" s="238" t="s">
        <v>75</v>
      </c>
      <c r="AC32" s="236" t="s">
        <v>16</v>
      </c>
      <c r="AD32" s="237" t="s">
        <v>140</v>
      </c>
      <c r="AE32" s="238" t="s">
        <v>75</v>
      </c>
      <c r="AF32" s="236" t="s">
        <v>16</v>
      </c>
      <c r="AG32" s="237" t="s">
        <v>140</v>
      </c>
      <c r="AH32" s="238" t="s">
        <v>75</v>
      </c>
      <c r="AI32" s="236" t="s">
        <v>16</v>
      </c>
      <c r="AJ32" s="237" t="s">
        <v>140</v>
      </c>
      <c r="AK32" s="238" t="s">
        <v>75</v>
      </c>
      <c r="AL32" s="236" t="s">
        <v>16</v>
      </c>
      <c r="AM32" s="237" t="s">
        <v>140</v>
      </c>
      <c r="AN32" s="238" t="s">
        <v>75</v>
      </c>
      <c r="AO32" s="236" t="s">
        <v>16</v>
      </c>
      <c r="AP32" s="237" t="s">
        <v>140</v>
      </c>
      <c r="AQ32" s="238" t="s">
        <v>75</v>
      </c>
      <c r="AR32" s="224" t="s">
        <v>16</v>
      </c>
      <c r="AS32" s="225" t="s">
        <v>140</v>
      </c>
      <c r="AT32" s="226" t="s">
        <v>75</v>
      </c>
      <c r="AU32" s="224" t="s">
        <v>16</v>
      </c>
      <c r="AV32" s="225" t="s">
        <v>140</v>
      </c>
      <c r="AW32" s="226" t="s">
        <v>75</v>
      </c>
      <c r="AX32" s="224" t="s">
        <v>16</v>
      </c>
      <c r="AY32" s="225" t="s">
        <v>140</v>
      </c>
      <c r="AZ32" s="226" t="s">
        <v>75</v>
      </c>
      <c r="BA32" s="224" t="s">
        <v>16</v>
      </c>
      <c r="BB32" s="225" t="s">
        <v>140</v>
      </c>
      <c r="BC32" s="226" t="s">
        <v>75</v>
      </c>
      <c r="BD32" s="224" t="s">
        <v>16</v>
      </c>
      <c r="BE32" s="225" t="s">
        <v>140</v>
      </c>
      <c r="BF32" s="226" t="s">
        <v>75</v>
      </c>
      <c r="BG32" s="224" t="s">
        <v>16</v>
      </c>
      <c r="BH32" s="225" t="s">
        <v>140</v>
      </c>
      <c r="BI32" s="226" t="s">
        <v>75</v>
      </c>
      <c r="BJ32" s="224" t="s">
        <v>16</v>
      </c>
      <c r="BK32" s="225" t="s">
        <v>140</v>
      </c>
      <c r="BL32" s="226" t="s">
        <v>75</v>
      </c>
      <c r="BM32" s="224"/>
      <c r="BN32" s="225"/>
      <c r="BO32" s="226"/>
      <c r="BP32" s="224"/>
      <c r="BQ32" s="225"/>
      <c r="BR32" s="226"/>
      <c r="BS32" s="224"/>
      <c r="BT32" s="225"/>
      <c r="BU32" s="226"/>
      <c r="BV32" s="224"/>
      <c r="BW32" s="225"/>
      <c r="BX32" s="226"/>
      <c r="BY32" s="224"/>
      <c r="BZ32" s="225"/>
      <c r="CA32" s="226"/>
      <c r="CB32" s="224"/>
      <c r="CC32" s="225"/>
      <c r="CD32" s="226"/>
      <c r="CE32" s="224"/>
      <c r="CF32" s="225"/>
      <c r="CG32" s="226"/>
      <c r="CH32" s="224"/>
      <c r="CI32" s="225"/>
      <c r="CJ32" s="226"/>
      <c r="CK32" s="224"/>
      <c r="CL32" s="225"/>
      <c r="CM32" s="226"/>
      <c r="CN32" s="224"/>
      <c r="CO32" s="225"/>
      <c r="CP32" s="226"/>
      <c r="CQ32" s="224"/>
      <c r="CR32" s="225"/>
      <c r="CS32" s="226"/>
      <c r="CT32" s="224"/>
      <c r="CU32" s="225"/>
      <c r="CV32" s="226"/>
      <c r="CW32" s="224"/>
      <c r="CX32" s="225"/>
      <c r="CY32" s="226"/>
      <c r="CZ32" s="224"/>
      <c r="DA32" s="225"/>
      <c r="DB32" s="226"/>
      <c r="DC32" s="224"/>
      <c r="DD32" s="225"/>
      <c r="DE32" s="226"/>
      <c r="DF32" s="224"/>
      <c r="DG32" s="225"/>
      <c r="DH32" s="226"/>
      <c r="DI32" s="601"/>
      <c r="DJ32" s="225"/>
      <c r="DK32" s="226"/>
      <c r="DL32" s="601"/>
      <c r="DM32" s="225"/>
      <c r="DN32" s="226"/>
      <c r="DO32" s="601"/>
      <c r="DP32" s="225"/>
      <c r="DQ32" s="226"/>
      <c r="DR32" s="601"/>
      <c r="DS32" s="225"/>
      <c r="DT32" s="226"/>
      <c r="DU32" s="601"/>
      <c r="DV32" s="225"/>
      <c r="DW32" s="226"/>
      <c r="DX32" s="601"/>
      <c r="DY32" s="225"/>
      <c r="DZ32" s="226"/>
      <c r="EA32" s="601"/>
      <c r="EB32" s="225"/>
      <c r="EC32" s="226"/>
      <c r="ED32" s="601"/>
      <c r="EE32" s="225"/>
      <c r="EF32" s="226"/>
      <c r="EG32" s="601"/>
      <c r="EH32" s="225"/>
      <c r="EI32" s="226"/>
      <c r="EJ32" s="601"/>
      <c r="EK32" s="225"/>
      <c r="EL32" s="226"/>
      <c r="EM32" s="601"/>
      <c r="EN32" s="225"/>
      <c r="EO32" s="226"/>
      <c r="EP32" s="601"/>
      <c r="EQ32" s="225"/>
      <c r="ER32" s="226"/>
      <c r="ES32" s="601"/>
      <c r="ET32" s="225"/>
      <c r="EU32" s="226"/>
    </row>
    <row r="33" ht="15.75" customHeight="1">
      <c r="A33" s="10">
        <v>31.0</v>
      </c>
      <c r="B33" s="308" t="s">
        <v>2287</v>
      </c>
      <c r="C33" s="307">
        <v>1.0</v>
      </c>
      <c r="D33" s="308" t="s">
        <v>2133</v>
      </c>
      <c r="E33" s="13" t="str">
        <f t="array" ref="E33">XLOOKUP(F33,'PER-SM '!$E$2:$E$1132,'PER-SM '!$D$2:$D$1132," ",0)</f>
        <v>NICODEMOS FULCARIMA MOISES </v>
      </c>
      <c r="F33" s="154">
        <v>4.5229433E7</v>
      </c>
      <c r="G33" s="154"/>
      <c r="H33" s="10" t="str">
        <f t="array" ref="H33">XLOOKUP(F33,'PER-SM '!$E$2:$E$1132,'PER-SM '!$G$2:$G$1132,"",0)</f>
        <v>OP OBR</v>
      </c>
      <c r="I33" s="10"/>
      <c r="J33" s="10"/>
      <c r="K33" s="13" t="str">
        <f t="array" ref="K33">XLOOKUP(F33,'PER-SM '!$E$2:$E$1132,'PER-SM '!$B$2:$B$1132,"",0)</f>
        <v>PE-Obr Reg comun</v>
      </c>
      <c r="L33" s="10" t="s">
        <v>2276</v>
      </c>
      <c r="M33" s="31" t="str">
        <f t="array" ref="M33">XLOOKUP(F33,'PER-SM '!$E$2:$E$1132,'PER-SM '!$F$2:$F$1132,"",0)</f>
        <v/>
      </c>
      <c r="N33" s="252" t="s">
        <v>16</v>
      </c>
      <c r="O33" s="225" t="s">
        <v>140</v>
      </c>
      <c r="P33" s="226" t="s">
        <v>75</v>
      </c>
      <c r="Q33" s="252" t="s">
        <v>16</v>
      </c>
      <c r="R33" s="225" t="s">
        <v>140</v>
      </c>
      <c r="S33" s="226" t="s">
        <v>75</v>
      </c>
      <c r="T33" s="252" t="s">
        <v>16</v>
      </c>
      <c r="U33" s="225" t="s">
        <v>140</v>
      </c>
      <c r="V33" s="226" t="s">
        <v>75</v>
      </c>
      <c r="W33" s="252"/>
      <c r="X33" s="225"/>
      <c r="Y33" s="226"/>
      <c r="Z33" s="252"/>
      <c r="AA33" s="225"/>
      <c r="AB33" s="226"/>
      <c r="AC33" s="252"/>
      <c r="AD33" s="225"/>
      <c r="AE33" s="226"/>
      <c r="AF33" s="252"/>
      <c r="AG33" s="225"/>
      <c r="AH33" s="226"/>
      <c r="AI33" s="252"/>
      <c r="AJ33" s="225"/>
      <c r="AK33" s="226"/>
      <c r="AL33" s="252"/>
      <c r="AM33" s="225"/>
      <c r="AN33" s="226"/>
      <c r="AO33" s="252"/>
      <c r="AP33" s="225"/>
      <c r="AQ33" s="226"/>
      <c r="AR33" s="252"/>
      <c r="AS33" s="225"/>
      <c r="AT33" s="226"/>
      <c r="AU33" s="252" t="s">
        <v>16</v>
      </c>
      <c r="AV33" s="225" t="s">
        <v>140</v>
      </c>
      <c r="AW33" s="226" t="s">
        <v>75</v>
      </c>
      <c r="AX33" s="252" t="s">
        <v>16</v>
      </c>
      <c r="AY33" s="225" t="s">
        <v>140</v>
      </c>
      <c r="AZ33" s="226" t="s">
        <v>75</v>
      </c>
      <c r="BA33" s="252" t="s">
        <v>16</v>
      </c>
      <c r="BB33" s="225" t="s">
        <v>140</v>
      </c>
      <c r="BC33" s="226" t="s">
        <v>75</v>
      </c>
      <c r="BD33" s="252" t="s">
        <v>16</v>
      </c>
      <c r="BE33" s="225" t="s">
        <v>140</v>
      </c>
      <c r="BF33" s="226" t="s">
        <v>75</v>
      </c>
      <c r="BG33" s="252" t="s">
        <v>16</v>
      </c>
      <c r="BH33" s="225" t="s">
        <v>140</v>
      </c>
      <c r="BI33" s="226" t="s">
        <v>75</v>
      </c>
      <c r="BJ33" s="252" t="s">
        <v>16</v>
      </c>
      <c r="BK33" s="225" t="s">
        <v>140</v>
      </c>
      <c r="BL33" s="226" t="s">
        <v>75</v>
      </c>
      <c r="BM33" s="252"/>
      <c r="BN33" s="225"/>
      <c r="BO33" s="226"/>
      <c r="BP33" s="252"/>
      <c r="BQ33" s="225"/>
      <c r="BR33" s="226"/>
      <c r="BS33" s="252"/>
      <c r="BT33" s="225"/>
      <c r="BU33" s="226"/>
      <c r="BV33" s="252"/>
      <c r="BW33" s="225"/>
      <c r="BX33" s="226"/>
      <c r="BY33" s="252"/>
      <c r="BZ33" s="225"/>
      <c r="CA33" s="226"/>
      <c r="CB33" s="252"/>
      <c r="CC33" s="225"/>
      <c r="CD33" s="226"/>
      <c r="CE33" s="252"/>
      <c r="CF33" s="225"/>
      <c r="CG33" s="226"/>
      <c r="CH33" s="236" t="s">
        <v>16</v>
      </c>
      <c r="CI33" s="237" t="s">
        <v>140</v>
      </c>
      <c r="CJ33" s="238" t="s">
        <v>75</v>
      </c>
      <c r="CK33" s="236" t="s">
        <v>16</v>
      </c>
      <c r="CL33" s="237" t="s">
        <v>140</v>
      </c>
      <c r="CM33" s="238" t="s">
        <v>75</v>
      </c>
      <c r="CN33" s="236" t="s">
        <v>16</v>
      </c>
      <c r="CO33" s="237" t="s">
        <v>140</v>
      </c>
      <c r="CP33" s="238" t="s">
        <v>75</v>
      </c>
      <c r="CQ33" s="236" t="s">
        <v>16</v>
      </c>
      <c r="CR33" s="237" t="s">
        <v>140</v>
      </c>
      <c r="CS33" s="238" t="s">
        <v>75</v>
      </c>
      <c r="CT33" s="236" t="s">
        <v>16</v>
      </c>
      <c r="CU33" s="237" t="s">
        <v>140</v>
      </c>
      <c r="CV33" s="238" t="s">
        <v>75</v>
      </c>
      <c r="CW33" s="236" t="s">
        <v>16</v>
      </c>
      <c r="CX33" s="237" t="s">
        <v>140</v>
      </c>
      <c r="CY33" s="238" t="s">
        <v>75</v>
      </c>
      <c r="CZ33" s="236" t="s">
        <v>16</v>
      </c>
      <c r="DA33" s="237" t="s">
        <v>140</v>
      </c>
      <c r="DB33" s="238" t="s">
        <v>75</v>
      </c>
      <c r="DC33" s="236" t="s">
        <v>16</v>
      </c>
      <c r="DD33" s="237" t="s">
        <v>140</v>
      </c>
      <c r="DE33" s="238" t="s">
        <v>75</v>
      </c>
      <c r="DF33" s="236" t="s">
        <v>16</v>
      </c>
      <c r="DG33" s="237" t="s">
        <v>140</v>
      </c>
      <c r="DH33" s="238" t="s">
        <v>75</v>
      </c>
      <c r="DI33" s="601" t="s">
        <v>16</v>
      </c>
      <c r="DJ33" s="237" t="s">
        <v>140</v>
      </c>
      <c r="DK33" s="238" t="s">
        <v>75</v>
      </c>
      <c r="DL33" s="601" t="s">
        <v>16</v>
      </c>
      <c r="DM33" s="237" t="s">
        <v>140</v>
      </c>
      <c r="DN33" s="238" t="s">
        <v>75</v>
      </c>
      <c r="DO33" s="601" t="s">
        <v>16</v>
      </c>
      <c r="DP33" s="237" t="s">
        <v>140</v>
      </c>
      <c r="DQ33" s="238" t="s">
        <v>75</v>
      </c>
      <c r="DR33" s="601" t="s">
        <v>16</v>
      </c>
      <c r="DS33" s="237" t="s">
        <v>140</v>
      </c>
      <c r="DT33" s="238" t="s">
        <v>75</v>
      </c>
      <c r="DU33" s="601" t="s">
        <v>16</v>
      </c>
      <c r="DV33" s="237" t="s">
        <v>140</v>
      </c>
      <c r="DW33" s="238" t="s">
        <v>75</v>
      </c>
      <c r="DX33" s="601"/>
      <c r="DY33" s="237" t="s">
        <v>0</v>
      </c>
      <c r="DZ33" s="238" t="s">
        <v>0</v>
      </c>
      <c r="EA33" s="601"/>
      <c r="EB33" s="237" t="s">
        <v>0</v>
      </c>
      <c r="EC33" s="238" t="s">
        <v>0</v>
      </c>
      <c r="ED33" s="601"/>
      <c r="EE33" s="237" t="s">
        <v>0</v>
      </c>
      <c r="EF33" s="238" t="s">
        <v>0</v>
      </c>
      <c r="EG33" s="601"/>
      <c r="EH33" s="237" t="s">
        <v>0</v>
      </c>
      <c r="EI33" s="238" t="s">
        <v>0</v>
      </c>
      <c r="EJ33" s="601"/>
      <c r="EK33" s="237" t="s">
        <v>0</v>
      </c>
      <c r="EL33" s="238" t="s">
        <v>0</v>
      </c>
      <c r="EM33" s="601"/>
      <c r="EN33" s="237" t="s">
        <v>0</v>
      </c>
      <c r="EO33" s="238" t="s">
        <v>0</v>
      </c>
      <c r="EP33" s="601"/>
      <c r="EQ33" s="237" t="s">
        <v>0</v>
      </c>
      <c r="ER33" s="238" t="s">
        <v>0</v>
      </c>
      <c r="ES33" s="623" t="s">
        <v>16</v>
      </c>
      <c r="ET33" s="240" t="s">
        <v>140</v>
      </c>
      <c r="EU33" s="241" t="s">
        <v>75</v>
      </c>
    </row>
    <row r="34" ht="14.25" customHeight="1">
      <c r="A34" s="43"/>
      <c r="B34" s="44"/>
      <c r="C34" s="45">
        <f>SUM(C2:C33)</f>
        <v>30</v>
      </c>
      <c r="D34" s="44"/>
      <c r="E34" s="197" t="s">
        <v>36</v>
      </c>
      <c r="F34" s="52">
        <f>COUNTBLANK(F2:F33)</f>
        <v>0</v>
      </c>
      <c r="H34" s="43"/>
      <c r="I34" s="43"/>
      <c r="J34" s="43"/>
      <c r="L34" s="43"/>
      <c r="N34" s="198">
        <f>COUNTIF(N2:N33,"D")</f>
        <v>16</v>
      </c>
      <c r="O34" s="198">
        <f>COUNTIF(O2:O33,"A")</f>
        <v>16</v>
      </c>
      <c r="P34" s="198">
        <f>COUNTIF(P2:P33,"C")</f>
        <v>16</v>
      </c>
      <c r="Q34" s="198">
        <f>COUNTIF(Q2:Q33,"D")</f>
        <v>16</v>
      </c>
      <c r="R34" s="198">
        <f>COUNTIF(R2:R33,"A")</f>
        <v>16</v>
      </c>
      <c r="S34" s="198">
        <f>COUNTIF(S2:S33,"C")</f>
        <v>16</v>
      </c>
      <c r="T34" s="198">
        <f>COUNTIF(T2:T33,"D")</f>
        <v>16</v>
      </c>
      <c r="U34" s="198">
        <f>COUNTIF(U2:U33,"A")</f>
        <v>16</v>
      </c>
      <c r="V34" s="198">
        <f>COUNTIF(V2:V33,"C")</f>
        <v>16</v>
      </c>
      <c r="W34" s="198">
        <f>COUNTIF(W2:W33,"D")</f>
        <v>16</v>
      </c>
      <c r="X34" s="198">
        <f>COUNTIF(X2:X33,"A")</f>
        <v>16</v>
      </c>
      <c r="Y34" s="198">
        <f>COUNTIF(Y2:Y33,"C")</f>
        <v>16</v>
      </c>
      <c r="Z34" s="198">
        <f>COUNTIF(Z2:Z33,"D")</f>
        <v>16</v>
      </c>
      <c r="AA34" s="198">
        <f>COUNTIF(AA2:AA33,"A")</f>
        <v>16</v>
      </c>
      <c r="AB34" s="198">
        <f>COUNTIF(AB2:AB33,"C")</f>
        <v>16</v>
      </c>
      <c r="AC34" s="198">
        <f>COUNTIF(AC2:AC33,"D")</f>
        <v>16</v>
      </c>
      <c r="AD34" s="198">
        <f>COUNTIF(AD2:AD33,"A")</f>
        <v>16</v>
      </c>
      <c r="AE34" s="198">
        <f>COUNTIF(AE2:AE33,"C")</f>
        <v>16</v>
      </c>
      <c r="AF34" s="198">
        <f>COUNTIF(AF2:AF33,"D")</f>
        <v>16</v>
      </c>
      <c r="AG34" s="198">
        <f>COUNTIF(AG2:AG33,"A")</f>
        <v>16</v>
      </c>
      <c r="AH34" s="198">
        <f>COUNTIF(AH2:AH33,"C")</f>
        <v>16</v>
      </c>
      <c r="AI34" s="198">
        <f>COUNTIF(AI2:AI33,"D")</f>
        <v>16</v>
      </c>
      <c r="AJ34" s="198">
        <f>COUNTIF(AJ2:AJ33,"A")</f>
        <v>16</v>
      </c>
      <c r="AK34" s="198">
        <f>COUNTIF(AK2:AK33,"C")</f>
        <v>16</v>
      </c>
      <c r="AL34" s="198">
        <f>COUNTIF(AL2:AL33,"D")</f>
        <v>17</v>
      </c>
      <c r="AM34" s="198">
        <f>COUNTIF(AM2:AM33,"A")</f>
        <v>17</v>
      </c>
      <c r="AN34" s="198">
        <f>COUNTIF(AN2:AN33,"C")</f>
        <v>17</v>
      </c>
      <c r="AO34" s="198">
        <f>COUNTIF(AO2:AO33,"D")</f>
        <v>17</v>
      </c>
      <c r="AP34" s="198">
        <f>COUNTIF(AP2:AP33,"A")</f>
        <v>17</v>
      </c>
      <c r="AQ34" s="198">
        <f>COUNTIF(AQ2:AQ33,"C")</f>
        <v>17</v>
      </c>
      <c r="AR34" s="198">
        <f>COUNTIF(AR2:AR33,"D")</f>
        <v>16</v>
      </c>
      <c r="AS34" s="198">
        <f>COUNTIF(AS2:AS33,"A")</f>
        <v>16</v>
      </c>
      <c r="AT34" s="198">
        <f>COUNTIF(AT2:AT33,"C")</f>
        <v>16</v>
      </c>
      <c r="AU34" s="198">
        <f>COUNTIF(AU2:AU33,"D")</f>
        <v>17</v>
      </c>
      <c r="AV34" s="198">
        <f>COUNTIF(AV2:AV33,"A")</f>
        <v>17</v>
      </c>
      <c r="AW34" s="198">
        <f>COUNTIF(AW2:AW33,"C")</f>
        <v>17</v>
      </c>
      <c r="AX34" s="198">
        <f>COUNTIF(AX2:AX33,"D")</f>
        <v>17</v>
      </c>
      <c r="AY34" s="198">
        <f>COUNTIF(AY2:AY33,"A")</f>
        <v>17</v>
      </c>
      <c r="AZ34" s="198">
        <f>COUNTIF(AZ2:AZ33,"C")</f>
        <v>17</v>
      </c>
      <c r="BA34" s="198">
        <f>COUNTIF(BA2:BA33,"D")</f>
        <v>17</v>
      </c>
      <c r="BB34" s="198">
        <f>COUNTIF(BB2:BB33,"A")</f>
        <v>17</v>
      </c>
      <c r="BC34" s="198">
        <f>COUNTIF(BC2:BC33,"C")</f>
        <v>17</v>
      </c>
      <c r="BD34" s="198">
        <f>COUNTIF(BD2:BD33,"D")</f>
        <v>17</v>
      </c>
      <c r="BE34" s="198">
        <f>COUNTIF(BE2:BE33,"A")</f>
        <v>17</v>
      </c>
      <c r="BF34" s="198">
        <f>COUNTIF(BF2:BF33,"C")</f>
        <v>17</v>
      </c>
      <c r="BG34" s="198">
        <f>COUNTIF(BG2:BG33,"D")</f>
        <v>17</v>
      </c>
      <c r="BH34" s="198">
        <f>COUNTIF(BH2:BH33,"A")</f>
        <v>17</v>
      </c>
      <c r="BI34" s="198">
        <f>COUNTIF(BI2:BI33,"C")</f>
        <v>17</v>
      </c>
      <c r="BJ34" s="198">
        <f>COUNTIF(BJ2:BJ33,"D")</f>
        <v>17</v>
      </c>
      <c r="BK34" s="198">
        <f>COUNTIF(BK2:BK33,"A")</f>
        <v>17</v>
      </c>
      <c r="BL34" s="198">
        <f>COUNTIF(BL2:BL33,"C")</f>
        <v>17</v>
      </c>
      <c r="BM34" s="198">
        <f>COUNTIF(BM2:BM33,"D")</f>
        <v>13</v>
      </c>
      <c r="BN34" s="198">
        <f>COUNTIF(BN2:BN33,"A")</f>
        <v>13</v>
      </c>
      <c r="BO34" s="198">
        <f>COUNTIF(BO2:BO33,"C")</f>
        <v>13</v>
      </c>
      <c r="BP34" s="198">
        <f>COUNTIF(BP2:BP33,"D")</f>
        <v>13</v>
      </c>
      <c r="BQ34" s="198">
        <f>COUNTIF(BQ2:BQ33,"A")</f>
        <v>13</v>
      </c>
      <c r="BR34" s="198">
        <f>COUNTIF(BR2:BR33,"C")</f>
        <v>13</v>
      </c>
      <c r="BS34" s="198">
        <f>COUNTIF(BS2:BS33,"D")</f>
        <v>13</v>
      </c>
      <c r="BT34" s="198">
        <f>COUNTIF(BT2:BT33,"A")</f>
        <v>13</v>
      </c>
      <c r="BU34" s="198">
        <f>COUNTIF(BU2:BU33,"C")</f>
        <v>15</v>
      </c>
      <c r="BV34" s="198">
        <f>COUNTIF(BV2:BV33,"D")</f>
        <v>15</v>
      </c>
      <c r="BW34" s="198">
        <f>COUNTIF(BW2:BW33,"A")</f>
        <v>15</v>
      </c>
      <c r="BX34" s="198">
        <f>COUNTIF(BX2:BX33,"C")</f>
        <v>15</v>
      </c>
      <c r="BY34" s="198">
        <f>COUNTIF(BY2:BY33,"D")</f>
        <v>15</v>
      </c>
      <c r="BZ34" s="198">
        <f>COUNTIF(BZ2:BZ33,"A")</f>
        <v>15</v>
      </c>
      <c r="CA34" s="198">
        <f>COUNTIF(CA2:CA33,"C")</f>
        <v>15</v>
      </c>
      <c r="CB34" s="198">
        <f>COUNTIF(CB2:CB33,"D")</f>
        <v>15</v>
      </c>
      <c r="CC34" s="198">
        <f>COUNTIF(CC2:CC33,"A")</f>
        <v>15</v>
      </c>
      <c r="CD34" s="198">
        <f>COUNTIF(CD2:CD33,"C")</f>
        <v>15</v>
      </c>
      <c r="CE34" s="198">
        <f>COUNTIF(CE2:CE33,"D")</f>
        <v>15</v>
      </c>
      <c r="CF34" s="198">
        <f>COUNTIF(CF2:CF33,"A")</f>
        <v>15</v>
      </c>
      <c r="CG34" s="198">
        <f>COUNTIF(CG2:CG33,"C")</f>
        <v>15</v>
      </c>
      <c r="CH34" s="198">
        <f>COUNTIF(CH2:CH33,"D")</f>
        <v>17</v>
      </c>
      <c r="CI34" s="198">
        <f>COUNTIF(CI2:CI33,"A")</f>
        <v>17</v>
      </c>
      <c r="CJ34" s="198">
        <f>COUNTIF(CJ2:CJ33,"C")</f>
        <v>17</v>
      </c>
      <c r="CK34" s="198">
        <f>COUNTIF(CK2:CK33,"D")</f>
        <v>17</v>
      </c>
      <c r="CL34" s="198">
        <f>COUNTIF(CL2:CL33,"A")</f>
        <v>17</v>
      </c>
      <c r="CM34" s="198">
        <f>COUNTIF(CM2:CM33,"C")</f>
        <v>17</v>
      </c>
      <c r="CN34" s="198">
        <f>COUNTIF(CN2:CN33,"D")</f>
        <v>17</v>
      </c>
      <c r="CO34" s="198">
        <f>COUNTIF(CO2:CO33,"A")</f>
        <v>17</v>
      </c>
      <c r="CP34" s="198">
        <f>COUNTIF(CP2:CP33,"C")</f>
        <v>17</v>
      </c>
      <c r="CQ34" s="198">
        <f>COUNTIF(CQ2:CQ33,"D")</f>
        <v>17</v>
      </c>
      <c r="CR34" s="198">
        <f>COUNTIF(CR2:CR33,"A")</f>
        <v>17</v>
      </c>
      <c r="CS34" s="198">
        <f>COUNTIF(CS2:CS33,"C")</f>
        <v>17</v>
      </c>
      <c r="CT34" s="198">
        <f>COUNTIF(CT2:CT33,"D")</f>
        <v>16</v>
      </c>
      <c r="CU34" s="198">
        <f>COUNTIF(CU2:CU33,"A")</f>
        <v>17</v>
      </c>
      <c r="CV34" s="198">
        <f>COUNTIF(CV2:CV33,"C")</f>
        <v>17</v>
      </c>
      <c r="CW34" s="198">
        <f>COUNTIF(CW2:CW33,"D")</f>
        <v>16</v>
      </c>
      <c r="CX34" s="198">
        <f>COUNTIF(CX2:CX33,"A")</f>
        <v>17</v>
      </c>
      <c r="CY34" s="198">
        <f>COUNTIF(CY2:CY33,"C")</f>
        <v>17</v>
      </c>
      <c r="CZ34" s="198">
        <f>COUNTIF(CZ2:CZ33,"D")</f>
        <v>16</v>
      </c>
      <c r="DA34" s="198">
        <f>COUNTIF(DA2:DA33,"A")</f>
        <v>17</v>
      </c>
      <c r="DB34" s="198">
        <f>COUNTIF(DB2:DB33,"C")</f>
        <v>17</v>
      </c>
      <c r="DC34" s="198">
        <f>COUNTIF(DC2:DC33,"D")</f>
        <v>18</v>
      </c>
      <c r="DD34" s="198">
        <f>COUNTIF(DD2:DD33,"A")</f>
        <v>18</v>
      </c>
      <c r="DE34" s="198">
        <f>COUNTIF(DE2:DE33,"C")</f>
        <v>18</v>
      </c>
      <c r="DF34" s="198">
        <f>COUNTIF(DF2:DF33,"D")</f>
        <v>18</v>
      </c>
      <c r="DG34" s="198">
        <f>COUNTIF(DG2:DG33,"A")</f>
        <v>18</v>
      </c>
      <c r="DH34" s="198">
        <f>COUNTIF(DH2:DH33,"C")</f>
        <v>18</v>
      </c>
      <c r="DI34" s="198">
        <f>COUNTIF(DI2:DI33,"D")</f>
        <v>18</v>
      </c>
      <c r="DJ34" s="198">
        <f>COUNTIF(DJ2:DJ33,"A")</f>
        <v>18</v>
      </c>
      <c r="DK34" s="198">
        <f>COUNTIF(DK2:DK33,"C")</f>
        <v>18</v>
      </c>
      <c r="DL34" s="198">
        <f>COUNTIF(DL2:DL33,"D")</f>
        <v>18</v>
      </c>
      <c r="DM34" s="198">
        <f>COUNTIF(DM2:DM33,"A")</f>
        <v>18</v>
      </c>
      <c r="DN34" s="198">
        <f>COUNTIF(DN2:DN33,"C")</f>
        <v>18</v>
      </c>
      <c r="DO34" s="198">
        <f>COUNTIF(DO2:DO33,"D")</f>
        <v>18</v>
      </c>
      <c r="DP34" s="198">
        <f>COUNTIF(DP2:DP33,"A")</f>
        <v>18</v>
      </c>
      <c r="DQ34" s="198">
        <f>COUNTIF(DQ2:DQ33,"C")</f>
        <v>18</v>
      </c>
      <c r="DR34" s="198">
        <f>COUNTIF(DR2:DR33,"D")</f>
        <v>18</v>
      </c>
      <c r="DS34" s="198">
        <f>COUNTIF(DS2:DS33,"A")</f>
        <v>18</v>
      </c>
      <c r="DT34" s="198">
        <f>COUNTIF(DT2:DT33,"C")</f>
        <v>18</v>
      </c>
      <c r="DU34" s="198">
        <f>COUNTIF(DU2:DU33,"D")</f>
        <v>18</v>
      </c>
      <c r="DV34" s="198">
        <f>COUNTIF(DV2:DV33,"A")</f>
        <v>18</v>
      </c>
      <c r="DW34" s="198">
        <f>COUNTIF(DW2:DW33,"C")</f>
        <v>18</v>
      </c>
      <c r="DX34" s="198">
        <f>COUNTIF(DX2:DX33,"D")</f>
        <v>14</v>
      </c>
      <c r="DY34" s="198">
        <f>COUNTIF(DY2:DY33,"A")</f>
        <v>14</v>
      </c>
      <c r="DZ34" s="198">
        <f>COUNTIF(DZ2:DZ33,"C")</f>
        <v>14</v>
      </c>
      <c r="EA34" s="198">
        <f>COUNTIF(EA2:EA33,"D")</f>
        <v>15</v>
      </c>
      <c r="EB34" s="198">
        <f>COUNTIF(EB2:EB33,"A")</f>
        <v>15</v>
      </c>
      <c r="EC34" s="198">
        <f>COUNTIF(EC2:EC33,"C")</f>
        <v>15</v>
      </c>
      <c r="ED34" s="198">
        <f>COUNTIF(ED2:ED33,"D")</f>
        <v>15</v>
      </c>
      <c r="EE34" s="198">
        <f>COUNTIF(EE2:EE33,"A")</f>
        <v>15</v>
      </c>
      <c r="EF34" s="198">
        <f>COUNTIF(EF2:EF33,"C")</f>
        <v>15</v>
      </c>
      <c r="EG34" s="198">
        <f>COUNTIF(EG2:EG33,"D")</f>
        <v>14</v>
      </c>
      <c r="EH34" s="198">
        <f>COUNTIF(EH2:EH33,"A")</f>
        <v>14</v>
      </c>
      <c r="EI34" s="198">
        <f>COUNTIF(EI2:EI33,"C")</f>
        <v>14</v>
      </c>
      <c r="EJ34" s="198">
        <f>COUNTIF(EJ2:EJ33,"D")</f>
        <v>14</v>
      </c>
      <c r="EK34" s="198">
        <f>COUNTIF(EK2:EK33,"A")</f>
        <v>14</v>
      </c>
      <c r="EL34" s="198">
        <f>COUNTIF(EL2:EL33,"C")</f>
        <v>14</v>
      </c>
      <c r="EM34" s="198">
        <f>COUNTIF(EM2:EM33,"D")</f>
        <v>13</v>
      </c>
      <c r="EN34" s="198">
        <f>COUNTIF(EN2:EN33,"A")</f>
        <v>13</v>
      </c>
      <c r="EO34" s="198">
        <f>COUNTIF(EO2:EO33,"C")</f>
        <v>13</v>
      </c>
      <c r="EP34" s="198">
        <f>COUNTIF(EP2:EP33,"D")</f>
        <v>13</v>
      </c>
      <c r="EQ34" s="198">
        <f>COUNTIF(EQ2:EQ33,"A")</f>
        <v>13</v>
      </c>
      <c r="ER34" s="198">
        <f>COUNTIF(ER2:ER33,"C")</f>
        <v>13</v>
      </c>
      <c r="ES34" s="198">
        <f>COUNTIF(ES2:ES33,"D")</f>
        <v>16</v>
      </c>
      <c r="ET34" s="198">
        <f>COUNTIF(ET2:ET33,"A")</f>
        <v>16</v>
      </c>
      <c r="EU34" s="198">
        <f>COUNTIF(EU2:EU33,"C")</f>
        <v>16</v>
      </c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G36" s="154"/>
      <c r="H36" s="43"/>
      <c r="I36" s="43"/>
      <c r="J36" s="43"/>
      <c r="L36" s="43"/>
    </row>
    <row r="37" ht="14.25" customHeight="1">
      <c r="A37" s="43"/>
      <c r="B37" s="44"/>
      <c r="C37" s="44"/>
      <c r="D37" s="44"/>
      <c r="H37" s="43"/>
      <c r="I37" s="43"/>
      <c r="J37" s="43"/>
      <c r="L37" s="43"/>
    </row>
    <row r="38" ht="14.25" customHeight="1">
      <c r="A38" s="43"/>
      <c r="B38" s="44"/>
      <c r="C38" s="44"/>
      <c r="D38" s="44"/>
      <c r="H38" s="43"/>
      <c r="I38" s="43"/>
      <c r="J38" s="43"/>
      <c r="L38" s="43"/>
    </row>
    <row r="39" ht="14.25" customHeight="1">
      <c r="A39" s="43"/>
      <c r="B39" s="44"/>
      <c r="C39" s="44"/>
      <c r="D39" s="44"/>
      <c r="H39" s="43"/>
      <c r="I39" s="43"/>
      <c r="J39" s="43"/>
      <c r="L39" s="43"/>
    </row>
    <row r="40" ht="14.25" customHeight="1">
      <c r="A40" s="43"/>
      <c r="B40" s="44"/>
      <c r="C40" s="44"/>
      <c r="D40" s="44"/>
      <c r="E40" s="51" t="s">
        <v>37</v>
      </c>
      <c r="F40" s="52">
        <f>COUNTBLANK(F2:F33)</f>
        <v>0</v>
      </c>
      <c r="H40" s="43"/>
      <c r="I40" s="43"/>
      <c r="J40" s="43"/>
      <c r="L40" s="43"/>
    </row>
    <row r="41" ht="14.25" customHeight="1">
      <c r="A41" s="43"/>
      <c r="B41" s="44"/>
      <c r="C41" s="44"/>
      <c r="D41" s="44"/>
      <c r="E41" s="51" t="s">
        <v>38</v>
      </c>
      <c r="F41" s="53">
        <f>COUNT(F17:F33)</f>
        <v>17</v>
      </c>
      <c r="H41" s="43"/>
      <c r="I41" s="43"/>
      <c r="J41" s="43"/>
      <c r="L41" s="43"/>
    </row>
    <row r="42" ht="14.25" customHeight="1">
      <c r="A42" s="43"/>
      <c r="B42" s="44"/>
      <c r="C42" s="44"/>
      <c r="D42" s="44"/>
      <c r="E42" s="51" t="s">
        <v>39</v>
      </c>
      <c r="F42" s="54">
        <f>COUNTIF(J17:J33,"INHABILITADA")</f>
        <v>0</v>
      </c>
      <c r="H42" s="43"/>
      <c r="I42" s="43"/>
      <c r="J42" s="43"/>
      <c r="L42" s="43"/>
    </row>
    <row r="43" ht="14.25" customHeight="1">
      <c r="A43" s="43"/>
      <c r="B43" s="44"/>
      <c r="C43" s="44"/>
      <c r="D43" s="44"/>
      <c r="E43" s="51" t="s">
        <v>40</v>
      </c>
      <c r="F43" s="54">
        <v>0.0</v>
      </c>
      <c r="H43" s="43"/>
      <c r="I43" s="43"/>
      <c r="J43" s="43"/>
      <c r="L43" s="43"/>
    </row>
    <row r="44" ht="14.25" customHeight="1">
      <c r="A44" s="43"/>
      <c r="B44" s="44"/>
      <c r="C44" s="44"/>
      <c r="D44" s="44"/>
      <c r="E44" s="51" t="s">
        <v>41</v>
      </c>
      <c r="F44" s="54">
        <v>0.0</v>
      </c>
      <c r="H44" s="43"/>
      <c r="I44" s="43"/>
      <c r="J44" s="43"/>
      <c r="L44" s="43"/>
    </row>
    <row r="45" ht="14.25" customHeight="1">
      <c r="A45" s="43"/>
      <c r="B45" s="44"/>
      <c r="C45" s="44"/>
      <c r="D45" s="44"/>
      <c r="E45" s="55" t="s">
        <v>42</v>
      </c>
      <c r="F45" s="56">
        <v>60.0</v>
      </c>
      <c r="H45" s="43"/>
      <c r="I45" s="43"/>
      <c r="J45" s="43"/>
      <c r="L45" s="43"/>
    </row>
    <row r="46" ht="14.25" customHeight="1">
      <c r="A46" s="43"/>
      <c r="B46" s="44"/>
      <c r="C46" s="44"/>
      <c r="D46" s="44"/>
      <c r="H46" s="43"/>
      <c r="I46" s="43"/>
      <c r="J46" s="43"/>
      <c r="L46" s="43"/>
    </row>
    <row r="47" ht="14.25" customHeight="1">
      <c r="A47" s="43"/>
      <c r="B47" s="44"/>
      <c r="C47" s="44"/>
      <c r="D47" s="44"/>
      <c r="H47" s="43"/>
      <c r="I47" s="43"/>
      <c r="J47" s="43"/>
      <c r="L47" s="43"/>
    </row>
    <row r="48" ht="14.25" customHeight="1">
      <c r="A48" s="43"/>
      <c r="B48" s="44"/>
      <c r="C48" s="44"/>
      <c r="D48" s="44"/>
      <c r="H48" s="43"/>
      <c r="I48" s="43"/>
      <c r="J48" s="43"/>
      <c r="L48" s="43"/>
    </row>
    <row r="49" ht="14.25" customHeight="1">
      <c r="A49" s="43"/>
      <c r="B49" s="44"/>
      <c r="C49" s="44"/>
      <c r="D49" s="44"/>
      <c r="H49" s="43"/>
      <c r="I49" s="43"/>
      <c r="J49" s="43"/>
      <c r="L49" s="43"/>
    </row>
    <row r="50" ht="14.25" customHeight="1">
      <c r="A50" s="43"/>
      <c r="B50" s="44"/>
      <c r="C50" s="44"/>
      <c r="D50" s="44"/>
      <c r="H50" s="43"/>
      <c r="I50" s="43"/>
      <c r="J50" s="43"/>
      <c r="L50" s="43"/>
    </row>
    <row r="51" ht="14.25" customHeight="1">
      <c r="A51" s="43"/>
      <c r="B51" s="44"/>
      <c r="C51" s="44"/>
      <c r="D51" s="44"/>
      <c r="H51" s="43"/>
      <c r="I51" s="43"/>
      <c r="J51" s="43"/>
      <c r="L51" s="43"/>
    </row>
    <row r="52" ht="14.25" customHeight="1">
      <c r="A52" s="43"/>
      <c r="B52" s="44"/>
      <c r="C52" s="44"/>
      <c r="D52" s="44"/>
      <c r="H52" s="43"/>
      <c r="I52" s="43"/>
      <c r="J52" s="43"/>
      <c r="L52" s="43"/>
    </row>
    <row r="53" ht="14.25" customHeight="1">
      <c r="A53" s="43"/>
      <c r="B53" s="44"/>
      <c r="C53" s="44"/>
      <c r="D53" s="44"/>
      <c r="H53" s="43"/>
      <c r="I53" s="43"/>
      <c r="J53" s="43"/>
      <c r="L53" s="43"/>
    </row>
    <row r="54" ht="14.25" customHeight="1">
      <c r="A54" s="43"/>
      <c r="B54" s="44"/>
      <c r="C54" s="44"/>
      <c r="D54" s="44"/>
      <c r="H54" s="43"/>
      <c r="I54" s="43"/>
      <c r="J54" s="43"/>
      <c r="L54" s="43"/>
    </row>
    <row r="55" ht="14.25" customHeight="1">
      <c r="A55" s="43"/>
      <c r="B55" s="44"/>
      <c r="C55" s="44"/>
      <c r="D55" s="44"/>
      <c r="H55" s="43"/>
      <c r="I55" s="43"/>
      <c r="J55" s="43"/>
      <c r="L55" s="43"/>
    </row>
    <row r="56" ht="14.25" customHeight="1">
      <c r="A56" s="43"/>
      <c r="B56" s="44"/>
      <c r="C56" s="44"/>
      <c r="D56" s="44"/>
      <c r="H56" s="43"/>
      <c r="I56" s="43"/>
      <c r="J56" s="43"/>
      <c r="L56" s="43"/>
    </row>
    <row r="57" ht="14.25" customHeight="1">
      <c r="A57" s="43"/>
      <c r="B57" s="44"/>
      <c r="C57" s="44"/>
      <c r="D57" s="44"/>
      <c r="H57" s="43"/>
      <c r="I57" s="43"/>
      <c r="J57" s="43"/>
      <c r="L57" s="43"/>
    </row>
    <row r="58" ht="14.25" customHeight="1">
      <c r="A58" s="43"/>
      <c r="B58" s="44"/>
      <c r="C58" s="44"/>
      <c r="D58" s="44"/>
      <c r="H58" s="43"/>
      <c r="I58" s="43"/>
      <c r="J58" s="43"/>
      <c r="L58" s="43"/>
    </row>
    <row r="59" ht="14.25" customHeight="1">
      <c r="A59" s="43"/>
      <c r="B59" s="44"/>
      <c r="C59" s="44"/>
      <c r="D59" s="44"/>
      <c r="H59" s="43"/>
      <c r="I59" s="43"/>
      <c r="J59" s="43"/>
      <c r="L59" s="43"/>
    </row>
    <row r="60" ht="14.25" customHeight="1">
      <c r="A60" s="43"/>
      <c r="B60" s="44"/>
      <c r="C60" s="44"/>
      <c r="D60" s="44"/>
      <c r="H60" s="43"/>
      <c r="I60" s="43"/>
      <c r="J60" s="43"/>
      <c r="L60" s="43"/>
    </row>
    <row r="61" ht="14.25" customHeight="1">
      <c r="A61" s="43"/>
      <c r="B61" s="44"/>
      <c r="C61" s="44"/>
      <c r="D61" s="44"/>
      <c r="H61" s="43"/>
      <c r="I61" s="43"/>
      <c r="J61" s="43"/>
      <c r="L61" s="43"/>
    </row>
    <row r="62" ht="14.25" customHeight="1">
      <c r="A62" s="43"/>
      <c r="B62" s="44"/>
      <c r="C62" s="44"/>
      <c r="D62" s="44"/>
      <c r="H62" s="43"/>
      <c r="I62" s="43"/>
      <c r="J62" s="43"/>
      <c r="L62" s="43"/>
    </row>
    <row r="63" ht="14.25" customHeight="1">
      <c r="A63" s="43"/>
      <c r="B63" s="44"/>
      <c r="C63" s="44"/>
      <c r="D63" s="44"/>
      <c r="H63" s="43"/>
      <c r="I63" s="43"/>
      <c r="J63" s="43"/>
      <c r="L63" s="43"/>
    </row>
    <row r="64" ht="14.25" customHeight="1">
      <c r="A64" s="43"/>
      <c r="B64" s="44"/>
      <c r="C64" s="44"/>
      <c r="D64" s="44"/>
      <c r="H64" s="43"/>
      <c r="I64" s="43"/>
      <c r="J64" s="43"/>
      <c r="L64" s="43"/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H70" s="43"/>
      <c r="I70" s="43"/>
      <c r="J70" s="43"/>
      <c r="L70" s="43"/>
    </row>
    <row r="71" ht="14.25" customHeight="1">
      <c r="A71" s="43"/>
      <c r="B71" s="44"/>
      <c r="C71" s="44"/>
      <c r="D71" s="44"/>
      <c r="H71" s="43"/>
      <c r="I71" s="43"/>
      <c r="J71" s="43"/>
      <c r="L71" s="43"/>
    </row>
    <row r="72" ht="14.25" customHeight="1">
      <c r="A72" s="43"/>
      <c r="B72" s="44"/>
      <c r="C72" s="44"/>
      <c r="D72" s="44"/>
      <c r="H72" s="43"/>
      <c r="I72" s="43"/>
      <c r="J72" s="43"/>
      <c r="L72" s="43"/>
    </row>
    <row r="73" ht="14.25" customHeight="1">
      <c r="A73" s="43"/>
      <c r="B73" s="44"/>
      <c r="C73" s="44"/>
      <c r="D73" s="44"/>
      <c r="H73" s="43"/>
      <c r="I73" s="43"/>
      <c r="J73" s="43"/>
      <c r="L73" s="43"/>
    </row>
    <row r="74" ht="14.25" customHeight="1">
      <c r="A74" s="43"/>
      <c r="B74" s="44"/>
      <c r="C74" s="44"/>
      <c r="D74" s="44"/>
      <c r="H74" s="43"/>
      <c r="I74" s="43"/>
      <c r="J74" s="43"/>
      <c r="L74" s="43"/>
    </row>
    <row r="75" ht="14.25" customHeight="1">
      <c r="A75" s="43"/>
      <c r="B75" s="44"/>
      <c r="C75" s="44"/>
      <c r="D75" s="44"/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DB$34"/>
  <mergeCells count="46"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 I18:J23 I25:J33">
      <formula1>DNI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0"/>
  <cols>
    <col customWidth="1" min="1" max="1" width="7.57"/>
    <col customWidth="1" min="2" max="3" width="5.0"/>
    <col customWidth="1" min="4" max="4" width="5.29"/>
    <col customWidth="1" min="5" max="5" width="37.57"/>
    <col customWidth="1" min="6" max="6" width="9.0"/>
    <col customWidth="1" min="7" max="7" width="11.14"/>
    <col customWidth="1" min="8" max="8" width="9.0"/>
    <col customWidth="1" min="9" max="9" width="13.86"/>
    <col customWidth="1" min="10" max="10" width="5.0"/>
    <col customWidth="1" min="11" max="11" width="38.71"/>
    <col customWidth="1" min="12" max="12" width="12.29"/>
    <col customWidth="1" min="13" max="13" width="40.0"/>
    <col customWidth="1" min="14" max="60" width="2.29"/>
    <col customWidth="1" min="61" max="64" width="3.29"/>
    <col customWidth="1" min="65" max="124" width="2.29"/>
    <col customWidth="1" min="125" max="127" width="3.29"/>
    <col customWidth="1" min="128" max="128" width="2.29"/>
    <col customWidth="1" min="129" max="130" width="2.14"/>
    <col customWidth="1" min="131" max="131" width="2.29"/>
    <col customWidth="1" min="132" max="151" width="2.14"/>
  </cols>
  <sheetData>
    <row r="1" ht="21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78" t="s">
        <v>12</v>
      </c>
      <c r="N1" s="200">
        <v>44921.0</v>
      </c>
      <c r="O1" s="201"/>
      <c r="P1" s="202"/>
      <c r="Q1" s="200">
        <v>44922.0</v>
      </c>
      <c r="R1" s="201"/>
      <c r="S1" s="202"/>
      <c r="T1" s="200">
        <v>44923.0</v>
      </c>
      <c r="U1" s="201"/>
      <c r="V1" s="202"/>
      <c r="W1" s="200">
        <v>44924.0</v>
      </c>
      <c r="X1" s="201"/>
      <c r="Y1" s="202"/>
      <c r="Z1" s="200">
        <v>44925.0</v>
      </c>
      <c r="AA1" s="201"/>
      <c r="AB1" s="202"/>
      <c r="AC1" s="200">
        <v>44926.0</v>
      </c>
      <c r="AD1" s="201"/>
      <c r="AE1" s="202"/>
      <c r="AF1" s="200">
        <v>44927.0</v>
      </c>
      <c r="AG1" s="201"/>
      <c r="AH1" s="202"/>
      <c r="AI1" s="200">
        <v>44928.0</v>
      </c>
      <c r="AJ1" s="201"/>
      <c r="AK1" s="202"/>
      <c r="AL1" s="200">
        <v>44929.0</v>
      </c>
      <c r="AM1" s="201"/>
      <c r="AN1" s="202"/>
      <c r="AO1" s="200">
        <v>44930.0</v>
      </c>
      <c r="AP1" s="201"/>
      <c r="AQ1" s="202"/>
      <c r="AR1" s="200">
        <v>44931.0</v>
      </c>
      <c r="AS1" s="201"/>
      <c r="AT1" s="202"/>
      <c r="AU1" s="200">
        <v>44932.0</v>
      </c>
      <c r="AV1" s="201"/>
      <c r="AW1" s="202"/>
      <c r="AX1" s="200">
        <v>44933.0</v>
      </c>
      <c r="AY1" s="201"/>
      <c r="AZ1" s="202"/>
      <c r="BA1" s="200">
        <v>44934.0</v>
      </c>
      <c r="BB1" s="201"/>
      <c r="BC1" s="202"/>
      <c r="BD1" s="200">
        <v>44935.0</v>
      </c>
      <c r="BE1" s="201"/>
      <c r="BF1" s="202"/>
      <c r="BG1" s="200">
        <v>44936.0</v>
      </c>
      <c r="BH1" s="201"/>
      <c r="BI1" s="202"/>
      <c r="BJ1" s="200">
        <v>44937.0</v>
      </c>
      <c r="BK1" s="201"/>
      <c r="BL1" s="202"/>
      <c r="BM1" s="200">
        <v>44938.0</v>
      </c>
      <c r="BN1" s="201"/>
      <c r="BO1" s="202"/>
      <c r="BP1" s="200">
        <v>44939.0</v>
      </c>
      <c r="BQ1" s="201"/>
      <c r="BR1" s="202"/>
      <c r="BS1" s="200">
        <v>44940.0</v>
      </c>
      <c r="BT1" s="201"/>
      <c r="BU1" s="202"/>
      <c r="BV1" s="200">
        <v>44941.0</v>
      </c>
      <c r="BW1" s="201"/>
      <c r="BX1" s="202"/>
      <c r="BY1" s="200">
        <v>44942.0</v>
      </c>
      <c r="BZ1" s="201"/>
      <c r="CA1" s="202"/>
      <c r="CB1" s="200">
        <v>44943.0</v>
      </c>
      <c r="CC1" s="201"/>
      <c r="CD1" s="202"/>
      <c r="CE1" s="200">
        <v>44944.0</v>
      </c>
      <c r="CF1" s="201"/>
      <c r="CG1" s="202"/>
      <c r="CH1" s="200">
        <v>44945.0</v>
      </c>
      <c r="CI1" s="201"/>
      <c r="CJ1" s="202"/>
      <c r="CK1" s="200">
        <v>44946.0</v>
      </c>
      <c r="CL1" s="201"/>
      <c r="CM1" s="202"/>
      <c r="CN1" s="200">
        <v>44947.0</v>
      </c>
      <c r="CO1" s="201"/>
      <c r="CP1" s="202"/>
      <c r="CQ1" s="200">
        <v>44948.0</v>
      </c>
      <c r="CR1" s="201"/>
      <c r="CS1" s="202"/>
      <c r="CT1" s="200">
        <v>44949.0</v>
      </c>
      <c r="CU1" s="201"/>
      <c r="CV1" s="202"/>
      <c r="CW1" s="200">
        <v>44950.0</v>
      </c>
      <c r="CX1" s="201"/>
      <c r="CY1" s="202"/>
      <c r="CZ1" s="200">
        <v>44951.0</v>
      </c>
      <c r="DA1" s="201"/>
      <c r="DB1" s="202"/>
      <c r="DC1" s="200">
        <v>44952.0</v>
      </c>
      <c r="DD1" s="201"/>
      <c r="DE1" s="202"/>
      <c r="DF1" s="200">
        <v>44953.0</v>
      </c>
      <c r="DG1" s="201"/>
      <c r="DH1" s="202"/>
      <c r="DI1" s="200">
        <v>44954.0</v>
      </c>
      <c r="DJ1" s="201"/>
      <c r="DK1" s="202"/>
      <c r="DL1" s="200">
        <v>44955.0</v>
      </c>
      <c r="DM1" s="201"/>
      <c r="DN1" s="202"/>
      <c r="DO1" s="200">
        <v>44956.0</v>
      </c>
      <c r="DP1" s="201"/>
      <c r="DQ1" s="202"/>
      <c r="DR1" s="200">
        <v>44957.0</v>
      </c>
      <c r="DS1" s="201"/>
      <c r="DT1" s="202"/>
      <c r="DU1" s="200">
        <v>44958.0</v>
      </c>
      <c r="DV1" s="201"/>
      <c r="DW1" s="202"/>
      <c r="DX1" s="200">
        <v>44959.0</v>
      </c>
      <c r="DY1" s="201"/>
      <c r="DZ1" s="202"/>
      <c r="EA1" s="200">
        <v>44960.0</v>
      </c>
      <c r="EB1" s="201"/>
      <c r="EC1" s="202"/>
      <c r="ED1" s="200">
        <v>44961.0</v>
      </c>
      <c r="EE1" s="201"/>
      <c r="EF1" s="202"/>
      <c r="EG1" s="200">
        <v>44962.0</v>
      </c>
      <c r="EH1" s="201"/>
      <c r="EI1" s="202"/>
      <c r="EJ1" s="200">
        <v>44963.0</v>
      </c>
      <c r="EK1" s="201"/>
      <c r="EL1" s="202"/>
      <c r="EM1" s="200">
        <v>44964.0</v>
      </c>
      <c r="EN1" s="201"/>
      <c r="EO1" s="202"/>
      <c r="EP1" s="200">
        <v>44965.0</v>
      </c>
      <c r="EQ1" s="201"/>
      <c r="ER1" s="202"/>
      <c r="ES1" s="200">
        <v>44966.0</v>
      </c>
      <c r="ET1" s="201"/>
      <c r="EU1" s="202"/>
    </row>
    <row r="2" ht="14.25" customHeight="1">
      <c r="A2" s="10">
        <v>1.0</v>
      </c>
      <c r="B2" s="591" t="s">
        <v>2224</v>
      </c>
      <c r="C2" s="592">
        <v>1.0</v>
      </c>
      <c r="D2" s="591" t="s">
        <v>14</v>
      </c>
      <c r="E2" s="38" t="str">
        <f t="array" ref="E2">XLOOKUP(F2,'PER-SM '!$E$2:$E$1132,'PER-SM '!$D$2:$D$1132," ",0)</f>
        <v>ESPINOZA LOZANO KATHERINE YAEL</v>
      </c>
      <c r="F2" s="166">
        <v>7.0599412E7</v>
      </c>
      <c r="G2" s="166">
        <v>9.12429693E8</v>
      </c>
      <c r="H2" s="10"/>
      <c r="I2" s="10"/>
      <c r="J2" s="10"/>
      <c r="K2" s="13" t="str">
        <f t="array" ref="K2">XLOOKUP(F2,'PER-SM '!$E$2:$E$1132,'PER-SM '!$B$2:$B$1132,"",0)</f>
        <v>SANTA MONICA</v>
      </c>
      <c r="L2" s="10" t="s">
        <v>2288</v>
      </c>
      <c r="M2" s="13" t="str">
        <f t="array" ref="M2">XLOOKUP(F2,'PER-SM '!$E$2:$E$1132,'PER-SM '!$F$2:$F$1132,"",0)</f>
        <v>AUXILIAR HOTELERIA</v>
      </c>
      <c r="N2" s="150" t="s">
        <v>16</v>
      </c>
      <c r="O2" s="151" t="s">
        <v>140</v>
      </c>
      <c r="P2" s="152" t="s">
        <v>75</v>
      </c>
      <c r="Q2" s="150" t="s">
        <v>16</v>
      </c>
      <c r="R2" s="151" t="s">
        <v>140</v>
      </c>
      <c r="S2" s="152" t="s">
        <v>75</v>
      </c>
      <c r="T2" s="150"/>
      <c r="U2" s="151"/>
      <c r="V2" s="152"/>
      <c r="W2" s="150"/>
      <c r="X2" s="151"/>
      <c r="Y2" s="152"/>
      <c r="Z2" s="150"/>
      <c r="AA2" s="151"/>
      <c r="AB2" s="152"/>
      <c r="AC2" s="150"/>
      <c r="AD2" s="151"/>
      <c r="AE2" s="152"/>
      <c r="AF2" s="150"/>
      <c r="AG2" s="151"/>
      <c r="AH2" s="152"/>
      <c r="AI2" s="150"/>
      <c r="AJ2" s="151"/>
      <c r="AK2" s="152"/>
      <c r="AL2" s="150"/>
      <c r="AM2" s="151"/>
      <c r="AN2" s="152"/>
      <c r="AO2" s="150"/>
      <c r="AP2" s="151"/>
      <c r="AQ2" s="152"/>
      <c r="AR2" s="150"/>
      <c r="AS2" s="151"/>
      <c r="AT2" s="152"/>
      <c r="AU2" s="150"/>
      <c r="AV2" s="151"/>
      <c r="AW2" s="152"/>
      <c r="AX2" s="150"/>
      <c r="AY2" s="151"/>
      <c r="AZ2" s="152"/>
      <c r="BA2" s="150"/>
      <c r="BB2" s="151"/>
      <c r="BC2" s="152"/>
      <c r="BD2" s="150"/>
      <c r="BE2" s="151"/>
      <c r="BF2" s="152"/>
      <c r="BG2" s="150"/>
      <c r="BH2" s="151"/>
      <c r="BI2" s="152"/>
      <c r="BJ2" s="150"/>
      <c r="BK2" s="151"/>
      <c r="BL2" s="152"/>
      <c r="BM2" s="150"/>
      <c r="BN2" s="151"/>
      <c r="BO2" s="152"/>
      <c r="BP2" s="150"/>
      <c r="BQ2" s="151"/>
      <c r="BR2" s="152"/>
      <c r="BS2" s="150"/>
      <c r="BT2" s="151"/>
      <c r="BU2" s="152"/>
      <c r="BV2" s="150"/>
      <c r="BW2" s="151"/>
      <c r="BX2" s="152"/>
      <c r="BY2" s="150"/>
      <c r="BZ2" s="151"/>
      <c r="CA2" s="152"/>
      <c r="CB2" s="150"/>
      <c r="CC2" s="151"/>
      <c r="CD2" s="152"/>
      <c r="CE2" s="150"/>
      <c r="CF2" s="151"/>
      <c r="CG2" s="152"/>
      <c r="CH2" s="150"/>
      <c r="CI2" s="151"/>
      <c r="CJ2" s="152"/>
      <c r="CK2" s="150"/>
      <c r="CL2" s="151"/>
      <c r="CM2" s="152"/>
      <c r="CN2" s="150"/>
      <c r="CO2" s="151"/>
      <c r="CP2" s="152"/>
      <c r="CQ2" s="150"/>
      <c r="CR2" s="151"/>
      <c r="CS2" s="152"/>
      <c r="CT2" s="150"/>
      <c r="CU2" s="151"/>
      <c r="CV2" s="152"/>
      <c r="CW2" s="150"/>
      <c r="CX2" s="151"/>
      <c r="CY2" s="152"/>
      <c r="CZ2" s="150"/>
      <c r="DA2" s="151"/>
      <c r="DB2" s="152"/>
      <c r="DC2" s="150"/>
      <c r="DD2" s="151"/>
      <c r="DE2" s="152"/>
      <c r="DF2" s="150"/>
      <c r="DG2" s="151"/>
      <c r="DH2" s="152"/>
      <c r="DI2" s="150"/>
      <c r="DJ2" s="151"/>
      <c r="DK2" s="152"/>
      <c r="DL2" s="150"/>
      <c r="DM2" s="151"/>
      <c r="DN2" s="152"/>
      <c r="DO2" s="150"/>
      <c r="DP2" s="151"/>
      <c r="DQ2" s="152"/>
      <c r="DR2" s="150"/>
      <c r="DS2" s="151"/>
      <c r="DT2" s="152"/>
      <c r="DU2" s="150"/>
      <c r="DV2" s="151"/>
      <c r="DW2" s="152"/>
      <c r="DX2" s="150"/>
      <c r="DY2" s="151"/>
      <c r="DZ2" s="152"/>
      <c r="EA2" s="150"/>
      <c r="EB2" s="151"/>
      <c r="EC2" s="152"/>
      <c r="ED2" s="150"/>
      <c r="EE2" s="151"/>
      <c r="EF2" s="152"/>
      <c r="EG2" s="150"/>
      <c r="EH2" s="151"/>
      <c r="EI2" s="152"/>
      <c r="EJ2" s="150"/>
      <c r="EK2" s="151"/>
      <c r="EL2" s="152"/>
      <c r="EM2" s="150"/>
      <c r="EN2" s="151"/>
      <c r="EO2" s="152"/>
      <c r="EP2" s="150"/>
      <c r="EQ2" s="151"/>
      <c r="ER2" s="152"/>
      <c r="ES2" s="150"/>
      <c r="ET2" s="151"/>
      <c r="EU2" s="152"/>
    </row>
    <row r="3" ht="14.25" customHeight="1">
      <c r="A3" s="10">
        <v>2.0</v>
      </c>
      <c r="B3" s="591" t="s">
        <v>2224</v>
      </c>
      <c r="C3" s="592"/>
      <c r="D3" s="591" t="s">
        <v>14</v>
      </c>
      <c r="E3" s="38" t="str">
        <f t="array" ref="E3">XLOOKUP(F3,'PER-SM '!$E$2:$E$1132,'PER-SM '!$D$2:$D$1132," ",0)</f>
        <v>BENDEZU VELASQUEZ MARTHA ANGELICA</v>
      </c>
      <c r="F3" s="634">
        <v>7.4493486E7</v>
      </c>
      <c r="G3" s="166"/>
      <c r="H3" s="10"/>
      <c r="I3" s="10"/>
      <c r="J3" s="10"/>
      <c r="K3" s="13" t="str">
        <f t="array" ref="K3">XLOOKUP(F3,'PER-SM '!$E$2:$E$1132,'PER-SM '!$B$2:$B$1132,"",0)</f>
        <v>SANTA MONICA</v>
      </c>
      <c r="L3" s="10" t="s">
        <v>2288</v>
      </c>
      <c r="M3" s="31" t="str">
        <f t="array" ref="M3">XLOOKUP(F3,'PER-SM '!$E$2:$E$1132,'PER-SM '!$F$2:$F$1132,"",0)</f>
        <v>AUXILIAR DE HOTELERIA </v>
      </c>
      <c r="N3" s="435"/>
      <c r="O3" s="436"/>
      <c r="P3" s="524"/>
      <c r="Q3" s="435"/>
      <c r="R3" s="436"/>
      <c r="S3" s="524"/>
      <c r="T3" s="435"/>
      <c r="U3" s="436"/>
      <c r="V3" s="524"/>
      <c r="W3" s="435"/>
      <c r="X3" s="436"/>
      <c r="Y3" s="524"/>
      <c r="Z3" s="435"/>
      <c r="AA3" s="436"/>
      <c r="AB3" s="524"/>
      <c r="AC3" s="435"/>
      <c r="AD3" s="436"/>
      <c r="AE3" s="524"/>
      <c r="AF3" s="435"/>
      <c r="AG3" s="436"/>
      <c r="AH3" s="524"/>
      <c r="AI3" s="435"/>
      <c r="AJ3" s="436"/>
      <c r="AK3" s="524"/>
      <c r="AL3" s="435"/>
      <c r="AM3" s="436"/>
      <c r="AN3" s="524"/>
      <c r="AO3" s="435"/>
      <c r="AP3" s="436"/>
      <c r="AQ3" s="524"/>
      <c r="AR3" s="435"/>
      <c r="AS3" s="436"/>
      <c r="AT3" s="524"/>
      <c r="AU3" s="435"/>
      <c r="AV3" s="436"/>
      <c r="AW3" s="524"/>
      <c r="AX3" s="435"/>
      <c r="AY3" s="436"/>
      <c r="AZ3" s="524"/>
      <c r="BA3" s="435"/>
      <c r="BB3" s="436"/>
      <c r="BC3" s="524"/>
      <c r="BD3" s="435"/>
      <c r="BE3" s="436"/>
      <c r="BF3" s="524"/>
      <c r="BG3" s="435"/>
      <c r="BH3" s="436"/>
      <c r="BI3" s="524"/>
      <c r="BJ3" s="435"/>
      <c r="BK3" s="436"/>
      <c r="BL3" s="524"/>
      <c r="BM3" s="435"/>
      <c r="BN3" s="436"/>
      <c r="BO3" s="524"/>
      <c r="BP3" s="435"/>
      <c r="BQ3" s="436"/>
      <c r="BR3" s="524"/>
      <c r="BS3" s="435" t="s">
        <v>16</v>
      </c>
      <c r="BT3" s="436" t="s">
        <v>140</v>
      </c>
      <c r="BU3" s="524" t="s">
        <v>75</v>
      </c>
      <c r="BV3" s="435" t="s">
        <v>16</v>
      </c>
      <c r="BW3" s="436" t="s">
        <v>140</v>
      </c>
      <c r="BX3" s="524" t="s">
        <v>75</v>
      </c>
      <c r="BY3" s="435" t="s">
        <v>16</v>
      </c>
      <c r="BZ3" s="436" t="s">
        <v>140</v>
      </c>
      <c r="CA3" s="524" t="s">
        <v>75</v>
      </c>
      <c r="CB3" s="435" t="s">
        <v>16</v>
      </c>
      <c r="CC3" s="436" t="s">
        <v>140</v>
      </c>
      <c r="CD3" s="524" t="s">
        <v>75</v>
      </c>
      <c r="CE3" s="435" t="s">
        <v>16</v>
      </c>
      <c r="CF3" s="436" t="s">
        <v>140</v>
      </c>
      <c r="CG3" s="524" t="s">
        <v>75</v>
      </c>
      <c r="CH3" s="435" t="s">
        <v>16</v>
      </c>
      <c r="CI3" s="436" t="s">
        <v>140</v>
      </c>
      <c r="CJ3" s="524" t="s">
        <v>75</v>
      </c>
      <c r="CK3" s="435" t="s">
        <v>16</v>
      </c>
      <c r="CL3" s="436" t="s">
        <v>140</v>
      </c>
      <c r="CM3" s="524" t="s">
        <v>75</v>
      </c>
      <c r="CN3" s="435" t="s">
        <v>16</v>
      </c>
      <c r="CO3" s="436" t="s">
        <v>140</v>
      </c>
      <c r="CP3" s="524" t="s">
        <v>75</v>
      </c>
      <c r="CQ3" s="435" t="s">
        <v>16</v>
      </c>
      <c r="CR3" s="436" t="s">
        <v>140</v>
      </c>
      <c r="CS3" s="524" t="s">
        <v>75</v>
      </c>
      <c r="CT3" s="435" t="s">
        <v>16</v>
      </c>
      <c r="CU3" s="436" t="s">
        <v>140</v>
      </c>
      <c r="CV3" s="524" t="s">
        <v>75</v>
      </c>
      <c r="CW3" s="435" t="s">
        <v>16</v>
      </c>
      <c r="CX3" s="436" t="s">
        <v>140</v>
      </c>
      <c r="CY3" s="524" t="s">
        <v>75</v>
      </c>
      <c r="CZ3" s="435" t="s">
        <v>16</v>
      </c>
      <c r="DA3" s="436" t="s">
        <v>140</v>
      </c>
      <c r="DB3" s="524" t="s">
        <v>75</v>
      </c>
      <c r="DC3" s="435"/>
      <c r="DD3" s="436"/>
      <c r="DE3" s="524"/>
      <c r="DF3" s="435"/>
      <c r="DG3" s="436"/>
      <c r="DH3" s="524"/>
      <c r="DI3" s="435"/>
      <c r="DJ3" s="436"/>
      <c r="DK3" s="524"/>
      <c r="DL3" s="435"/>
      <c r="DM3" s="436"/>
      <c r="DN3" s="524"/>
      <c r="DO3" s="435"/>
      <c r="DP3" s="436"/>
      <c r="DQ3" s="524"/>
      <c r="DR3" s="435"/>
      <c r="DS3" s="436"/>
      <c r="DT3" s="524"/>
      <c r="DU3" s="435"/>
      <c r="DV3" s="436"/>
      <c r="DW3" s="524"/>
      <c r="DX3" s="435"/>
      <c r="DY3" s="436"/>
      <c r="DZ3" s="524"/>
      <c r="EA3" s="435"/>
      <c r="EB3" s="436"/>
      <c r="EC3" s="524"/>
      <c r="ED3" s="435"/>
      <c r="EE3" s="436"/>
      <c r="EF3" s="524"/>
      <c r="EG3" s="435"/>
      <c r="EH3" s="436"/>
      <c r="EI3" s="524"/>
      <c r="EJ3" s="435"/>
      <c r="EK3" s="436"/>
      <c r="EL3" s="524"/>
      <c r="EM3" s="435"/>
      <c r="EN3" s="436"/>
      <c r="EO3" s="524"/>
      <c r="EP3" s="435"/>
      <c r="EQ3" s="436"/>
      <c r="ER3" s="524"/>
      <c r="ES3" s="435"/>
      <c r="ET3" s="436"/>
      <c r="EU3" s="524"/>
    </row>
    <row r="4" ht="14.25" customHeight="1">
      <c r="A4" s="10"/>
      <c r="B4" s="591"/>
      <c r="C4" s="592"/>
      <c r="D4" s="591"/>
      <c r="E4" s="38" t="str">
        <f t="array" ref="E4">XLOOKUP(F4,'PER-SM '!$E$2:$E$1132,'PER-SM '!$D$2:$D$1132," ",0)</f>
        <v>HUILLCA GONZALES JORGE VICTOR </v>
      </c>
      <c r="F4" s="635">
        <v>7.0676389E7</v>
      </c>
      <c r="G4" s="166">
        <v>9.12429694E8</v>
      </c>
      <c r="H4" s="10"/>
      <c r="I4" s="10"/>
      <c r="J4" s="10"/>
      <c r="K4" s="13" t="str">
        <f t="array" ref="K4">XLOOKUP(F4,'PER-SM '!$E$2:$E$1132,'PER-SM '!$B$2:$B$1132,"",0)</f>
        <v>SANTA MONICA</v>
      </c>
      <c r="L4" s="10" t="s">
        <v>2288</v>
      </c>
      <c r="M4" s="31" t="str">
        <f t="array" ref="M4">XLOOKUP(F4,'PER-SM '!$E$2:$E$1132,'PER-SM '!$F$2:$F$1132,"",0)</f>
        <v>AUXILIAR DE HOTELERIA </v>
      </c>
      <c r="N4" s="435"/>
      <c r="O4" s="436"/>
      <c r="P4" s="524"/>
      <c r="Q4" s="435"/>
      <c r="R4" s="436"/>
      <c r="S4" s="524"/>
      <c r="T4" s="435"/>
      <c r="U4" s="436"/>
      <c r="V4" s="524"/>
      <c r="W4" s="435"/>
      <c r="X4" s="436"/>
      <c r="Y4" s="524"/>
      <c r="Z4" s="435"/>
      <c r="AA4" s="436"/>
      <c r="AB4" s="524"/>
      <c r="AC4" s="435"/>
      <c r="AD4" s="436"/>
      <c r="AE4" s="524"/>
      <c r="AF4" s="435"/>
      <c r="AG4" s="436"/>
      <c r="AH4" s="524"/>
      <c r="AI4" s="435"/>
      <c r="AJ4" s="436"/>
      <c r="AK4" s="524"/>
      <c r="AL4" s="435"/>
      <c r="AM4" s="436"/>
      <c r="AN4" s="524"/>
      <c r="AO4" s="435"/>
      <c r="AP4" s="436"/>
      <c r="AQ4" s="524"/>
      <c r="AR4" s="435"/>
      <c r="AS4" s="436"/>
      <c r="AT4" s="524"/>
      <c r="AU4" s="435"/>
      <c r="AV4" s="436"/>
      <c r="AW4" s="524"/>
      <c r="AX4" s="435"/>
      <c r="AY4" s="436"/>
      <c r="AZ4" s="524"/>
      <c r="BA4" s="435"/>
      <c r="BB4" s="436"/>
      <c r="BC4" s="524"/>
      <c r="BD4" s="435"/>
      <c r="BE4" s="436"/>
      <c r="BF4" s="524"/>
      <c r="BG4" s="435"/>
      <c r="BH4" s="436"/>
      <c r="BI4" s="524"/>
      <c r="BJ4" s="435"/>
      <c r="BK4" s="436"/>
      <c r="BL4" s="524"/>
      <c r="BM4" s="435"/>
      <c r="BN4" s="436"/>
      <c r="BO4" s="524"/>
      <c r="BP4" s="435"/>
      <c r="BQ4" s="436"/>
      <c r="BR4" s="524"/>
      <c r="BS4" s="435"/>
      <c r="BT4" s="436"/>
      <c r="BU4" s="524"/>
      <c r="BV4" s="435"/>
      <c r="BW4" s="436"/>
      <c r="BX4" s="524"/>
      <c r="BY4" s="435"/>
      <c r="BZ4" s="436"/>
      <c r="CA4" s="524"/>
      <c r="CB4" s="435"/>
      <c r="CC4" s="436"/>
      <c r="CD4" s="524"/>
      <c r="CE4" s="435"/>
      <c r="CF4" s="436"/>
      <c r="CG4" s="524"/>
      <c r="CH4" s="435"/>
      <c r="CI4" s="436"/>
      <c r="CJ4" s="524"/>
      <c r="CK4" s="435"/>
      <c r="CL4" s="436"/>
      <c r="CM4" s="524"/>
      <c r="CN4" s="435"/>
      <c r="CO4" s="436"/>
      <c r="CP4" s="524"/>
      <c r="CQ4" s="435"/>
      <c r="CR4" s="436"/>
      <c r="CS4" s="524"/>
      <c r="CT4" s="435"/>
      <c r="CU4" s="436"/>
      <c r="CV4" s="524"/>
      <c r="CW4" s="435"/>
      <c r="CX4" s="436"/>
      <c r="CY4" s="524"/>
      <c r="CZ4" s="435"/>
      <c r="DA4" s="436"/>
      <c r="DB4" s="524"/>
      <c r="DC4" s="435"/>
      <c r="DD4" s="436"/>
      <c r="DE4" s="524"/>
      <c r="DF4" s="435"/>
      <c r="DG4" s="436"/>
      <c r="DH4" s="524"/>
      <c r="DI4" s="435"/>
      <c r="DJ4" s="436"/>
      <c r="DK4" s="524"/>
      <c r="DL4" s="435"/>
      <c r="DM4" s="436"/>
      <c r="DN4" s="524"/>
      <c r="DO4" s="435"/>
      <c r="DP4" s="436"/>
      <c r="DQ4" s="524"/>
      <c r="DR4" s="435"/>
      <c r="DS4" s="436"/>
      <c r="DT4" s="524"/>
      <c r="DU4" s="435"/>
      <c r="DV4" s="436"/>
      <c r="DW4" s="524"/>
      <c r="DX4" s="435"/>
      <c r="DY4" s="436"/>
      <c r="DZ4" s="524"/>
      <c r="EA4" s="435"/>
      <c r="EB4" s="436"/>
      <c r="EC4" s="524"/>
      <c r="ED4" s="461" t="s">
        <v>16</v>
      </c>
      <c r="EE4" s="462" t="s">
        <v>140</v>
      </c>
      <c r="EF4" s="463" t="s">
        <v>75</v>
      </c>
      <c r="EG4" s="461" t="s">
        <v>16</v>
      </c>
      <c r="EH4" s="462" t="s">
        <v>140</v>
      </c>
      <c r="EI4" s="463" t="s">
        <v>75</v>
      </c>
      <c r="EJ4" s="461" t="s">
        <v>16</v>
      </c>
      <c r="EK4" s="462" t="s">
        <v>140</v>
      </c>
      <c r="EL4" s="463" t="s">
        <v>75</v>
      </c>
      <c r="EM4" s="461" t="s">
        <v>16</v>
      </c>
      <c r="EN4" s="462" t="s">
        <v>140</v>
      </c>
      <c r="EO4" s="463" t="s">
        <v>75</v>
      </c>
      <c r="EP4" s="461" t="s">
        <v>16</v>
      </c>
      <c r="EQ4" s="462" t="s">
        <v>140</v>
      </c>
      <c r="ER4" s="463" t="s">
        <v>75</v>
      </c>
      <c r="ES4" s="461" t="s">
        <v>16</v>
      </c>
      <c r="ET4" s="462" t="s">
        <v>140</v>
      </c>
      <c r="EU4" s="463" t="s">
        <v>75</v>
      </c>
    </row>
    <row r="5" ht="14.25" customHeight="1">
      <c r="A5" s="10">
        <v>3.0</v>
      </c>
      <c r="B5" s="591" t="s">
        <v>2224</v>
      </c>
      <c r="C5" s="592"/>
      <c r="D5" s="591" t="s">
        <v>14</v>
      </c>
      <c r="E5" s="38" t="str">
        <f t="array" ref="E5">XLOOKUP(F5,'PER-SM '!$E$2:$E$1132,'PER-SM '!$D$2:$D$1132," ",0)</f>
        <v>CAVERO ARANGOITA BERTHA IRENE </v>
      </c>
      <c r="F5" s="634">
        <v>7.658368E7</v>
      </c>
      <c r="G5" s="166">
        <v>9.17190628E8</v>
      </c>
      <c r="H5" s="10"/>
      <c r="I5" s="10"/>
      <c r="J5" s="10"/>
      <c r="K5" s="13" t="str">
        <f t="array" ref="K5">XLOOKUP(F5,'PER-SM '!$E$2:$E$1132,'PER-SM '!$B$2:$B$1132,"",0)</f>
        <v>SANTA MONICA</v>
      </c>
      <c r="L5" s="10" t="s">
        <v>2288</v>
      </c>
      <c r="M5" s="31" t="str">
        <f t="array" ref="M5">XLOOKUP(F5,'PER-SM '!$E$2:$E$1132,'PER-SM '!$F$2:$F$1132,"",0)</f>
        <v>AUXILIAR HOTELERIA</v>
      </c>
      <c r="N5" s="435"/>
      <c r="O5" s="436"/>
      <c r="P5" s="524"/>
      <c r="Q5" s="435"/>
      <c r="R5" s="436"/>
      <c r="S5" s="524"/>
      <c r="T5" s="435"/>
      <c r="U5" s="436"/>
      <c r="V5" s="524"/>
      <c r="W5" s="435"/>
      <c r="X5" s="436"/>
      <c r="Y5" s="524"/>
      <c r="Z5" s="435"/>
      <c r="AA5" s="436"/>
      <c r="AB5" s="524"/>
      <c r="AC5" s="435"/>
      <c r="AD5" s="436"/>
      <c r="AE5" s="524"/>
      <c r="AF5" s="435"/>
      <c r="AG5" s="436"/>
      <c r="AH5" s="524"/>
      <c r="AI5" s="435"/>
      <c r="AJ5" s="436"/>
      <c r="AK5" s="524"/>
      <c r="AL5" s="435"/>
      <c r="AM5" s="436"/>
      <c r="AN5" s="524"/>
      <c r="AO5" s="435"/>
      <c r="AP5" s="436"/>
      <c r="AQ5" s="524"/>
      <c r="AR5" s="435"/>
      <c r="AS5" s="436"/>
      <c r="AT5" s="524"/>
      <c r="AU5" s="435"/>
      <c r="AV5" s="436"/>
      <c r="AW5" s="524"/>
      <c r="AX5" s="435" t="s">
        <v>16</v>
      </c>
      <c r="AY5" s="436" t="s">
        <v>140</v>
      </c>
      <c r="AZ5" s="524" t="s">
        <v>75</v>
      </c>
      <c r="BA5" s="435" t="s">
        <v>16</v>
      </c>
      <c r="BB5" s="436" t="s">
        <v>140</v>
      </c>
      <c r="BC5" s="524" t="s">
        <v>75</v>
      </c>
      <c r="BD5" s="435" t="s">
        <v>16</v>
      </c>
      <c r="BE5" s="436" t="s">
        <v>140</v>
      </c>
      <c r="BF5" s="524" t="s">
        <v>75</v>
      </c>
      <c r="BG5" s="435" t="s">
        <v>16</v>
      </c>
      <c r="BH5" s="436" t="s">
        <v>140</v>
      </c>
      <c r="BI5" s="524" t="s">
        <v>75</v>
      </c>
      <c r="BJ5" s="435" t="s">
        <v>16</v>
      </c>
      <c r="BK5" s="436" t="s">
        <v>140</v>
      </c>
      <c r="BL5" s="524" t="s">
        <v>75</v>
      </c>
      <c r="BM5" s="435" t="s">
        <v>16</v>
      </c>
      <c r="BN5" s="436" t="s">
        <v>140</v>
      </c>
      <c r="BO5" s="524" t="s">
        <v>75</v>
      </c>
      <c r="BP5" s="435" t="s">
        <v>16</v>
      </c>
      <c r="BQ5" s="436" t="s">
        <v>140</v>
      </c>
      <c r="BR5" s="524" t="s">
        <v>75</v>
      </c>
      <c r="BS5" s="435"/>
      <c r="BT5" s="436"/>
      <c r="BU5" s="524"/>
      <c r="BV5" s="435"/>
      <c r="BW5" s="436"/>
      <c r="BX5" s="524"/>
      <c r="BY5" s="435"/>
      <c r="BZ5" s="436"/>
      <c r="CA5" s="524"/>
      <c r="CB5" s="435"/>
      <c r="CC5" s="436"/>
      <c r="CD5" s="524"/>
      <c r="CE5" s="435"/>
      <c r="CF5" s="436"/>
      <c r="CG5" s="524"/>
      <c r="CH5" s="435"/>
      <c r="CI5" s="436"/>
      <c r="CJ5" s="524"/>
      <c r="CK5" s="435"/>
      <c r="CL5" s="436"/>
      <c r="CM5" s="524"/>
      <c r="CN5" s="435"/>
      <c r="CO5" s="436"/>
      <c r="CP5" s="524"/>
      <c r="CQ5" s="435"/>
      <c r="CR5" s="436"/>
      <c r="CS5" s="524"/>
      <c r="CT5" s="435"/>
      <c r="CU5" s="436"/>
      <c r="CV5" s="524"/>
      <c r="CW5" s="435"/>
      <c r="CX5" s="436"/>
      <c r="CY5" s="524"/>
      <c r="CZ5" s="435"/>
      <c r="DA5" s="436"/>
      <c r="DB5" s="524"/>
      <c r="DC5" s="435" t="s">
        <v>16</v>
      </c>
      <c r="DD5" s="436" t="s">
        <v>140</v>
      </c>
      <c r="DE5" s="524" t="s">
        <v>75</v>
      </c>
      <c r="DF5" s="435" t="s">
        <v>16</v>
      </c>
      <c r="DG5" s="436" t="s">
        <v>140</v>
      </c>
      <c r="DH5" s="524" t="s">
        <v>75</v>
      </c>
      <c r="DI5" s="435" t="s">
        <v>16</v>
      </c>
      <c r="DJ5" s="436" t="s">
        <v>140</v>
      </c>
      <c r="DK5" s="524" t="s">
        <v>75</v>
      </c>
      <c r="DL5" s="435" t="s">
        <v>16</v>
      </c>
      <c r="DM5" s="436" t="s">
        <v>140</v>
      </c>
      <c r="DN5" s="524" t="s">
        <v>75</v>
      </c>
      <c r="DO5" s="435" t="s">
        <v>16</v>
      </c>
      <c r="DP5" s="436" t="s">
        <v>140</v>
      </c>
      <c r="DQ5" s="524" t="s">
        <v>75</v>
      </c>
      <c r="DR5" s="435"/>
      <c r="DS5" s="436"/>
      <c r="DT5" s="524"/>
      <c r="DU5" s="435"/>
      <c r="DV5" s="436"/>
      <c r="DW5" s="524"/>
      <c r="DX5" s="435"/>
      <c r="DY5" s="436"/>
      <c r="DZ5" s="524"/>
      <c r="EA5" s="435"/>
      <c r="EB5" s="436"/>
      <c r="EC5" s="524"/>
      <c r="ED5" s="435"/>
      <c r="EE5" s="436"/>
      <c r="EF5" s="524"/>
      <c r="EG5" s="435"/>
      <c r="EH5" s="436"/>
      <c r="EI5" s="524"/>
      <c r="EJ5" s="435"/>
      <c r="EK5" s="436"/>
      <c r="EL5" s="524"/>
      <c r="EM5" s="435"/>
      <c r="EN5" s="436"/>
      <c r="EO5" s="524"/>
      <c r="EP5" s="435"/>
      <c r="EQ5" s="436"/>
      <c r="ER5" s="524"/>
      <c r="ES5" s="435"/>
      <c r="ET5" s="436"/>
      <c r="EU5" s="524"/>
    </row>
    <row r="6" ht="14.25" customHeight="1">
      <c r="A6" s="10">
        <v>4.0</v>
      </c>
      <c r="B6" s="591" t="s">
        <v>2224</v>
      </c>
      <c r="C6" s="592"/>
      <c r="D6" s="591" t="s">
        <v>14</v>
      </c>
      <c r="E6" s="38" t="str">
        <f t="array" ref="E6">XLOOKUP(F6,'PER-SM '!$E$2:$E$1132,'PER-SM '!$D$2:$D$1132," ",0)</f>
        <v>GUILLEN PISCONTE FELIX MARTIN</v>
      </c>
      <c r="F6" s="166">
        <v>7.2158129E7</v>
      </c>
      <c r="G6" s="166"/>
      <c r="H6" s="10"/>
      <c r="I6" s="10"/>
      <c r="J6" s="10"/>
      <c r="K6" s="13" t="str">
        <f t="array" ref="K6">XLOOKUP(F6,'PER-SM '!$E$2:$E$1132,'PER-SM '!$B$2:$B$1132,"",0)</f>
        <v>SANTA MONICA</v>
      </c>
      <c r="L6" s="10" t="s">
        <v>2288</v>
      </c>
      <c r="M6" s="31" t="str">
        <f t="array" ref="M6">XLOOKUP(F6,'PER-SM '!$E$2:$E$1132,'PER-SM '!$F$2:$F$1132,"",0)</f>
        <v>AUXILIAR EN HOTELERIA</v>
      </c>
      <c r="N6" s="435"/>
      <c r="O6" s="436"/>
      <c r="P6" s="524"/>
      <c r="Q6" s="435"/>
      <c r="R6" s="436"/>
      <c r="S6" s="524"/>
      <c r="T6" s="435" t="s">
        <v>16</v>
      </c>
      <c r="U6" s="436" t="s">
        <v>140</v>
      </c>
      <c r="V6" s="524" t="s">
        <v>75</v>
      </c>
      <c r="W6" s="435" t="s">
        <v>16</v>
      </c>
      <c r="X6" s="436" t="s">
        <v>140</v>
      </c>
      <c r="Y6" s="524" t="s">
        <v>75</v>
      </c>
      <c r="Z6" s="435" t="s">
        <v>16</v>
      </c>
      <c r="AA6" s="436" t="s">
        <v>140</v>
      </c>
      <c r="AB6" s="524" t="s">
        <v>75</v>
      </c>
      <c r="AC6" s="435" t="s">
        <v>16</v>
      </c>
      <c r="AD6" s="436" t="s">
        <v>140</v>
      </c>
      <c r="AE6" s="524" t="s">
        <v>75</v>
      </c>
      <c r="AF6" s="435" t="s">
        <v>16</v>
      </c>
      <c r="AG6" s="436" t="s">
        <v>140</v>
      </c>
      <c r="AH6" s="524" t="s">
        <v>75</v>
      </c>
      <c r="AI6" s="435" t="s">
        <v>16</v>
      </c>
      <c r="AJ6" s="436" t="s">
        <v>140</v>
      </c>
      <c r="AK6" s="524" t="s">
        <v>75</v>
      </c>
      <c r="AL6" s="435" t="s">
        <v>16</v>
      </c>
      <c r="AM6" s="436" t="s">
        <v>140</v>
      </c>
      <c r="AN6" s="524" t="s">
        <v>75</v>
      </c>
      <c r="AO6" s="435" t="s">
        <v>16</v>
      </c>
      <c r="AP6" s="436" t="s">
        <v>140</v>
      </c>
      <c r="AQ6" s="524" t="s">
        <v>75</v>
      </c>
      <c r="AR6" s="435" t="s">
        <v>16</v>
      </c>
      <c r="AS6" s="436" t="s">
        <v>140</v>
      </c>
      <c r="AT6" s="524" t="s">
        <v>75</v>
      </c>
      <c r="AU6" s="435" t="s">
        <v>16</v>
      </c>
      <c r="AV6" s="436" t="s">
        <v>140</v>
      </c>
      <c r="AW6" s="524" t="s">
        <v>75</v>
      </c>
      <c r="AX6" s="435"/>
      <c r="AY6" s="436"/>
      <c r="AZ6" s="524"/>
      <c r="BA6" s="435"/>
      <c r="BB6" s="436"/>
      <c r="BC6" s="524"/>
      <c r="BD6" s="435"/>
      <c r="BE6" s="436"/>
      <c r="BF6" s="524"/>
      <c r="BG6" s="435"/>
      <c r="BH6" s="436"/>
      <c r="BI6" s="524"/>
      <c r="BJ6" s="435"/>
      <c r="BK6" s="436"/>
      <c r="BL6" s="524"/>
      <c r="BM6" s="435"/>
      <c r="BN6" s="436"/>
      <c r="BO6" s="524"/>
      <c r="BP6" s="435"/>
      <c r="BQ6" s="436"/>
      <c r="BR6" s="524"/>
      <c r="BS6" s="435"/>
      <c r="BT6" s="436"/>
      <c r="BU6" s="524"/>
      <c r="BV6" s="435"/>
      <c r="BW6" s="436"/>
      <c r="BX6" s="524"/>
      <c r="BY6" s="435"/>
      <c r="BZ6" s="436"/>
      <c r="CA6" s="524"/>
      <c r="CB6" s="435"/>
      <c r="CC6" s="436"/>
      <c r="CD6" s="524"/>
      <c r="CE6" s="435"/>
      <c r="CF6" s="436"/>
      <c r="CG6" s="524"/>
      <c r="CH6" s="435"/>
      <c r="CI6" s="436"/>
      <c r="CJ6" s="524"/>
      <c r="CK6" s="435"/>
      <c r="CL6" s="436"/>
      <c r="CM6" s="524"/>
      <c r="CN6" s="435"/>
      <c r="CO6" s="436"/>
      <c r="CP6" s="524"/>
      <c r="CQ6" s="435"/>
      <c r="CR6" s="436"/>
      <c r="CS6" s="524"/>
      <c r="CT6" s="435"/>
      <c r="CU6" s="436"/>
      <c r="CV6" s="524"/>
      <c r="CW6" s="435"/>
      <c r="CX6" s="436"/>
      <c r="CY6" s="524"/>
      <c r="CZ6" s="435"/>
      <c r="DA6" s="436"/>
      <c r="DB6" s="524"/>
      <c r="DC6" s="435"/>
      <c r="DD6" s="436"/>
      <c r="DE6" s="524"/>
      <c r="DF6" s="435"/>
      <c r="DG6" s="436"/>
      <c r="DH6" s="524"/>
      <c r="DI6" s="435"/>
      <c r="DJ6" s="436"/>
      <c r="DK6" s="524"/>
      <c r="DL6" s="435"/>
      <c r="DM6" s="436"/>
      <c r="DN6" s="524"/>
      <c r="DO6" s="435"/>
      <c r="DP6" s="436"/>
      <c r="DQ6" s="524"/>
      <c r="DR6" s="435"/>
      <c r="DS6" s="436"/>
      <c r="DT6" s="524"/>
      <c r="DU6" s="435"/>
      <c r="DV6" s="436"/>
      <c r="DW6" s="524"/>
      <c r="DX6" s="435"/>
      <c r="DY6" s="436"/>
      <c r="DZ6" s="524"/>
      <c r="EA6" s="435"/>
      <c r="EB6" s="436"/>
      <c r="EC6" s="524"/>
      <c r="ED6" s="435"/>
      <c r="EE6" s="436"/>
      <c r="EF6" s="524"/>
      <c r="EG6" s="435"/>
      <c r="EH6" s="436"/>
      <c r="EI6" s="524"/>
      <c r="EJ6" s="435"/>
      <c r="EK6" s="436"/>
      <c r="EL6" s="524"/>
      <c r="EM6" s="435"/>
      <c r="EN6" s="436"/>
      <c r="EO6" s="524"/>
      <c r="EP6" s="435"/>
      <c r="EQ6" s="436"/>
      <c r="ER6" s="524"/>
      <c r="ES6" s="435"/>
      <c r="ET6" s="436"/>
      <c r="EU6" s="524"/>
    </row>
    <row r="7" ht="14.25" customHeight="1">
      <c r="A7" s="10">
        <v>5.0</v>
      </c>
      <c r="B7" s="591" t="s">
        <v>2225</v>
      </c>
      <c r="C7" s="592"/>
      <c r="D7" s="591" t="s">
        <v>14</v>
      </c>
      <c r="E7" s="13" t="str">
        <f t="array" ref="E7">XLOOKUP(F7,'PER-SM '!$E$2:$E$1132,'PER-SM '!$D$2:$D$1132," ",0)</f>
        <v> </v>
      </c>
      <c r="F7" s="166"/>
      <c r="G7" s="166"/>
      <c r="H7" s="10"/>
      <c r="I7" s="10"/>
      <c r="J7" s="10"/>
      <c r="K7" s="13" t="str">
        <f t="array" ref="K7">XLOOKUP(F7,'PER-SM '!$E$2:$E$1132,'PER-SM '!$B$2:$B$1132,"",0)</f>
        <v/>
      </c>
      <c r="L7" s="10" t="s">
        <v>2288</v>
      </c>
      <c r="M7" s="13" t="str">
        <f t="array" ref="M7">XLOOKUP(F7,'PER-SM '!$E$2:$E$1132,'PER-SM '!$F$2:$F$1132,"",0)</f>
        <v/>
      </c>
      <c r="N7" s="158"/>
      <c r="O7" s="159"/>
      <c r="P7" s="160"/>
      <c r="Q7" s="158"/>
      <c r="R7" s="159"/>
      <c r="S7" s="160"/>
      <c r="T7" s="158"/>
      <c r="U7" s="159"/>
      <c r="V7" s="160"/>
      <c r="W7" s="158"/>
      <c r="X7" s="159"/>
      <c r="Y7" s="160"/>
      <c r="Z7" s="158"/>
      <c r="AA7" s="159"/>
      <c r="AB7" s="160"/>
      <c r="AC7" s="158"/>
      <c r="AD7" s="159"/>
      <c r="AE7" s="160"/>
      <c r="AF7" s="158"/>
      <c r="AG7" s="159"/>
      <c r="AH7" s="160"/>
      <c r="AI7" s="158"/>
      <c r="AJ7" s="159"/>
      <c r="AK7" s="160"/>
      <c r="AL7" s="158"/>
      <c r="AM7" s="159"/>
      <c r="AN7" s="160"/>
      <c r="AO7" s="158"/>
      <c r="AP7" s="159"/>
      <c r="AQ7" s="160"/>
      <c r="AR7" s="158"/>
      <c r="AS7" s="159"/>
      <c r="AT7" s="160"/>
      <c r="AU7" s="158"/>
      <c r="AV7" s="159"/>
      <c r="AW7" s="160"/>
      <c r="AX7" s="158"/>
      <c r="AY7" s="159"/>
      <c r="AZ7" s="160"/>
      <c r="BA7" s="158"/>
      <c r="BB7" s="159"/>
      <c r="BC7" s="160"/>
      <c r="BD7" s="158"/>
      <c r="BE7" s="159"/>
      <c r="BF7" s="160"/>
      <c r="BG7" s="158"/>
      <c r="BH7" s="159"/>
      <c r="BI7" s="160"/>
      <c r="BJ7" s="158"/>
      <c r="BK7" s="159"/>
      <c r="BL7" s="160"/>
      <c r="BM7" s="158"/>
      <c r="BN7" s="159"/>
      <c r="BO7" s="160"/>
      <c r="BP7" s="158"/>
      <c r="BQ7" s="159"/>
      <c r="BR7" s="160"/>
      <c r="BS7" s="158"/>
      <c r="BT7" s="159"/>
      <c r="BU7" s="160"/>
      <c r="BV7" s="158"/>
      <c r="BW7" s="159"/>
      <c r="BX7" s="160"/>
      <c r="BY7" s="158"/>
      <c r="BZ7" s="159"/>
      <c r="CA7" s="160"/>
      <c r="CB7" s="158"/>
      <c r="CC7" s="159"/>
      <c r="CD7" s="160"/>
      <c r="CE7" s="158"/>
      <c r="CF7" s="159"/>
      <c r="CG7" s="160"/>
      <c r="CH7" s="158"/>
      <c r="CI7" s="159"/>
      <c r="CJ7" s="160"/>
      <c r="CK7" s="158"/>
      <c r="CL7" s="159"/>
      <c r="CM7" s="160"/>
      <c r="CN7" s="158"/>
      <c r="CO7" s="159"/>
      <c r="CP7" s="160"/>
      <c r="CQ7" s="158"/>
      <c r="CR7" s="159"/>
      <c r="CS7" s="160"/>
      <c r="CT7" s="158"/>
      <c r="CU7" s="159"/>
      <c r="CV7" s="160"/>
      <c r="CW7" s="158"/>
      <c r="CX7" s="159"/>
      <c r="CY7" s="160"/>
      <c r="CZ7" s="158"/>
      <c r="DA7" s="159"/>
      <c r="DB7" s="160"/>
      <c r="DC7" s="158"/>
      <c r="DD7" s="159"/>
      <c r="DE7" s="160"/>
      <c r="DF7" s="158"/>
      <c r="DG7" s="159"/>
      <c r="DH7" s="160"/>
      <c r="DI7" s="158"/>
      <c r="DJ7" s="159"/>
      <c r="DK7" s="160"/>
      <c r="DL7" s="158"/>
      <c r="DM7" s="159"/>
      <c r="DN7" s="160"/>
      <c r="DO7" s="158"/>
      <c r="DP7" s="159"/>
      <c r="DQ7" s="160"/>
      <c r="DR7" s="158"/>
      <c r="DS7" s="159"/>
      <c r="DT7" s="160"/>
      <c r="DU7" s="158"/>
      <c r="DV7" s="159"/>
      <c r="DW7" s="160"/>
      <c r="DX7" s="158"/>
      <c r="DY7" s="159"/>
      <c r="DZ7" s="160"/>
      <c r="EA7" s="158"/>
      <c r="EB7" s="159"/>
      <c r="EC7" s="160"/>
      <c r="ED7" s="158"/>
      <c r="EE7" s="159"/>
      <c r="EF7" s="160"/>
      <c r="EG7" s="158"/>
      <c r="EH7" s="159"/>
      <c r="EI7" s="160"/>
      <c r="EJ7" s="158"/>
      <c r="EK7" s="159"/>
      <c r="EL7" s="160"/>
      <c r="EM7" s="158"/>
      <c r="EN7" s="159"/>
      <c r="EO7" s="160"/>
      <c r="EP7" s="158"/>
      <c r="EQ7" s="159"/>
      <c r="ER7" s="160"/>
      <c r="ES7" s="158"/>
      <c r="ET7" s="159"/>
      <c r="EU7" s="160"/>
    </row>
    <row r="8" ht="14.25" customHeight="1">
      <c r="A8" s="10">
        <v>6.0</v>
      </c>
      <c r="B8" s="591" t="s">
        <v>2201</v>
      </c>
      <c r="C8" s="592">
        <v>1.0</v>
      </c>
      <c r="D8" s="591" t="s">
        <v>14</v>
      </c>
      <c r="E8" s="13" t="str">
        <f t="array" ref="E8">XLOOKUP(F8,'PER-SM '!$E$2:$E$1132,'PER-SM '!$D$2:$D$1132," ",0)</f>
        <v>QUINO PUMA ISRRAEL</v>
      </c>
      <c r="F8" s="166">
        <v>4.0624646E7</v>
      </c>
      <c r="G8" s="166"/>
      <c r="H8" s="10"/>
      <c r="I8" s="10"/>
      <c r="J8" s="10"/>
      <c r="K8" s="13" t="str">
        <f t="array" ref="K8">XLOOKUP(F8,'PER-SM '!$E$2:$E$1132,'PER-SM '!$B$2:$B$1132,"",0)</f>
        <v>PE-Obr Reg comun</v>
      </c>
      <c r="L8" s="10" t="s">
        <v>2288</v>
      </c>
      <c r="M8" s="31" t="str">
        <f t="array" ref="M8">XLOOKUP(F8,'PER-SM '!$E$2:$E$1132,'PER-SM '!$F$2:$F$1132,"",0)</f>
        <v>SUPERVISOR DE OPERACIONES</v>
      </c>
      <c r="N8" s="158"/>
      <c r="O8" s="159"/>
      <c r="P8" s="160"/>
      <c r="Q8" s="158"/>
      <c r="R8" s="159"/>
      <c r="S8" s="160"/>
      <c r="T8" s="158"/>
      <c r="U8" s="159"/>
      <c r="V8" s="160"/>
      <c r="W8" s="158"/>
      <c r="X8" s="159"/>
      <c r="Y8" s="160"/>
      <c r="Z8" s="158"/>
      <c r="AA8" s="159"/>
      <c r="AB8" s="160"/>
      <c r="AC8" s="158"/>
      <c r="AD8" s="159"/>
      <c r="AE8" s="160"/>
      <c r="AF8" s="158"/>
      <c r="AG8" s="159"/>
      <c r="AH8" s="160"/>
      <c r="AI8" s="158"/>
      <c r="AJ8" s="159"/>
      <c r="AK8" s="160"/>
      <c r="AL8" s="158"/>
      <c r="AM8" s="159"/>
      <c r="AN8" s="160"/>
      <c r="AO8" s="158"/>
      <c r="AP8" s="159"/>
      <c r="AQ8" s="160"/>
      <c r="AR8" s="158" t="s">
        <v>16</v>
      </c>
      <c r="AS8" s="159" t="s">
        <v>140</v>
      </c>
      <c r="AT8" s="160" t="s">
        <v>75</v>
      </c>
      <c r="AU8" s="158" t="s">
        <v>16</v>
      </c>
      <c r="AV8" s="159" t="s">
        <v>140</v>
      </c>
      <c r="AW8" s="160" t="s">
        <v>75</v>
      </c>
      <c r="AX8" s="158" t="s">
        <v>16</v>
      </c>
      <c r="AY8" s="159" t="s">
        <v>140</v>
      </c>
      <c r="AZ8" s="160" t="s">
        <v>75</v>
      </c>
      <c r="BA8" s="158" t="s">
        <v>16</v>
      </c>
      <c r="BB8" s="159" t="s">
        <v>140</v>
      </c>
      <c r="BC8" s="160" t="s">
        <v>75</v>
      </c>
      <c r="BD8" s="158" t="s">
        <v>16</v>
      </c>
      <c r="BE8" s="159" t="s">
        <v>140</v>
      </c>
      <c r="BF8" s="160" t="s">
        <v>75</v>
      </c>
      <c r="BG8" s="158" t="s">
        <v>16</v>
      </c>
      <c r="BH8" s="159" t="s">
        <v>140</v>
      </c>
      <c r="BI8" s="160" t="s">
        <v>75</v>
      </c>
      <c r="BJ8" s="158" t="s">
        <v>16</v>
      </c>
      <c r="BK8" s="159" t="s">
        <v>140</v>
      </c>
      <c r="BL8" s="160" t="s">
        <v>75</v>
      </c>
      <c r="BM8" s="158" t="s">
        <v>16</v>
      </c>
      <c r="BN8" s="159" t="s">
        <v>140</v>
      </c>
      <c r="BO8" s="160" t="s">
        <v>75</v>
      </c>
      <c r="BP8" s="158" t="s">
        <v>16</v>
      </c>
      <c r="BQ8" s="159" t="s">
        <v>140</v>
      </c>
      <c r="BR8" s="160" t="s">
        <v>75</v>
      </c>
      <c r="BS8" s="158" t="s">
        <v>16</v>
      </c>
      <c r="BT8" s="159" t="s">
        <v>140</v>
      </c>
      <c r="BU8" s="160" t="s">
        <v>75</v>
      </c>
      <c r="BV8" s="158" t="s">
        <v>16</v>
      </c>
      <c r="BW8" s="159" t="s">
        <v>140</v>
      </c>
      <c r="BX8" s="160" t="s">
        <v>75</v>
      </c>
      <c r="BY8" s="158" t="s">
        <v>16</v>
      </c>
      <c r="BZ8" s="159" t="s">
        <v>140</v>
      </c>
      <c r="CA8" s="160" t="s">
        <v>75</v>
      </c>
      <c r="CB8" s="158" t="s">
        <v>16</v>
      </c>
      <c r="CC8" s="159" t="s">
        <v>140</v>
      </c>
      <c r="CD8" s="160" t="s">
        <v>75</v>
      </c>
      <c r="CE8" s="158" t="s">
        <v>16</v>
      </c>
      <c r="CF8" s="159" t="s">
        <v>140</v>
      </c>
      <c r="CG8" s="160" t="s">
        <v>75</v>
      </c>
      <c r="CH8" s="158"/>
      <c r="CI8" s="159"/>
      <c r="CJ8" s="160"/>
      <c r="CK8" s="158"/>
      <c r="CL8" s="159"/>
      <c r="CM8" s="160"/>
      <c r="CN8" s="158"/>
      <c r="CO8" s="159"/>
      <c r="CP8" s="160"/>
      <c r="CQ8" s="158"/>
      <c r="CR8" s="159"/>
      <c r="CS8" s="160"/>
      <c r="CT8" s="158"/>
      <c r="CU8" s="159"/>
      <c r="CV8" s="160"/>
      <c r="CW8" s="158"/>
      <c r="CX8" s="159"/>
      <c r="CY8" s="160"/>
      <c r="CZ8" s="158"/>
      <c r="DA8" s="159"/>
      <c r="DB8" s="160"/>
      <c r="DC8" s="158" t="s">
        <v>16</v>
      </c>
      <c r="DD8" s="159" t="s">
        <v>140</v>
      </c>
      <c r="DE8" s="160" t="s">
        <v>75</v>
      </c>
      <c r="DF8" s="158" t="s">
        <v>16</v>
      </c>
      <c r="DG8" s="159" t="s">
        <v>140</v>
      </c>
      <c r="DH8" s="160" t="s">
        <v>75</v>
      </c>
      <c r="DI8" s="158" t="s">
        <v>16</v>
      </c>
      <c r="DJ8" s="159" t="s">
        <v>140</v>
      </c>
      <c r="DK8" s="160" t="s">
        <v>75</v>
      </c>
      <c r="DL8" s="158" t="s">
        <v>16</v>
      </c>
      <c r="DM8" s="159" t="s">
        <v>140</v>
      </c>
      <c r="DN8" s="160" t="s">
        <v>75</v>
      </c>
      <c r="DO8" s="158" t="s">
        <v>16</v>
      </c>
      <c r="DP8" s="159" t="s">
        <v>140</v>
      </c>
      <c r="DQ8" s="160" t="s">
        <v>75</v>
      </c>
      <c r="DR8" s="158" t="s">
        <v>16</v>
      </c>
      <c r="DS8" s="159" t="s">
        <v>140</v>
      </c>
      <c r="DT8" s="160" t="s">
        <v>75</v>
      </c>
      <c r="DU8" s="158" t="s">
        <v>16</v>
      </c>
      <c r="DV8" s="159" t="s">
        <v>140</v>
      </c>
      <c r="DW8" s="160" t="s">
        <v>75</v>
      </c>
      <c r="DX8" s="158" t="s">
        <v>16</v>
      </c>
      <c r="DY8" s="159" t="s">
        <v>140</v>
      </c>
      <c r="DZ8" s="160" t="s">
        <v>75</v>
      </c>
      <c r="EA8" s="158" t="s">
        <v>16</v>
      </c>
      <c r="EB8" s="159" t="s">
        <v>140</v>
      </c>
      <c r="EC8" s="160" t="s">
        <v>75</v>
      </c>
      <c r="ED8" s="158" t="s">
        <v>16</v>
      </c>
      <c r="EE8" s="159" t="s">
        <v>140</v>
      </c>
      <c r="EF8" s="160" t="s">
        <v>75</v>
      </c>
      <c r="EG8" s="158" t="s">
        <v>16</v>
      </c>
      <c r="EH8" s="159" t="s">
        <v>140</v>
      </c>
      <c r="EI8" s="160" t="s">
        <v>75</v>
      </c>
      <c r="EJ8" s="158" t="s">
        <v>16</v>
      </c>
      <c r="EK8" s="159" t="s">
        <v>140</v>
      </c>
      <c r="EL8" s="160" t="s">
        <v>75</v>
      </c>
      <c r="EM8" s="158" t="s">
        <v>16</v>
      </c>
      <c r="EN8" s="159" t="s">
        <v>140</v>
      </c>
      <c r="EO8" s="160" t="s">
        <v>75</v>
      </c>
      <c r="EP8" s="158" t="s">
        <v>16</v>
      </c>
      <c r="EQ8" s="159" t="s">
        <v>140</v>
      </c>
      <c r="ER8" s="160" t="s">
        <v>75</v>
      </c>
      <c r="ES8" s="161" t="s">
        <v>0</v>
      </c>
      <c r="ET8" s="162" t="s">
        <v>0</v>
      </c>
      <c r="EU8" s="163" t="s">
        <v>0</v>
      </c>
    </row>
    <row r="9" ht="14.25" customHeight="1">
      <c r="A9" s="10">
        <v>7.0</v>
      </c>
      <c r="B9" s="591" t="s">
        <v>2226</v>
      </c>
      <c r="C9" s="592">
        <v>1.0</v>
      </c>
      <c r="D9" s="591" t="s">
        <v>14</v>
      </c>
      <c r="E9" s="13" t="str">
        <f t="array" ref="E9">XLOOKUP(F9,'PER-SM '!$E$2:$E$1132,'PER-SM '!$D$2:$D$1132," ",0)</f>
        <v>MAYTA VELASQUEZ HELARD HANDERSON</v>
      </c>
      <c r="F9" s="166">
        <v>4.57174E7</v>
      </c>
      <c r="G9" s="166">
        <v>9.95201966E8</v>
      </c>
      <c r="H9" s="10"/>
      <c r="I9" s="10" t="str">
        <f t="array" ref="I9">XLOOKUP(F9,'PER-SM '!$E$2:$E$1132,'PER-SM '!$I$2:$I$1132,"",0)</f>
        <v>14x7</v>
      </c>
      <c r="J9" s="10"/>
      <c r="K9" s="13" t="str">
        <f t="array" ref="K9">XLOOKUP(F9,'PER-SM '!$E$2:$E$1132,'PER-SM '!$B$2:$B$1132,"",0)</f>
        <v>PE - Empleados</v>
      </c>
      <c r="L9" s="10" t="s">
        <v>2288</v>
      </c>
      <c r="M9" s="13" t="str">
        <f t="array" ref="M9">XLOOKUP(F9,'PER-SM '!$E$2:$E$1132,'PER-SM '!$F$2:$F$1132,"",0)</f>
        <v>AUXILIAR DE ALMACEN</v>
      </c>
      <c r="N9" s="158"/>
      <c r="O9" s="159"/>
      <c r="P9" s="160"/>
      <c r="Q9" s="158"/>
      <c r="R9" s="159"/>
      <c r="S9" s="160"/>
      <c r="T9" s="636"/>
      <c r="U9" s="637"/>
      <c r="V9" s="638"/>
      <c r="W9" s="636"/>
      <c r="X9" s="637"/>
      <c r="Y9" s="638"/>
      <c r="Z9" s="636" t="s">
        <v>16</v>
      </c>
      <c r="AA9" s="637" t="s">
        <v>140</v>
      </c>
      <c r="AB9" s="638" t="s">
        <v>75</v>
      </c>
      <c r="AC9" s="636" t="s">
        <v>16</v>
      </c>
      <c r="AD9" s="637" t="s">
        <v>140</v>
      </c>
      <c r="AE9" s="638" t="s">
        <v>75</v>
      </c>
      <c r="AF9" s="636" t="s">
        <v>16</v>
      </c>
      <c r="AG9" s="637" t="s">
        <v>140</v>
      </c>
      <c r="AH9" s="638" t="s">
        <v>75</v>
      </c>
      <c r="AI9" s="636" t="s">
        <v>16</v>
      </c>
      <c r="AJ9" s="637" t="s">
        <v>140</v>
      </c>
      <c r="AK9" s="638" t="s">
        <v>75</v>
      </c>
      <c r="AL9" s="636" t="s">
        <v>16</v>
      </c>
      <c r="AM9" s="637" t="s">
        <v>140</v>
      </c>
      <c r="AN9" s="638" t="s">
        <v>75</v>
      </c>
      <c r="AO9" s="636" t="s">
        <v>16</v>
      </c>
      <c r="AP9" s="637" t="s">
        <v>140</v>
      </c>
      <c r="AQ9" s="638" t="s">
        <v>75</v>
      </c>
      <c r="AR9" s="636" t="s">
        <v>16</v>
      </c>
      <c r="AS9" s="637" t="s">
        <v>140</v>
      </c>
      <c r="AT9" s="638" t="s">
        <v>75</v>
      </c>
      <c r="AU9" s="636" t="s">
        <v>16</v>
      </c>
      <c r="AV9" s="637" t="s">
        <v>140</v>
      </c>
      <c r="AW9" s="638" t="s">
        <v>75</v>
      </c>
      <c r="AX9" s="636" t="s">
        <v>16</v>
      </c>
      <c r="AY9" s="637" t="s">
        <v>140</v>
      </c>
      <c r="AZ9" s="638" t="s">
        <v>75</v>
      </c>
      <c r="BA9" s="636" t="s">
        <v>16</v>
      </c>
      <c r="BB9" s="637" t="s">
        <v>140</v>
      </c>
      <c r="BC9" s="638" t="s">
        <v>75</v>
      </c>
      <c r="BD9" s="636" t="s">
        <v>16</v>
      </c>
      <c r="BE9" s="637" t="s">
        <v>140</v>
      </c>
      <c r="BF9" s="638" t="s">
        <v>75</v>
      </c>
      <c r="BG9" s="636" t="s">
        <v>16</v>
      </c>
      <c r="BH9" s="637" t="s">
        <v>140</v>
      </c>
      <c r="BI9" s="638" t="s">
        <v>75</v>
      </c>
      <c r="BJ9" s="636" t="s">
        <v>16</v>
      </c>
      <c r="BK9" s="637" t="s">
        <v>140</v>
      </c>
      <c r="BL9" s="638" t="s">
        <v>75</v>
      </c>
      <c r="BM9" s="636" t="s">
        <v>16</v>
      </c>
      <c r="BN9" s="637" t="s">
        <v>140</v>
      </c>
      <c r="BO9" s="638" t="s">
        <v>75</v>
      </c>
      <c r="BP9" s="158"/>
      <c r="BQ9" s="159"/>
      <c r="BR9" s="160"/>
      <c r="BS9" s="158"/>
      <c r="BT9" s="159"/>
      <c r="BU9" s="160"/>
      <c r="BV9" s="158"/>
      <c r="BW9" s="159"/>
      <c r="BX9" s="160"/>
      <c r="BY9" s="158"/>
      <c r="BZ9" s="159"/>
      <c r="CA9" s="160"/>
      <c r="CB9" s="158"/>
      <c r="CC9" s="159"/>
      <c r="CD9" s="160"/>
      <c r="CE9" s="158"/>
      <c r="CF9" s="159"/>
      <c r="CG9" s="160"/>
      <c r="CH9" s="158"/>
      <c r="CI9" s="159"/>
      <c r="CJ9" s="160"/>
      <c r="CK9" s="158"/>
      <c r="CL9" s="159"/>
      <c r="CM9" s="160"/>
      <c r="CN9" s="158"/>
      <c r="CO9" s="159"/>
      <c r="CP9" s="160"/>
      <c r="CQ9" s="158"/>
      <c r="CR9" s="159"/>
      <c r="CS9" s="160"/>
      <c r="CT9" s="419" t="s">
        <v>16</v>
      </c>
      <c r="CU9" s="420" t="s">
        <v>140</v>
      </c>
      <c r="CV9" s="421" t="s">
        <v>75</v>
      </c>
      <c r="CW9" s="419" t="s">
        <v>16</v>
      </c>
      <c r="CX9" s="420" t="s">
        <v>140</v>
      </c>
      <c r="CY9" s="421" t="s">
        <v>75</v>
      </c>
      <c r="CZ9" s="419" t="s">
        <v>16</v>
      </c>
      <c r="DA9" s="420" t="s">
        <v>140</v>
      </c>
      <c r="DB9" s="421" t="s">
        <v>75</v>
      </c>
      <c r="DC9" s="419" t="s">
        <v>16</v>
      </c>
      <c r="DD9" s="420" t="s">
        <v>140</v>
      </c>
      <c r="DE9" s="421" t="s">
        <v>75</v>
      </c>
      <c r="DF9" s="419" t="s">
        <v>16</v>
      </c>
      <c r="DG9" s="420" t="s">
        <v>140</v>
      </c>
      <c r="DH9" s="421" t="s">
        <v>75</v>
      </c>
      <c r="DI9" s="419" t="s">
        <v>16</v>
      </c>
      <c r="DJ9" s="420" t="s">
        <v>140</v>
      </c>
      <c r="DK9" s="421" t="s">
        <v>75</v>
      </c>
      <c r="DL9" s="419" t="s">
        <v>16</v>
      </c>
      <c r="DM9" s="420" t="s">
        <v>140</v>
      </c>
      <c r="DN9" s="421" t="s">
        <v>75</v>
      </c>
      <c r="DO9" s="419" t="s">
        <v>16</v>
      </c>
      <c r="DP9" s="420" t="s">
        <v>140</v>
      </c>
      <c r="DQ9" s="421" t="s">
        <v>75</v>
      </c>
      <c r="DR9" s="419" t="s">
        <v>16</v>
      </c>
      <c r="DS9" s="420" t="s">
        <v>140</v>
      </c>
      <c r="DT9" s="421" t="s">
        <v>75</v>
      </c>
      <c r="DU9" s="419" t="s">
        <v>16</v>
      </c>
      <c r="DV9" s="420" t="s">
        <v>140</v>
      </c>
      <c r="DW9" s="421" t="s">
        <v>75</v>
      </c>
      <c r="DX9" s="419" t="s">
        <v>16</v>
      </c>
      <c r="DY9" s="420" t="s">
        <v>140</v>
      </c>
      <c r="DZ9" s="421" t="s">
        <v>75</v>
      </c>
      <c r="EA9" s="419"/>
      <c r="EB9" s="420"/>
      <c r="EC9" s="421"/>
      <c r="ED9" s="419"/>
      <c r="EE9" s="420"/>
      <c r="EF9" s="421"/>
      <c r="EG9" s="419"/>
      <c r="EH9" s="420"/>
      <c r="EI9" s="421"/>
      <c r="EJ9" s="419"/>
      <c r="EK9" s="420"/>
      <c r="EL9" s="421"/>
      <c r="EM9" s="419"/>
      <c r="EN9" s="420"/>
      <c r="EO9" s="421"/>
      <c r="EP9" s="419"/>
      <c r="EQ9" s="420"/>
      <c r="ER9" s="421"/>
      <c r="ES9" s="419"/>
      <c r="ET9" s="420"/>
      <c r="EU9" s="421"/>
    </row>
    <row r="10" ht="14.25" customHeight="1">
      <c r="A10" s="10">
        <v>8.0</v>
      </c>
      <c r="B10" s="591" t="s">
        <v>2227</v>
      </c>
      <c r="C10" s="592">
        <v>1.0</v>
      </c>
      <c r="D10" s="591" t="s">
        <v>14</v>
      </c>
      <c r="E10" s="13" t="str">
        <f t="array" ref="E10">XLOOKUP(F10,'PER-SM '!$E$2:$E$1132,'PER-SM '!$D$2:$D$1132," ",0)</f>
        <v>GARCIA ROJAS JULIO</v>
      </c>
      <c r="F10" s="166">
        <v>4.1864011E7</v>
      </c>
      <c r="G10" s="166">
        <v>9.91006492E8</v>
      </c>
      <c r="H10" s="10"/>
      <c r="I10" s="10" t="str">
        <f t="array" ref="I10">XLOOKUP(F10,'PER-SM '!$E$2:$E$1132,'PER-SM '!$I$2:$I$1132,"",0)</f>
        <v/>
      </c>
      <c r="J10" s="10"/>
      <c r="K10" s="13" t="str">
        <f t="array" ref="K10">XLOOKUP(F10,'PER-SM '!$E$2:$E$1132,'PER-SM '!$B$2:$B$1132,"",0)</f>
        <v>PE-Obr Reg comun</v>
      </c>
      <c r="L10" s="10" t="s">
        <v>2288</v>
      </c>
      <c r="M10" s="31" t="str">
        <f t="array" ref="M10">XLOOKUP(F10,'PER-SM '!$E$2:$E$1132,'PER-SM '!$F$2:$F$1132,"",0)</f>
        <v>SUPERVISOR DE EQUIPOS</v>
      </c>
      <c r="N10" s="158" t="s">
        <v>16</v>
      </c>
      <c r="O10" s="159" t="s">
        <v>140</v>
      </c>
      <c r="P10" s="160" t="s">
        <v>75</v>
      </c>
      <c r="Q10" s="158" t="s">
        <v>16</v>
      </c>
      <c r="R10" s="159" t="s">
        <v>140</v>
      </c>
      <c r="S10" s="160" t="s">
        <v>75</v>
      </c>
      <c r="T10" s="158" t="s">
        <v>16</v>
      </c>
      <c r="U10" s="159" t="s">
        <v>140</v>
      </c>
      <c r="V10" s="160" t="s">
        <v>75</v>
      </c>
      <c r="W10" s="158"/>
      <c r="X10" s="159"/>
      <c r="Y10" s="160"/>
      <c r="Z10" s="158"/>
      <c r="AA10" s="159"/>
      <c r="AB10" s="160"/>
      <c r="AC10" s="158"/>
      <c r="AD10" s="159"/>
      <c r="AE10" s="160"/>
      <c r="AF10" s="158"/>
      <c r="AG10" s="159"/>
      <c r="AH10" s="160"/>
      <c r="AI10" s="158"/>
      <c r="AJ10" s="159"/>
      <c r="AK10" s="160"/>
      <c r="AL10" s="158"/>
      <c r="AM10" s="159"/>
      <c r="AN10" s="160"/>
      <c r="AO10" s="158"/>
      <c r="AP10" s="159"/>
      <c r="AQ10" s="160"/>
      <c r="AR10" s="158" t="s">
        <v>16</v>
      </c>
      <c r="AS10" s="159" t="s">
        <v>140</v>
      </c>
      <c r="AT10" s="160" t="s">
        <v>75</v>
      </c>
      <c r="AU10" s="158" t="s">
        <v>16</v>
      </c>
      <c r="AV10" s="159" t="s">
        <v>140</v>
      </c>
      <c r="AW10" s="160" t="s">
        <v>75</v>
      </c>
      <c r="AX10" s="158" t="s">
        <v>16</v>
      </c>
      <c r="AY10" s="159" t="s">
        <v>140</v>
      </c>
      <c r="AZ10" s="160" t="s">
        <v>75</v>
      </c>
      <c r="BA10" s="158" t="s">
        <v>16</v>
      </c>
      <c r="BB10" s="159" t="s">
        <v>140</v>
      </c>
      <c r="BC10" s="160" t="s">
        <v>75</v>
      </c>
      <c r="BD10" s="158" t="s">
        <v>16</v>
      </c>
      <c r="BE10" s="159" t="s">
        <v>140</v>
      </c>
      <c r="BF10" s="160" t="s">
        <v>75</v>
      </c>
      <c r="BG10" s="158" t="s">
        <v>16</v>
      </c>
      <c r="BH10" s="159" t="s">
        <v>140</v>
      </c>
      <c r="BI10" s="160" t="s">
        <v>75</v>
      </c>
      <c r="BJ10" s="158" t="s">
        <v>16</v>
      </c>
      <c r="BK10" s="159" t="s">
        <v>140</v>
      </c>
      <c r="BL10" s="160" t="s">
        <v>75</v>
      </c>
      <c r="BM10" s="158" t="s">
        <v>16</v>
      </c>
      <c r="BN10" s="159" t="s">
        <v>140</v>
      </c>
      <c r="BO10" s="160" t="s">
        <v>75</v>
      </c>
      <c r="BP10" s="158" t="s">
        <v>16</v>
      </c>
      <c r="BQ10" s="159" t="s">
        <v>140</v>
      </c>
      <c r="BR10" s="160" t="s">
        <v>75</v>
      </c>
      <c r="BS10" s="158" t="s">
        <v>16</v>
      </c>
      <c r="BT10" s="159" t="s">
        <v>140</v>
      </c>
      <c r="BU10" s="160" t="s">
        <v>75</v>
      </c>
      <c r="BV10" s="158" t="s">
        <v>16</v>
      </c>
      <c r="BW10" s="159" t="s">
        <v>140</v>
      </c>
      <c r="BX10" s="160" t="s">
        <v>75</v>
      </c>
      <c r="BY10" s="158" t="s">
        <v>16</v>
      </c>
      <c r="BZ10" s="159" t="s">
        <v>140</v>
      </c>
      <c r="CA10" s="160" t="s">
        <v>75</v>
      </c>
      <c r="CB10" s="158" t="s">
        <v>16</v>
      </c>
      <c r="CC10" s="159" t="s">
        <v>140</v>
      </c>
      <c r="CD10" s="160" t="s">
        <v>75</v>
      </c>
      <c r="CE10" s="158" t="s">
        <v>16</v>
      </c>
      <c r="CF10" s="159" t="s">
        <v>140</v>
      </c>
      <c r="CG10" s="160" t="s">
        <v>75</v>
      </c>
      <c r="CH10" s="158"/>
      <c r="CI10" s="159"/>
      <c r="CJ10" s="160"/>
      <c r="CK10" s="158"/>
      <c r="CL10" s="159"/>
      <c r="CM10" s="160"/>
      <c r="CN10" s="158"/>
      <c r="CO10" s="159"/>
      <c r="CP10" s="160"/>
      <c r="CQ10" s="158"/>
      <c r="CR10" s="159"/>
      <c r="CS10" s="160"/>
      <c r="CT10" s="158"/>
      <c r="CU10" s="159"/>
      <c r="CV10" s="160"/>
      <c r="CW10" s="158"/>
      <c r="CX10" s="159"/>
      <c r="CY10" s="160"/>
      <c r="CZ10" s="158"/>
      <c r="DA10" s="159"/>
      <c r="DB10" s="160"/>
      <c r="DC10" s="158"/>
      <c r="DD10" s="159"/>
      <c r="DE10" s="160"/>
      <c r="DF10" s="158"/>
      <c r="DG10" s="159"/>
      <c r="DH10" s="160"/>
      <c r="DI10" s="158"/>
      <c r="DJ10" s="159"/>
      <c r="DK10" s="160"/>
      <c r="DL10" s="158"/>
      <c r="DM10" s="159"/>
      <c r="DN10" s="160"/>
      <c r="DO10" s="158"/>
      <c r="DP10" s="159"/>
      <c r="DQ10" s="160"/>
      <c r="DR10" s="158" t="s">
        <v>16</v>
      </c>
      <c r="DS10" s="159" t="s">
        <v>140</v>
      </c>
      <c r="DT10" s="160" t="s">
        <v>75</v>
      </c>
      <c r="DU10" s="158" t="s">
        <v>16</v>
      </c>
      <c r="DV10" s="159" t="s">
        <v>140</v>
      </c>
      <c r="DW10" s="160" t="s">
        <v>75</v>
      </c>
      <c r="DX10" s="158" t="s">
        <v>16</v>
      </c>
      <c r="DY10" s="159" t="s">
        <v>140</v>
      </c>
      <c r="DZ10" s="160" t="s">
        <v>75</v>
      </c>
      <c r="EA10" s="158" t="s">
        <v>16</v>
      </c>
      <c r="EB10" s="159" t="s">
        <v>140</v>
      </c>
      <c r="EC10" s="160" t="s">
        <v>75</v>
      </c>
      <c r="ED10" s="158" t="s">
        <v>16</v>
      </c>
      <c r="EE10" s="159" t="s">
        <v>140</v>
      </c>
      <c r="EF10" s="160" t="s">
        <v>75</v>
      </c>
      <c r="EG10" s="158" t="s">
        <v>16</v>
      </c>
      <c r="EH10" s="159" t="s">
        <v>140</v>
      </c>
      <c r="EI10" s="160" t="s">
        <v>75</v>
      </c>
      <c r="EJ10" s="158" t="s">
        <v>16</v>
      </c>
      <c r="EK10" s="159" t="s">
        <v>140</v>
      </c>
      <c r="EL10" s="160" t="s">
        <v>75</v>
      </c>
      <c r="EM10" s="158" t="s">
        <v>16</v>
      </c>
      <c r="EN10" s="159" t="s">
        <v>140</v>
      </c>
      <c r="EO10" s="160" t="s">
        <v>75</v>
      </c>
      <c r="EP10" s="158" t="s">
        <v>16</v>
      </c>
      <c r="EQ10" s="159" t="s">
        <v>140</v>
      </c>
      <c r="ER10" s="160" t="s">
        <v>75</v>
      </c>
      <c r="ES10" s="161" t="s">
        <v>16</v>
      </c>
      <c r="ET10" s="162" t="s">
        <v>140</v>
      </c>
      <c r="EU10" s="163" t="s">
        <v>75</v>
      </c>
    </row>
    <row r="11" ht="14.25" customHeight="1">
      <c r="A11" s="10">
        <v>9.0</v>
      </c>
      <c r="B11" s="591" t="s">
        <v>2202</v>
      </c>
      <c r="C11" s="592">
        <v>1.0</v>
      </c>
      <c r="D11" s="591" t="s">
        <v>14</v>
      </c>
      <c r="E11" s="173" t="str">
        <f t="array" ref="E11">XLOOKUP(F11,'PER-SM '!$E$2:$E$1132,'PER-SM '!$D$2:$D$1132," ",0)</f>
        <v>JUAREZ JIMENEZ JIMMY ROBINSON </v>
      </c>
      <c r="F11" s="166">
        <v>4.1636703E7</v>
      </c>
      <c r="G11" s="166">
        <v>9.68751486E8</v>
      </c>
      <c r="H11" s="10"/>
      <c r="I11" s="10" t="str">
        <f t="array" ref="I11">XLOOKUP(F11,'PER-SM '!$E$2:$E$1132,'PER-SM '!$I$2:$I$1132,"",0)</f>
        <v>B</v>
      </c>
      <c r="J11" s="10"/>
      <c r="K11" s="13" t="str">
        <f t="array" ref="K11">XLOOKUP(F11,'PER-SM '!$E$2:$E$1132,'PER-SM '!$B$2:$B$1132,"",0)</f>
        <v>SMCG </v>
      </c>
      <c r="L11" s="10" t="s">
        <v>2288</v>
      </c>
      <c r="M11" s="13" t="str">
        <f t="array" ref="M11">XLOOKUP(F11,'PER-SM '!$E$2:$E$1132,'PER-SM '!$F$2:$F$1132,"",0)</f>
        <v>SUPERVISOR DE OPERACIONES</v>
      </c>
      <c r="N11" s="158"/>
      <c r="O11" s="159"/>
      <c r="P11" s="160"/>
      <c r="Q11" s="158"/>
      <c r="R11" s="159"/>
      <c r="S11" s="160"/>
      <c r="T11" s="158"/>
      <c r="U11" s="159"/>
      <c r="V11" s="160"/>
      <c r="W11" s="158"/>
      <c r="X11" s="159"/>
      <c r="Y11" s="160"/>
      <c r="Z11" s="158"/>
      <c r="AA11" s="159"/>
      <c r="AB11" s="160"/>
      <c r="AC11" s="158"/>
      <c r="AD11" s="159"/>
      <c r="AE11" s="160"/>
      <c r="AF11" s="158"/>
      <c r="AG11" s="159"/>
      <c r="AH11" s="160"/>
      <c r="AI11" s="158"/>
      <c r="AJ11" s="159"/>
      <c r="AK11" s="160"/>
      <c r="AL11" s="158"/>
      <c r="AM11" s="159"/>
      <c r="AN11" s="160"/>
      <c r="AO11" s="158" t="s">
        <v>16</v>
      </c>
      <c r="AP11" s="159" t="s">
        <v>140</v>
      </c>
      <c r="AQ11" s="160" t="s">
        <v>75</v>
      </c>
      <c r="AR11" s="158" t="s">
        <v>16</v>
      </c>
      <c r="AS11" s="159" t="s">
        <v>140</v>
      </c>
      <c r="AT11" s="160" t="s">
        <v>75</v>
      </c>
      <c r="AU11" s="158" t="s">
        <v>16</v>
      </c>
      <c r="AV11" s="159" t="s">
        <v>140</v>
      </c>
      <c r="AW11" s="160" t="s">
        <v>75</v>
      </c>
      <c r="AX11" s="158" t="s">
        <v>16</v>
      </c>
      <c r="AY11" s="159" t="s">
        <v>140</v>
      </c>
      <c r="AZ11" s="160" t="s">
        <v>75</v>
      </c>
      <c r="BA11" s="158" t="s">
        <v>16</v>
      </c>
      <c r="BB11" s="159" t="s">
        <v>140</v>
      </c>
      <c r="BC11" s="160" t="s">
        <v>75</v>
      </c>
      <c r="BD11" s="158" t="s">
        <v>16</v>
      </c>
      <c r="BE11" s="159" t="s">
        <v>140</v>
      </c>
      <c r="BF11" s="160" t="s">
        <v>75</v>
      </c>
      <c r="BG11" s="158" t="s">
        <v>16</v>
      </c>
      <c r="BH11" s="159" t="s">
        <v>140</v>
      </c>
      <c r="BI11" s="160" t="s">
        <v>75</v>
      </c>
      <c r="BJ11" s="158" t="s">
        <v>16</v>
      </c>
      <c r="BK11" s="159" t="s">
        <v>140</v>
      </c>
      <c r="BL11" s="160" t="s">
        <v>75</v>
      </c>
      <c r="BM11" s="158"/>
      <c r="BN11" s="159"/>
      <c r="BO11" s="160"/>
      <c r="BP11" s="158"/>
      <c r="BQ11" s="159"/>
      <c r="BR11" s="160"/>
      <c r="BS11" s="158"/>
      <c r="BT11" s="159"/>
      <c r="BU11" s="160"/>
      <c r="BV11" s="158"/>
      <c r="BW11" s="159"/>
      <c r="BX11" s="160"/>
      <c r="BY11" s="158"/>
      <c r="BZ11" s="159"/>
      <c r="CA11" s="160"/>
      <c r="CB11" s="158"/>
      <c r="CC11" s="159"/>
      <c r="CD11" s="160"/>
      <c r="CE11" s="158"/>
      <c r="CF11" s="159"/>
      <c r="CG11" s="160"/>
      <c r="CH11" s="419" t="s">
        <v>16</v>
      </c>
      <c r="CI11" s="420" t="s">
        <v>140</v>
      </c>
      <c r="CJ11" s="421" t="s">
        <v>75</v>
      </c>
      <c r="CK11" s="419" t="s">
        <v>16</v>
      </c>
      <c r="CL11" s="420" t="s">
        <v>140</v>
      </c>
      <c r="CM11" s="421" t="s">
        <v>75</v>
      </c>
      <c r="CN11" s="419" t="s">
        <v>16</v>
      </c>
      <c r="CO11" s="420" t="s">
        <v>140</v>
      </c>
      <c r="CP11" s="421" t="s">
        <v>75</v>
      </c>
      <c r="CQ11" s="419" t="s">
        <v>16</v>
      </c>
      <c r="CR11" s="420" t="s">
        <v>140</v>
      </c>
      <c r="CS11" s="421" t="s">
        <v>75</v>
      </c>
      <c r="CT11" s="419" t="s">
        <v>16</v>
      </c>
      <c r="CU11" s="420" t="s">
        <v>140</v>
      </c>
      <c r="CV11" s="421" t="s">
        <v>75</v>
      </c>
      <c r="CW11" s="419" t="s">
        <v>16</v>
      </c>
      <c r="CX11" s="420" t="s">
        <v>140</v>
      </c>
      <c r="CY11" s="421" t="s">
        <v>75</v>
      </c>
      <c r="CZ11" s="419" t="s">
        <v>16</v>
      </c>
      <c r="DA11" s="420" t="s">
        <v>140</v>
      </c>
      <c r="DB11" s="421" t="s">
        <v>75</v>
      </c>
      <c r="DC11" s="419" t="s">
        <v>16</v>
      </c>
      <c r="DD11" s="420" t="s">
        <v>140</v>
      </c>
      <c r="DE11" s="421" t="s">
        <v>75</v>
      </c>
      <c r="DF11" s="419" t="s">
        <v>16</v>
      </c>
      <c r="DG11" s="420" t="s">
        <v>140</v>
      </c>
      <c r="DH11" s="421" t="s">
        <v>75</v>
      </c>
      <c r="DI11" s="419" t="s">
        <v>16</v>
      </c>
      <c r="DJ11" s="420" t="s">
        <v>140</v>
      </c>
      <c r="DK11" s="421" t="s">
        <v>75</v>
      </c>
      <c r="DL11" s="419" t="s">
        <v>16</v>
      </c>
      <c r="DM11" s="420" t="s">
        <v>140</v>
      </c>
      <c r="DN11" s="421" t="s">
        <v>75</v>
      </c>
      <c r="DO11" s="419" t="s">
        <v>16</v>
      </c>
      <c r="DP11" s="420" t="s">
        <v>140</v>
      </c>
      <c r="DQ11" s="421" t="s">
        <v>75</v>
      </c>
      <c r="DR11" s="419" t="s">
        <v>16</v>
      </c>
      <c r="DS11" s="420" t="s">
        <v>140</v>
      </c>
      <c r="DT11" s="421" t="s">
        <v>75</v>
      </c>
      <c r="DU11" s="419" t="s">
        <v>16</v>
      </c>
      <c r="DV11" s="420" t="s">
        <v>140</v>
      </c>
      <c r="DW11" s="421" t="s">
        <v>75</v>
      </c>
      <c r="DX11" s="419" t="s">
        <v>0</v>
      </c>
      <c r="DY11" s="420" t="s">
        <v>0</v>
      </c>
      <c r="DZ11" s="421" t="s">
        <v>0</v>
      </c>
      <c r="EA11" s="419" t="s">
        <v>0</v>
      </c>
      <c r="EB11" s="420" t="s">
        <v>0</v>
      </c>
      <c r="EC11" s="421" t="s">
        <v>0</v>
      </c>
      <c r="ED11" s="419" t="s">
        <v>0</v>
      </c>
      <c r="EE11" s="420" t="s">
        <v>0</v>
      </c>
      <c r="EF11" s="421" t="s">
        <v>0</v>
      </c>
      <c r="EG11" s="419" t="s">
        <v>0</v>
      </c>
      <c r="EH11" s="420" t="s">
        <v>0</v>
      </c>
      <c r="EI11" s="421" t="s">
        <v>0</v>
      </c>
      <c r="EJ11" s="419" t="s">
        <v>0</v>
      </c>
      <c r="EK11" s="420" t="s">
        <v>0</v>
      </c>
      <c r="EL11" s="421" t="s">
        <v>0</v>
      </c>
      <c r="EM11" s="419" t="s">
        <v>0</v>
      </c>
      <c r="EN11" s="420" t="s">
        <v>0</v>
      </c>
      <c r="EO11" s="421" t="s">
        <v>0</v>
      </c>
      <c r="EP11" s="419" t="s">
        <v>0</v>
      </c>
      <c r="EQ11" s="420" t="s">
        <v>0</v>
      </c>
      <c r="ER11" s="421" t="s">
        <v>0</v>
      </c>
      <c r="ES11" s="422" t="s">
        <v>16</v>
      </c>
      <c r="ET11" s="423" t="s">
        <v>140</v>
      </c>
      <c r="EU11" s="424" t="s">
        <v>75</v>
      </c>
    </row>
    <row r="12" ht="14.25" customHeight="1">
      <c r="A12" s="10">
        <v>10.0</v>
      </c>
      <c r="B12" s="591" t="s">
        <v>2203</v>
      </c>
      <c r="C12" s="592">
        <v>1.0</v>
      </c>
      <c r="D12" s="591" t="s">
        <v>14</v>
      </c>
      <c r="E12" s="13" t="str">
        <f t="array" ref="E12">XLOOKUP(F12,'PER-SM '!$E$2:$E$1132,'PER-SM '!$D$2:$D$1132," ",0)</f>
        <v>AGUILAR MONTAÑO MARCO</v>
      </c>
      <c r="F12" s="166">
        <v>1555744.0</v>
      </c>
      <c r="G12" s="166">
        <v>9.5997356E8</v>
      </c>
      <c r="H12" s="10"/>
      <c r="I12" s="10" t="str">
        <f t="array" ref="I12">XLOOKUP(F12,'PER-SM '!$E$2:$E$1132,'PER-SM '!$I$2:$I$1132,"",0)</f>
        <v/>
      </c>
      <c r="J12" s="10"/>
      <c r="K12" s="13" t="str">
        <f t="array" ref="K12">XLOOKUP(F12,'PER-SM '!$E$2:$E$1132,'PER-SM '!$B$2:$B$1132,"",0)</f>
        <v>PE - Empleados</v>
      </c>
      <c r="L12" s="10" t="s">
        <v>2288</v>
      </c>
      <c r="M12" s="31" t="str">
        <f t="array" ref="M12">XLOOKUP(F12,'PER-SM '!$E$2:$E$1132,'PER-SM '!$F$2:$F$1132,"",0)</f>
        <v>JEFE DE EQUIPOS</v>
      </c>
      <c r="N12" s="158"/>
      <c r="O12" s="159"/>
      <c r="P12" s="160"/>
      <c r="Q12" s="158"/>
      <c r="R12" s="159"/>
      <c r="S12" s="160"/>
      <c r="T12" s="158"/>
      <c r="U12" s="159"/>
      <c r="V12" s="160"/>
      <c r="W12" s="158" t="s">
        <v>16</v>
      </c>
      <c r="X12" s="159" t="s">
        <v>140</v>
      </c>
      <c r="Y12" s="160" t="s">
        <v>75</v>
      </c>
      <c r="Z12" s="158" t="s">
        <v>16</v>
      </c>
      <c r="AA12" s="159" t="s">
        <v>140</v>
      </c>
      <c r="AB12" s="160" t="s">
        <v>75</v>
      </c>
      <c r="AC12" s="158" t="s">
        <v>16</v>
      </c>
      <c r="AD12" s="159" t="s">
        <v>140</v>
      </c>
      <c r="AE12" s="160" t="s">
        <v>75</v>
      </c>
      <c r="AF12" s="158" t="s">
        <v>16</v>
      </c>
      <c r="AG12" s="159" t="s">
        <v>140</v>
      </c>
      <c r="AH12" s="160" t="s">
        <v>75</v>
      </c>
      <c r="AI12" s="158" t="s">
        <v>16</v>
      </c>
      <c r="AJ12" s="159" t="s">
        <v>140</v>
      </c>
      <c r="AK12" s="160" t="s">
        <v>75</v>
      </c>
      <c r="AL12" s="158" t="s">
        <v>16</v>
      </c>
      <c r="AM12" s="159" t="s">
        <v>140</v>
      </c>
      <c r="AN12" s="160" t="s">
        <v>75</v>
      </c>
      <c r="AO12" s="158" t="s">
        <v>16</v>
      </c>
      <c r="AP12" s="159" t="s">
        <v>140</v>
      </c>
      <c r="AQ12" s="160" t="s">
        <v>75</v>
      </c>
      <c r="AR12" s="158" t="s">
        <v>16</v>
      </c>
      <c r="AS12" s="159" t="s">
        <v>140</v>
      </c>
      <c r="AT12" s="160" t="s">
        <v>75</v>
      </c>
      <c r="AU12" s="158" t="s">
        <v>16</v>
      </c>
      <c r="AV12" s="159" t="s">
        <v>140</v>
      </c>
      <c r="AW12" s="160" t="s">
        <v>75</v>
      </c>
      <c r="AX12" s="158" t="s">
        <v>16</v>
      </c>
      <c r="AY12" s="159" t="s">
        <v>140</v>
      </c>
      <c r="AZ12" s="160" t="s">
        <v>75</v>
      </c>
      <c r="BA12" s="158" t="s">
        <v>16</v>
      </c>
      <c r="BB12" s="159" t="s">
        <v>140</v>
      </c>
      <c r="BC12" s="160" t="s">
        <v>75</v>
      </c>
      <c r="BD12" s="158" t="s">
        <v>16</v>
      </c>
      <c r="BE12" s="159" t="s">
        <v>140</v>
      </c>
      <c r="BF12" s="160" t="s">
        <v>75</v>
      </c>
      <c r="BG12" s="158" t="s">
        <v>16</v>
      </c>
      <c r="BH12" s="159" t="s">
        <v>140</v>
      </c>
      <c r="BI12" s="160" t="s">
        <v>75</v>
      </c>
      <c r="BJ12" s="158" t="s">
        <v>16</v>
      </c>
      <c r="BK12" s="159" t="s">
        <v>140</v>
      </c>
      <c r="BL12" s="160" t="s">
        <v>75</v>
      </c>
      <c r="BM12" s="158"/>
      <c r="BN12" s="159"/>
      <c r="BO12" s="160"/>
      <c r="BP12" s="158"/>
      <c r="BQ12" s="159"/>
      <c r="BR12" s="160"/>
      <c r="BS12" s="158"/>
      <c r="BT12" s="159"/>
      <c r="BU12" s="160"/>
      <c r="BV12" s="158"/>
      <c r="BW12" s="159"/>
      <c r="BX12" s="160"/>
      <c r="BY12" s="158"/>
      <c r="BZ12" s="159"/>
      <c r="CA12" s="160"/>
      <c r="CB12" s="158"/>
      <c r="CC12" s="159"/>
      <c r="CD12" s="160"/>
      <c r="CE12" s="158"/>
      <c r="CF12" s="159"/>
      <c r="CG12" s="160"/>
      <c r="CH12" s="419" t="s">
        <v>16</v>
      </c>
      <c r="CI12" s="420" t="s">
        <v>140</v>
      </c>
      <c r="CJ12" s="421" t="s">
        <v>75</v>
      </c>
      <c r="CK12" s="419" t="s">
        <v>16</v>
      </c>
      <c r="CL12" s="420" t="s">
        <v>140</v>
      </c>
      <c r="CM12" s="421" t="s">
        <v>75</v>
      </c>
      <c r="CN12" s="419" t="s">
        <v>16</v>
      </c>
      <c r="CO12" s="420" t="s">
        <v>140</v>
      </c>
      <c r="CP12" s="421" t="s">
        <v>75</v>
      </c>
      <c r="CQ12" s="419" t="s">
        <v>16</v>
      </c>
      <c r="CR12" s="420" t="s">
        <v>140</v>
      </c>
      <c r="CS12" s="421" t="s">
        <v>75</v>
      </c>
      <c r="CT12" s="419" t="s">
        <v>16</v>
      </c>
      <c r="CU12" s="420" t="s">
        <v>140</v>
      </c>
      <c r="CV12" s="421" t="s">
        <v>75</v>
      </c>
      <c r="CW12" s="419" t="s">
        <v>16</v>
      </c>
      <c r="CX12" s="420" t="s">
        <v>140</v>
      </c>
      <c r="CY12" s="421" t="s">
        <v>75</v>
      </c>
      <c r="CZ12" s="419" t="s">
        <v>16</v>
      </c>
      <c r="DA12" s="420" t="s">
        <v>140</v>
      </c>
      <c r="DB12" s="421" t="s">
        <v>75</v>
      </c>
      <c r="DC12" s="419" t="s">
        <v>16</v>
      </c>
      <c r="DD12" s="420" t="s">
        <v>140</v>
      </c>
      <c r="DE12" s="421" t="s">
        <v>75</v>
      </c>
      <c r="DF12" s="419" t="s">
        <v>16</v>
      </c>
      <c r="DG12" s="420" t="s">
        <v>140</v>
      </c>
      <c r="DH12" s="421" t="s">
        <v>75</v>
      </c>
      <c r="DI12" s="419" t="s">
        <v>16</v>
      </c>
      <c r="DJ12" s="420" t="s">
        <v>140</v>
      </c>
      <c r="DK12" s="421" t="s">
        <v>75</v>
      </c>
      <c r="DL12" s="419" t="s">
        <v>16</v>
      </c>
      <c r="DM12" s="420" t="s">
        <v>140</v>
      </c>
      <c r="DN12" s="421" t="s">
        <v>75</v>
      </c>
      <c r="DO12" s="419" t="s">
        <v>16</v>
      </c>
      <c r="DP12" s="420" t="s">
        <v>140</v>
      </c>
      <c r="DQ12" s="421" t="s">
        <v>75</v>
      </c>
      <c r="DR12" s="419" t="s">
        <v>16</v>
      </c>
      <c r="DS12" s="420" t="s">
        <v>140</v>
      </c>
      <c r="DT12" s="421" t="s">
        <v>75</v>
      </c>
      <c r="DU12" s="419" t="s">
        <v>16</v>
      </c>
      <c r="DV12" s="420" t="s">
        <v>140</v>
      </c>
      <c r="DW12" s="421" t="s">
        <v>75</v>
      </c>
      <c r="DX12" s="419"/>
      <c r="DY12" s="420" t="s">
        <v>0</v>
      </c>
      <c r="DZ12" s="421" t="s">
        <v>0</v>
      </c>
      <c r="EA12" s="419"/>
      <c r="EB12" s="420" t="s">
        <v>0</v>
      </c>
      <c r="EC12" s="421" t="s">
        <v>0</v>
      </c>
      <c r="ED12" s="419"/>
      <c r="EE12" s="420" t="s">
        <v>0</v>
      </c>
      <c r="EF12" s="421" t="s">
        <v>0</v>
      </c>
      <c r="EG12" s="419"/>
      <c r="EH12" s="420" t="s">
        <v>0</v>
      </c>
      <c r="EI12" s="421" t="s">
        <v>0</v>
      </c>
      <c r="EJ12" s="419"/>
      <c r="EK12" s="420" t="s">
        <v>0</v>
      </c>
      <c r="EL12" s="421" t="s">
        <v>0</v>
      </c>
      <c r="EM12" s="419"/>
      <c r="EN12" s="420" t="s">
        <v>0</v>
      </c>
      <c r="EO12" s="421" t="s">
        <v>0</v>
      </c>
      <c r="EP12" s="419"/>
      <c r="EQ12" s="420" t="s">
        <v>0</v>
      </c>
      <c r="ER12" s="421" t="s">
        <v>0</v>
      </c>
      <c r="ES12" s="422" t="s">
        <v>16</v>
      </c>
      <c r="ET12" s="423" t="s">
        <v>140</v>
      </c>
      <c r="EU12" s="424" t="s">
        <v>75</v>
      </c>
    </row>
    <row r="13" ht="14.25" customHeight="1">
      <c r="A13" s="10">
        <v>11.0</v>
      </c>
      <c r="B13" s="591" t="s">
        <v>2204</v>
      </c>
      <c r="C13" s="592">
        <v>1.0</v>
      </c>
      <c r="D13" s="591" t="s">
        <v>14</v>
      </c>
      <c r="E13" s="13" t="str">
        <f t="array" ref="E13">XLOOKUP(F13,'PER-SM '!$E$2:$E$1132,'PER-SM '!$D$2:$D$1132," ",0)</f>
        <v>CCAPATINTA QUISPE ADRIAN</v>
      </c>
      <c r="F13" s="166">
        <v>4.3203038E7</v>
      </c>
      <c r="G13" s="30">
        <v>9.3377671E8</v>
      </c>
      <c r="H13" s="10"/>
      <c r="I13" s="10" t="str">
        <f t="array" ref="I13">XLOOKUP(F13,'PER-SM '!$E$2:$E$1132,'PER-SM '!$I$2:$I$1132,"",0)</f>
        <v>S/G</v>
      </c>
      <c r="J13" s="10"/>
      <c r="K13" s="13" t="str">
        <f t="array" ref="K13">XLOOKUP(F13,'PER-SM '!$E$2:$E$1132,'PER-SM '!$B$2:$B$1132,"",0)</f>
        <v>PE-Empleados</v>
      </c>
      <c r="L13" s="10" t="s">
        <v>2288</v>
      </c>
      <c r="M13" s="31" t="str">
        <f t="array" ref="M13">XLOOKUP(F13,'PER-SM '!$E$2:$E$1132,'PER-SM '!$F$2:$F$1132,"",0)</f>
        <v>SUPERVISOR DE OPERACIONES</v>
      </c>
      <c r="N13" s="636" t="s">
        <v>16</v>
      </c>
      <c r="O13" s="637" t="s">
        <v>140</v>
      </c>
      <c r="P13" s="638" t="s">
        <v>75</v>
      </c>
      <c r="Q13" s="636" t="s">
        <v>16</v>
      </c>
      <c r="R13" s="637" t="s">
        <v>140</v>
      </c>
      <c r="S13" s="638" t="s">
        <v>75</v>
      </c>
      <c r="T13" s="636" t="s">
        <v>16</v>
      </c>
      <c r="U13" s="637" t="s">
        <v>140</v>
      </c>
      <c r="V13" s="638" t="s">
        <v>75</v>
      </c>
      <c r="W13" s="636" t="s">
        <v>16</v>
      </c>
      <c r="X13" s="637" t="s">
        <v>140</v>
      </c>
      <c r="Y13" s="638" t="s">
        <v>75</v>
      </c>
      <c r="Z13" s="636" t="s">
        <v>16</v>
      </c>
      <c r="AA13" s="637" t="s">
        <v>140</v>
      </c>
      <c r="AB13" s="638" t="s">
        <v>75</v>
      </c>
      <c r="AC13" s="636" t="s">
        <v>16</v>
      </c>
      <c r="AD13" s="637" t="s">
        <v>140</v>
      </c>
      <c r="AE13" s="638" t="s">
        <v>75</v>
      </c>
      <c r="AF13" s="636" t="s">
        <v>16</v>
      </c>
      <c r="AG13" s="637" t="s">
        <v>140</v>
      </c>
      <c r="AH13" s="638" t="s">
        <v>75</v>
      </c>
      <c r="AI13" s="636" t="s">
        <v>16</v>
      </c>
      <c r="AJ13" s="637" t="s">
        <v>140</v>
      </c>
      <c r="AK13" s="638" t="s">
        <v>75</v>
      </c>
      <c r="AL13" s="636" t="s">
        <v>16</v>
      </c>
      <c r="AM13" s="637" t="s">
        <v>140</v>
      </c>
      <c r="AN13" s="638" t="s">
        <v>75</v>
      </c>
      <c r="AO13" s="636" t="s">
        <v>16</v>
      </c>
      <c r="AP13" s="637" t="s">
        <v>140</v>
      </c>
      <c r="AQ13" s="638" t="s">
        <v>75</v>
      </c>
      <c r="AR13" s="636"/>
      <c r="AS13" s="637"/>
      <c r="AT13" s="638"/>
      <c r="AU13" s="636"/>
      <c r="AV13" s="637"/>
      <c r="AW13" s="638"/>
      <c r="AX13" s="636"/>
      <c r="AY13" s="637"/>
      <c r="AZ13" s="638"/>
      <c r="BA13" s="636"/>
      <c r="BB13" s="637"/>
      <c r="BC13" s="638"/>
      <c r="BD13" s="636"/>
      <c r="BE13" s="637"/>
      <c r="BF13" s="638"/>
      <c r="BG13" s="636"/>
      <c r="BH13" s="637"/>
      <c r="BI13" s="638"/>
      <c r="BJ13" s="636"/>
      <c r="BK13" s="637"/>
      <c r="BL13" s="638"/>
      <c r="BM13" s="636" t="s">
        <v>16</v>
      </c>
      <c r="BN13" s="637" t="s">
        <v>140</v>
      </c>
      <c r="BO13" s="638" t="s">
        <v>75</v>
      </c>
      <c r="BP13" s="636" t="s">
        <v>16</v>
      </c>
      <c r="BQ13" s="637" t="s">
        <v>140</v>
      </c>
      <c r="BR13" s="638" t="s">
        <v>75</v>
      </c>
      <c r="BS13" s="636" t="s">
        <v>16</v>
      </c>
      <c r="BT13" s="637" t="s">
        <v>140</v>
      </c>
      <c r="BU13" s="638" t="s">
        <v>75</v>
      </c>
      <c r="BV13" s="636" t="s">
        <v>16</v>
      </c>
      <c r="BW13" s="637" t="s">
        <v>140</v>
      </c>
      <c r="BX13" s="638" t="s">
        <v>75</v>
      </c>
      <c r="BY13" s="636" t="s">
        <v>16</v>
      </c>
      <c r="BZ13" s="637" t="s">
        <v>140</v>
      </c>
      <c r="CA13" s="638" t="s">
        <v>75</v>
      </c>
      <c r="CB13" s="636" t="s">
        <v>16</v>
      </c>
      <c r="CC13" s="637" t="s">
        <v>140</v>
      </c>
      <c r="CD13" s="638" t="s">
        <v>75</v>
      </c>
      <c r="CE13" s="636" t="s">
        <v>16</v>
      </c>
      <c r="CF13" s="637" t="s">
        <v>140</v>
      </c>
      <c r="CG13" s="638" t="s">
        <v>75</v>
      </c>
      <c r="CH13" s="158" t="s">
        <v>16</v>
      </c>
      <c r="CI13" s="159" t="s">
        <v>140</v>
      </c>
      <c r="CJ13" s="160" t="s">
        <v>75</v>
      </c>
      <c r="CK13" s="158" t="s">
        <v>16</v>
      </c>
      <c r="CL13" s="159" t="s">
        <v>140</v>
      </c>
      <c r="CM13" s="160" t="s">
        <v>75</v>
      </c>
      <c r="CN13" s="158" t="s">
        <v>16</v>
      </c>
      <c r="CO13" s="159" t="s">
        <v>140</v>
      </c>
      <c r="CP13" s="160" t="s">
        <v>75</v>
      </c>
      <c r="CQ13" s="158" t="s">
        <v>16</v>
      </c>
      <c r="CR13" s="159" t="s">
        <v>140</v>
      </c>
      <c r="CS13" s="160" t="s">
        <v>75</v>
      </c>
      <c r="CT13" s="158" t="s">
        <v>16</v>
      </c>
      <c r="CU13" s="159" t="s">
        <v>140</v>
      </c>
      <c r="CV13" s="160" t="s">
        <v>75</v>
      </c>
      <c r="CW13" s="158" t="s">
        <v>16</v>
      </c>
      <c r="CX13" s="159" t="s">
        <v>140</v>
      </c>
      <c r="CY13" s="160" t="s">
        <v>75</v>
      </c>
      <c r="CZ13" s="158" t="s">
        <v>16</v>
      </c>
      <c r="DA13" s="159" t="s">
        <v>140</v>
      </c>
      <c r="DB13" s="160" t="s">
        <v>75</v>
      </c>
      <c r="DC13" s="158"/>
      <c r="DD13" s="159"/>
      <c r="DE13" s="160"/>
      <c r="DF13" s="158"/>
      <c r="DG13" s="159"/>
      <c r="DH13" s="160"/>
      <c r="DI13" s="158"/>
      <c r="DJ13" s="159"/>
      <c r="DK13" s="160"/>
      <c r="DL13" s="158"/>
      <c r="DM13" s="159"/>
      <c r="DN13" s="160"/>
      <c r="DO13" s="158"/>
      <c r="DP13" s="159"/>
      <c r="DQ13" s="160"/>
      <c r="DR13" s="158"/>
      <c r="DS13" s="159"/>
      <c r="DT13" s="160"/>
      <c r="DU13" s="158"/>
      <c r="DV13" s="159"/>
      <c r="DW13" s="160"/>
      <c r="DX13" s="158"/>
      <c r="DY13" s="159"/>
      <c r="DZ13" s="160"/>
      <c r="EA13" s="158"/>
      <c r="EB13" s="159"/>
      <c r="EC13" s="160"/>
      <c r="ED13" s="158"/>
      <c r="EE13" s="159"/>
      <c r="EF13" s="160"/>
      <c r="EG13" s="158"/>
      <c r="EH13" s="159"/>
      <c r="EI13" s="160"/>
      <c r="EJ13" s="158"/>
      <c r="EK13" s="159"/>
      <c r="EL13" s="160"/>
      <c r="EM13" s="158"/>
      <c r="EN13" s="159"/>
      <c r="EO13" s="160"/>
      <c r="EP13" s="158"/>
      <c r="EQ13" s="159"/>
      <c r="ER13" s="160"/>
      <c r="ES13" s="158"/>
      <c r="ET13" s="159"/>
      <c r="EU13" s="160"/>
    </row>
    <row r="14" ht="14.25" customHeight="1">
      <c r="A14" s="10">
        <v>12.0</v>
      </c>
      <c r="B14" s="591" t="s">
        <v>26</v>
      </c>
      <c r="C14" s="592">
        <v>1.0</v>
      </c>
      <c r="D14" s="591" t="s">
        <v>14</v>
      </c>
      <c r="E14" s="13" t="str">
        <f t="array" ref="E14">XLOOKUP(F14,'PER-SM '!$E$2:$E$1132,'PER-SM '!$D$2:$D$1132," ",0)</f>
        <v>BAUTISTA MARIN EDISON</v>
      </c>
      <c r="F14" s="166">
        <v>7.3138885E7</v>
      </c>
      <c r="G14" s="166">
        <v>9.4941232E8</v>
      </c>
      <c r="H14" s="10"/>
      <c r="I14" s="10" t="str">
        <f t="array" ref="I14">XLOOKUP(F14,'PER-SM '!$E$2:$E$1132,'PER-SM '!$I$2:$I$1132,"",0)</f>
        <v/>
      </c>
      <c r="J14" s="10"/>
      <c r="K14" s="13" t="str">
        <f t="array" ref="K14">XLOOKUP(F14,'PER-SM '!$E$2:$E$1132,'PER-SM '!$B$2:$B$1132,"",0)</f>
        <v>PE - Empleados</v>
      </c>
      <c r="L14" s="10" t="s">
        <v>2288</v>
      </c>
      <c r="M14" s="31" t="str">
        <f t="array" ref="M14">XLOOKUP(F14,'PER-SM '!$E$2:$E$1132,'PER-SM '!$F$2:$F$1132,"",0)</f>
        <v>SUPERVISOR DE OPERACIONES</v>
      </c>
      <c r="N14" s="158" t="s">
        <v>16</v>
      </c>
      <c r="O14" s="159" t="s">
        <v>140</v>
      </c>
      <c r="P14" s="160" t="s">
        <v>75</v>
      </c>
      <c r="Q14" s="158" t="s">
        <v>16</v>
      </c>
      <c r="R14" s="159" t="s">
        <v>140</v>
      </c>
      <c r="S14" s="160" t="s">
        <v>75</v>
      </c>
      <c r="T14" s="158" t="s">
        <v>16</v>
      </c>
      <c r="U14" s="159" t="s">
        <v>140</v>
      </c>
      <c r="V14" s="160" t="s">
        <v>75</v>
      </c>
      <c r="W14" s="158"/>
      <c r="X14" s="159"/>
      <c r="Y14" s="160"/>
      <c r="Z14" s="158"/>
      <c r="AA14" s="159"/>
      <c r="AB14" s="160"/>
      <c r="AC14" s="158"/>
      <c r="AD14" s="159"/>
      <c r="AE14" s="160"/>
      <c r="AF14" s="158"/>
      <c r="AG14" s="159"/>
      <c r="AH14" s="160"/>
      <c r="AI14" s="158"/>
      <c r="AJ14" s="159"/>
      <c r="AK14" s="160"/>
      <c r="AL14" s="158"/>
      <c r="AM14" s="159"/>
      <c r="AN14" s="160"/>
      <c r="AO14" s="158"/>
      <c r="AP14" s="159"/>
      <c r="AQ14" s="160"/>
      <c r="AR14" s="158"/>
      <c r="AS14" s="159"/>
      <c r="AT14" s="160"/>
      <c r="AU14" s="158"/>
      <c r="AV14" s="159"/>
      <c r="AW14" s="160"/>
      <c r="AX14" s="158"/>
      <c r="AY14" s="159"/>
      <c r="AZ14" s="160"/>
      <c r="BA14" s="158"/>
      <c r="BB14" s="159"/>
      <c r="BC14" s="160"/>
      <c r="BD14" s="158"/>
      <c r="BE14" s="159"/>
      <c r="BF14" s="160"/>
      <c r="BG14" s="158"/>
      <c r="BH14" s="159"/>
      <c r="BI14" s="160" t="s">
        <v>75</v>
      </c>
      <c r="BJ14" s="158" t="s">
        <v>16</v>
      </c>
      <c r="BK14" s="159" t="s">
        <v>140</v>
      </c>
      <c r="BL14" s="160" t="s">
        <v>75</v>
      </c>
      <c r="BM14" s="158" t="s">
        <v>16</v>
      </c>
      <c r="BN14" s="159" t="s">
        <v>140</v>
      </c>
      <c r="BO14" s="160" t="s">
        <v>75</v>
      </c>
      <c r="BP14" s="158" t="s">
        <v>16</v>
      </c>
      <c r="BQ14" s="159" t="s">
        <v>140</v>
      </c>
      <c r="BR14" s="160" t="s">
        <v>75</v>
      </c>
      <c r="BS14" s="158" t="s">
        <v>16</v>
      </c>
      <c r="BT14" s="159" t="s">
        <v>140</v>
      </c>
      <c r="BU14" s="160" t="s">
        <v>75</v>
      </c>
      <c r="BV14" s="158" t="s">
        <v>16</v>
      </c>
      <c r="BW14" s="159" t="s">
        <v>140</v>
      </c>
      <c r="BX14" s="160" t="s">
        <v>75</v>
      </c>
      <c r="BY14" s="158" t="s">
        <v>16</v>
      </c>
      <c r="BZ14" s="159" t="s">
        <v>140</v>
      </c>
      <c r="CA14" s="160" t="s">
        <v>75</v>
      </c>
      <c r="CB14" s="158" t="s">
        <v>16</v>
      </c>
      <c r="CC14" s="159" t="s">
        <v>140</v>
      </c>
      <c r="CD14" s="160" t="s">
        <v>75</v>
      </c>
      <c r="CE14" s="158" t="s">
        <v>16</v>
      </c>
      <c r="CF14" s="159" t="s">
        <v>140</v>
      </c>
      <c r="CG14" s="160" t="s">
        <v>75</v>
      </c>
      <c r="CH14" s="158"/>
      <c r="CI14" s="159"/>
      <c r="CJ14" s="160"/>
      <c r="CK14" s="158"/>
      <c r="CL14" s="159"/>
      <c r="CM14" s="160"/>
      <c r="CN14" s="158"/>
      <c r="CO14" s="159"/>
      <c r="CP14" s="160"/>
      <c r="CQ14" s="158"/>
      <c r="CR14" s="159"/>
      <c r="CS14" s="160"/>
      <c r="CT14" s="158"/>
      <c r="CU14" s="159"/>
      <c r="CV14" s="160"/>
      <c r="CW14" s="158"/>
      <c r="CX14" s="159"/>
      <c r="CY14" s="160"/>
      <c r="CZ14" s="158"/>
      <c r="DA14" s="159"/>
      <c r="DB14" s="160"/>
      <c r="DC14" s="158"/>
      <c r="DD14" s="159"/>
      <c r="DE14" s="160"/>
      <c r="DF14" s="158"/>
      <c r="DG14" s="159"/>
      <c r="DH14" s="160"/>
      <c r="DI14" s="158"/>
      <c r="DJ14" s="159"/>
      <c r="DK14" s="160"/>
      <c r="DL14" s="158" t="s">
        <v>16</v>
      </c>
      <c r="DM14" s="159" t="s">
        <v>140</v>
      </c>
      <c r="DN14" s="160" t="s">
        <v>75</v>
      </c>
      <c r="DO14" s="158" t="s">
        <v>16</v>
      </c>
      <c r="DP14" s="159" t="s">
        <v>140</v>
      </c>
      <c r="DQ14" s="160" t="s">
        <v>75</v>
      </c>
      <c r="DR14" s="158" t="s">
        <v>16</v>
      </c>
      <c r="DS14" s="159" t="s">
        <v>140</v>
      </c>
      <c r="DT14" s="160" t="s">
        <v>75</v>
      </c>
      <c r="DU14" s="158" t="s">
        <v>16</v>
      </c>
      <c r="DV14" s="159" t="s">
        <v>140</v>
      </c>
      <c r="DW14" s="160" t="s">
        <v>75</v>
      </c>
      <c r="DX14" s="158"/>
      <c r="DY14" s="159" t="s">
        <v>0</v>
      </c>
      <c r="DZ14" s="160" t="s">
        <v>0</v>
      </c>
      <c r="EA14" s="158"/>
      <c r="EB14" s="159" t="s">
        <v>0</v>
      </c>
      <c r="EC14" s="160" t="s">
        <v>0</v>
      </c>
      <c r="ED14" s="158"/>
      <c r="EE14" s="159" t="s">
        <v>0</v>
      </c>
      <c r="EF14" s="160" t="s">
        <v>0</v>
      </c>
      <c r="EG14" s="158"/>
      <c r="EH14" s="159" t="s">
        <v>0</v>
      </c>
      <c r="EI14" s="160" t="s">
        <v>0</v>
      </c>
      <c r="EJ14" s="158"/>
      <c r="EK14" s="159" t="s">
        <v>0</v>
      </c>
      <c r="EL14" s="160" t="s">
        <v>0</v>
      </c>
      <c r="EM14" s="158"/>
      <c r="EN14" s="159" t="s">
        <v>0</v>
      </c>
      <c r="EO14" s="160" t="s">
        <v>0</v>
      </c>
      <c r="EP14" s="158"/>
      <c r="EQ14" s="159" t="s">
        <v>0</v>
      </c>
      <c r="ER14" s="160" t="s">
        <v>0</v>
      </c>
      <c r="ES14" s="158"/>
      <c r="ET14" s="159" t="s">
        <v>0</v>
      </c>
      <c r="EU14" s="160" t="s">
        <v>0</v>
      </c>
    </row>
    <row r="15" ht="14.25" customHeight="1">
      <c r="A15" s="10">
        <v>13.0</v>
      </c>
      <c r="B15" s="591" t="s">
        <v>29</v>
      </c>
      <c r="C15" s="592">
        <v>1.0</v>
      </c>
      <c r="D15" s="591" t="s">
        <v>14</v>
      </c>
      <c r="E15" s="13" t="str">
        <f t="array" ref="E15">XLOOKUP(F15,'PER-SM '!$E$2:$E$1132,'PER-SM '!$D$2:$D$1132," ",0)</f>
        <v>VILLANUEVA LUJAN ROMEL </v>
      </c>
      <c r="F15" s="30">
        <v>4.2137743E7</v>
      </c>
      <c r="G15" s="166"/>
      <c r="H15" s="10"/>
      <c r="I15" s="10" t="str">
        <f t="array" ref="I15">XLOOKUP(F15,'PER-SM '!$E$2:$E$1132,'PER-SM '!$I$2:$I$1132,"",0)</f>
        <v/>
      </c>
      <c r="J15" s="10"/>
      <c r="K15" s="13" t="str">
        <f t="array" ref="K15">XLOOKUP(F15,'PER-SM '!$E$2:$E$1132,'PER-SM '!$B$2:$B$1132,"",0)</f>
        <v>PE - Obr Reg Común</v>
      </c>
      <c r="L15" s="10" t="s">
        <v>2288</v>
      </c>
      <c r="M15" s="13" t="str">
        <f t="array" ref="M15">XLOOKUP(F15,'PER-SM '!$E$2:$E$1132,'PER-SM '!$F$2:$F$1132,"",0)</f>
        <v>ESPECIALISTA EN PERFORACION Y VOLADURA </v>
      </c>
      <c r="N15" s="636" t="s">
        <v>16</v>
      </c>
      <c r="O15" s="637" t="s">
        <v>140</v>
      </c>
      <c r="P15" s="638" t="s">
        <v>75</v>
      </c>
      <c r="Q15" s="636" t="s">
        <v>16</v>
      </c>
      <c r="R15" s="637" t="s">
        <v>140</v>
      </c>
      <c r="S15" s="638" t="s">
        <v>75</v>
      </c>
      <c r="T15" s="636" t="s">
        <v>16</v>
      </c>
      <c r="U15" s="637" t="s">
        <v>140</v>
      </c>
      <c r="V15" s="638" t="s">
        <v>75</v>
      </c>
      <c r="W15" s="636"/>
      <c r="X15" s="637"/>
      <c r="Y15" s="638"/>
      <c r="Z15" s="636"/>
      <c r="AA15" s="637"/>
      <c r="AB15" s="638"/>
      <c r="AC15" s="636"/>
      <c r="AD15" s="637"/>
      <c r="AE15" s="638"/>
      <c r="AF15" s="636"/>
      <c r="AG15" s="637"/>
      <c r="AH15" s="638"/>
      <c r="AI15" s="636"/>
      <c r="AJ15" s="637"/>
      <c r="AK15" s="638"/>
      <c r="AL15" s="636"/>
      <c r="AM15" s="637"/>
      <c r="AN15" s="638"/>
      <c r="AO15" s="636"/>
      <c r="AP15" s="637"/>
      <c r="AQ15" s="638"/>
      <c r="AR15" s="636"/>
      <c r="AS15" s="637"/>
      <c r="AT15" s="638"/>
      <c r="AU15" s="636"/>
      <c r="AV15" s="637"/>
      <c r="AW15" s="638"/>
      <c r="AX15" s="636" t="s">
        <v>16</v>
      </c>
      <c r="AY15" s="637" t="s">
        <v>140</v>
      </c>
      <c r="AZ15" s="638" t="s">
        <v>75</v>
      </c>
      <c r="BA15" s="636" t="s">
        <v>16</v>
      </c>
      <c r="BB15" s="637" t="s">
        <v>140</v>
      </c>
      <c r="BC15" s="638" t="s">
        <v>75</v>
      </c>
      <c r="BD15" s="636" t="s">
        <v>16</v>
      </c>
      <c r="BE15" s="637" t="s">
        <v>140</v>
      </c>
      <c r="BF15" s="638" t="s">
        <v>75</v>
      </c>
      <c r="BG15" s="636" t="s">
        <v>16</v>
      </c>
      <c r="BH15" s="637" t="s">
        <v>140</v>
      </c>
      <c r="BI15" s="638" t="s">
        <v>75</v>
      </c>
      <c r="BJ15" s="636" t="s">
        <v>16</v>
      </c>
      <c r="BK15" s="637" t="s">
        <v>140</v>
      </c>
      <c r="BL15" s="638" t="s">
        <v>75</v>
      </c>
      <c r="BM15" s="636" t="s">
        <v>16</v>
      </c>
      <c r="BN15" s="637" t="s">
        <v>140</v>
      </c>
      <c r="BO15" s="638" t="s">
        <v>75</v>
      </c>
      <c r="BP15" s="636" t="s">
        <v>16</v>
      </c>
      <c r="BQ15" s="637" t="s">
        <v>140</v>
      </c>
      <c r="BR15" s="638" t="s">
        <v>75</v>
      </c>
      <c r="BS15" s="636" t="s">
        <v>16</v>
      </c>
      <c r="BT15" s="637" t="s">
        <v>140</v>
      </c>
      <c r="BU15" s="638" t="s">
        <v>75</v>
      </c>
      <c r="BV15" s="636" t="s">
        <v>16</v>
      </c>
      <c r="BW15" s="637" t="s">
        <v>140</v>
      </c>
      <c r="BX15" s="638" t="s">
        <v>75</v>
      </c>
      <c r="BY15" s="636" t="s">
        <v>16</v>
      </c>
      <c r="BZ15" s="637" t="s">
        <v>140</v>
      </c>
      <c r="CA15" s="638" t="s">
        <v>75</v>
      </c>
      <c r="CB15" s="636" t="s">
        <v>16</v>
      </c>
      <c r="CC15" s="637" t="s">
        <v>140</v>
      </c>
      <c r="CD15" s="638" t="s">
        <v>75</v>
      </c>
      <c r="CE15" s="636" t="s">
        <v>16</v>
      </c>
      <c r="CF15" s="637" t="s">
        <v>140</v>
      </c>
      <c r="CG15" s="638" t="s">
        <v>75</v>
      </c>
      <c r="CH15" s="158" t="s">
        <v>16</v>
      </c>
      <c r="CI15" s="159" t="s">
        <v>140</v>
      </c>
      <c r="CJ15" s="160" t="s">
        <v>75</v>
      </c>
      <c r="CK15" s="158" t="s">
        <v>16</v>
      </c>
      <c r="CL15" s="159" t="s">
        <v>140</v>
      </c>
      <c r="CM15" s="160" t="s">
        <v>75</v>
      </c>
      <c r="CN15" s="158" t="s">
        <v>16</v>
      </c>
      <c r="CO15" s="159" t="s">
        <v>140</v>
      </c>
      <c r="CP15" s="160" t="s">
        <v>75</v>
      </c>
      <c r="CQ15" s="158" t="s">
        <v>16</v>
      </c>
      <c r="CR15" s="159" t="s">
        <v>140</v>
      </c>
      <c r="CS15" s="160" t="s">
        <v>75</v>
      </c>
      <c r="CT15" s="158" t="s">
        <v>16</v>
      </c>
      <c r="CU15" s="159" t="s">
        <v>140</v>
      </c>
      <c r="CV15" s="160" t="s">
        <v>75</v>
      </c>
      <c r="CW15" s="158" t="s">
        <v>16</v>
      </c>
      <c r="CX15" s="159" t="s">
        <v>140</v>
      </c>
      <c r="CY15" s="160" t="s">
        <v>75</v>
      </c>
      <c r="CZ15" s="158" t="s">
        <v>16</v>
      </c>
      <c r="DA15" s="159" t="s">
        <v>140</v>
      </c>
      <c r="DB15" s="160" t="s">
        <v>75</v>
      </c>
      <c r="DC15" s="158" t="s">
        <v>16</v>
      </c>
      <c r="DD15" s="159" t="s">
        <v>140</v>
      </c>
      <c r="DE15" s="160" t="s">
        <v>75</v>
      </c>
      <c r="DF15" s="158" t="s">
        <v>16</v>
      </c>
      <c r="DG15" s="159" t="s">
        <v>140</v>
      </c>
      <c r="DH15" s="160" t="s">
        <v>75</v>
      </c>
      <c r="DI15" s="158"/>
      <c r="DJ15" s="159"/>
      <c r="DK15" s="160"/>
      <c r="DL15" s="158"/>
      <c r="DM15" s="159"/>
      <c r="DN15" s="160"/>
      <c r="DO15" s="158"/>
      <c r="DP15" s="159"/>
      <c r="DQ15" s="160"/>
      <c r="DR15" s="158"/>
      <c r="DS15" s="159"/>
      <c r="DT15" s="160"/>
      <c r="DU15" s="158"/>
      <c r="DV15" s="159"/>
      <c r="DW15" s="160"/>
      <c r="DX15" s="158"/>
      <c r="DY15" s="159"/>
      <c r="DZ15" s="160"/>
      <c r="EA15" s="158"/>
      <c r="EB15" s="159"/>
      <c r="EC15" s="160"/>
      <c r="ED15" s="158"/>
      <c r="EE15" s="159"/>
      <c r="EF15" s="160"/>
      <c r="EG15" s="158"/>
      <c r="EH15" s="159"/>
      <c r="EI15" s="160"/>
      <c r="EJ15" s="158"/>
      <c r="EK15" s="159"/>
      <c r="EL15" s="160"/>
      <c r="EM15" s="158"/>
      <c r="EN15" s="159"/>
      <c r="EO15" s="160"/>
      <c r="EP15" s="158"/>
      <c r="EQ15" s="159"/>
      <c r="ER15" s="160"/>
      <c r="ES15" s="158"/>
      <c r="ET15" s="159"/>
      <c r="EU15" s="160"/>
    </row>
    <row r="16" ht="14.25" customHeight="1">
      <c r="A16" s="10">
        <v>14.0</v>
      </c>
      <c r="B16" s="591" t="s">
        <v>30</v>
      </c>
      <c r="C16" s="592">
        <v>1.0</v>
      </c>
      <c r="D16" s="591" t="s">
        <v>14</v>
      </c>
      <c r="E16" s="13" t="str">
        <f t="array" ref="E16">XLOOKUP(F16,'PER-SM '!$E$2:$E$1132,'PER-SM '!$D$2:$D$1132," ",0)</f>
        <v>RODRIGUEZ ALCALDE DANIEL ENRIQUE</v>
      </c>
      <c r="F16" s="166">
        <v>4.4314388E7</v>
      </c>
      <c r="G16" s="166"/>
      <c r="H16" s="10"/>
      <c r="I16" s="10" t="str">
        <f t="array" ref="I16">XLOOKUP(F16,'PER-SM '!$E$2:$E$1132,'PER-SM '!$I$2:$I$1132,"",0)</f>
        <v/>
      </c>
      <c r="J16" s="10"/>
      <c r="K16" s="13" t="str">
        <f t="array" ref="K16">XLOOKUP(F16,'PER-SM '!$E$2:$E$1132,'PER-SM '!$B$2:$B$1132,"",0)</f>
        <v>SAN MARTIN CONTRATISTAS GENERALES S.A.</v>
      </c>
      <c r="L16" s="10" t="s">
        <v>2288</v>
      </c>
      <c r="M16" s="13" t="str">
        <f t="array" ref="M16">XLOOKUP(F16,'PER-SM '!$E$2:$E$1132,'PER-SM '!$F$2:$F$1132,"",0)</f>
        <v>ESPECIALISTA DE NEUMATICOS Y GETS</v>
      </c>
      <c r="N16" s="158"/>
      <c r="O16" s="159"/>
      <c r="P16" s="160"/>
      <c r="Q16" s="158"/>
      <c r="R16" s="159"/>
      <c r="S16" s="160"/>
      <c r="T16" s="158"/>
      <c r="U16" s="159"/>
      <c r="V16" s="160"/>
      <c r="W16" s="158"/>
      <c r="X16" s="159"/>
      <c r="Y16" s="160"/>
      <c r="Z16" s="158"/>
      <c r="AA16" s="159"/>
      <c r="AB16" s="160"/>
      <c r="AC16" s="158"/>
      <c r="AD16" s="159"/>
      <c r="AE16" s="160"/>
      <c r="AF16" s="158"/>
      <c r="AG16" s="159"/>
      <c r="AH16" s="160"/>
      <c r="AI16" s="158"/>
      <c r="AJ16" s="159"/>
      <c r="AK16" s="160"/>
      <c r="AL16" s="158"/>
      <c r="AM16" s="159"/>
      <c r="AN16" s="160"/>
      <c r="AO16" s="158"/>
      <c r="AP16" s="159"/>
      <c r="AQ16" s="160"/>
      <c r="AR16" s="158"/>
      <c r="AS16" s="159"/>
      <c r="AT16" s="160"/>
      <c r="AU16" s="158"/>
      <c r="AV16" s="159"/>
      <c r="AW16" s="160"/>
      <c r="AX16" s="158"/>
      <c r="AY16" s="159"/>
      <c r="AZ16" s="160"/>
      <c r="BA16" s="158"/>
      <c r="BB16" s="159"/>
      <c r="BC16" s="160"/>
      <c r="BD16" s="158"/>
      <c r="BE16" s="159"/>
      <c r="BF16" s="160"/>
      <c r="BG16" s="158"/>
      <c r="BH16" s="159"/>
      <c r="BI16" s="160"/>
      <c r="BJ16" s="158"/>
      <c r="BK16" s="159"/>
      <c r="BL16" s="160"/>
      <c r="BM16" s="158" t="s">
        <v>16</v>
      </c>
      <c r="BN16" s="159" t="s">
        <v>140</v>
      </c>
      <c r="BO16" s="160" t="s">
        <v>75</v>
      </c>
      <c r="BP16" s="158" t="s">
        <v>16</v>
      </c>
      <c r="BQ16" s="159" t="s">
        <v>140</v>
      </c>
      <c r="BR16" s="160" t="s">
        <v>75</v>
      </c>
      <c r="BS16" s="158" t="s">
        <v>16</v>
      </c>
      <c r="BT16" s="159" t="s">
        <v>140</v>
      </c>
      <c r="BU16" s="160" t="s">
        <v>75</v>
      </c>
      <c r="BV16" s="158" t="s">
        <v>16</v>
      </c>
      <c r="BW16" s="159" t="s">
        <v>140</v>
      </c>
      <c r="BX16" s="160" t="s">
        <v>75</v>
      </c>
      <c r="BY16" s="158" t="s">
        <v>16</v>
      </c>
      <c r="BZ16" s="159" t="s">
        <v>140</v>
      </c>
      <c r="CA16" s="160" t="s">
        <v>75</v>
      </c>
      <c r="CB16" s="158" t="s">
        <v>16</v>
      </c>
      <c r="CC16" s="159" t="s">
        <v>140</v>
      </c>
      <c r="CD16" s="160" t="s">
        <v>75</v>
      </c>
      <c r="CE16" s="158" t="s">
        <v>16</v>
      </c>
      <c r="CF16" s="159" t="s">
        <v>140</v>
      </c>
      <c r="CG16" s="160" t="s">
        <v>75</v>
      </c>
      <c r="CH16" s="158" t="s">
        <v>16</v>
      </c>
      <c r="CI16" s="159" t="s">
        <v>140</v>
      </c>
      <c r="CJ16" s="160" t="s">
        <v>75</v>
      </c>
      <c r="CK16" s="158" t="s">
        <v>16</v>
      </c>
      <c r="CL16" s="159" t="s">
        <v>140</v>
      </c>
      <c r="CM16" s="160" t="s">
        <v>75</v>
      </c>
      <c r="CN16" s="158" t="s">
        <v>16</v>
      </c>
      <c r="CO16" s="159" t="s">
        <v>140</v>
      </c>
      <c r="CP16" s="160" t="s">
        <v>75</v>
      </c>
      <c r="CQ16" s="158" t="s">
        <v>16</v>
      </c>
      <c r="CR16" s="159" t="s">
        <v>140</v>
      </c>
      <c r="CS16" s="160" t="s">
        <v>75</v>
      </c>
      <c r="CT16" s="158" t="s">
        <v>16</v>
      </c>
      <c r="CU16" s="159" t="s">
        <v>140</v>
      </c>
      <c r="CV16" s="160" t="s">
        <v>75</v>
      </c>
      <c r="CW16" s="158" t="s">
        <v>16</v>
      </c>
      <c r="CX16" s="159" t="s">
        <v>140</v>
      </c>
      <c r="CY16" s="160" t="s">
        <v>75</v>
      </c>
      <c r="CZ16" s="158" t="s">
        <v>16</v>
      </c>
      <c r="DA16" s="159" t="s">
        <v>140</v>
      </c>
      <c r="DB16" s="160" t="s">
        <v>75</v>
      </c>
      <c r="DC16" s="158"/>
      <c r="DD16" s="159"/>
      <c r="DE16" s="160"/>
      <c r="DF16" s="158"/>
      <c r="DG16" s="159"/>
      <c r="DH16" s="160"/>
      <c r="DI16" s="158"/>
      <c r="DJ16" s="159"/>
      <c r="DK16" s="160"/>
      <c r="DL16" s="158"/>
      <c r="DM16" s="159"/>
      <c r="DN16" s="160"/>
      <c r="DO16" s="158"/>
      <c r="DP16" s="159"/>
      <c r="DQ16" s="160"/>
      <c r="DR16" s="158"/>
      <c r="DS16" s="159"/>
      <c r="DT16" s="160"/>
      <c r="DU16" s="158"/>
      <c r="DV16" s="159"/>
      <c r="DW16" s="160"/>
      <c r="DX16" s="158"/>
      <c r="DY16" s="159"/>
      <c r="DZ16" s="160"/>
      <c r="EA16" s="158"/>
      <c r="EB16" s="159"/>
      <c r="EC16" s="160"/>
      <c r="ED16" s="158"/>
      <c r="EE16" s="159"/>
      <c r="EF16" s="160"/>
      <c r="EG16" s="158"/>
      <c r="EH16" s="159"/>
      <c r="EI16" s="160"/>
      <c r="EJ16" s="158"/>
      <c r="EK16" s="159"/>
      <c r="EL16" s="160"/>
      <c r="EM16" s="158"/>
      <c r="EN16" s="159"/>
      <c r="EO16" s="160"/>
      <c r="EP16" s="158"/>
      <c r="EQ16" s="159"/>
      <c r="ER16" s="160"/>
      <c r="ES16" s="158"/>
      <c r="ET16" s="159"/>
      <c r="EU16" s="160"/>
    </row>
    <row r="17" ht="14.25" customHeight="1">
      <c r="A17" s="10">
        <v>15.0</v>
      </c>
      <c r="B17" s="591" t="s">
        <v>31</v>
      </c>
      <c r="C17" s="592"/>
      <c r="D17" s="591" t="s">
        <v>14</v>
      </c>
      <c r="E17" s="13" t="str">
        <f t="array" ref="E17">XLOOKUP(F17,'PER-SM '!$E$2:$E$1132,'PER-SM '!$D$2:$D$1132," ",0)</f>
        <v> </v>
      </c>
      <c r="F17" s="166"/>
      <c r="G17" s="166"/>
      <c r="H17" s="10"/>
      <c r="I17" s="10" t="str">
        <f t="array" ref="I17">XLOOKUP(F17,'PER-SM '!$E$2:$E$1132,'PER-SM '!$I$2:$I$1132,"",0)</f>
        <v/>
      </c>
      <c r="J17" s="10"/>
      <c r="K17" s="13" t="str">
        <f t="array" ref="K17">XLOOKUP(F17,'PER-SM '!$E$2:$E$1132,'PER-SM '!$B$2:$B$1132,"",0)</f>
        <v/>
      </c>
      <c r="L17" s="10" t="s">
        <v>2288</v>
      </c>
      <c r="M17" s="13" t="str">
        <f t="array" ref="M17">XLOOKUP(F17,'PER-SM '!$E$2:$E$1132,'PER-SM '!$F$2:$F$1132,"",0)</f>
        <v/>
      </c>
      <c r="N17" s="158"/>
      <c r="O17" s="159"/>
      <c r="P17" s="160"/>
      <c r="Q17" s="158"/>
      <c r="R17" s="159"/>
      <c r="S17" s="160"/>
      <c r="T17" s="158"/>
      <c r="U17" s="159"/>
      <c r="V17" s="160"/>
      <c r="W17" s="158"/>
      <c r="X17" s="159"/>
      <c r="Y17" s="160"/>
      <c r="Z17" s="158"/>
      <c r="AA17" s="159"/>
      <c r="AB17" s="160"/>
      <c r="AC17" s="158"/>
      <c r="AD17" s="159"/>
      <c r="AE17" s="160"/>
      <c r="AF17" s="158"/>
      <c r="AG17" s="159"/>
      <c r="AH17" s="160"/>
      <c r="AI17" s="158"/>
      <c r="AJ17" s="159"/>
      <c r="AK17" s="160"/>
      <c r="AL17" s="158"/>
      <c r="AM17" s="159"/>
      <c r="AN17" s="160"/>
      <c r="AO17" s="158"/>
      <c r="AP17" s="159"/>
      <c r="AQ17" s="160"/>
      <c r="AR17" s="158"/>
      <c r="AS17" s="159"/>
      <c r="AT17" s="160"/>
      <c r="AU17" s="158"/>
      <c r="AV17" s="159"/>
      <c r="AW17" s="160"/>
      <c r="AX17" s="158"/>
      <c r="AY17" s="159"/>
      <c r="AZ17" s="160"/>
      <c r="BA17" s="158"/>
      <c r="BB17" s="159"/>
      <c r="BC17" s="160"/>
      <c r="BD17" s="158"/>
      <c r="BE17" s="159"/>
      <c r="BF17" s="160"/>
      <c r="BG17" s="158"/>
      <c r="BH17" s="159"/>
      <c r="BI17" s="160"/>
      <c r="BJ17" s="158"/>
      <c r="BK17" s="159"/>
      <c r="BL17" s="160"/>
      <c r="BM17" s="158"/>
      <c r="BN17" s="159"/>
      <c r="BO17" s="160"/>
      <c r="BP17" s="158"/>
      <c r="BQ17" s="159"/>
      <c r="BR17" s="160"/>
      <c r="BS17" s="158"/>
      <c r="BT17" s="159"/>
      <c r="BU17" s="160"/>
      <c r="BV17" s="158"/>
      <c r="BW17" s="159"/>
      <c r="BX17" s="160"/>
      <c r="BY17" s="158"/>
      <c r="BZ17" s="159"/>
      <c r="CA17" s="160"/>
      <c r="CB17" s="158"/>
      <c r="CC17" s="159"/>
      <c r="CD17" s="160"/>
      <c r="CE17" s="158"/>
      <c r="CF17" s="159"/>
      <c r="CG17" s="160"/>
      <c r="CH17" s="158"/>
      <c r="CI17" s="159"/>
      <c r="CJ17" s="160"/>
      <c r="CK17" s="158"/>
      <c r="CL17" s="159"/>
      <c r="CM17" s="160"/>
      <c r="CN17" s="158"/>
      <c r="CO17" s="159"/>
      <c r="CP17" s="160"/>
      <c r="CQ17" s="158"/>
      <c r="CR17" s="159"/>
      <c r="CS17" s="160"/>
      <c r="CT17" s="158"/>
      <c r="CU17" s="159"/>
      <c r="CV17" s="160"/>
      <c r="CW17" s="158"/>
      <c r="CX17" s="159"/>
      <c r="CY17" s="160"/>
      <c r="CZ17" s="158"/>
      <c r="DA17" s="159"/>
      <c r="DB17" s="160"/>
      <c r="DC17" s="158"/>
      <c r="DD17" s="159"/>
      <c r="DE17" s="160"/>
      <c r="DF17" s="158"/>
      <c r="DG17" s="159"/>
      <c r="DH17" s="160"/>
      <c r="DI17" s="158"/>
      <c r="DJ17" s="159"/>
      <c r="DK17" s="160"/>
      <c r="DL17" s="158"/>
      <c r="DM17" s="159"/>
      <c r="DN17" s="160"/>
      <c r="DO17" s="158"/>
      <c r="DP17" s="159"/>
      <c r="DQ17" s="160"/>
      <c r="DR17" s="158"/>
      <c r="DS17" s="159"/>
      <c r="DT17" s="160"/>
      <c r="DU17" s="158"/>
      <c r="DV17" s="159"/>
      <c r="DW17" s="160"/>
      <c r="DX17" s="158"/>
      <c r="DY17" s="159"/>
      <c r="DZ17" s="160"/>
      <c r="EA17" s="158"/>
      <c r="EB17" s="159"/>
      <c r="EC17" s="160"/>
      <c r="ED17" s="158"/>
      <c r="EE17" s="159"/>
      <c r="EF17" s="160"/>
      <c r="EG17" s="158"/>
      <c r="EH17" s="159"/>
      <c r="EI17" s="160"/>
      <c r="EJ17" s="158"/>
      <c r="EK17" s="159"/>
      <c r="EL17" s="160"/>
      <c r="EM17" s="158"/>
      <c r="EN17" s="159"/>
      <c r="EO17" s="160"/>
      <c r="EP17" s="158"/>
      <c r="EQ17" s="159"/>
      <c r="ER17" s="160"/>
      <c r="ES17" s="158"/>
      <c r="ET17" s="159"/>
      <c r="EU17" s="160"/>
    </row>
    <row r="18" ht="14.25" customHeight="1">
      <c r="A18" s="10">
        <v>16.0</v>
      </c>
      <c r="B18" s="591" t="s">
        <v>32</v>
      </c>
      <c r="C18" s="592">
        <v>1.0</v>
      </c>
      <c r="D18" s="591" t="s">
        <v>14</v>
      </c>
      <c r="E18" s="13" t="str">
        <f t="array" ref="E18">XLOOKUP(F18,'PER-SM '!$E$2:$E$1132,'PER-SM '!$D$2:$D$1132," ",0)</f>
        <v>BAUTISTA CARRASCO LEONCIO ALEJANDRO</v>
      </c>
      <c r="F18" s="166">
        <v>4.1980763E7</v>
      </c>
      <c r="G18" s="166"/>
      <c r="H18" s="10"/>
      <c r="I18" s="10" t="str">
        <f t="array" ref="I18">XLOOKUP(F18,'PER-SM '!$E$2:$E$1132,'PER-SM '!$I$2:$I$1132,"",0)</f>
        <v/>
      </c>
      <c r="J18" s="10"/>
      <c r="K18" s="13" t="str">
        <f t="array" ref="K18">XLOOKUP(F18,'PER-SM '!$E$2:$E$1132,'PER-SM '!$B$2:$B$1132,"",0)</f>
        <v>SAN MARTIN CONTRATISTAS GENERALES S.A.</v>
      </c>
      <c r="L18" s="10" t="s">
        <v>2288</v>
      </c>
      <c r="M18" s="13" t="str">
        <f t="array" ref="M18">XLOOKUP(F18,'PER-SM '!$E$2:$E$1132,'PER-SM '!$F$2:$F$1132,"",0)</f>
        <v>JEFE CENTRAL DE REPARACIONES</v>
      </c>
      <c r="N18" s="158"/>
      <c r="O18" s="159"/>
      <c r="P18" s="160"/>
      <c r="Q18" s="158"/>
      <c r="R18" s="159"/>
      <c r="S18" s="160"/>
      <c r="T18" s="158"/>
      <c r="U18" s="159"/>
      <c r="V18" s="160"/>
      <c r="W18" s="158"/>
      <c r="X18" s="159"/>
      <c r="Y18" s="160"/>
      <c r="Z18" s="158"/>
      <c r="AA18" s="159"/>
      <c r="AB18" s="160"/>
      <c r="AC18" s="158"/>
      <c r="AD18" s="159"/>
      <c r="AE18" s="160"/>
      <c r="AF18" s="158"/>
      <c r="AG18" s="159"/>
      <c r="AH18" s="160"/>
      <c r="AI18" s="158"/>
      <c r="AJ18" s="159"/>
      <c r="AK18" s="160"/>
      <c r="AL18" s="158"/>
      <c r="AM18" s="159"/>
      <c r="AN18" s="160"/>
      <c r="AO18" s="158"/>
      <c r="AP18" s="159"/>
      <c r="AQ18" s="160"/>
      <c r="AR18" s="158"/>
      <c r="AS18" s="159"/>
      <c r="AT18" s="160"/>
      <c r="AU18" s="158"/>
      <c r="AV18" s="159"/>
      <c r="AW18" s="160"/>
      <c r="AX18" s="158"/>
      <c r="AY18" s="159"/>
      <c r="AZ18" s="160"/>
      <c r="BA18" s="158"/>
      <c r="BB18" s="159"/>
      <c r="BC18" s="160"/>
      <c r="BD18" s="158"/>
      <c r="BE18" s="159"/>
      <c r="BF18" s="160"/>
      <c r="BG18" s="158"/>
      <c r="BH18" s="159"/>
      <c r="BI18" s="160"/>
      <c r="BJ18" s="158"/>
      <c r="BK18" s="159" t="s">
        <v>140</v>
      </c>
      <c r="BL18" s="160" t="s">
        <v>75</v>
      </c>
      <c r="BM18" s="158" t="s">
        <v>16</v>
      </c>
      <c r="BN18" s="159" t="s">
        <v>140</v>
      </c>
      <c r="BO18" s="160" t="s">
        <v>75</v>
      </c>
      <c r="BP18" s="158"/>
      <c r="BQ18" s="159"/>
      <c r="BR18" s="160"/>
      <c r="BS18" s="158"/>
      <c r="BT18" s="159"/>
      <c r="BU18" s="160"/>
      <c r="BV18" s="158"/>
      <c r="BW18" s="159"/>
      <c r="BX18" s="160"/>
      <c r="BY18" s="158"/>
      <c r="BZ18" s="159"/>
      <c r="CA18" s="160"/>
      <c r="CB18" s="158"/>
      <c r="CC18" s="159"/>
      <c r="CD18" s="160"/>
      <c r="CE18" s="158"/>
      <c r="CF18" s="159"/>
      <c r="CG18" s="160"/>
      <c r="CH18" s="158"/>
      <c r="CI18" s="159"/>
      <c r="CJ18" s="160"/>
      <c r="CK18" s="158"/>
      <c r="CL18" s="159"/>
      <c r="CM18" s="160"/>
      <c r="CN18" s="158"/>
      <c r="CO18" s="159"/>
      <c r="CP18" s="160"/>
      <c r="CQ18" s="158"/>
      <c r="CR18" s="159"/>
      <c r="CS18" s="160"/>
      <c r="CT18" s="158"/>
      <c r="CU18" s="159"/>
      <c r="CV18" s="160"/>
      <c r="CW18" s="158"/>
      <c r="CX18" s="159"/>
      <c r="CY18" s="160"/>
      <c r="CZ18" s="158"/>
      <c r="DA18" s="159"/>
      <c r="DB18" s="160"/>
      <c r="DC18" s="158"/>
      <c r="DD18" s="159"/>
      <c r="DE18" s="160"/>
      <c r="DF18" s="158"/>
      <c r="DG18" s="159"/>
      <c r="DH18" s="160"/>
      <c r="DI18" s="158"/>
      <c r="DJ18" s="159"/>
      <c r="DK18" s="160"/>
      <c r="DL18" s="158"/>
      <c r="DM18" s="159"/>
      <c r="DN18" s="160"/>
      <c r="DO18" s="158"/>
      <c r="DP18" s="159"/>
      <c r="DQ18" s="160"/>
      <c r="DR18" s="158"/>
      <c r="DS18" s="159"/>
      <c r="DT18" s="160"/>
      <c r="DU18" s="158"/>
      <c r="DV18" s="159"/>
      <c r="DW18" s="160"/>
      <c r="DX18" s="158"/>
      <c r="DY18" s="159"/>
      <c r="DZ18" s="160"/>
      <c r="EA18" s="158"/>
      <c r="EB18" s="159"/>
      <c r="EC18" s="160"/>
      <c r="ED18" s="158"/>
      <c r="EE18" s="159"/>
      <c r="EF18" s="160"/>
      <c r="EG18" s="158"/>
      <c r="EH18" s="159"/>
      <c r="EI18" s="160"/>
      <c r="EJ18" s="158"/>
      <c r="EK18" s="159"/>
      <c r="EL18" s="160"/>
      <c r="EM18" s="158"/>
      <c r="EN18" s="159"/>
      <c r="EO18" s="160"/>
      <c r="EP18" s="158"/>
      <c r="EQ18" s="159"/>
      <c r="ER18" s="160"/>
      <c r="ES18" s="158"/>
      <c r="ET18" s="159"/>
      <c r="EU18" s="160"/>
    </row>
    <row r="19" ht="14.25" customHeight="1">
      <c r="A19" s="10">
        <v>17.0</v>
      </c>
      <c r="B19" s="591" t="s">
        <v>32</v>
      </c>
      <c r="C19" s="592">
        <v>1.0</v>
      </c>
      <c r="D19" s="591" t="s">
        <v>14</v>
      </c>
      <c r="E19" s="13" t="str">
        <f t="array" ref="E19">XLOOKUP(F19,'PER-SM '!$E$2:$E$1132,'PER-SM '!$D$2:$D$1132," ",0)</f>
        <v>ESCAJADILLO VASQUEZ ARNOLD STEVE</v>
      </c>
      <c r="F19" s="166">
        <v>4.8225192E7</v>
      </c>
      <c r="G19" s="166"/>
      <c r="H19" s="10"/>
      <c r="I19" s="10" t="str">
        <f t="array" ref="I19">XLOOKUP(F19,'PER-SM '!$E$2:$E$1132,'PER-SM '!$I$2:$I$1132,"",0)</f>
        <v>C</v>
      </c>
      <c r="J19" s="10"/>
      <c r="K19" s="13" t="str">
        <f t="array" ref="K19">XLOOKUP(F19,'PER-SM '!$E$2:$E$1132,'PER-SM '!$B$2:$B$1132,"",0)</f>
        <v>PE - Empleados</v>
      </c>
      <c r="L19" s="10" t="s">
        <v>2288</v>
      </c>
      <c r="M19" s="13" t="str">
        <f t="array" ref="M19">XLOOKUP(F19,'PER-SM '!$E$2:$E$1132,'PER-SM '!$F$2:$F$1132,"",0)</f>
        <v>INGENIERO ASISTENTE DE EQUIPOS</v>
      </c>
      <c r="N19" s="158"/>
      <c r="O19" s="159"/>
      <c r="P19" s="160"/>
      <c r="Q19" s="158"/>
      <c r="R19" s="159"/>
      <c r="S19" s="160"/>
      <c r="T19" s="158"/>
      <c r="U19" s="159"/>
      <c r="V19" s="160"/>
      <c r="W19" s="158"/>
      <c r="X19" s="159"/>
      <c r="Y19" s="160"/>
      <c r="Z19" s="158"/>
      <c r="AA19" s="159"/>
      <c r="AB19" s="160"/>
      <c r="AC19" s="158"/>
      <c r="AD19" s="159"/>
      <c r="AE19" s="160"/>
      <c r="AF19" s="158"/>
      <c r="AG19" s="159"/>
      <c r="AH19" s="160"/>
      <c r="AI19" s="158"/>
      <c r="AJ19" s="159"/>
      <c r="AK19" s="160"/>
      <c r="AL19" s="158"/>
      <c r="AM19" s="159"/>
      <c r="AN19" s="160"/>
      <c r="AO19" s="158"/>
      <c r="AP19" s="159"/>
      <c r="AQ19" s="160"/>
      <c r="AR19" s="158"/>
      <c r="AS19" s="159"/>
      <c r="AT19" s="160"/>
      <c r="AU19" s="158"/>
      <c r="AV19" s="159"/>
      <c r="AW19" s="160"/>
      <c r="AX19" s="158"/>
      <c r="AY19" s="159"/>
      <c r="AZ19" s="160"/>
      <c r="BA19" s="158"/>
      <c r="BB19" s="159"/>
      <c r="BC19" s="160"/>
      <c r="BD19" s="158"/>
      <c r="BE19" s="159"/>
      <c r="BF19" s="160"/>
      <c r="BG19" s="158"/>
      <c r="BH19" s="159"/>
      <c r="BI19" s="160"/>
      <c r="BJ19" s="158"/>
      <c r="BK19" s="159"/>
      <c r="BL19" s="160"/>
      <c r="BM19" s="158"/>
      <c r="BN19" s="159"/>
      <c r="BO19" s="160"/>
      <c r="BP19" s="158" t="s">
        <v>16</v>
      </c>
      <c r="BQ19" s="159" t="s">
        <v>140</v>
      </c>
      <c r="BR19" s="160" t="s">
        <v>75</v>
      </c>
      <c r="BS19" s="158" t="s">
        <v>16</v>
      </c>
      <c r="BT19" s="159" t="s">
        <v>140</v>
      </c>
      <c r="BU19" s="160" t="s">
        <v>75</v>
      </c>
      <c r="BV19" s="158" t="s">
        <v>16</v>
      </c>
      <c r="BW19" s="159" t="s">
        <v>140</v>
      </c>
      <c r="BX19" s="160" t="s">
        <v>75</v>
      </c>
      <c r="BY19" s="158" t="s">
        <v>16</v>
      </c>
      <c r="BZ19" s="159" t="s">
        <v>140</v>
      </c>
      <c r="CA19" s="160" t="s">
        <v>75</v>
      </c>
      <c r="CB19" s="158" t="s">
        <v>16</v>
      </c>
      <c r="CC19" s="159" t="s">
        <v>140</v>
      </c>
      <c r="CD19" s="160" t="s">
        <v>75</v>
      </c>
      <c r="CE19" s="158" t="s">
        <v>16</v>
      </c>
      <c r="CF19" s="159" t="s">
        <v>140</v>
      </c>
      <c r="CG19" s="160" t="s">
        <v>75</v>
      </c>
      <c r="CH19" s="158" t="s">
        <v>16</v>
      </c>
      <c r="CI19" s="159" t="s">
        <v>140</v>
      </c>
      <c r="CJ19" s="160" t="s">
        <v>75</v>
      </c>
      <c r="CK19" s="158" t="s">
        <v>16</v>
      </c>
      <c r="CL19" s="159" t="s">
        <v>140</v>
      </c>
      <c r="CM19" s="160" t="s">
        <v>75</v>
      </c>
      <c r="CN19" s="158" t="s">
        <v>16</v>
      </c>
      <c r="CO19" s="159" t="s">
        <v>140</v>
      </c>
      <c r="CP19" s="160" t="s">
        <v>75</v>
      </c>
      <c r="CQ19" s="158" t="s">
        <v>16</v>
      </c>
      <c r="CR19" s="159" t="s">
        <v>140</v>
      </c>
      <c r="CS19" s="160" t="s">
        <v>75</v>
      </c>
      <c r="CT19" s="158" t="s">
        <v>16</v>
      </c>
      <c r="CU19" s="159" t="s">
        <v>140</v>
      </c>
      <c r="CV19" s="160" t="s">
        <v>75</v>
      </c>
      <c r="CW19" s="158" t="s">
        <v>16</v>
      </c>
      <c r="CX19" s="159" t="s">
        <v>140</v>
      </c>
      <c r="CY19" s="160" t="s">
        <v>75</v>
      </c>
      <c r="CZ19" s="158" t="s">
        <v>16</v>
      </c>
      <c r="DA19" s="159" t="s">
        <v>140</v>
      </c>
      <c r="DB19" s="160" t="s">
        <v>75</v>
      </c>
      <c r="DC19" s="158"/>
      <c r="DD19" s="159"/>
      <c r="DE19" s="160"/>
      <c r="DF19" s="158"/>
      <c r="DG19" s="159"/>
      <c r="DH19" s="160"/>
      <c r="DI19" s="158"/>
      <c r="DJ19" s="159"/>
      <c r="DK19" s="160"/>
      <c r="DL19" s="158"/>
      <c r="DM19" s="159"/>
      <c r="DN19" s="160"/>
      <c r="DO19" s="158"/>
      <c r="DP19" s="159"/>
      <c r="DQ19" s="160"/>
      <c r="DR19" s="158"/>
      <c r="DS19" s="159"/>
      <c r="DT19" s="160"/>
      <c r="DU19" s="158"/>
      <c r="DV19" s="159"/>
      <c r="DW19" s="160"/>
      <c r="DX19" s="158" t="s">
        <v>16</v>
      </c>
      <c r="DY19" s="159" t="s">
        <v>140</v>
      </c>
      <c r="DZ19" s="160" t="s">
        <v>75</v>
      </c>
      <c r="EA19" s="158" t="s">
        <v>16</v>
      </c>
      <c r="EB19" s="159" t="s">
        <v>140</v>
      </c>
      <c r="EC19" s="160" t="s">
        <v>75</v>
      </c>
      <c r="ED19" s="158" t="s">
        <v>16</v>
      </c>
      <c r="EE19" s="159" t="s">
        <v>140</v>
      </c>
      <c r="EF19" s="160" t="s">
        <v>75</v>
      </c>
      <c r="EG19" s="158" t="s">
        <v>16</v>
      </c>
      <c r="EH19" s="159" t="s">
        <v>140</v>
      </c>
      <c r="EI19" s="160" t="s">
        <v>75</v>
      </c>
      <c r="EJ19" s="158" t="s">
        <v>16</v>
      </c>
      <c r="EK19" s="159" t="s">
        <v>140</v>
      </c>
      <c r="EL19" s="160" t="s">
        <v>75</v>
      </c>
      <c r="EM19" s="158" t="s">
        <v>16</v>
      </c>
      <c r="EN19" s="159" t="s">
        <v>140</v>
      </c>
      <c r="EO19" s="160" t="s">
        <v>75</v>
      </c>
      <c r="EP19" s="158" t="s">
        <v>16</v>
      </c>
      <c r="EQ19" s="159" t="s">
        <v>140</v>
      </c>
      <c r="ER19" s="160" t="s">
        <v>75</v>
      </c>
      <c r="ES19" s="161" t="s">
        <v>16</v>
      </c>
      <c r="ET19" s="162" t="s">
        <v>140</v>
      </c>
      <c r="EU19" s="163" t="s">
        <v>75</v>
      </c>
    </row>
    <row r="20" ht="14.25" customHeight="1">
      <c r="A20" s="10">
        <v>18.0</v>
      </c>
      <c r="B20" s="591" t="s">
        <v>33</v>
      </c>
      <c r="C20" s="592">
        <v>1.0</v>
      </c>
      <c r="D20" s="591" t="s">
        <v>14</v>
      </c>
      <c r="E20" s="13" t="str">
        <f t="array" ref="E20">XLOOKUP(F20,'PER-SM '!$E$2:$E$1132,'PER-SM '!$D$2:$D$1132," ",0)</f>
        <v>RAMOS MEZA NESTOR</v>
      </c>
      <c r="F20" s="634">
        <v>4.2369251E7</v>
      </c>
      <c r="G20" s="166">
        <v>9.79513811E8</v>
      </c>
      <c r="H20" s="10"/>
      <c r="I20" s="10" t="str">
        <f t="array" ref="I20">XLOOKUP(F20,'PER-SM '!$E$2:$E$1132,'PER-SM '!$I$2:$I$1132,"",0)</f>
        <v>14x7</v>
      </c>
      <c r="J20" s="10"/>
      <c r="K20" s="13" t="str">
        <f t="array" ref="K20">XLOOKUP(F20,'PER-SM '!$E$2:$E$1132,'PER-SM '!$B$2:$B$1132,"",0)</f>
        <v>PE - Empleados</v>
      </c>
      <c r="L20" s="10" t="s">
        <v>2288</v>
      </c>
      <c r="M20" s="13" t="str">
        <f t="array" ref="M20">XLOOKUP(F20,'PER-SM '!$E$2:$E$1132,'PER-SM '!$F$2:$F$1132,"",0)</f>
        <v>ASISTENTE DE SERV. GNRLS DE PROYECTO II</v>
      </c>
      <c r="N20" s="158"/>
      <c r="O20" s="159"/>
      <c r="P20" s="160"/>
      <c r="Q20" s="158"/>
      <c r="R20" s="159"/>
      <c r="S20" s="160"/>
      <c r="T20" s="158"/>
      <c r="U20" s="159"/>
      <c r="V20" s="160"/>
      <c r="W20" s="158"/>
      <c r="X20" s="159"/>
      <c r="Y20" s="160"/>
      <c r="Z20" s="158"/>
      <c r="AA20" s="159"/>
      <c r="AB20" s="160"/>
      <c r="AC20" s="158" t="s">
        <v>16</v>
      </c>
      <c r="AD20" s="159" t="s">
        <v>140</v>
      </c>
      <c r="AE20" s="160" t="s">
        <v>75</v>
      </c>
      <c r="AF20" s="158" t="s">
        <v>16</v>
      </c>
      <c r="AG20" s="159" t="s">
        <v>140</v>
      </c>
      <c r="AH20" s="160" t="s">
        <v>75</v>
      </c>
      <c r="AI20" s="158" t="s">
        <v>16</v>
      </c>
      <c r="AJ20" s="159" t="s">
        <v>140</v>
      </c>
      <c r="AK20" s="160" t="s">
        <v>75</v>
      </c>
      <c r="AL20" s="158" t="s">
        <v>16</v>
      </c>
      <c r="AM20" s="159" t="s">
        <v>140</v>
      </c>
      <c r="AN20" s="160" t="s">
        <v>75</v>
      </c>
      <c r="AO20" s="158" t="s">
        <v>16</v>
      </c>
      <c r="AP20" s="159" t="s">
        <v>140</v>
      </c>
      <c r="AQ20" s="160" t="s">
        <v>75</v>
      </c>
      <c r="AR20" s="158" t="s">
        <v>16</v>
      </c>
      <c r="AS20" s="159" t="s">
        <v>140</v>
      </c>
      <c r="AT20" s="160" t="s">
        <v>75</v>
      </c>
      <c r="AU20" s="158" t="s">
        <v>16</v>
      </c>
      <c r="AV20" s="159" t="s">
        <v>140</v>
      </c>
      <c r="AW20" s="160" t="s">
        <v>75</v>
      </c>
      <c r="AX20" s="158" t="s">
        <v>16</v>
      </c>
      <c r="AY20" s="159" t="s">
        <v>140</v>
      </c>
      <c r="AZ20" s="160" t="s">
        <v>75</v>
      </c>
      <c r="BA20" s="158" t="s">
        <v>16</v>
      </c>
      <c r="BB20" s="159" t="s">
        <v>140</v>
      </c>
      <c r="BC20" s="160" t="s">
        <v>75</v>
      </c>
      <c r="BD20" s="158" t="s">
        <v>16</v>
      </c>
      <c r="BE20" s="159" t="s">
        <v>140</v>
      </c>
      <c r="BF20" s="160" t="s">
        <v>75</v>
      </c>
      <c r="BG20" s="158" t="s">
        <v>16</v>
      </c>
      <c r="BH20" s="159" t="s">
        <v>140</v>
      </c>
      <c r="BI20" s="160" t="s">
        <v>75</v>
      </c>
      <c r="BJ20" s="158" t="s">
        <v>16</v>
      </c>
      <c r="BK20" s="159"/>
      <c r="BL20" s="160"/>
      <c r="BM20" s="158"/>
      <c r="BN20" s="159"/>
      <c r="BO20" s="160"/>
      <c r="BP20" s="158"/>
      <c r="BQ20" s="159"/>
      <c r="BR20" s="160"/>
      <c r="BS20" s="158" t="s">
        <v>16</v>
      </c>
      <c r="BT20" s="159" t="s">
        <v>140</v>
      </c>
      <c r="BU20" s="160" t="s">
        <v>75</v>
      </c>
      <c r="BV20" s="158" t="s">
        <v>16</v>
      </c>
      <c r="BW20" s="159" t="s">
        <v>140</v>
      </c>
      <c r="BX20" s="160" t="s">
        <v>75</v>
      </c>
      <c r="BY20" s="158" t="s">
        <v>16</v>
      </c>
      <c r="BZ20" s="159" t="s">
        <v>140</v>
      </c>
      <c r="CA20" s="160" t="s">
        <v>75</v>
      </c>
      <c r="CB20" s="158"/>
      <c r="CC20" s="159"/>
      <c r="CD20" s="160"/>
      <c r="CE20" s="158"/>
      <c r="CF20" s="159"/>
      <c r="CG20" s="160"/>
      <c r="CH20" s="158"/>
      <c r="CI20" s="159"/>
      <c r="CJ20" s="160"/>
      <c r="CK20" s="158"/>
      <c r="CL20" s="159"/>
      <c r="CM20" s="160"/>
      <c r="CN20" s="158"/>
      <c r="CO20" s="159"/>
      <c r="CP20" s="160"/>
      <c r="CQ20" s="158"/>
      <c r="CR20" s="159"/>
      <c r="CS20" s="160"/>
      <c r="CT20" s="158"/>
      <c r="CU20" s="159"/>
      <c r="CV20" s="160"/>
      <c r="CW20" s="158"/>
      <c r="CX20" s="159"/>
      <c r="CY20" s="160"/>
      <c r="CZ20" s="158"/>
      <c r="DA20" s="159"/>
      <c r="DB20" s="160"/>
      <c r="DC20" s="158" t="s">
        <v>16</v>
      </c>
      <c r="DD20" s="159" t="s">
        <v>140</v>
      </c>
      <c r="DE20" s="160" t="s">
        <v>75</v>
      </c>
      <c r="DF20" s="158" t="s">
        <v>16</v>
      </c>
      <c r="DG20" s="159" t="s">
        <v>140</v>
      </c>
      <c r="DH20" s="160" t="s">
        <v>75</v>
      </c>
      <c r="DI20" s="158" t="s">
        <v>16</v>
      </c>
      <c r="DJ20" s="159" t="s">
        <v>140</v>
      </c>
      <c r="DK20" s="160" t="s">
        <v>75</v>
      </c>
      <c r="DL20" s="158" t="s">
        <v>16</v>
      </c>
      <c r="DM20" s="159" t="s">
        <v>140</v>
      </c>
      <c r="DN20" s="160" t="s">
        <v>75</v>
      </c>
      <c r="DO20" s="158" t="s">
        <v>16</v>
      </c>
      <c r="DP20" s="159" t="s">
        <v>140</v>
      </c>
      <c r="DQ20" s="160" t="s">
        <v>75</v>
      </c>
      <c r="DR20" s="158"/>
      <c r="DS20" s="159"/>
      <c r="DT20" s="160"/>
      <c r="DU20" s="158" t="s">
        <v>16</v>
      </c>
      <c r="DV20" s="159" t="s">
        <v>140</v>
      </c>
      <c r="DW20" s="160" t="s">
        <v>75</v>
      </c>
      <c r="DX20" s="158" t="s">
        <v>16</v>
      </c>
      <c r="DY20" s="159" t="s">
        <v>140</v>
      </c>
      <c r="DZ20" s="160" t="s">
        <v>75</v>
      </c>
      <c r="EA20" s="158" t="s">
        <v>16</v>
      </c>
      <c r="EB20" s="159" t="s">
        <v>140</v>
      </c>
      <c r="EC20" s="160" t="s">
        <v>75</v>
      </c>
      <c r="ED20" s="158" t="s">
        <v>16</v>
      </c>
      <c r="EE20" s="159" t="s">
        <v>140</v>
      </c>
      <c r="EF20" s="160" t="s">
        <v>75</v>
      </c>
      <c r="EG20" s="158" t="s">
        <v>16</v>
      </c>
      <c r="EH20" s="159" t="s">
        <v>140</v>
      </c>
      <c r="EI20" s="160" t="s">
        <v>75</v>
      </c>
      <c r="EJ20" s="158" t="s">
        <v>16</v>
      </c>
      <c r="EK20" s="159" t="s">
        <v>140</v>
      </c>
      <c r="EL20" s="160" t="s">
        <v>75</v>
      </c>
      <c r="EM20" s="158" t="s">
        <v>16</v>
      </c>
      <c r="EN20" s="159" t="s">
        <v>140</v>
      </c>
      <c r="EO20" s="160" t="s">
        <v>75</v>
      </c>
      <c r="EP20" s="158" t="s">
        <v>16</v>
      </c>
      <c r="EQ20" s="159" t="s">
        <v>140</v>
      </c>
      <c r="ER20" s="160" t="s">
        <v>75</v>
      </c>
      <c r="ES20" s="161" t="s">
        <v>0</v>
      </c>
      <c r="ET20" s="162" t="s">
        <v>0</v>
      </c>
      <c r="EU20" s="163" t="s">
        <v>0</v>
      </c>
    </row>
    <row r="21" ht="14.25" customHeight="1">
      <c r="A21" s="10">
        <v>19.0</v>
      </c>
      <c r="B21" s="639" t="s">
        <v>34</v>
      </c>
      <c r="C21" s="592">
        <v>1.0</v>
      </c>
      <c r="D21" s="591" t="s">
        <v>23</v>
      </c>
      <c r="E21" s="13" t="str">
        <f t="array" ref="E21">XLOOKUP(F21,'PER-SM '!$E$2:$E$1132,'PER-SM '!$D$2:$D$1132," ",0)</f>
        <v>POCOHUANCA PACCORI JOHN RODOLFO</v>
      </c>
      <c r="F21" s="630">
        <v>4.1001092E7</v>
      </c>
      <c r="G21" s="166"/>
      <c r="H21" s="10"/>
      <c r="I21" s="10"/>
      <c r="J21" s="10"/>
      <c r="K21" s="13" t="str">
        <f t="array" ref="K21">XLOOKUP(F21,'PER-SM '!$E$2:$E$1132,'PER-SM '!$B$2:$B$1132,"",0)</f>
        <v>PE - Empleados</v>
      </c>
      <c r="L21" s="10" t="s">
        <v>2288</v>
      </c>
      <c r="M21" s="13" t="str">
        <f t="array" ref="M21">XLOOKUP(F21,'PER-SM '!$E$2:$E$1132,'PER-SM '!$F$2:$F$1132,"",0)</f>
        <v>INSTRUCTOR DE E.E. I</v>
      </c>
      <c r="N21" s="158"/>
      <c r="O21" s="159"/>
      <c r="P21" s="160"/>
      <c r="Q21" s="158"/>
      <c r="R21" s="159"/>
      <c r="S21" s="160"/>
      <c r="T21" s="158"/>
      <c r="U21" s="159"/>
      <c r="V21" s="160"/>
      <c r="W21" s="158"/>
      <c r="X21" s="159"/>
      <c r="Y21" s="160"/>
      <c r="Z21" s="158"/>
      <c r="AA21" s="159"/>
      <c r="AB21" s="160"/>
      <c r="AC21" s="158"/>
      <c r="AD21" s="159"/>
      <c r="AE21" s="160"/>
      <c r="AF21" s="158"/>
      <c r="AG21" s="159"/>
      <c r="AH21" s="160"/>
      <c r="AI21" s="158"/>
      <c r="AJ21" s="159"/>
      <c r="AK21" s="160"/>
      <c r="AL21" s="158"/>
      <c r="AM21" s="159"/>
      <c r="AN21" s="160"/>
      <c r="AO21" s="158"/>
      <c r="AP21" s="159"/>
      <c r="AQ21" s="160"/>
      <c r="AR21" s="158"/>
      <c r="AS21" s="159"/>
      <c r="AT21" s="160"/>
      <c r="AU21" s="158"/>
      <c r="AV21" s="159"/>
      <c r="AW21" s="160"/>
      <c r="AX21" s="158"/>
      <c r="AY21" s="159"/>
      <c r="AZ21" s="160"/>
      <c r="BA21" s="158"/>
      <c r="BB21" s="159"/>
      <c r="BC21" s="160"/>
      <c r="BD21" s="158"/>
      <c r="BE21" s="159"/>
      <c r="BF21" s="160"/>
      <c r="BG21" s="158"/>
      <c r="BH21" s="159"/>
      <c r="BI21" s="160"/>
      <c r="BJ21" s="158"/>
      <c r="BK21" s="159"/>
      <c r="BL21" s="160"/>
      <c r="BM21" s="158"/>
      <c r="BN21" s="159"/>
      <c r="BO21" s="160"/>
      <c r="BP21" s="158"/>
      <c r="BQ21" s="159"/>
      <c r="BR21" s="160"/>
      <c r="BS21" s="158"/>
      <c r="BT21" s="159"/>
      <c r="BU21" s="160"/>
      <c r="BV21" s="158"/>
      <c r="BW21" s="159"/>
      <c r="BX21" s="160"/>
      <c r="BY21" s="158"/>
      <c r="BZ21" s="159"/>
      <c r="CA21" s="160"/>
      <c r="CB21" s="158"/>
      <c r="CC21" s="159"/>
      <c r="CD21" s="160"/>
      <c r="CE21" s="158"/>
      <c r="CF21" s="159"/>
      <c r="CG21" s="160"/>
      <c r="CH21" s="158"/>
      <c r="CI21" s="159"/>
      <c r="CJ21" s="160"/>
      <c r="CK21" s="158"/>
      <c r="CL21" s="159"/>
      <c r="CM21" s="160"/>
      <c r="CN21" s="158"/>
      <c r="CO21" s="159"/>
      <c r="CP21" s="160"/>
      <c r="CQ21" s="158"/>
      <c r="CR21" s="159"/>
      <c r="CS21" s="160"/>
      <c r="CT21" s="158"/>
      <c r="CU21" s="159"/>
      <c r="CV21" s="160"/>
      <c r="CW21" s="158"/>
      <c r="CX21" s="159"/>
      <c r="CY21" s="160"/>
      <c r="CZ21" s="158"/>
      <c r="DA21" s="159"/>
      <c r="DB21" s="160"/>
      <c r="DC21" s="158" t="s">
        <v>16</v>
      </c>
      <c r="DD21" s="159" t="s">
        <v>140</v>
      </c>
      <c r="DE21" s="160" t="s">
        <v>75</v>
      </c>
      <c r="DF21" s="158" t="s">
        <v>16</v>
      </c>
      <c r="DG21" s="159" t="s">
        <v>140</v>
      </c>
      <c r="DH21" s="160" t="s">
        <v>75</v>
      </c>
      <c r="DI21" s="158" t="s">
        <v>16</v>
      </c>
      <c r="DJ21" s="159" t="s">
        <v>140</v>
      </c>
      <c r="DK21" s="160" t="s">
        <v>75</v>
      </c>
      <c r="DL21" s="158" t="s">
        <v>16</v>
      </c>
      <c r="DM21" s="159" t="s">
        <v>140</v>
      </c>
      <c r="DN21" s="160" t="s">
        <v>75</v>
      </c>
      <c r="DO21" s="158" t="s">
        <v>16</v>
      </c>
      <c r="DP21" s="159" t="s">
        <v>140</v>
      </c>
      <c r="DQ21" s="160" t="s">
        <v>75</v>
      </c>
      <c r="DR21" s="158" t="s">
        <v>16</v>
      </c>
      <c r="DS21" s="159" t="s">
        <v>140</v>
      </c>
      <c r="DT21" s="160" t="s">
        <v>75</v>
      </c>
      <c r="DU21" s="158" t="s">
        <v>16</v>
      </c>
      <c r="DV21" s="159" t="s">
        <v>140</v>
      </c>
      <c r="DW21" s="160" t="s">
        <v>75</v>
      </c>
      <c r="DX21" s="158" t="s">
        <v>0</v>
      </c>
      <c r="DY21" s="159" t="s">
        <v>0</v>
      </c>
      <c r="DZ21" s="160" t="s">
        <v>0</v>
      </c>
      <c r="EA21" s="158" t="s">
        <v>0</v>
      </c>
      <c r="EB21" s="159" t="s">
        <v>0</v>
      </c>
      <c r="EC21" s="160" t="s">
        <v>0</v>
      </c>
      <c r="ED21" s="158" t="s">
        <v>0</v>
      </c>
      <c r="EE21" s="159" t="s">
        <v>0</v>
      </c>
      <c r="EF21" s="160" t="s">
        <v>0</v>
      </c>
      <c r="EG21" s="158" t="s">
        <v>0</v>
      </c>
      <c r="EH21" s="159" t="s">
        <v>0</v>
      </c>
      <c r="EI21" s="160" t="s">
        <v>0</v>
      </c>
      <c r="EJ21" s="158" t="s">
        <v>0</v>
      </c>
      <c r="EK21" s="159" t="s">
        <v>0</v>
      </c>
      <c r="EL21" s="160" t="s">
        <v>0</v>
      </c>
      <c r="EM21" s="158" t="s">
        <v>0</v>
      </c>
      <c r="EN21" s="159" t="s">
        <v>0</v>
      </c>
      <c r="EO21" s="160" t="s">
        <v>0</v>
      </c>
      <c r="EP21" s="158" t="s">
        <v>0</v>
      </c>
      <c r="EQ21" s="159" t="s">
        <v>0</v>
      </c>
      <c r="ER21" s="160" t="s">
        <v>0</v>
      </c>
      <c r="ES21" s="158" t="s">
        <v>0</v>
      </c>
      <c r="ET21" s="159" t="s">
        <v>0</v>
      </c>
      <c r="EU21" s="160" t="s">
        <v>0</v>
      </c>
    </row>
    <row r="22" ht="14.25" customHeight="1">
      <c r="A22" s="10">
        <v>20.0</v>
      </c>
      <c r="B22" s="543"/>
      <c r="C22" s="592">
        <v>1.0</v>
      </c>
      <c r="D22" s="591" t="s">
        <v>14</v>
      </c>
      <c r="E22" s="13" t="str">
        <f t="array" ref="E22">XLOOKUP(F22,'PER-SM '!$E$2:$E$1132,'PER-SM '!$D$2:$D$1132," ",0)</f>
        <v>RUIZ ALVAREZ WILMER </v>
      </c>
      <c r="F22" s="30">
        <v>1.0673537E7</v>
      </c>
      <c r="G22" s="30"/>
      <c r="H22" s="10"/>
      <c r="I22" s="10" t="str">
        <f t="array" ref="I22">XLOOKUP(F22,'PER-SM '!$E$2:$E$1132,'PER-SM '!$I$2:$I$1132,"",0)</f>
        <v/>
      </c>
      <c r="J22" s="10"/>
      <c r="K22" s="13" t="str">
        <f t="array" ref="K22">XLOOKUP(F22,'PER-SM '!$E$2:$E$1132,'PER-SM '!$B$2:$B$1132,"",0)</f>
        <v>PE - Empleados</v>
      </c>
      <c r="L22" s="10" t="s">
        <v>2288</v>
      </c>
      <c r="M22" s="31" t="str">
        <f t="array" ref="M22">XLOOKUP(F22,'PER-SM '!$E$2:$E$1132,'PER-SM '!$F$2:$F$1132,"",0)</f>
        <v>JEFE DE PLANEAMIENTO</v>
      </c>
      <c r="N22" s="158" t="s">
        <v>16</v>
      </c>
      <c r="O22" s="159" t="s">
        <v>140</v>
      </c>
      <c r="P22" s="160" t="s">
        <v>75</v>
      </c>
      <c r="Q22" s="158" t="s">
        <v>16</v>
      </c>
      <c r="R22" s="159" t="s">
        <v>140</v>
      </c>
      <c r="S22" s="160" t="s">
        <v>75</v>
      </c>
      <c r="T22" s="158" t="s">
        <v>16</v>
      </c>
      <c r="U22" s="159" t="s">
        <v>140</v>
      </c>
      <c r="V22" s="160" t="s">
        <v>75</v>
      </c>
      <c r="W22" s="158" t="s">
        <v>16</v>
      </c>
      <c r="X22" s="159" t="s">
        <v>140</v>
      </c>
      <c r="Y22" s="160" t="s">
        <v>75</v>
      </c>
      <c r="Z22" s="158" t="s">
        <v>16</v>
      </c>
      <c r="AA22" s="159" t="s">
        <v>140</v>
      </c>
      <c r="AB22" s="160" t="s">
        <v>75</v>
      </c>
      <c r="AC22" s="158"/>
      <c r="AD22" s="159"/>
      <c r="AE22" s="160"/>
      <c r="AF22" s="158"/>
      <c r="AG22" s="159"/>
      <c r="AH22" s="160"/>
      <c r="AI22" s="158"/>
      <c r="AJ22" s="159"/>
      <c r="AK22" s="160"/>
      <c r="AL22" s="158"/>
      <c r="AM22" s="159"/>
      <c r="AN22" s="160"/>
      <c r="AO22" s="158"/>
      <c r="AP22" s="159"/>
      <c r="AQ22" s="160"/>
      <c r="AR22" s="158"/>
      <c r="AS22" s="159"/>
      <c r="AT22" s="160"/>
      <c r="AU22" s="158"/>
      <c r="AV22" s="159"/>
      <c r="AW22" s="160"/>
      <c r="AX22" s="158"/>
      <c r="AY22" s="159"/>
      <c r="AZ22" s="160"/>
      <c r="BA22" s="158"/>
      <c r="BB22" s="159"/>
      <c r="BC22" s="160"/>
      <c r="BD22" s="158"/>
      <c r="BE22" s="159"/>
      <c r="BF22" s="160"/>
      <c r="BG22" s="158" t="s">
        <v>16</v>
      </c>
      <c r="BH22" s="159" t="s">
        <v>140</v>
      </c>
      <c r="BI22" s="160" t="s">
        <v>75</v>
      </c>
      <c r="BJ22" s="158" t="s">
        <v>16</v>
      </c>
      <c r="BK22" s="159" t="s">
        <v>140</v>
      </c>
      <c r="BL22" s="160" t="s">
        <v>75</v>
      </c>
      <c r="BM22" s="158"/>
      <c r="BN22" s="159"/>
      <c r="BO22" s="160"/>
      <c r="BP22" s="158"/>
      <c r="BQ22" s="159"/>
      <c r="BR22" s="160"/>
      <c r="BS22" s="158"/>
      <c r="BT22" s="159"/>
      <c r="BU22" s="160"/>
      <c r="BV22" s="158"/>
      <c r="BW22" s="159"/>
      <c r="BX22" s="160"/>
      <c r="BY22" s="158"/>
      <c r="BZ22" s="159"/>
      <c r="CA22" s="160"/>
      <c r="CB22" s="158"/>
      <c r="CC22" s="159"/>
      <c r="CD22" s="160"/>
      <c r="CE22" s="158"/>
      <c r="CF22" s="159"/>
      <c r="CG22" s="160"/>
      <c r="CH22" s="158"/>
      <c r="CI22" s="159"/>
      <c r="CJ22" s="160"/>
      <c r="CK22" s="158"/>
      <c r="CL22" s="159"/>
      <c r="CM22" s="160"/>
      <c r="CN22" s="158"/>
      <c r="CO22" s="159"/>
      <c r="CP22" s="160"/>
      <c r="CQ22" s="158"/>
      <c r="CR22" s="159"/>
      <c r="CS22" s="160"/>
      <c r="CT22" s="158"/>
      <c r="CU22" s="159"/>
      <c r="CV22" s="160"/>
      <c r="CW22" s="158"/>
      <c r="CX22" s="159"/>
      <c r="CY22" s="160"/>
      <c r="CZ22" s="158"/>
      <c r="DA22" s="159"/>
      <c r="DB22" s="160"/>
      <c r="DC22" s="158"/>
      <c r="DD22" s="159"/>
      <c r="DE22" s="160"/>
      <c r="DF22" s="158"/>
      <c r="DG22" s="159"/>
      <c r="DH22" s="160"/>
      <c r="DI22" s="158"/>
      <c r="DJ22" s="159"/>
      <c r="DK22" s="160"/>
      <c r="DL22" s="158"/>
      <c r="DM22" s="159"/>
      <c r="DN22" s="160"/>
      <c r="DO22" s="158"/>
      <c r="DP22" s="159"/>
      <c r="DQ22" s="160"/>
      <c r="DR22" s="158"/>
      <c r="DS22" s="159"/>
      <c r="DT22" s="160"/>
      <c r="DU22" s="158"/>
      <c r="DV22" s="159"/>
      <c r="DW22" s="160"/>
      <c r="DX22" s="158"/>
      <c r="DY22" s="159"/>
      <c r="DZ22" s="160"/>
      <c r="EA22" s="158"/>
      <c r="EB22" s="159"/>
      <c r="EC22" s="160"/>
      <c r="ED22" s="158"/>
      <c r="EE22" s="159"/>
      <c r="EF22" s="160"/>
      <c r="EG22" s="158"/>
      <c r="EH22" s="159"/>
      <c r="EI22" s="160"/>
      <c r="EJ22" s="158"/>
      <c r="EK22" s="159"/>
      <c r="EL22" s="160"/>
      <c r="EM22" s="158"/>
      <c r="EN22" s="159"/>
      <c r="EO22" s="160"/>
      <c r="EP22" s="158"/>
      <c r="EQ22" s="159"/>
      <c r="ER22" s="160"/>
      <c r="ES22" s="158"/>
      <c r="ET22" s="159"/>
      <c r="EU22" s="160"/>
    </row>
    <row r="23" ht="14.25" customHeight="1">
      <c r="A23" s="10">
        <v>21.0</v>
      </c>
      <c r="B23" s="591" t="s">
        <v>35</v>
      </c>
      <c r="C23" s="592">
        <v>1.0</v>
      </c>
      <c r="D23" s="591" t="s">
        <v>14</v>
      </c>
      <c r="E23" s="13" t="str">
        <f t="array" ref="E23">XLOOKUP(F23,'PER-SM '!$E$2:$E$1132,'PER-SM '!$D$2:$D$1132," ",0)</f>
        <v>CHAVEZ HERNANDEZ JUAN CARLOS</v>
      </c>
      <c r="F23" s="640">
        <v>1.9337247E7</v>
      </c>
      <c r="G23" s="641"/>
      <c r="H23" s="642"/>
      <c r="I23" s="642" t="str">
        <f t="array" ref="I23">XLOOKUP(F23,'PER-SM '!$E$2:$E$1132,'PER-SM '!$I$2:$I$1132,"",0)</f>
        <v>B</v>
      </c>
      <c r="J23" s="642"/>
      <c r="K23" s="643" t="str">
        <f t="array" ref="K23">XLOOKUP(F23,'PER-SM '!$E$2:$E$1132,'PER-SM '!$B$2:$B$1132,"",0)</f>
        <v>PE - Empleados</v>
      </c>
      <c r="L23" s="642" t="s">
        <v>2288</v>
      </c>
      <c r="M23" s="643" t="str">
        <f t="array" ref="M23">XLOOKUP(F23,'PER-SM '!$E$2:$E$1132,'PER-SM '!$F$2:$F$1132,"",0)</f>
        <v>INSTRUCTOR DE E.E. DE GRAN MINERIA</v>
      </c>
      <c r="N23" s="158"/>
      <c r="O23" s="159"/>
      <c r="P23" s="160"/>
      <c r="Q23" s="158"/>
      <c r="R23" s="159"/>
      <c r="S23" s="160"/>
      <c r="T23" s="158"/>
      <c r="U23" s="159"/>
      <c r="V23" s="160"/>
      <c r="W23" s="158"/>
      <c r="X23" s="159"/>
      <c r="Y23" s="160"/>
      <c r="Z23" s="158"/>
      <c r="AA23" s="159"/>
      <c r="AB23" s="160"/>
      <c r="AC23" s="158"/>
      <c r="AD23" s="159"/>
      <c r="AE23" s="160"/>
      <c r="AF23" s="158"/>
      <c r="AG23" s="159"/>
      <c r="AH23" s="160"/>
      <c r="AI23" s="158"/>
      <c r="AJ23" s="159"/>
      <c r="AK23" s="160"/>
      <c r="AL23" s="158"/>
      <c r="AM23" s="159"/>
      <c r="AN23" s="160"/>
      <c r="AO23" s="158"/>
      <c r="AP23" s="159"/>
      <c r="AQ23" s="160"/>
      <c r="AR23" s="158"/>
      <c r="AS23" s="159"/>
      <c r="AT23" s="160"/>
      <c r="AU23" s="158"/>
      <c r="AV23" s="159"/>
      <c r="AW23" s="160"/>
      <c r="AX23" s="158"/>
      <c r="AY23" s="159"/>
      <c r="AZ23" s="160"/>
      <c r="BA23" s="158"/>
      <c r="BB23" s="159"/>
      <c r="BC23" s="160"/>
      <c r="BD23" s="158"/>
      <c r="BE23" s="159"/>
      <c r="BF23" s="160"/>
      <c r="BG23" s="158"/>
      <c r="BH23" s="159"/>
      <c r="BI23" s="160"/>
      <c r="BJ23" s="158"/>
      <c r="BK23" s="159"/>
      <c r="BL23" s="160"/>
      <c r="BM23" s="158"/>
      <c r="BN23" s="159"/>
      <c r="BO23" s="160"/>
      <c r="BP23" s="158"/>
      <c r="BQ23" s="159"/>
      <c r="BR23" s="160"/>
      <c r="BS23" s="158"/>
      <c r="BT23" s="159"/>
      <c r="BU23" s="160"/>
      <c r="BV23" s="158"/>
      <c r="BW23" s="159"/>
      <c r="BX23" s="160"/>
      <c r="BY23" s="158"/>
      <c r="BZ23" s="159"/>
      <c r="CA23" s="160"/>
      <c r="CB23" s="158"/>
      <c r="CC23" s="159"/>
      <c r="CD23" s="160"/>
      <c r="CE23" s="158"/>
      <c r="CF23" s="159"/>
      <c r="CG23" s="160"/>
      <c r="CH23" s="158"/>
      <c r="CI23" s="159"/>
      <c r="CJ23" s="160"/>
      <c r="CK23" s="158"/>
      <c r="CL23" s="159"/>
      <c r="CM23" s="160"/>
      <c r="CN23" s="158"/>
      <c r="CO23" s="159"/>
      <c r="CP23" s="160"/>
      <c r="CQ23" s="158"/>
      <c r="CR23" s="159"/>
      <c r="CS23" s="160"/>
      <c r="CT23" s="158"/>
      <c r="CU23" s="159"/>
      <c r="CV23" s="160"/>
      <c r="CW23" s="158"/>
      <c r="CX23" s="159"/>
      <c r="CY23" s="160"/>
      <c r="CZ23" s="158"/>
      <c r="DA23" s="159"/>
      <c r="DB23" s="160"/>
      <c r="DC23" s="158"/>
      <c r="DD23" s="159"/>
      <c r="DE23" s="160"/>
      <c r="DF23" s="158"/>
      <c r="DG23" s="159"/>
      <c r="DH23" s="160"/>
      <c r="DI23" s="158"/>
      <c r="DJ23" s="159"/>
      <c r="DK23" s="160"/>
      <c r="DL23" s="158"/>
      <c r="DM23" s="159"/>
      <c r="DN23" s="160"/>
      <c r="DO23" s="158"/>
      <c r="DP23" s="159"/>
      <c r="DQ23" s="160"/>
      <c r="DR23" s="158" t="s">
        <v>16</v>
      </c>
      <c r="DS23" s="159" t="s">
        <v>140</v>
      </c>
      <c r="DT23" s="160" t="s">
        <v>75</v>
      </c>
      <c r="DU23" s="158" t="s">
        <v>16</v>
      </c>
      <c r="DV23" s="159" t="s">
        <v>140</v>
      </c>
      <c r="DW23" s="160" t="s">
        <v>75</v>
      </c>
      <c r="DX23" s="158" t="s">
        <v>16</v>
      </c>
      <c r="DY23" s="159" t="s">
        <v>140</v>
      </c>
      <c r="DZ23" s="160" t="s">
        <v>75</v>
      </c>
      <c r="EA23" s="158" t="s">
        <v>16</v>
      </c>
      <c r="EB23" s="159" t="s">
        <v>140</v>
      </c>
      <c r="EC23" s="160" t="s">
        <v>75</v>
      </c>
      <c r="ED23" s="158" t="s">
        <v>16</v>
      </c>
      <c r="EE23" s="159" t="s">
        <v>140</v>
      </c>
      <c r="EF23" s="160" t="s">
        <v>75</v>
      </c>
      <c r="EG23" s="158" t="s">
        <v>16</v>
      </c>
      <c r="EH23" s="159" t="s">
        <v>140</v>
      </c>
      <c r="EI23" s="160" t="s">
        <v>75</v>
      </c>
      <c r="EJ23" s="158" t="s">
        <v>16</v>
      </c>
      <c r="EK23" s="159" t="s">
        <v>140</v>
      </c>
      <c r="EL23" s="160" t="s">
        <v>75</v>
      </c>
      <c r="EM23" s="158"/>
      <c r="EN23" s="159"/>
      <c r="EO23" s="160"/>
      <c r="EP23" s="158"/>
      <c r="EQ23" s="159"/>
      <c r="ER23" s="160"/>
      <c r="ES23" s="158"/>
      <c r="ET23" s="159"/>
      <c r="EU23" s="160"/>
    </row>
    <row r="24" ht="14.25" customHeight="1">
      <c r="A24" s="10">
        <v>22.0</v>
      </c>
      <c r="B24" s="591" t="s">
        <v>2175</v>
      </c>
      <c r="C24" s="592"/>
      <c r="D24" s="591" t="s">
        <v>14</v>
      </c>
      <c r="E24" s="13" t="str">
        <f t="array" ref="E24">XLOOKUP(F24,'PER-SM '!$E$2:$E$1132,'PER-SM '!$D$2:$D$1132," ",0)</f>
        <v> </v>
      </c>
      <c r="F24" s="166"/>
      <c r="G24" s="30"/>
      <c r="H24" s="10"/>
      <c r="I24" s="10" t="str">
        <f t="array" ref="I24">XLOOKUP(F24,'PER-SM '!$E$2:$E$1132,'PER-SM '!$I$2:$I$1132,"",0)</f>
        <v/>
      </c>
      <c r="J24" s="10"/>
      <c r="K24" s="13" t="str">
        <f t="array" ref="K24">XLOOKUP(F24,'PER-SM '!$E$2:$E$1132,'PER-SM '!$B$2:$B$1132,"",0)</f>
        <v/>
      </c>
      <c r="L24" s="10" t="s">
        <v>2288</v>
      </c>
      <c r="M24" s="13" t="str">
        <f t="array" ref="M24">XLOOKUP(F24,'PER-SM '!$E$2:$E$1132,'PER-SM '!$F$2:$F$1132,"",0)</f>
        <v/>
      </c>
      <c r="N24" s="194"/>
      <c r="O24" s="195"/>
      <c r="P24" s="196"/>
      <c r="Q24" s="194"/>
      <c r="R24" s="195"/>
      <c r="S24" s="196"/>
      <c r="T24" s="194"/>
      <c r="U24" s="195"/>
      <c r="V24" s="196"/>
      <c r="W24" s="194"/>
      <c r="X24" s="195"/>
      <c r="Y24" s="196"/>
      <c r="Z24" s="194"/>
      <c r="AA24" s="195"/>
      <c r="AB24" s="196"/>
      <c r="AC24" s="194"/>
      <c r="AD24" s="195"/>
      <c r="AE24" s="196"/>
      <c r="AF24" s="194"/>
      <c r="AG24" s="195"/>
      <c r="AH24" s="196"/>
      <c r="AI24" s="194"/>
      <c r="AJ24" s="195"/>
      <c r="AK24" s="196"/>
      <c r="AL24" s="194"/>
      <c r="AM24" s="195"/>
      <c r="AN24" s="196"/>
      <c r="AO24" s="194"/>
      <c r="AP24" s="195"/>
      <c r="AQ24" s="196"/>
      <c r="AR24" s="194"/>
      <c r="AS24" s="195"/>
      <c r="AT24" s="196"/>
      <c r="AU24" s="194"/>
      <c r="AV24" s="195"/>
      <c r="AW24" s="196"/>
      <c r="AX24" s="194"/>
      <c r="AY24" s="195"/>
      <c r="AZ24" s="196"/>
      <c r="BA24" s="194"/>
      <c r="BB24" s="195"/>
      <c r="BC24" s="196"/>
      <c r="BD24" s="194"/>
      <c r="BE24" s="195"/>
      <c r="BF24" s="196"/>
      <c r="BG24" s="194"/>
      <c r="BH24" s="195"/>
      <c r="BI24" s="196"/>
      <c r="BJ24" s="194"/>
      <c r="BK24" s="195"/>
      <c r="BL24" s="196"/>
      <c r="BM24" s="194"/>
      <c r="BN24" s="195"/>
      <c r="BO24" s="196"/>
      <c r="BP24" s="194"/>
      <c r="BQ24" s="195"/>
      <c r="BR24" s="196"/>
      <c r="BS24" s="194"/>
      <c r="BT24" s="195"/>
      <c r="BU24" s="196"/>
      <c r="BV24" s="194"/>
      <c r="BW24" s="195"/>
      <c r="BX24" s="196"/>
      <c r="BY24" s="194"/>
      <c r="BZ24" s="195"/>
      <c r="CA24" s="196"/>
      <c r="CB24" s="194"/>
      <c r="CC24" s="195"/>
      <c r="CD24" s="196"/>
      <c r="CE24" s="194"/>
      <c r="CF24" s="195"/>
      <c r="CG24" s="196"/>
      <c r="CH24" s="194"/>
      <c r="CI24" s="195"/>
      <c r="CJ24" s="196"/>
      <c r="CK24" s="194"/>
      <c r="CL24" s="195"/>
      <c r="CM24" s="196"/>
      <c r="CN24" s="194"/>
      <c r="CO24" s="195"/>
      <c r="CP24" s="196"/>
      <c r="CQ24" s="194"/>
      <c r="CR24" s="195"/>
      <c r="CS24" s="196"/>
      <c r="CT24" s="194"/>
      <c r="CU24" s="195"/>
      <c r="CV24" s="196"/>
      <c r="CW24" s="194"/>
      <c r="CX24" s="195"/>
      <c r="CY24" s="196"/>
      <c r="CZ24" s="194"/>
      <c r="DA24" s="195"/>
      <c r="DB24" s="196"/>
      <c r="DC24" s="194"/>
      <c r="DD24" s="195"/>
      <c r="DE24" s="196"/>
      <c r="DF24" s="194"/>
      <c r="DG24" s="195"/>
      <c r="DH24" s="196"/>
      <c r="DI24" s="194"/>
      <c r="DJ24" s="195"/>
      <c r="DK24" s="196"/>
      <c r="DL24" s="194"/>
      <c r="DM24" s="195"/>
      <c r="DN24" s="196"/>
      <c r="DO24" s="194"/>
      <c r="DP24" s="195"/>
      <c r="DQ24" s="196"/>
      <c r="DR24" s="194"/>
      <c r="DS24" s="195"/>
      <c r="DT24" s="196"/>
      <c r="DU24" s="194"/>
      <c r="DV24" s="195"/>
      <c r="DW24" s="196"/>
      <c r="DX24" s="194"/>
      <c r="DY24" s="195"/>
      <c r="DZ24" s="196"/>
      <c r="EA24" s="194"/>
      <c r="EB24" s="195"/>
      <c r="EC24" s="196"/>
      <c r="ED24" s="194"/>
      <c r="EE24" s="195"/>
      <c r="EF24" s="196"/>
      <c r="EG24" s="194"/>
      <c r="EH24" s="195"/>
      <c r="EI24" s="196"/>
      <c r="EJ24" s="194"/>
      <c r="EK24" s="195"/>
      <c r="EL24" s="196"/>
      <c r="EM24" s="194"/>
      <c r="EN24" s="195"/>
      <c r="EO24" s="196"/>
      <c r="EP24" s="194"/>
      <c r="EQ24" s="195"/>
      <c r="ER24" s="196"/>
      <c r="ES24" s="194"/>
      <c r="ET24" s="195"/>
      <c r="EU24" s="196"/>
    </row>
    <row r="25" ht="14.25" customHeight="1">
      <c r="A25" s="10">
        <v>23.0</v>
      </c>
      <c r="B25" s="591" t="s">
        <v>2176</v>
      </c>
      <c r="C25" s="592"/>
      <c r="D25" s="591" t="s">
        <v>14</v>
      </c>
      <c r="E25" s="13" t="str">
        <f t="array" ref="E25">XLOOKUP(F25,'PER-SM '!$E$2:$E$1132,'PER-SM '!$D$2:$D$1132," ",0)</f>
        <v> </v>
      </c>
      <c r="F25" s="166"/>
      <c r="G25" s="166"/>
      <c r="H25" s="10"/>
      <c r="I25" s="10" t="str">
        <f t="array" ref="I25">XLOOKUP(F25,'PER-SM '!$E$2:$E$1132,'PER-SM '!$I$2:$I$1132,"",0)</f>
        <v/>
      </c>
      <c r="J25" s="10"/>
      <c r="K25" s="13" t="str">
        <f t="array" ref="K25">XLOOKUP(F25,'PER-SM '!$E$2:$E$1132,'PER-SM '!$B$2:$B$1132,"",0)</f>
        <v/>
      </c>
      <c r="L25" s="10" t="s">
        <v>2288</v>
      </c>
      <c r="M25" s="13" t="str">
        <f t="array" ref="M25">XLOOKUP(F25,'PER-SM '!$E$2:$E$1132,'PER-SM '!$F$2:$F$1132,"",0)</f>
        <v/>
      </c>
      <c r="N25" s="194"/>
      <c r="O25" s="195"/>
      <c r="P25" s="196"/>
      <c r="Q25" s="194"/>
      <c r="R25" s="195"/>
      <c r="S25" s="196"/>
      <c r="T25" s="194"/>
      <c r="U25" s="195"/>
      <c r="V25" s="196"/>
      <c r="W25" s="194"/>
      <c r="X25" s="195"/>
      <c r="Y25" s="196"/>
      <c r="Z25" s="194"/>
      <c r="AA25" s="195"/>
      <c r="AB25" s="196"/>
      <c r="AC25" s="194"/>
      <c r="AD25" s="195"/>
      <c r="AE25" s="196"/>
      <c r="AF25" s="194"/>
      <c r="AG25" s="195"/>
      <c r="AH25" s="196"/>
      <c r="AI25" s="194"/>
      <c r="AJ25" s="195"/>
      <c r="AK25" s="196"/>
      <c r="AL25" s="194"/>
      <c r="AM25" s="195"/>
      <c r="AN25" s="196"/>
      <c r="AO25" s="194"/>
      <c r="AP25" s="195"/>
      <c r="AQ25" s="196"/>
      <c r="AR25" s="194"/>
      <c r="AS25" s="195"/>
      <c r="AT25" s="196"/>
      <c r="AU25" s="194"/>
      <c r="AV25" s="195"/>
      <c r="AW25" s="196"/>
      <c r="AX25" s="194"/>
      <c r="AY25" s="195"/>
      <c r="AZ25" s="196"/>
      <c r="BA25" s="194"/>
      <c r="BB25" s="195"/>
      <c r="BC25" s="196"/>
      <c r="BD25" s="194"/>
      <c r="BE25" s="195"/>
      <c r="BF25" s="196"/>
      <c r="BG25" s="194"/>
      <c r="BH25" s="195"/>
      <c r="BI25" s="196"/>
      <c r="BJ25" s="194"/>
      <c r="BK25" s="195"/>
      <c r="BL25" s="196"/>
      <c r="BM25" s="194"/>
      <c r="BN25" s="195"/>
      <c r="BO25" s="196"/>
      <c r="BP25" s="194"/>
      <c r="BQ25" s="195"/>
      <c r="BR25" s="196"/>
      <c r="BS25" s="194"/>
      <c r="BT25" s="195"/>
      <c r="BU25" s="196"/>
      <c r="BV25" s="194"/>
      <c r="BW25" s="195"/>
      <c r="BX25" s="196"/>
      <c r="BY25" s="194"/>
      <c r="BZ25" s="195"/>
      <c r="CA25" s="196"/>
      <c r="CB25" s="194"/>
      <c r="CC25" s="195"/>
      <c r="CD25" s="196"/>
      <c r="CE25" s="194"/>
      <c r="CF25" s="195"/>
      <c r="CG25" s="196"/>
      <c r="CH25" s="194"/>
      <c r="CI25" s="195"/>
      <c r="CJ25" s="196"/>
      <c r="CK25" s="194"/>
      <c r="CL25" s="195"/>
      <c r="CM25" s="196"/>
      <c r="CN25" s="194"/>
      <c r="CO25" s="195"/>
      <c r="CP25" s="196"/>
      <c r="CQ25" s="194"/>
      <c r="CR25" s="195"/>
      <c r="CS25" s="196"/>
      <c r="CT25" s="194"/>
      <c r="CU25" s="195"/>
      <c r="CV25" s="196"/>
      <c r="CW25" s="194"/>
      <c r="CX25" s="195"/>
      <c r="CY25" s="196"/>
      <c r="CZ25" s="194"/>
      <c r="DA25" s="195"/>
      <c r="DB25" s="196"/>
      <c r="DC25" s="194"/>
      <c r="DD25" s="195"/>
      <c r="DE25" s="196"/>
      <c r="DF25" s="194"/>
      <c r="DG25" s="195"/>
      <c r="DH25" s="196"/>
      <c r="DI25" s="194"/>
      <c r="DJ25" s="195"/>
      <c r="DK25" s="196"/>
      <c r="DL25" s="194"/>
      <c r="DM25" s="195"/>
      <c r="DN25" s="196"/>
      <c r="DO25" s="194"/>
      <c r="DP25" s="195"/>
      <c r="DQ25" s="196"/>
      <c r="DR25" s="194"/>
      <c r="DS25" s="195"/>
      <c r="DT25" s="196"/>
      <c r="DU25" s="194"/>
      <c r="DV25" s="195"/>
      <c r="DW25" s="196"/>
      <c r="DX25" s="194"/>
      <c r="DY25" s="195"/>
      <c r="DZ25" s="196"/>
      <c r="EA25" s="194"/>
      <c r="EB25" s="195"/>
      <c r="EC25" s="196"/>
      <c r="ED25" s="194"/>
      <c r="EE25" s="195"/>
      <c r="EF25" s="196"/>
      <c r="EG25" s="194"/>
      <c r="EH25" s="195"/>
      <c r="EI25" s="196"/>
      <c r="EJ25" s="194"/>
      <c r="EK25" s="195"/>
      <c r="EL25" s="196"/>
      <c r="EM25" s="194"/>
      <c r="EN25" s="195"/>
      <c r="EO25" s="196"/>
      <c r="EP25" s="194"/>
      <c r="EQ25" s="195"/>
      <c r="ER25" s="196"/>
      <c r="ES25" s="194"/>
      <c r="ET25" s="195"/>
      <c r="EU25" s="196"/>
    </row>
    <row r="26" ht="14.25" customHeight="1">
      <c r="A26" s="10">
        <v>24.0</v>
      </c>
      <c r="B26" s="591" t="s">
        <v>2178</v>
      </c>
      <c r="C26" s="592">
        <v>1.0</v>
      </c>
      <c r="D26" s="591" t="s">
        <v>14</v>
      </c>
      <c r="E26" s="13" t="str">
        <f t="array" ref="E26">XLOOKUP(F26,'PER-SM '!$E$2:$E$1132,'PER-SM '!$D$2:$D$1132," ",0)</f>
        <v>VALLE HIDALGO, MANUEL NICOLAS</v>
      </c>
      <c r="F26" s="166">
        <v>3.3406748E7</v>
      </c>
      <c r="G26" s="166"/>
      <c r="H26" s="10"/>
      <c r="I26" s="10" t="str">
        <f t="array" ref="I26">XLOOKUP(F26,'PER-SM '!$E$2:$E$1132,'PER-SM '!$I$2:$I$1132,"",0)</f>
        <v/>
      </c>
      <c r="J26" s="10"/>
      <c r="K26" s="13" t="str">
        <f t="array" ref="K26">XLOOKUP(F26,'PER-SM '!$E$2:$E$1132,'PER-SM '!$B$2:$B$1132,"",0)</f>
        <v>PE - Empleados</v>
      </c>
      <c r="L26" s="10" t="s">
        <v>2288</v>
      </c>
      <c r="M26" s="31" t="str">
        <f t="array" ref="M26">XLOOKUP(F26,'PER-SM '!$E$2:$E$1132,'PER-SM '!$F$2:$F$1132,"",0)</f>
        <v>INSTRUCTOR DE E.E. LINEA BLANCA</v>
      </c>
      <c r="N26" s="194"/>
      <c r="O26" s="195"/>
      <c r="P26" s="196"/>
      <c r="Q26" s="194"/>
      <c r="R26" s="195"/>
      <c r="S26" s="196"/>
      <c r="T26" s="194"/>
      <c r="U26" s="195"/>
      <c r="V26" s="196"/>
      <c r="W26" s="194"/>
      <c r="X26" s="195"/>
      <c r="Y26" s="196"/>
      <c r="Z26" s="194"/>
      <c r="AA26" s="195"/>
      <c r="AB26" s="196"/>
      <c r="AC26" s="194"/>
      <c r="AD26" s="195"/>
      <c r="AE26" s="196"/>
      <c r="AF26" s="194"/>
      <c r="AG26" s="195"/>
      <c r="AH26" s="196"/>
      <c r="AI26" s="194"/>
      <c r="AJ26" s="195"/>
      <c r="AK26" s="196"/>
      <c r="AL26" s="194"/>
      <c r="AM26" s="195"/>
      <c r="AN26" s="196"/>
      <c r="AO26" s="194"/>
      <c r="AP26" s="195"/>
      <c r="AQ26" s="196"/>
      <c r="AR26" s="194"/>
      <c r="AS26" s="195"/>
      <c r="AT26" s="196"/>
      <c r="AU26" s="194"/>
      <c r="AV26" s="195"/>
      <c r="AW26" s="196"/>
      <c r="AX26" s="194"/>
      <c r="AY26" s="195"/>
      <c r="AZ26" s="196"/>
      <c r="BA26" s="194"/>
      <c r="BB26" s="195"/>
      <c r="BC26" s="196"/>
      <c r="BD26" s="194"/>
      <c r="BE26" s="195"/>
      <c r="BF26" s="196"/>
      <c r="BG26" s="194"/>
      <c r="BH26" s="195"/>
      <c r="BI26" s="196"/>
      <c r="BJ26" s="194"/>
      <c r="BK26" s="195"/>
      <c r="BL26" s="196"/>
      <c r="BM26" s="194"/>
      <c r="BN26" s="195"/>
      <c r="BO26" s="196"/>
      <c r="BP26" s="194"/>
      <c r="BQ26" s="195"/>
      <c r="BR26" s="196"/>
      <c r="BS26" s="194"/>
      <c r="BT26" s="195"/>
      <c r="BU26" s="196"/>
      <c r="BV26" s="194"/>
      <c r="BW26" s="195"/>
      <c r="BX26" s="196"/>
      <c r="BY26" s="194"/>
      <c r="BZ26" s="195"/>
      <c r="CA26" s="196"/>
      <c r="CB26" s="194"/>
      <c r="CC26" s="195"/>
      <c r="CD26" s="196"/>
      <c r="CE26" s="194"/>
      <c r="CF26" s="195" t="s">
        <v>140</v>
      </c>
      <c r="CG26" s="196" t="s">
        <v>75</v>
      </c>
      <c r="CH26" s="194"/>
      <c r="CI26" s="195"/>
      <c r="CJ26" s="196"/>
      <c r="CK26" s="194"/>
      <c r="CL26" s="195"/>
      <c r="CM26" s="196"/>
      <c r="CN26" s="194"/>
      <c r="CO26" s="195"/>
      <c r="CP26" s="196"/>
      <c r="CQ26" s="194"/>
      <c r="CR26" s="195"/>
      <c r="CS26" s="196"/>
      <c r="CT26" s="194"/>
      <c r="CU26" s="195"/>
      <c r="CV26" s="196"/>
      <c r="CW26" s="194"/>
      <c r="CX26" s="195"/>
      <c r="CY26" s="196"/>
      <c r="CZ26" s="194"/>
      <c r="DA26" s="195"/>
      <c r="DB26" s="196"/>
      <c r="DC26" s="194"/>
      <c r="DD26" s="195"/>
      <c r="DE26" s="196"/>
      <c r="DF26" s="194"/>
      <c r="DG26" s="195"/>
      <c r="DH26" s="196"/>
      <c r="DI26" s="194"/>
      <c r="DJ26" s="195"/>
      <c r="DK26" s="196"/>
      <c r="DL26" s="194"/>
      <c r="DM26" s="195"/>
      <c r="DN26" s="196"/>
      <c r="DO26" s="194"/>
      <c r="DP26" s="195"/>
      <c r="DQ26" s="196"/>
      <c r="DR26" s="194"/>
      <c r="DS26" s="195"/>
      <c r="DT26" s="196"/>
      <c r="DU26" s="194" t="s">
        <v>16</v>
      </c>
      <c r="DV26" s="195" t="s">
        <v>140</v>
      </c>
      <c r="DW26" s="196" t="s">
        <v>75</v>
      </c>
      <c r="DX26" s="194" t="s">
        <v>16</v>
      </c>
      <c r="DY26" s="195" t="s">
        <v>140</v>
      </c>
      <c r="DZ26" s="196" t="s">
        <v>75</v>
      </c>
      <c r="EA26" s="194" t="s">
        <v>16</v>
      </c>
      <c r="EB26" s="195" t="s">
        <v>140</v>
      </c>
      <c r="EC26" s="196" t="s">
        <v>75</v>
      </c>
      <c r="ED26" s="194" t="s">
        <v>16</v>
      </c>
      <c r="EE26" s="195" t="s">
        <v>140</v>
      </c>
      <c r="EF26" s="196" t="s">
        <v>75</v>
      </c>
      <c r="EG26" s="194" t="s">
        <v>16</v>
      </c>
      <c r="EH26" s="195" t="s">
        <v>140</v>
      </c>
      <c r="EI26" s="196" t="s">
        <v>75</v>
      </c>
      <c r="EJ26" s="194" t="s">
        <v>16</v>
      </c>
      <c r="EK26" s="195" t="s">
        <v>140</v>
      </c>
      <c r="EL26" s="196" t="s">
        <v>75</v>
      </c>
      <c r="EM26" s="194" t="s">
        <v>16</v>
      </c>
      <c r="EN26" s="195" t="s">
        <v>140</v>
      </c>
      <c r="EO26" s="196" t="s">
        <v>75</v>
      </c>
      <c r="EP26" s="194" t="s">
        <v>16</v>
      </c>
      <c r="EQ26" s="195" t="s">
        <v>140</v>
      </c>
      <c r="ER26" s="196" t="s">
        <v>75</v>
      </c>
      <c r="ES26" s="427" t="s">
        <v>0</v>
      </c>
      <c r="ET26" s="428"/>
      <c r="EU26" s="429" t="s">
        <v>0</v>
      </c>
    </row>
    <row r="27" ht="14.25" customHeight="1">
      <c r="A27" s="10">
        <v>25.0</v>
      </c>
      <c r="B27" s="591" t="s">
        <v>2179</v>
      </c>
      <c r="C27" s="592">
        <v>1.0</v>
      </c>
      <c r="D27" s="591" t="s">
        <v>14</v>
      </c>
      <c r="E27" s="13" t="str">
        <f t="array" ref="E27">XLOOKUP(F27,'PER-SM '!$E$2:$E$1132,'PER-SM '!$D$2:$D$1132," ",0)</f>
        <v> </v>
      </c>
      <c r="F27" s="166"/>
      <c r="G27" s="166"/>
      <c r="H27" s="10"/>
      <c r="I27" s="10" t="str">
        <f t="array" ref="I27">XLOOKUP(F27,'PER-SM '!$E$2:$E$1132,'PER-SM '!$I$2:$I$1132,"",0)</f>
        <v/>
      </c>
      <c r="J27" s="10"/>
      <c r="K27" s="13" t="str">
        <f t="array" ref="K27">XLOOKUP(F27,'PER-SM '!$E$2:$E$1132,'PER-SM '!$B$2:$B$1132,"",0)</f>
        <v/>
      </c>
      <c r="L27" s="10" t="s">
        <v>2288</v>
      </c>
      <c r="M27" s="13" t="str">
        <f t="array" ref="M27">XLOOKUP(F27,'PER-SM '!$E$2:$E$1132,'PER-SM '!$F$2:$F$1132,"",0)</f>
        <v/>
      </c>
      <c r="N27" s="194"/>
      <c r="O27" s="195"/>
      <c r="P27" s="196"/>
      <c r="Q27" s="194"/>
      <c r="R27" s="195"/>
      <c r="S27" s="196"/>
      <c r="T27" s="194"/>
      <c r="U27" s="195"/>
      <c r="V27" s="196"/>
      <c r="W27" s="194"/>
      <c r="X27" s="195"/>
      <c r="Y27" s="196"/>
      <c r="Z27" s="194"/>
      <c r="AA27" s="195"/>
      <c r="AB27" s="196"/>
      <c r="AC27" s="194"/>
      <c r="AD27" s="195"/>
      <c r="AE27" s="196"/>
      <c r="AF27" s="194"/>
      <c r="AG27" s="195"/>
      <c r="AH27" s="196"/>
      <c r="AI27" s="194"/>
      <c r="AJ27" s="195"/>
      <c r="AK27" s="196"/>
      <c r="AL27" s="194"/>
      <c r="AM27" s="195"/>
      <c r="AN27" s="196"/>
      <c r="AO27" s="194"/>
      <c r="AP27" s="195"/>
      <c r="AQ27" s="196"/>
      <c r="AR27" s="194"/>
      <c r="AS27" s="195"/>
      <c r="AT27" s="196"/>
      <c r="AU27" s="194"/>
      <c r="AV27" s="195"/>
      <c r="AW27" s="196"/>
      <c r="AX27" s="194"/>
      <c r="AY27" s="195"/>
      <c r="AZ27" s="196"/>
      <c r="BA27" s="194"/>
      <c r="BB27" s="195"/>
      <c r="BC27" s="196"/>
      <c r="BD27" s="194"/>
      <c r="BE27" s="195"/>
      <c r="BF27" s="196"/>
      <c r="BG27" s="194"/>
      <c r="BH27" s="195"/>
      <c r="BI27" s="196"/>
      <c r="BJ27" s="194"/>
      <c r="BK27" s="195"/>
      <c r="BL27" s="196"/>
      <c r="BM27" s="194"/>
      <c r="BN27" s="195"/>
      <c r="BO27" s="196"/>
      <c r="BP27" s="194"/>
      <c r="BQ27" s="195"/>
      <c r="BR27" s="196"/>
      <c r="BS27" s="194"/>
      <c r="BT27" s="195"/>
      <c r="BU27" s="196"/>
      <c r="BV27" s="194"/>
      <c r="BW27" s="195"/>
      <c r="BX27" s="196"/>
      <c r="BY27" s="194"/>
      <c r="BZ27" s="195"/>
      <c r="CA27" s="196"/>
      <c r="CB27" s="194"/>
      <c r="CC27" s="195"/>
      <c r="CD27" s="196"/>
      <c r="CE27" s="194"/>
      <c r="CF27" s="195"/>
      <c r="CG27" s="196"/>
      <c r="CH27" s="194"/>
      <c r="CI27" s="195"/>
      <c r="CJ27" s="196"/>
      <c r="CK27" s="194"/>
      <c r="CL27" s="195"/>
      <c r="CM27" s="196"/>
      <c r="CN27" s="194"/>
      <c r="CO27" s="195"/>
      <c r="CP27" s="196"/>
      <c r="CQ27" s="194"/>
      <c r="CR27" s="195"/>
      <c r="CS27" s="196"/>
      <c r="CT27" s="194"/>
      <c r="CU27" s="195"/>
      <c r="CV27" s="196"/>
      <c r="CW27" s="194"/>
      <c r="CX27" s="195"/>
      <c r="CY27" s="196"/>
      <c r="CZ27" s="194"/>
      <c r="DA27" s="195"/>
      <c r="DB27" s="196"/>
      <c r="DC27" s="194"/>
      <c r="DD27" s="195"/>
      <c r="DE27" s="196"/>
      <c r="DF27" s="194"/>
      <c r="DG27" s="195"/>
      <c r="DH27" s="196"/>
      <c r="DI27" s="194"/>
      <c r="DJ27" s="195"/>
      <c r="DK27" s="196"/>
      <c r="DL27" s="194"/>
      <c r="DM27" s="195"/>
      <c r="DN27" s="196"/>
      <c r="DO27" s="194"/>
      <c r="DP27" s="195"/>
      <c r="DQ27" s="196"/>
      <c r="DR27" s="194"/>
      <c r="DS27" s="195"/>
      <c r="DT27" s="196"/>
      <c r="DU27" s="194"/>
      <c r="DV27" s="195"/>
      <c r="DW27" s="196"/>
      <c r="DX27" s="194"/>
      <c r="DY27" s="195"/>
      <c r="DZ27" s="196"/>
      <c r="EA27" s="194"/>
      <c r="EB27" s="195"/>
      <c r="EC27" s="196"/>
      <c r="ED27" s="194"/>
      <c r="EE27" s="195"/>
      <c r="EF27" s="196"/>
      <c r="EG27" s="194"/>
      <c r="EH27" s="195"/>
      <c r="EI27" s="196"/>
      <c r="EJ27" s="194"/>
      <c r="EK27" s="195"/>
      <c r="EL27" s="196"/>
      <c r="EM27" s="194"/>
      <c r="EN27" s="195"/>
      <c r="EO27" s="196"/>
      <c r="EP27" s="194"/>
      <c r="EQ27" s="195"/>
      <c r="ER27" s="196"/>
      <c r="ES27" s="194"/>
      <c r="ET27" s="195"/>
      <c r="EU27" s="196"/>
    </row>
    <row r="28" ht="14.25" customHeight="1">
      <c r="A28" s="10">
        <v>26.0</v>
      </c>
      <c r="B28" s="591" t="s">
        <v>2181</v>
      </c>
      <c r="C28" s="592">
        <v>1.0</v>
      </c>
      <c r="D28" s="591" t="s">
        <v>14</v>
      </c>
      <c r="E28" s="173" t="str">
        <f t="array" ref="E28">XLOOKUP(F28,'PER-SM '!$E$2:$E$1132,'PER-SM '!$D$2:$D$1132," ",0)</f>
        <v>PUMACAYO VELASQUEZ RUFFO RYAN</v>
      </c>
      <c r="F28" s="395">
        <v>4.5425152E7</v>
      </c>
      <c r="G28" s="166"/>
      <c r="H28" s="10"/>
      <c r="I28" s="10" t="str">
        <f t="array" ref="I28">XLOOKUP(F28,'PER-SM '!$E$2:$E$1132,'PER-SM '!$I$2:$I$1132,"",0)</f>
        <v>14x7</v>
      </c>
      <c r="J28" s="10"/>
      <c r="K28" s="13" t="str">
        <f t="array" ref="K28">XLOOKUP(F28,'PER-SM '!$E$2:$E$1132,'PER-SM '!$B$2:$B$1132,"",0)</f>
        <v>PE - Empleados</v>
      </c>
      <c r="L28" s="10" t="s">
        <v>2288</v>
      </c>
      <c r="M28" s="13" t="str">
        <f t="array" ref="M28">XLOOKUP(F28,'PER-SM '!$E$2:$E$1132,'PER-SM '!$F$2:$F$1132,"",0)</f>
        <v>ANALISTA DE MONITOREO DE CONDICIONES</v>
      </c>
      <c r="N28" s="194"/>
      <c r="O28" s="195"/>
      <c r="P28" s="196"/>
      <c r="Q28" s="194"/>
      <c r="R28" s="195"/>
      <c r="S28" s="196"/>
      <c r="T28" s="194"/>
      <c r="U28" s="195"/>
      <c r="V28" s="196"/>
      <c r="W28" s="194"/>
      <c r="X28" s="195"/>
      <c r="Y28" s="196"/>
      <c r="Z28" s="194"/>
      <c r="AA28" s="195"/>
      <c r="AB28" s="196"/>
      <c r="AC28" s="194"/>
      <c r="AD28" s="195"/>
      <c r="AE28" s="196"/>
      <c r="AF28" s="194"/>
      <c r="AG28" s="195"/>
      <c r="AH28" s="196"/>
      <c r="AI28" s="194"/>
      <c r="AJ28" s="195"/>
      <c r="AK28" s="196"/>
      <c r="AL28" s="194"/>
      <c r="AM28" s="195"/>
      <c r="AN28" s="196"/>
      <c r="AO28" s="194"/>
      <c r="AP28" s="195"/>
      <c r="AQ28" s="196"/>
      <c r="AR28" s="194"/>
      <c r="AS28" s="195"/>
      <c r="AT28" s="196"/>
      <c r="AU28" s="194"/>
      <c r="AV28" s="195"/>
      <c r="AW28" s="196"/>
      <c r="AX28" s="194"/>
      <c r="AY28" s="195"/>
      <c r="AZ28" s="196"/>
      <c r="BA28" s="194"/>
      <c r="BB28" s="195"/>
      <c r="BC28" s="196"/>
      <c r="BD28" s="194"/>
      <c r="BE28" s="195"/>
      <c r="BF28" s="196"/>
      <c r="BG28" s="194"/>
      <c r="BH28" s="195"/>
      <c r="BI28" s="196"/>
      <c r="BJ28" s="194"/>
      <c r="BK28" s="195"/>
      <c r="BL28" s="196"/>
      <c r="BM28" s="194"/>
      <c r="BN28" s="195"/>
      <c r="BO28" s="196"/>
      <c r="BP28" s="194"/>
      <c r="BQ28" s="195"/>
      <c r="BR28" s="196"/>
      <c r="BS28" s="194"/>
      <c r="BT28" s="195"/>
      <c r="BU28" s="196"/>
      <c r="BV28" s="194"/>
      <c r="BW28" s="195"/>
      <c r="BX28" s="196"/>
      <c r="BY28" s="194"/>
      <c r="BZ28" s="195"/>
      <c r="CA28" s="196"/>
      <c r="CB28" s="194"/>
      <c r="CC28" s="195"/>
      <c r="CD28" s="196"/>
      <c r="CE28" s="194"/>
      <c r="CF28" s="195"/>
      <c r="CG28" s="196"/>
      <c r="CH28" s="194"/>
      <c r="CI28" s="195"/>
      <c r="CJ28" s="196"/>
      <c r="CK28" s="194"/>
      <c r="CL28" s="195"/>
      <c r="CM28" s="196"/>
      <c r="CN28" s="194"/>
      <c r="CO28" s="195"/>
      <c r="CP28" s="196"/>
      <c r="CQ28" s="194"/>
      <c r="CR28" s="195"/>
      <c r="CS28" s="196"/>
      <c r="CT28" s="194"/>
      <c r="CU28" s="195"/>
      <c r="CV28" s="196"/>
      <c r="CW28" s="194"/>
      <c r="CX28" s="195"/>
      <c r="CY28" s="196"/>
      <c r="CZ28" s="194"/>
      <c r="DA28" s="195"/>
      <c r="DB28" s="196"/>
      <c r="DC28" s="194"/>
      <c r="DD28" s="195"/>
      <c r="DE28" s="196"/>
      <c r="DF28" s="194"/>
      <c r="DG28" s="195"/>
      <c r="DH28" s="196"/>
      <c r="DI28" s="194"/>
      <c r="DJ28" s="195"/>
      <c r="DK28" s="196"/>
      <c r="DL28" s="194"/>
      <c r="DM28" s="195"/>
      <c r="DN28" s="196"/>
      <c r="DO28" s="194"/>
      <c r="DP28" s="195"/>
      <c r="DQ28" s="196"/>
      <c r="DR28" s="194"/>
      <c r="DS28" s="195"/>
      <c r="DT28" s="196"/>
      <c r="DU28" s="194"/>
      <c r="DV28" s="195"/>
      <c r="DW28" s="196"/>
      <c r="DX28" s="194" t="s">
        <v>16</v>
      </c>
      <c r="DY28" s="195" t="s">
        <v>140</v>
      </c>
      <c r="DZ28" s="196" t="s">
        <v>75</v>
      </c>
      <c r="EA28" s="194" t="s">
        <v>16</v>
      </c>
      <c r="EB28" s="195" t="s">
        <v>140</v>
      </c>
      <c r="EC28" s="196" t="s">
        <v>75</v>
      </c>
      <c r="ED28" s="194" t="s">
        <v>16</v>
      </c>
      <c r="EE28" s="195" t="s">
        <v>140</v>
      </c>
      <c r="EF28" s="196" t="s">
        <v>75</v>
      </c>
      <c r="EG28" s="194" t="s">
        <v>16</v>
      </c>
      <c r="EH28" s="195" t="s">
        <v>140</v>
      </c>
      <c r="EI28" s="196" t="s">
        <v>75</v>
      </c>
      <c r="EJ28" s="194" t="s">
        <v>16</v>
      </c>
      <c r="EK28" s="195" t="s">
        <v>140</v>
      </c>
      <c r="EL28" s="196" t="s">
        <v>75</v>
      </c>
      <c r="EM28" s="194" t="s">
        <v>16</v>
      </c>
      <c r="EN28" s="195" t="s">
        <v>140</v>
      </c>
      <c r="EO28" s="196" t="s">
        <v>75</v>
      </c>
      <c r="EP28" s="194" t="s">
        <v>16</v>
      </c>
      <c r="EQ28" s="195" t="s">
        <v>140</v>
      </c>
      <c r="ER28" s="196" t="s">
        <v>75</v>
      </c>
      <c r="ES28" s="427" t="s">
        <v>16</v>
      </c>
      <c r="ET28" s="428" t="s">
        <v>140</v>
      </c>
      <c r="EU28" s="429" t="s">
        <v>75</v>
      </c>
    </row>
    <row r="29" ht="14.25" customHeight="1">
      <c r="A29" s="10">
        <v>27.0</v>
      </c>
      <c r="B29" s="591" t="s">
        <v>2182</v>
      </c>
      <c r="C29" s="592">
        <v>1.0</v>
      </c>
      <c r="D29" s="591" t="s">
        <v>14</v>
      </c>
      <c r="E29" s="173" t="str">
        <f t="array" ref="E29">XLOOKUP(F29,'PER-SM '!$E$2:$E$1132,'PER-SM '!$D$2:$D$1132," ",0)</f>
        <v>GIL CARBAJAL MANUEL ENRIQUE</v>
      </c>
      <c r="F29" s="395">
        <v>4.7154071E7</v>
      </c>
      <c r="G29" s="166"/>
      <c r="H29" s="10"/>
      <c r="I29" s="10" t="str">
        <f t="array" ref="I29">XLOOKUP(F29,'PER-SM '!$E$2:$E$1132,'PER-SM '!$I$2:$I$1132,"",0)</f>
        <v>14x7</v>
      </c>
      <c r="J29" s="10"/>
      <c r="K29" s="13" t="str">
        <f t="array" ref="K29">XLOOKUP(F29,'PER-SM '!$E$2:$E$1132,'PER-SM '!$B$2:$B$1132,"",0)</f>
        <v>PE - Empleados</v>
      </c>
      <c r="L29" s="10" t="s">
        <v>2288</v>
      </c>
      <c r="M29" s="13" t="str">
        <f t="array" ref="M29">XLOOKUP(F29,'PER-SM '!$E$2:$E$1132,'PER-SM '!$F$2:$F$1132,"",0)</f>
        <v>TOPOGRAFO</v>
      </c>
      <c r="N29" s="194"/>
      <c r="O29" s="195"/>
      <c r="P29" s="196"/>
      <c r="Q29" s="194"/>
      <c r="R29" s="195"/>
      <c r="S29" s="196"/>
      <c r="T29" s="194"/>
      <c r="U29" s="195"/>
      <c r="V29" s="196"/>
      <c r="W29" s="194"/>
      <c r="X29" s="195"/>
      <c r="Y29" s="196"/>
      <c r="Z29" s="194"/>
      <c r="AA29" s="195"/>
      <c r="AB29" s="196"/>
      <c r="AC29" s="194"/>
      <c r="AD29" s="195"/>
      <c r="AE29" s="196"/>
      <c r="AF29" s="194"/>
      <c r="AG29" s="195"/>
      <c r="AH29" s="196"/>
      <c r="AI29" s="194"/>
      <c r="AJ29" s="195"/>
      <c r="AK29" s="196"/>
      <c r="AL29" s="194"/>
      <c r="AM29" s="195"/>
      <c r="AN29" s="196"/>
      <c r="AO29" s="194"/>
      <c r="AP29" s="195"/>
      <c r="AQ29" s="196"/>
      <c r="AR29" s="194"/>
      <c r="AS29" s="195"/>
      <c r="AT29" s="196"/>
      <c r="AU29" s="194"/>
      <c r="AV29" s="195"/>
      <c r="AW29" s="196"/>
      <c r="AX29" s="194"/>
      <c r="AY29" s="195"/>
      <c r="AZ29" s="196"/>
      <c r="BA29" s="194"/>
      <c r="BB29" s="195"/>
      <c r="BC29" s="196"/>
      <c r="BD29" s="194"/>
      <c r="BE29" s="195"/>
      <c r="BF29" s="196"/>
      <c r="BG29" s="194"/>
      <c r="BH29" s="195"/>
      <c r="BI29" s="196"/>
      <c r="BJ29" s="194"/>
      <c r="BK29" s="195"/>
      <c r="BL29" s="196"/>
      <c r="BM29" s="194"/>
      <c r="BN29" s="195"/>
      <c r="BO29" s="196"/>
      <c r="BP29" s="194"/>
      <c r="BQ29" s="195"/>
      <c r="BR29" s="196"/>
      <c r="BS29" s="194"/>
      <c r="BT29" s="195"/>
      <c r="BU29" s="196"/>
      <c r="BV29" s="194"/>
      <c r="BW29" s="195"/>
      <c r="BX29" s="196"/>
      <c r="BY29" s="194"/>
      <c r="BZ29" s="195"/>
      <c r="CA29" s="196"/>
      <c r="CB29" s="194"/>
      <c r="CC29" s="195"/>
      <c r="CD29" s="196"/>
      <c r="CE29" s="194"/>
      <c r="CF29" s="195"/>
      <c r="CG29" s="196"/>
      <c r="CH29" s="194"/>
      <c r="CI29" s="195"/>
      <c r="CJ29" s="196"/>
      <c r="CK29" s="194"/>
      <c r="CL29" s="195"/>
      <c r="CM29" s="196"/>
      <c r="CN29" s="194"/>
      <c r="CO29" s="195"/>
      <c r="CP29" s="196"/>
      <c r="CQ29" s="194"/>
      <c r="CR29" s="195"/>
      <c r="CS29" s="196"/>
      <c r="CT29" s="194"/>
      <c r="CU29" s="195"/>
      <c r="CV29" s="196"/>
      <c r="CW29" s="194"/>
      <c r="CX29" s="195"/>
      <c r="CY29" s="196"/>
      <c r="CZ29" s="194"/>
      <c r="DA29" s="195"/>
      <c r="DB29" s="196"/>
      <c r="DC29" s="194"/>
      <c r="DD29" s="195"/>
      <c r="DE29" s="196"/>
      <c r="DF29" s="194"/>
      <c r="DG29" s="195"/>
      <c r="DH29" s="196"/>
      <c r="DI29" s="194"/>
      <c r="DJ29" s="195"/>
      <c r="DK29" s="196"/>
      <c r="DL29" s="194"/>
      <c r="DM29" s="195"/>
      <c r="DN29" s="196"/>
      <c r="DO29" s="194"/>
      <c r="DP29" s="195"/>
      <c r="DQ29" s="196"/>
      <c r="DR29" s="194"/>
      <c r="DS29" s="195"/>
      <c r="DT29" s="196"/>
      <c r="DU29" s="194"/>
      <c r="DV29" s="195"/>
      <c r="DW29" s="196"/>
      <c r="DX29" s="194" t="s">
        <v>16</v>
      </c>
      <c r="DY29" s="195" t="s">
        <v>140</v>
      </c>
      <c r="DZ29" s="196" t="s">
        <v>75</v>
      </c>
      <c r="EA29" s="194" t="s">
        <v>16</v>
      </c>
      <c r="EB29" s="195" t="s">
        <v>140</v>
      </c>
      <c r="EC29" s="196" t="s">
        <v>75</v>
      </c>
      <c r="ED29" s="194" t="s">
        <v>16</v>
      </c>
      <c r="EE29" s="195" t="s">
        <v>140</v>
      </c>
      <c r="EF29" s="196" t="s">
        <v>75</v>
      </c>
      <c r="EG29" s="194" t="s">
        <v>16</v>
      </c>
      <c r="EH29" s="195" t="s">
        <v>140</v>
      </c>
      <c r="EI29" s="196" t="s">
        <v>75</v>
      </c>
      <c r="EJ29" s="194" t="s">
        <v>16</v>
      </c>
      <c r="EK29" s="195" t="s">
        <v>140</v>
      </c>
      <c r="EL29" s="196" t="s">
        <v>75</v>
      </c>
      <c r="EM29" s="194" t="s">
        <v>16</v>
      </c>
      <c r="EN29" s="195" t="s">
        <v>140</v>
      </c>
      <c r="EO29" s="196" t="s">
        <v>75</v>
      </c>
      <c r="EP29" s="194" t="s">
        <v>16</v>
      </c>
      <c r="EQ29" s="195" t="s">
        <v>140</v>
      </c>
      <c r="ER29" s="196" t="s">
        <v>75</v>
      </c>
      <c r="ES29" s="427" t="s">
        <v>16</v>
      </c>
      <c r="ET29" s="428" t="s">
        <v>140</v>
      </c>
      <c r="EU29" s="429" t="s">
        <v>75</v>
      </c>
    </row>
    <row r="30" ht="14.25" customHeight="1">
      <c r="A30" s="615"/>
      <c r="B30" s="44"/>
      <c r="C30" s="45">
        <f>SUM(C2:C29)</f>
        <v>20</v>
      </c>
      <c r="D30" s="44"/>
      <c r="E30" s="197" t="s">
        <v>36</v>
      </c>
      <c r="F30" s="52">
        <f>COUNTBLANK(F2:F29)</f>
        <v>5</v>
      </c>
      <c r="H30" s="43"/>
      <c r="I30" s="43"/>
      <c r="J30" s="43"/>
      <c r="L30" s="43"/>
      <c r="N30" s="198">
        <f>COUNTIF(N2:N29,"D")</f>
        <v>6</v>
      </c>
      <c r="O30" s="198">
        <f>COUNTIF(O2:O29,"A")</f>
        <v>6</v>
      </c>
      <c r="P30" s="198">
        <f>COUNTIF(P2:P29,"C")</f>
        <v>6</v>
      </c>
      <c r="Q30" s="198">
        <f>COUNTIF(Q2:Q29,"D")</f>
        <v>6</v>
      </c>
      <c r="R30" s="198">
        <f>COUNTIF(R2:R29,"A")</f>
        <v>6</v>
      </c>
      <c r="S30" s="198">
        <f>COUNTIF(S2:S29,"C")</f>
        <v>6</v>
      </c>
      <c r="T30" s="198">
        <f>COUNTIF(T2:T29,"D")</f>
        <v>6</v>
      </c>
      <c r="U30" s="198">
        <f>COUNTIF(U2:U29,"A")</f>
        <v>6</v>
      </c>
      <c r="V30" s="198">
        <f>COUNTIF(V2:V29,"C")</f>
        <v>6</v>
      </c>
      <c r="W30" s="198">
        <f>COUNTIF(W2:W29,"D")</f>
        <v>4</v>
      </c>
      <c r="X30" s="198">
        <f>COUNTIF(X2:X29,"A")</f>
        <v>4</v>
      </c>
      <c r="Y30" s="198">
        <f>COUNTIF(Y2:Y29,"C")</f>
        <v>4</v>
      </c>
      <c r="Z30" s="198">
        <f>COUNTIF(Z2:Z29,"D")</f>
        <v>5</v>
      </c>
      <c r="AA30" s="198">
        <f>COUNTIF(AA2:AA29,"A")</f>
        <v>5</v>
      </c>
      <c r="AB30" s="198">
        <f>COUNTIF(AB2:AB29,"C")</f>
        <v>5</v>
      </c>
      <c r="AC30" s="198">
        <f>COUNTIF(AC2:AC29,"D")</f>
        <v>5</v>
      </c>
      <c r="AD30" s="198">
        <f>COUNTIF(AD2:AD29,"A")</f>
        <v>5</v>
      </c>
      <c r="AE30" s="198">
        <f>COUNTIF(AE2:AE29,"C")</f>
        <v>5</v>
      </c>
      <c r="AF30" s="198">
        <f>COUNTIF(AF2:AF29,"D")</f>
        <v>5</v>
      </c>
      <c r="AG30" s="198">
        <f>COUNTIF(AG2:AG29,"A")</f>
        <v>5</v>
      </c>
      <c r="AH30" s="198">
        <f>COUNTIF(AH2:AH29,"C")</f>
        <v>5</v>
      </c>
      <c r="AI30" s="198">
        <f>COUNTIF(AI2:AI29,"D")</f>
        <v>5</v>
      </c>
      <c r="AJ30" s="198">
        <f>COUNTIF(AJ2:AJ29,"A")</f>
        <v>5</v>
      </c>
      <c r="AK30" s="198">
        <f>COUNTIF(AK2:AK29,"C")</f>
        <v>5</v>
      </c>
      <c r="AL30" s="198">
        <f>COUNTIF(AL2:AL29,"D")</f>
        <v>5</v>
      </c>
      <c r="AM30" s="198">
        <f>COUNTIF(AM2:AM29,"A")</f>
        <v>5</v>
      </c>
      <c r="AN30" s="198">
        <f>COUNTIF(AN2:AN29,"C")</f>
        <v>5</v>
      </c>
      <c r="AO30" s="198">
        <f>COUNTIF(AO2:AO29,"D")</f>
        <v>6</v>
      </c>
      <c r="AP30" s="198">
        <f>COUNTIF(AP2:AP29,"A")</f>
        <v>6</v>
      </c>
      <c r="AQ30" s="198">
        <f>COUNTIF(AQ2:AQ29,"C")</f>
        <v>6</v>
      </c>
      <c r="AR30" s="198">
        <f>COUNTIF(AR2:AR29,"D")</f>
        <v>7</v>
      </c>
      <c r="AS30" s="198">
        <f>COUNTIF(AS2:AS29,"A")</f>
        <v>7</v>
      </c>
      <c r="AT30" s="198">
        <f>COUNTIF(AT2:AT29,"C")</f>
        <v>7</v>
      </c>
      <c r="AU30" s="198">
        <f>COUNTIF(AU2:AU29,"D")</f>
        <v>7</v>
      </c>
      <c r="AV30" s="198">
        <f>COUNTIF(AV2:AV29,"A")</f>
        <v>7</v>
      </c>
      <c r="AW30" s="198">
        <f>COUNTIF(AW2:AW29,"C")</f>
        <v>7</v>
      </c>
      <c r="AX30" s="198">
        <f>COUNTIF(AX2:AX29,"D")</f>
        <v>8</v>
      </c>
      <c r="AY30" s="198">
        <f>COUNTIF(AY2:AY29,"A")</f>
        <v>8</v>
      </c>
      <c r="AZ30" s="198">
        <f>COUNTIF(AZ2:AZ29,"C")</f>
        <v>8</v>
      </c>
      <c r="BA30" s="198">
        <f>COUNTIF(BA2:BA29,"D")</f>
        <v>8</v>
      </c>
      <c r="BB30" s="198">
        <f>COUNTIF(BB2:BB29,"A")</f>
        <v>8</v>
      </c>
      <c r="BC30" s="198">
        <f>COUNTIF(BC2:BC29,"C")</f>
        <v>8</v>
      </c>
      <c r="BD30" s="198">
        <f>COUNTIF(BD2:BD29,"D")</f>
        <v>8</v>
      </c>
      <c r="BE30" s="198">
        <f>COUNTIF(BE2:BE29,"A")</f>
        <v>8</v>
      </c>
      <c r="BF30" s="198">
        <f>COUNTIF(BF2:BF29,"C")</f>
        <v>8</v>
      </c>
      <c r="BG30" s="198">
        <f>COUNTIF(BG2:BG29,"D")</f>
        <v>9</v>
      </c>
      <c r="BH30" s="198">
        <f>COUNTIF(BH2:BH29,"A")</f>
        <v>9</v>
      </c>
      <c r="BI30" s="198">
        <f>COUNTIF(BI2:BI29,"C")</f>
        <v>10</v>
      </c>
      <c r="BJ30" s="198">
        <f>COUNTIF(BJ2:BJ29,"D")</f>
        <v>10</v>
      </c>
      <c r="BK30" s="198">
        <f>COUNTIF(BK2:BK29,"A")</f>
        <v>10</v>
      </c>
      <c r="BL30" s="198">
        <f>COUNTIF(BL2:BL29,"C")</f>
        <v>10</v>
      </c>
      <c r="BM30" s="198">
        <f>COUNTIF(BM2:BM29,"D")</f>
        <v>9</v>
      </c>
      <c r="BN30" s="198">
        <f>COUNTIF(BN2:BN29,"A")</f>
        <v>9</v>
      </c>
      <c r="BO30" s="198">
        <f>COUNTIF(BO2:BO29,"C")</f>
        <v>9</v>
      </c>
      <c r="BP30" s="198">
        <f>COUNTIF(BP2:BP29,"D")</f>
        <v>8</v>
      </c>
      <c r="BQ30" s="198">
        <f>COUNTIF(BQ2:BQ29,"A")</f>
        <v>8</v>
      </c>
      <c r="BR30" s="198">
        <f>COUNTIF(BR2:BR29,"C")</f>
        <v>8</v>
      </c>
      <c r="BS30" s="198">
        <f>COUNTIF(BS2:BS29,"D")</f>
        <v>9</v>
      </c>
      <c r="BT30" s="198">
        <f>COUNTIF(BT2:BT29,"A")</f>
        <v>9</v>
      </c>
      <c r="BU30" s="198">
        <f>COUNTIF(BU2:BU29,"C")</f>
        <v>9</v>
      </c>
      <c r="BV30" s="198">
        <f>COUNTIF(BV2:BV29,"D")</f>
        <v>9</v>
      </c>
      <c r="BW30" s="198">
        <f>COUNTIF(BW2:BW29,"A")</f>
        <v>9</v>
      </c>
      <c r="BX30" s="198">
        <f>COUNTIF(BX2:BX29,"C")</f>
        <v>9</v>
      </c>
      <c r="BY30" s="198">
        <f>COUNTIF(BY2:BY29,"D")</f>
        <v>9</v>
      </c>
      <c r="BZ30" s="198">
        <f>COUNTIF(BZ2:BZ29,"A")</f>
        <v>9</v>
      </c>
      <c r="CA30" s="198">
        <f>COUNTIF(CA2:CA29,"C")</f>
        <v>9</v>
      </c>
      <c r="CB30" s="198">
        <f>COUNTIF(CB2:CB29,"D")</f>
        <v>8</v>
      </c>
      <c r="CC30" s="198">
        <f>COUNTIF(CC2:CC29,"A")</f>
        <v>8</v>
      </c>
      <c r="CD30" s="198">
        <f>COUNTIF(CD2:CD29,"C")</f>
        <v>8</v>
      </c>
      <c r="CE30" s="198">
        <f>COUNTIF(CE2:CE29,"D")</f>
        <v>8</v>
      </c>
      <c r="CF30" s="198">
        <f>COUNTIF(CF2:CF29,"A")</f>
        <v>9</v>
      </c>
      <c r="CG30" s="198">
        <f>COUNTIF(CG2:CG29,"C")</f>
        <v>9</v>
      </c>
      <c r="CH30" s="198">
        <f>COUNTIF(CH2:CH29,"D")</f>
        <v>7</v>
      </c>
      <c r="CI30" s="198">
        <f>COUNTIF(CI2:CI29,"A")</f>
        <v>7</v>
      </c>
      <c r="CJ30" s="198">
        <f>COUNTIF(CJ2:CJ29,"C")</f>
        <v>7</v>
      </c>
      <c r="CK30" s="198">
        <f>COUNTIF(CK2:CK29,"D")</f>
        <v>7</v>
      </c>
      <c r="CL30" s="198">
        <f>COUNTIF(CL2:CL29,"A")</f>
        <v>7</v>
      </c>
      <c r="CM30" s="198">
        <f>COUNTIF(CM2:CM29,"C")</f>
        <v>7</v>
      </c>
      <c r="CN30" s="198">
        <f>COUNTIF(CN2:CN29,"D")</f>
        <v>7</v>
      </c>
      <c r="CO30" s="198">
        <f>COUNTIF(CO2:CO29,"A")</f>
        <v>7</v>
      </c>
      <c r="CP30" s="198">
        <f>COUNTIF(CP2:CP29,"C")</f>
        <v>7</v>
      </c>
      <c r="CQ30" s="198">
        <f>COUNTIF(CQ2:CQ29,"D")</f>
        <v>7</v>
      </c>
      <c r="CR30" s="198">
        <f>COUNTIF(CR2:CR29,"A")</f>
        <v>7</v>
      </c>
      <c r="CS30" s="198">
        <f>COUNTIF(CS2:CS29,"C")</f>
        <v>7</v>
      </c>
      <c r="CT30" s="198">
        <f>COUNTIF(CT2:CT29,"D")</f>
        <v>8</v>
      </c>
      <c r="CU30" s="198">
        <f>COUNTIF(CU2:CU29,"A")</f>
        <v>8</v>
      </c>
      <c r="CV30" s="198">
        <f>COUNTIF(CV2:CV29,"C")</f>
        <v>8</v>
      </c>
      <c r="CW30" s="198">
        <f>COUNTIF(CW2:CW29,"D")</f>
        <v>8</v>
      </c>
      <c r="CX30" s="198">
        <f>COUNTIF(CX2:CX29,"A")</f>
        <v>8</v>
      </c>
      <c r="CY30" s="198">
        <f>COUNTIF(CY2:CY29,"C")</f>
        <v>8</v>
      </c>
      <c r="CZ30" s="198">
        <f>COUNTIF(CZ2:CZ29,"D")</f>
        <v>8</v>
      </c>
      <c r="DA30" s="198">
        <f>COUNTIF(DA2:DA29,"A")</f>
        <v>8</v>
      </c>
      <c r="DB30" s="198">
        <f>COUNTIF(DB2:DB29,"C")</f>
        <v>8</v>
      </c>
      <c r="DC30" s="198">
        <f>COUNTIF(DC2:DC29,"D")</f>
        <v>8</v>
      </c>
      <c r="DD30" s="198">
        <f>COUNTIF(DD2:DD29,"A")</f>
        <v>8</v>
      </c>
      <c r="DE30" s="198">
        <f>COUNTIF(DE2:DE29,"C")</f>
        <v>8</v>
      </c>
      <c r="DF30" s="198">
        <f>COUNTIF(DF2:DF29,"D")</f>
        <v>8</v>
      </c>
      <c r="DG30" s="198">
        <f>COUNTIF(DG2:DG29,"A")</f>
        <v>8</v>
      </c>
      <c r="DH30" s="198">
        <f>COUNTIF(DH2:DH29,"C")</f>
        <v>8</v>
      </c>
      <c r="DI30" s="198">
        <f>COUNTIF(DI2:DI29,"D")</f>
        <v>7</v>
      </c>
      <c r="DJ30" s="198">
        <f>COUNTIF(DJ2:DJ29,"A")</f>
        <v>7</v>
      </c>
      <c r="DK30" s="198">
        <f>COUNTIF(DK2:DK29,"C")</f>
        <v>7</v>
      </c>
      <c r="DL30" s="198">
        <f>COUNTIF(DL2:DL29,"D")</f>
        <v>8</v>
      </c>
      <c r="DM30" s="198">
        <f>COUNTIF(DM2:DM29,"A")</f>
        <v>8</v>
      </c>
      <c r="DN30" s="198">
        <f>COUNTIF(DN2:DN29,"C")</f>
        <v>8</v>
      </c>
      <c r="DO30" s="198">
        <f>COUNTIF(DO2:DO29,"D")</f>
        <v>8</v>
      </c>
      <c r="DP30" s="198">
        <f>COUNTIF(DP2:DP29,"A")</f>
        <v>8</v>
      </c>
      <c r="DQ30" s="198">
        <f>COUNTIF(DQ2:DQ29,"C")</f>
        <v>8</v>
      </c>
      <c r="DR30" s="198">
        <f>COUNTIF(DR2:DR29,"D")</f>
        <v>8</v>
      </c>
      <c r="DS30" s="198">
        <f>COUNTIF(DS2:DS29,"A")</f>
        <v>8</v>
      </c>
      <c r="DT30" s="198">
        <f>COUNTIF(DT2:DT29,"C")</f>
        <v>8</v>
      </c>
      <c r="DU30" s="198">
        <f>COUNTIF(DU2:DU29,"D")</f>
        <v>10</v>
      </c>
      <c r="DV30" s="198">
        <f>COUNTIF(DV2:DV29,"A")</f>
        <v>10</v>
      </c>
      <c r="DW30" s="198">
        <f>COUNTIF(DW2:DW29,"C")</f>
        <v>10</v>
      </c>
      <c r="DX30" s="198">
        <f>COUNTIF(DX2:DX29,"D")</f>
        <v>9</v>
      </c>
      <c r="DY30" s="198">
        <f>COUNTIF(DY2:DY29,"A")</f>
        <v>9</v>
      </c>
      <c r="DZ30" s="198">
        <f>COUNTIF(DZ2:DZ29,"C")</f>
        <v>9</v>
      </c>
      <c r="EA30" s="198">
        <f>COUNTIF(EA2:EA29,"D")</f>
        <v>8</v>
      </c>
      <c r="EB30" s="198">
        <f>COUNTIF(EB2:EB29,"A")</f>
        <v>8</v>
      </c>
      <c r="EC30" s="198">
        <f>COUNTIF(EC2:EC29,"C")</f>
        <v>8</v>
      </c>
      <c r="ED30" s="198">
        <f>COUNTIF(ED2:ED29,"D")</f>
        <v>9</v>
      </c>
      <c r="EE30" s="198">
        <f>COUNTIF(EE2:EE29,"A")</f>
        <v>9</v>
      </c>
      <c r="EF30" s="198">
        <f>COUNTIF(EF2:EF29,"C")</f>
        <v>9</v>
      </c>
      <c r="EG30" s="198">
        <f>COUNTIF(EG2:EG29,"D")</f>
        <v>9</v>
      </c>
      <c r="EH30" s="198">
        <f>COUNTIF(EH2:EH29,"A")</f>
        <v>9</v>
      </c>
      <c r="EI30" s="198">
        <f>COUNTIF(EI2:EI29,"C")</f>
        <v>9</v>
      </c>
      <c r="EJ30" s="198">
        <f>COUNTIF(EJ2:EJ29,"D")</f>
        <v>9</v>
      </c>
      <c r="EK30" s="198">
        <f>COUNTIF(EK2:EK29,"A")</f>
        <v>9</v>
      </c>
      <c r="EL30" s="198">
        <f>COUNTIF(EL2:EL29,"C")</f>
        <v>9</v>
      </c>
      <c r="EM30" s="198">
        <f>COUNTIF(EM2:EM29,"D")</f>
        <v>8</v>
      </c>
      <c r="EN30" s="198">
        <f>COUNTIF(EN2:EN29,"A")</f>
        <v>8</v>
      </c>
      <c r="EO30" s="198">
        <f>COUNTIF(EO2:EO29,"C")</f>
        <v>8</v>
      </c>
      <c r="EP30" s="198">
        <f>COUNTIF(EP2:EP29,"D")</f>
        <v>8</v>
      </c>
      <c r="EQ30" s="198">
        <f>COUNTIF(EQ2:EQ29,"A")</f>
        <v>8</v>
      </c>
      <c r="ER30" s="198">
        <f>COUNTIF(ER2:ER29,"C")</f>
        <v>8</v>
      </c>
      <c r="ES30" s="198">
        <f>COUNTIF(ES2:ES29,"D")</f>
        <v>7</v>
      </c>
      <c r="ET30" s="198">
        <f>COUNTIF(ET2:ET29,"A")</f>
        <v>7</v>
      </c>
      <c r="EU30" s="198">
        <f>COUNTIF(EU2:EU29,"C")</f>
        <v>7</v>
      </c>
    </row>
    <row r="31" ht="14.25" customHeight="1">
      <c r="A31" s="43"/>
      <c r="B31" s="44"/>
      <c r="C31" s="44"/>
      <c r="D31" s="44"/>
      <c r="H31" s="43"/>
      <c r="I31" s="43"/>
      <c r="J31" s="43"/>
      <c r="L31" s="43"/>
    </row>
    <row r="32" ht="14.25" customHeight="1">
      <c r="A32" s="43"/>
      <c r="B32" s="44"/>
      <c r="C32" s="44"/>
      <c r="D32" s="44"/>
      <c r="H32" s="43"/>
      <c r="I32" s="43"/>
      <c r="J32" s="43"/>
      <c r="L32" s="43"/>
    </row>
    <row r="33" ht="14.25" customHeight="1">
      <c r="A33" s="43"/>
      <c r="B33" s="44"/>
      <c r="C33" s="44"/>
      <c r="D33" s="44"/>
      <c r="H33" s="43"/>
      <c r="I33" s="43"/>
      <c r="J33" s="43"/>
      <c r="L33" s="43"/>
    </row>
    <row r="34" ht="14.25" customHeight="1">
      <c r="A34" s="43"/>
      <c r="B34" s="44"/>
      <c r="C34" s="44"/>
      <c r="D34" s="44"/>
      <c r="H34" s="43"/>
      <c r="I34" s="43"/>
      <c r="J34" s="43"/>
      <c r="L34" s="43"/>
    </row>
    <row r="35" ht="14.25" customHeight="1">
      <c r="A35" s="43"/>
      <c r="B35" s="44"/>
      <c r="C35" s="44"/>
      <c r="D35" s="44"/>
      <c r="H35" s="43"/>
      <c r="I35" s="43"/>
      <c r="J35" s="43"/>
      <c r="L35" s="43"/>
    </row>
    <row r="36" ht="14.25" customHeight="1">
      <c r="A36" s="43"/>
      <c r="B36" s="44"/>
      <c r="C36" s="44"/>
      <c r="D36" s="44"/>
      <c r="E36" s="51" t="s">
        <v>37</v>
      </c>
      <c r="F36" s="52">
        <f>COUNTBLANK(F2:F29)</f>
        <v>5</v>
      </c>
      <c r="H36" s="43"/>
      <c r="I36" s="43"/>
      <c r="J36" s="43"/>
      <c r="L36" s="43"/>
    </row>
    <row r="37" ht="14.25" customHeight="1">
      <c r="A37" s="43"/>
      <c r="B37" s="44"/>
      <c r="C37" s="44"/>
      <c r="D37" s="44"/>
      <c r="E37" s="51" t="s">
        <v>38</v>
      </c>
      <c r="F37" s="53">
        <f>COUNT(#REF!)</f>
        <v>0</v>
      </c>
      <c r="H37" s="43"/>
      <c r="I37" s="43"/>
      <c r="J37" s="43"/>
      <c r="L37" s="43"/>
    </row>
    <row r="38" ht="14.25" customHeight="1">
      <c r="A38" s="43"/>
      <c r="B38" s="44"/>
      <c r="C38" s="44"/>
      <c r="D38" s="44"/>
      <c r="E38" s="51" t="s">
        <v>39</v>
      </c>
      <c r="F38" s="54" t="str">
        <f>COUNTIF(#REF!,"INHABILITADA")</f>
        <v>#REF!</v>
      </c>
      <c r="H38" s="43"/>
      <c r="I38" s="43"/>
      <c r="J38" s="43"/>
      <c r="L38" s="43"/>
    </row>
    <row r="39" ht="14.25" customHeight="1">
      <c r="A39" s="43"/>
      <c r="B39" s="44"/>
      <c r="C39" s="44"/>
      <c r="D39" s="44"/>
      <c r="E39" s="51" t="s">
        <v>40</v>
      </c>
      <c r="F39" s="54">
        <v>0.0</v>
      </c>
      <c r="H39" s="43"/>
      <c r="I39" s="43"/>
      <c r="J39" s="43"/>
      <c r="L39" s="43"/>
    </row>
    <row r="40" ht="14.25" customHeight="1">
      <c r="A40" s="43"/>
      <c r="B40" s="44"/>
      <c r="C40" s="44"/>
      <c r="D40" s="44"/>
      <c r="E40" s="51" t="s">
        <v>41</v>
      </c>
      <c r="F40" s="54">
        <v>0.0</v>
      </c>
      <c r="H40" s="43"/>
      <c r="I40" s="43"/>
      <c r="J40" s="43"/>
      <c r="L40" s="43"/>
    </row>
    <row r="41" ht="14.25" customHeight="1">
      <c r="A41" s="43"/>
      <c r="B41" s="44"/>
      <c r="C41" s="44"/>
      <c r="D41" s="44"/>
      <c r="E41" s="55" t="s">
        <v>42</v>
      </c>
      <c r="F41" s="56">
        <v>60.0</v>
      </c>
      <c r="H41" s="43"/>
      <c r="I41" s="43"/>
      <c r="J41" s="43"/>
      <c r="L41" s="43"/>
    </row>
    <row r="42" ht="14.25" customHeight="1">
      <c r="A42" s="43"/>
      <c r="B42" s="44"/>
      <c r="C42" s="44"/>
      <c r="D42" s="44"/>
      <c r="H42" s="43"/>
      <c r="I42" s="43"/>
      <c r="J42" s="43"/>
      <c r="L42" s="43"/>
    </row>
    <row r="43" ht="14.25" customHeight="1">
      <c r="A43" s="43"/>
      <c r="B43" s="44"/>
      <c r="C43" s="44"/>
      <c r="D43" s="44"/>
      <c r="H43" s="43"/>
      <c r="I43" s="43"/>
      <c r="J43" s="43"/>
      <c r="L43" s="43"/>
    </row>
    <row r="44" ht="14.25" customHeight="1">
      <c r="A44" s="43"/>
      <c r="B44" s="44"/>
      <c r="C44" s="44"/>
      <c r="D44" s="44"/>
      <c r="H44" s="43"/>
      <c r="I44" s="43"/>
      <c r="J44" s="43"/>
      <c r="L44" s="43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47">
    <mergeCell ref="N1:P1"/>
    <mergeCell ref="Q1:S1"/>
    <mergeCell ref="T1:V1"/>
    <mergeCell ref="W1:Y1"/>
    <mergeCell ref="Z1:AB1"/>
    <mergeCell ref="AC1:AE1"/>
    <mergeCell ref="AF1:AH1"/>
    <mergeCell ref="B21:B22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EJ1:EL1"/>
    <mergeCell ref="EM1:EO1"/>
    <mergeCell ref="EP1:ER1"/>
    <mergeCell ref="ES1:EU1"/>
    <mergeCell ref="DO1:DQ1"/>
    <mergeCell ref="DR1:DT1"/>
    <mergeCell ref="DU1:DW1"/>
    <mergeCell ref="DX1:DZ1"/>
    <mergeCell ref="EA1:EC1"/>
    <mergeCell ref="ED1:EF1"/>
    <mergeCell ref="EG1:EI1"/>
  </mergeCells>
  <dataValidations>
    <dataValidation type="list" allowBlank="1" showErrorMessage="1" sqref="F1:J1">
      <formula1>DNI</formula1>
    </dataValidation>
  </dataValidations>
  <printOptions/>
  <pageMargins bottom="0.75" footer="0.0" header="0.0" left="0.7" right="0.7" top="0.75"/>
  <pageSetup orientation="portrait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 fitToPage="1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4.43" defaultRowHeight="15.0"/>
  <cols>
    <col customWidth="1" min="1" max="1" width="15.29"/>
    <col customWidth="1" min="2" max="2" width="14.0"/>
    <col customWidth="1" min="3" max="3" width="14.29"/>
    <col customWidth="1" min="4" max="4" width="14.57"/>
    <col customWidth="1" min="5" max="5" width="49.0"/>
    <col customWidth="1" min="6" max="6" width="13.14"/>
    <col customWidth="1" min="7" max="7" width="22.29"/>
    <col customWidth="1" min="8" max="8" width="18.71"/>
    <col customWidth="1" min="9" max="9" width="19.86"/>
    <col customWidth="1" min="10" max="10" width="14.29"/>
    <col customWidth="1" min="11" max="11" width="35.14"/>
    <col customWidth="1" min="12" max="12" width="23.71"/>
    <col customWidth="1" min="13" max="13" width="60.86"/>
    <col customWidth="1" min="14" max="40" width="3.43"/>
    <col customWidth="1" min="41" max="48" width="5.71"/>
    <col customWidth="1" min="49" max="49" width="6.43"/>
    <col customWidth="1" min="50" max="69" width="5.71"/>
  </cols>
  <sheetData>
    <row r="1" ht="24.75" customHeight="1">
      <c r="A1" s="140" t="s">
        <v>2131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00">
        <v>44952.0</v>
      </c>
      <c r="O1" s="201"/>
      <c r="P1" s="202"/>
      <c r="Q1" s="200">
        <v>44953.0</v>
      </c>
      <c r="R1" s="201"/>
      <c r="S1" s="202"/>
      <c r="T1" s="200">
        <v>44954.0</v>
      </c>
      <c r="U1" s="201"/>
      <c r="V1" s="202"/>
      <c r="W1" s="200">
        <v>44955.0</v>
      </c>
      <c r="X1" s="201"/>
      <c r="Y1" s="202"/>
      <c r="Z1" s="200">
        <v>44956.0</v>
      </c>
      <c r="AA1" s="201"/>
      <c r="AB1" s="202"/>
      <c r="AC1" s="200">
        <v>44957.0</v>
      </c>
      <c r="AD1" s="201"/>
      <c r="AE1" s="202"/>
      <c r="AF1" s="200">
        <v>44958.0</v>
      </c>
      <c r="AG1" s="201"/>
      <c r="AH1" s="202"/>
      <c r="AI1" s="200">
        <v>44959.0</v>
      </c>
      <c r="AJ1" s="201"/>
      <c r="AK1" s="202"/>
      <c r="AL1" s="200">
        <v>44960.0</v>
      </c>
      <c r="AM1" s="201"/>
      <c r="AN1" s="202"/>
      <c r="AO1" s="200">
        <v>44961.0</v>
      </c>
      <c r="AP1" s="201"/>
      <c r="AQ1" s="202"/>
      <c r="AR1" s="200">
        <v>44962.0</v>
      </c>
      <c r="AS1" s="201"/>
      <c r="AT1" s="202"/>
      <c r="AU1" s="200">
        <v>44963.0</v>
      </c>
      <c r="AV1" s="201"/>
      <c r="AW1" s="202"/>
      <c r="AX1" s="200">
        <v>44964.0</v>
      </c>
      <c r="AY1" s="201"/>
      <c r="AZ1" s="202"/>
      <c r="BA1" s="200">
        <v>44965.0</v>
      </c>
      <c r="BB1" s="201"/>
      <c r="BC1" s="202"/>
      <c r="BD1" s="200">
        <v>44966.0</v>
      </c>
      <c r="BE1" s="201"/>
      <c r="BF1" s="202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</row>
    <row r="2" ht="15.75" customHeight="1">
      <c r="A2" s="10">
        <v>1.0</v>
      </c>
      <c r="B2" s="591" t="s">
        <v>2132</v>
      </c>
      <c r="C2" s="592">
        <v>1.0</v>
      </c>
      <c r="D2" s="591" t="s">
        <v>2133</v>
      </c>
      <c r="E2" s="13" t="str">
        <f t="array" ref="E2">XLOOKUP(F2,'PER-SM '!$E$2:$E$1132,'PER-SM '!$D$2:$D$1132," ",0)</f>
        <v>ELLIS HOYOS JUSTO RAUL</v>
      </c>
      <c r="F2" s="187">
        <v>4.058746E7</v>
      </c>
      <c r="G2" s="149">
        <v>9.15217201E8</v>
      </c>
      <c r="H2" s="16" t="str">
        <f t="array" ref="H2">XLOOKUP(F2,'PER-SM '!$E$2:$E$1132,'PER-SM '!$G$2:$G$1132,"",0)</f>
        <v>EQ OBR</v>
      </c>
      <c r="I2" s="10" t="str">
        <f t="array" ref="I2">XLOOKUP(F2,'PER-SM '!$E$2:$E$1132,'PER-SM '!$I$2:$I$1132,"",0)</f>
        <v>B</v>
      </c>
      <c r="J2" s="10"/>
      <c r="K2" s="13" t="str">
        <f t="array" ref="K2">XLOOKUP(F2,'PER-SM '!$E$2:$E$1132,'PER-SM '!$B$2:$B$1132,"",0)</f>
        <v>PE - Obr Reg Común</v>
      </c>
      <c r="L2" s="10" t="s">
        <v>2289</v>
      </c>
      <c r="M2" s="13" t="str">
        <f t="array" ref="M2">XLOOKUP(F2,'PER-SM '!$E$2:$E$1132,'PER-SM '!$F$2:$F$1132,"",0)</f>
        <v>MAESTRO - TECNICO DE LLANTAS</v>
      </c>
      <c r="N2" s="595" t="s">
        <v>16</v>
      </c>
      <c r="O2" s="347" t="s">
        <v>140</v>
      </c>
      <c r="P2" s="594" t="s">
        <v>75</v>
      </c>
      <c r="Q2" s="595" t="s">
        <v>16</v>
      </c>
      <c r="R2" s="347" t="s">
        <v>140</v>
      </c>
      <c r="S2" s="594" t="s">
        <v>75</v>
      </c>
      <c r="T2" s="595" t="s">
        <v>16</v>
      </c>
      <c r="U2" s="347" t="s">
        <v>140</v>
      </c>
      <c r="V2" s="594" t="s">
        <v>75</v>
      </c>
      <c r="W2" s="595" t="s">
        <v>16</v>
      </c>
      <c r="X2" s="347" t="s">
        <v>140</v>
      </c>
      <c r="Y2" s="594" t="s">
        <v>75</v>
      </c>
      <c r="Z2" s="595" t="s">
        <v>16</v>
      </c>
      <c r="AA2" s="347" t="s">
        <v>140</v>
      </c>
      <c r="AB2" s="594" t="s">
        <v>75</v>
      </c>
      <c r="AC2" s="595" t="s">
        <v>16</v>
      </c>
      <c r="AD2" s="347" t="s">
        <v>140</v>
      </c>
      <c r="AE2" s="594" t="s">
        <v>75</v>
      </c>
      <c r="AF2" s="595" t="s">
        <v>16</v>
      </c>
      <c r="AG2" s="347" t="s">
        <v>140</v>
      </c>
      <c r="AH2" s="594" t="s">
        <v>75</v>
      </c>
      <c r="AI2" s="595" t="s">
        <v>0</v>
      </c>
      <c r="AJ2" s="347" t="s">
        <v>0</v>
      </c>
      <c r="AK2" s="594" t="s">
        <v>0</v>
      </c>
      <c r="AL2" s="595" t="s">
        <v>0</v>
      </c>
      <c r="AM2" s="347" t="s">
        <v>0</v>
      </c>
      <c r="AN2" s="594" t="s">
        <v>0</v>
      </c>
      <c r="AO2" s="595" t="s">
        <v>0</v>
      </c>
      <c r="AP2" s="347" t="s">
        <v>0</v>
      </c>
      <c r="AQ2" s="594" t="s">
        <v>0</v>
      </c>
      <c r="AR2" s="595" t="s">
        <v>0</v>
      </c>
      <c r="AS2" s="347" t="s">
        <v>0</v>
      </c>
      <c r="AT2" s="594" t="s">
        <v>0</v>
      </c>
      <c r="AU2" s="595" t="s">
        <v>0</v>
      </c>
      <c r="AV2" s="347" t="s">
        <v>0</v>
      </c>
      <c r="AW2" s="594" t="s">
        <v>0</v>
      </c>
      <c r="AX2" s="595" t="s">
        <v>0</v>
      </c>
      <c r="AY2" s="347" t="s">
        <v>0</v>
      </c>
      <c r="AZ2" s="594" t="s">
        <v>0</v>
      </c>
      <c r="BA2" s="595" t="s">
        <v>0</v>
      </c>
      <c r="BB2" s="347" t="s">
        <v>0</v>
      </c>
      <c r="BC2" s="594" t="s">
        <v>0</v>
      </c>
      <c r="BD2" s="598" t="s">
        <v>16</v>
      </c>
      <c r="BE2" s="349" t="s">
        <v>140</v>
      </c>
      <c r="BF2" s="599" t="s">
        <v>75</v>
      </c>
    </row>
    <row r="3" ht="15.75" customHeight="1">
      <c r="A3" s="10">
        <v>2.0</v>
      </c>
      <c r="B3" s="591" t="s">
        <v>2132</v>
      </c>
      <c r="C3" s="592">
        <v>1.0</v>
      </c>
      <c r="D3" s="591" t="s">
        <v>2133</v>
      </c>
      <c r="E3" s="13" t="str">
        <f t="array" ref="E3">XLOOKUP(F3,'PER-SM '!$E$2:$E$1132,'PER-SM '!$D$2:$D$1132," ",0)</f>
        <v>ARROYO GOMEZ RAUL</v>
      </c>
      <c r="F3" s="166">
        <v>8095346.0</v>
      </c>
      <c r="G3" s="149">
        <v>9.32423265E8</v>
      </c>
      <c r="H3" s="16" t="str">
        <f t="array" ref="H3">XLOOKUP(F3,'PER-SM '!$E$2:$E$1132,'PER-SM '!$G$2:$G$1132,"",0)</f>
        <v>EQ OBR</v>
      </c>
      <c r="I3" s="10" t="str">
        <f t="array" ref="I3">XLOOKUP(F3,'PER-SM '!$E$2:$E$1132,'PER-SM '!$I$2:$I$1132,"",0)</f>
        <v>A</v>
      </c>
      <c r="J3" s="10"/>
      <c r="K3" s="13" t="str">
        <f t="array" ref="K3">XLOOKUP(F3,'PER-SM '!$E$2:$E$1132,'PER-SM '!$B$2:$B$1132,"",0)</f>
        <v>PE - Obr Reg Común</v>
      </c>
      <c r="L3" s="10" t="s">
        <v>2289</v>
      </c>
      <c r="M3" s="13" t="str">
        <f t="array" ref="M3">XLOOKUP(F3,'PER-SM '!$E$2:$E$1132,'PER-SM '!$F$2:$F$1132,"",0)</f>
        <v>MAESTRO - ELECTRICISTA II</v>
      </c>
      <c r="N3" s="26" t="s">
        <v>16</v>
      </c>
      <c r="O3" s="24" t="s">
        <v>140</v>
      </c>
      <c r="P3" s="593" t="s">
        <v>75</v>
      </c>
      <c r="Q3" s="26" t="s">
        <v>16</v>
      </c>
      <c r="R3" s="24" t="s">
        <v>140</v>
      </c>
      <c r="S3" s="593" t="s">
        <v>75</v>
      </c>
      <c r="T3" s="26" t="s">
        <v>16</v>
      </c>
      <c r="U3" s="24" t="s">
        <v>140</v>
      </c>
      <c r="V3" s="593" t="s">
        <v>75</v>
      </c>
      <c r="W3" s="26" t="s">
        <v>16</v>
      </c>
      <c r="X3" s="24" t="s">
        <v>140</v>
      </c>
      <c r="Y3" s="593" t="s">
        <v>75</v>
      </c>
      <c r="Z3" s="26" t="s">
        <v>16</v>
      </c>
      <c r="AA3" s="24" t="s">
        <v>140</v>
      </c>
      <c r="AB3" s="593" t="s">
        <v>75</v>
      </c>
      <c r="AC3" s="26" t="s">
        <v>16</v>
      </c>
      <c r="AD3" s="24" t="s">
        <v>140</v>
      </c>
      <c r="AE3" s="593" t="s">
        <v>75</v>
      </c>
      <c r="AF3" s="26" t="s">
        <v>16</v>
      </c>
      <c r="AG3" s="24" t="s">
        <v>140</v>
      </c>
      <c r="AH3" s="593" t="s">
        <v>75</v>
      </c>
      <c r="AI3" s="26" t="s">
        <v>16</v>
      </c>
      <c r="AJ3" s="24" t="s">
        <v>140</v>
      </c>
      <c r="AK3" s="593" t="s">
        <v>75</v>
      </c>
      <c r="AL3" s="26" t="s">
        <v>16</v>
      </c>
      <c r="AM3" s="24" t="s">
        <v>140</v>
      </c>
      <c r="AN3" s="593" t="s">
        <v>75</v>
      </c>
      <c r="AO3" s="26" t="s">
        <v>16</v>
      </c>
      <c r="AP3" s="24" t="s">
        <v>140</v>
      </c>
      <c r="AQ3" s="593" t="s">
        <v>75</v>
      </c>
      <c r="AR3" s="26" t="s">
        <v>16</v>
      </c>
      <c r="AS3" s="24" t="s">
        <v>140</v>
      </c>
      <c r="AT3" s="593" t="s">
        <v>75</v>
      </c>
      <c r="AU3" s="26" t="s">
        <v>16</v>
      </c>
      <c r="AV3" s="24" t="s">
        <v>140</v>
      </c>
      <c r="AW3" s="593" t="s">
        <v>75</v>
      </c>
      <c r="AX3" s="26" t="s">
        <v>16</v>
      </c>
      <c r="AY3" s="24" t="s">
        <v>140</v>
      </c>
      <c r="AZ3" s="593" t="s">
        <v>75</v>
      </c>
      <c r="BA3" s="26" t="s">
        <v>16</v>
      </c>
      <c r="BB3" s="24" t="s">
        <v>140</v>
      </c>
      <c r="BC3" s="593" t="s">
        <v>75</v>
      </c>
      <c r="BD3" s="562" t="s">
        <v>0</v>
      </c>
      <c r="BE3" s="344" t="s">
        <v>0</v>
      </c>
      <c r="BF3" s="596" t="s">
        <v>0</v>
      </c>
    </row>
    <row r="4" ht="15.75" customHeight="1">
      <c r="A4" s="10">
        <v>3.0</v>
      </c>
      <c r="B4" s="591" t="s">
        <v>2136</v>
      </c>
      <c r="C4" s="592">
        <v>1.0</v>
      </c>
      <c r="D4" s="591" t="s">
        <v>2133</v>
      </c>
      <c r="E4" s="13" t="str">
        <f t="array" ref="E4">XLOOKUP(F4,'PER-SM '!$E$2:$E$1132,'PER-SM '!$D$2:$D$1132," ",0)</f>
        <v>ALVINO HURTADO SAUL ANTONIO</v>
      </c>
      <c r="F4" s="188">
        <v>4.277042E7</v>
      </c>
      <c r="G4" s="149"/>
      <c r="H4" s="16" t="str">
        <f t="array" ref="H4">XLOOKUP(F4,'PER-SM '!$E$2:$E$1132,'PER-SM '!$G$2:$G$1132,"",0)</f>
        <v>OP OBR</v>
      </c>
      <c r="I4" s="10" t="str">
        <f t="array" ref="I4">XLOOKUP(F4,'PER-SM '!$E$2:$E$1132,'PER-SM '!$I$2:$I$1132,"",0)</f>
        <v>6x1</v>
      </c>
      <c r="J4" s="10"/>
      <c r="K4" s="13" t="str">
        <f t="array" ref="K4">XLOOKUP(F4,'PER-SM '!$E$2:$E$1132,'PER-SM '!$B$2:$B$1132,"",0)</f>
        <v>PE - Obr Reg Común</v>
      </c>
      <c r="L4" s="10" t="s">
        <v>2289</v>
      </c>
      <c r="M4" s="13" t="str">
        <f t="array" ref="M4">XLOOKUP(F4,'PER-SM '!$E$2:$E$1132,'PER-SM '!$F$2:$F$1132,"",0)</f>
        <v>OPERADOR DE CAMION DE SERVICIO</v>
      </c>
      <c r="N4" s="236" t="s">
        <v>16</v>
      </c>
      <c r="O4" s="237" t="s">
        <v>140</v>
      </c>
      <c r="P4" s="238" t="s">
        <v>75</v>
      </c>
      <c r="Q4" s="236" t="s">
        <v>16</v>
      </c>
      <c r="R4" s="237" t="s">
        <v>140</v>
      </c>
      <c r="S4" s="238" t="s">
        <v>75</v>
      </c>
      <c r="T4" s="236"/>
      <c r="U4" s="237"/>
      <c r="V4" s="238"/>
      <c r="W4" s="236"/>
      <c r="X4" s="237"/>
      <c r="Y4" s="238"/>
      <c r="Z4" s="236"/>
      <c r="AA4" s="237"/>
      <c r="AB4" s="238"/>
      <c r="AC4" s="236"/>
      <c r="AD4" s="237"/>
      <c r="AE4" s="238"/>
      <c r="AF4" s="236"/>
      <c r="AG4" s="237"/>
      <c r="AH4" s="238"/>
      <c r="AI4" s="236" t="s">
        <v>16</v>
      </c>
      <c r="AJ4" s="237" t="s">
        <v>140</v>
      </c>
      <c r="AK4" s="238" t="s">
        <v>75</v>
      </c>
      <c r="AL4" s="236" t="s">
        <v>16</v>
      </c>
      <c r="AM4" s="237" t="s">
        <v>140</v>
      </c>
      <c r="AN4" s="238" t="s">
        <v>75</v>
      </c>
      <c r="AO4" s="236" t="s">
        <v>16</v>
      </c>
      <c r="AP4" s="237" t="s">
        <v>140</v>
      </c>
      <c r="AQ4" s="238" t="s">
        <v>75</v>
      </c>
      <c r="AR4" s="236" t="s">
        <v>16</v>
      </c>
      <c r="AS4" s="237" t="s">
        <v>140</v>
      </c>
      <c r="AT4" s="238" t="s">
        <v>75</v>
      </c>
      <c r="AU4" s="236" t="s">
        <v>16</v>
      </c>
      <c r="AV4" s="237" t="s">
        <v>140</v>
      </c>
      <c r="AW4" s="238" t="s">
        <v>75</v>
      </c>
      <c r="AX4" s="236" t="s">
        <v>16</v>
      </c>
      <c r="AY4" s="237" t="s">
        <v>140</v>
      </c>
      <c r="AZ4" s="238" t="s">
        <v>75</v>
      </c>
      <c r="BA4" s="236" t="s">
        <v>16</v>
      </c>
      <c r="BB4" s="237" t="s">
        <v>140</v>
      </c>
      <c r="BC4" s="238" t="s">
        <v>75</v>
      </c>
      <c r="BD4" s="239" t="s">
        <v>16</v>
      </c>
      <c r="BE4" s="240" t="s">
        <v>140</v>
      </c>
      <c r="BF4" s="241" t="s">
        <v>75</v>
      </c>
    </row>
    <row r="5" ht="15.75" customHeight="1">
      <c r="A5" s="10">
        <v>4.0</v>
      </c>
      <c r="B5" s="591" t="s">
        <v>2136</v>
      </c>
      <c r="C5" s="592">
        <v>1.0</v>
      </c>
      <c r="D5" s="591" t="s">
        <v>2133</v>
      </c>
      <c r="E5" s="13" t="str">
        <f t="array" ref="E5">XLOOKUP(F5,'PER-SM '!$E$2:$E$1132,'PER-SM '!$D$2:$D$1132," ",0)</f>
        <v>AGUIRRE ROJAS CARLOS JESUS</v>
      </c>
      <c r="F5" s="177">
        <v>7.1486029E7</v>
      </c>
      <c r="G5" s="149">
        <v>9.39323088E8</v>
      </c>
      <c r="H5" s="16" t="str">
        <f t="array" ref="H5">XLOOKUP(F5,'PER-SM '!$E$2:$E$1132,'PER-SM '!$G$2:$G$1132,"",0)</f>
        <v>EQ OBR</v>
      </c>
      <c r="I5" s="10" t="str">
        <f t="array" ref="I5">XLOOKUP(F5,'PER-SM '!$E$2:$E$1132,'PER-SM '!$I$2:$I$1132,"",0)</f>
        <v>A</v>
      </c>
      <c r="J5" s="10"/>
      <c r="K5" s="13" t="str">
        <f t="array" ref="K5">XLOOKUP(F5,'PER-SM '!$E$2:$E$1132,'PER-SM '!$B$2:$B$1132,"",0)</f>
        <v>PE - Obr Reg Común</v>
      </c>
      <c r="L5" s="10" t="s">
        <v>2289</v>
      </c>
      <c r="M5" s="13" t="str">
        <f t="array" ref="M5">XLOOKUP(F5,'PER-SM '!$E$2:$E$1132,'PER-SM '!$F$2:$F$1132,"",0)</f>
        <v>MECANICO 4</v>
      </c>
      <c r="N5" s="224"/>
      <c r="O5" s="225"/>
      <c r="P5" s="226"/>
      <c r="Q5" s="224"/>
      <c r="R5" s="225"/>
      <c r="S5" s="226"/>
      <c r="T5" s="224"/>
      <c r="U5" s="225"/>
      <c r="V5" s="226"/>
      <c r="W5" s="224"/>
      <c r="X5" s="225"/>
      <c r="Y5" s="226"/>
      <c r="Z5" s="224"/>
      <c r="AA5" s="225"/>
      <c r="AB5" s="226"/>
      <c r="AC5" s="224"/>
      <c r="AD5" s="225"/>
      <c r="AE5" s="226"/>
      <c r="AF5" s="224"/>
      <c r="AG5" s="225"/>
      <c r="AH5" s="226"/>
      <c r="AI5" s="224"/>
      <c r="AJ5" s="225"/>
      <c r="AK5" s="226"/>
      <c r="AL5" s="224"/>
      <c r="AM5" s="225"/>
      <c r="AN5" s="226"/>
      <c r="AO5" s="224"/>
      <c r="AP5" s="225"/>
      <c r="AQ5" s="226"/>
      <c r="AR5" s="224"/>
      <c r="AS5" s="225"/>
      <c r="AT5" s="226"/>
      <c r="AU5" s="224"/>
      <c r="AV5" s="225"/>
      <c r="AW5" s="226"/>
      <c r="AX5" s="224"/>
      <c r="AY5" s="225"/>
      <c r="AZ5" s="226"/>
      <c r="BA5" s="224"/>
      <c r="BB5" s="225"/>
      <c r="BC5" s="226"/>
      <c r="BD5" s="224"/>
      <c r="BE5" s="225"/>
      <c r="BF5" s="226"/>
    </row>
    <row r="6" ht="15.75" customHeight="1">
      <c r="A6" s="10">
        <v>5.0</v>
      </c>
      <c r="B6" s="323" t="s">
        <v>2209</v>
      </c>
      <c r="C6" s="592">
        <v>1.0</v>
      </c>
      <c r="D6" s="591" t="s">
        <v>2133</v>
      </c>
      <c r="E6" s="173" t="str">
        <f t="array" ref="E6">XLOOKUP(F6,'PER-SM '!$E$2:$E$1132,'PER-SM '!$D$2:$D$1132," ",0)</f>
        <v>CONDORI VELIZ FREDY </v>
      </c>
      <c r="F6" s="187">
        <v>4.1796665E7</v>
      </c>
      <c r="G6" s="149"/>
      <c r="H6" s="10" t="str">
        <f t="array" ref="H6">XLOOKUP(F6,'PER-SM '!$E$2:$E$1132,'PER-SM '!$G$2:$G$1132,"",0)</f>
        <v>OP OBR </v>
      </c>
      <c r="I6" s="10" t="str">
        <f t="array" ref="I6">XLOOKUP(F6,'PER-SM '!$E$2:$E$1132,'PER-SM '!$I$2:$I$1132,"",0)</f>
        <v>C</v>
      </c>
      <c r="J6" s="10"/>
      <c r="K6" s="13" t="str">
        <f t="array" ref="K6">XLOOKUP(F6,'PER-SM '!$E$2:$E$1132,'PER-SM '!$B$2:$B$1132,"",0)</f>
        <v>SMCG </v>
      </c>
      <c r="L6" s="10" t="s">
        <v>2289</v>
      </c>
      <c r="M6" s="31" t="str">
        <f t="array" ref="M6">XLOOKUP(F6,'PER-SM '!$E$2:$E$1132,'PER-SM '!$F$2:$F$1132,"",0)</f>
        <v>MECANICO 3</v>
      </c>
      <c r="N6" s="236" t="s">
        <v>16</v>
      </c>
      <c r="O6" s="237" t="s">
        <v>140</v>
      </c>
      <c r="P6" s="238" t="s">
        <v>75</v>
      </c>
      <c r="Q6" s="236" t="s">
        <v>16</v>
      </c>
      <c r="R6" s="237" t="s">
        <v>140</v>
      </c>
      <c r="S6" s="238" t="s">
        <v>75</v>
      </c>
      <c r="T6" s="236" t="s">
        <v>16</v>
      </c>
      <c r="U6" s="237" t="s">
        <v>140</v>
      </c>
      <c r="V6" s="238" t="s">
        <v>75</v>
      </c>
      <c r="W6" s="236" t="s">
        <v>16</v>
      </c>
      <c r="X6" s="237" t="s">
        <v>140</v>
      </c>
      <c r="Y6" s="238" t="s">
        <v>75</v>
      </c>
      <c r="Z6" s="236" t="s">
        <v>16</v>
      </c>
      <c r="AA6" s="237" t="s">
        <v>140</v>
      </c>
      <c r="AB6" s="238" t="s">
        <v>75</v>
      </c>
      <c r="AC6" s="236" t="s">
        <v>16</v>
      </c>
      <c r="AD6" s="237" t="s">
        <v>140</v>
      </c>
      <c r="AE6" s="238" t="s">
        <v>75</v>
      </c>
      <c r="AF6" s="236" t="s">
        <v>16</v>
      </c>
      <c r="AG6" s="237" t="s">
        <v>140</v>
      </c>
      <c r="AH6" s="238" t="s">
        <v>75</v>
      </c>
      <c r="AI6" s="236"/>
      <c r="AJ6" s="237"/>
      <c r="AK6" s="238"/>
      <c r="AL6" s="236"/>
      <c r="AM6" s="237"/>
      <c r="AN6" s="238"/>
      <c r="AO6" s="236"/>
      <c r="AP6" s="237"/>
      <c r="AQ6" s="238"/>
      <c r="AR6" s="236"/>
      <c r="AS6" s="237"/>
      <c r="AT6" s="238"/>
      <c r="AU6" s="236"/>
      <c r="AV6" s="237"/>
      <c r="AW6" s="238"/>
      <c r="AX6" s="236"/>
      <c r="AY6" s="237"/>
      <c r="AZ6" s="238"/>
      <c r="BA6" s="236"/>
      <c r="BB6" s="237"/>
      <c r="BC6" s="238"/>
      <c r="BD6" s="239" t="s">
        <v>16</v>
      </c>
      <c r="BE6" s="240" t="s">
        <v>140</v>
      </c>
      <c r="BF6" s="241" t="s">
        <v>75</v>
      </c>
    </row>
    <row r="7" ht="15.75" customHeight="1">
      <c r="A7" s="10">
        <v>6.0</v>
      </c>
      <c r="B7" s="323" t="s">
        <v>2209</v>
      </c>
      <c r="C7" s="592">
        <v>1.0</v>
      </c>
      <c r="D7" s="591" t="s">
        <v>2133</v>
      </c>
      <c r="E7" s="13" t="str">
        <f t="array" ref="E7">XLOOKUP(F7,'PER-SM '!$E$2:$E$1132,'PER-SM '!$D$2:$D$1132," ",0)</f>
        <v>ESPINOZA PARDAVE JOSE JESUS</v>
      </c>
      <c r="F7" s="149">
        <v>4.5481894E7</v>
      </c>
      <c r="G7" s="149">
        <v>9.61451129E8</v>
      </c>
      <c r="H7" s="16" t="str">
        <f t="array" ref="H7">XLOOKUP(F7,'PER-SM '!$E$2:$E$1132,'PER-SM '!$G$2:$G$1132,"",0)</f>
        <v>OP OBR</v>
      </c>
      <c r="I7" s="10" t="str">
        <f t="array" ref="I7">XLOOKUP(F7,'PER-SM '!$E$2:$E$1132,'PER-SM '!$I$2:$I$1132,"",0)</f>
        <v>B</v>
      </c>
      <c r="J7" s="10"/>
      <c r="K7" s="13" t="str">
        <f t="array" ref="K7">XLOOKUP(F7,'PER-SM '!$E$2:$E$1132,'PER-SM '!$B$2:$B$1132,"",0)</f>
        <v>PE - Obr Reg Común</v>
      </c>
      <c r="L7" s="10" t="s">
        <v>2289</v>
      </c>
      <c r="M7" s="13" t="str">
        <f t="array" ref="M7">XLOOKUP(F7,'PER-SM '!$E$2:$E$1132,'PER-SM '!$F$2:$F$1132,"",0)</f>
        <v>OPERADOR DE CAMION DE SERVICIO</v>
      </c>
      <c r="N7" s="236" t="s">
        <v>16</v>
      </c>
      <c r="O7" s="237" t="s">
        <v>140</v>
      </c>
      <c r="P7" s="238" t="s">
        <v>75</v>
      </c>
      <c r="Q7" s="236" t="s">
        <v>16</v>
      </c>
      <c r="R7" s="237" t="s">
        <v>140</v>
      </c>
      <c r="S7" s="238" t="s">
        <v>75</v>
      </c>
      <c r="T7" s="236" t="s">
        <v>16</v>
      </c>
      <c r="U7" s="237" t="s">
        <v>140</v>
      </c>
      <c r="V7" s="238" t="s">
        <v>75</v>
      </c>
      <c r="W7" s="236" t="s">
        <v>16</v>
      </c>
      <c r="X7" s="237" t="s">
        <v>140</v>
      </c>
      <c r="Y7" s="238" t="s">
        <v>75</v>
      </c>
      <c r="Z7" s="236" t="s">
        <v>16</v>
      </c>
      <c r="AA7" s="237" t="s">
        <v>140</v>
      </c>
      <c r="AB7" s="238" t="s">
        <v>75</v>
      </c>
      <c r="AC7" s="236" t="s">
        <v>16</v>
      </c>
      <c r="AD7" s="237" t="s">
        <v>140</v>
      </c>
      <c r="AE7" s="238" t="s">
        <v>75</v>
      </c>
      <c r="AF7" s="236" t="s">
        <v>16</v>
      </c>
      <c r="AG7" s="237" t="s">
        <v>140</v>
      </c>
      <c r="AH7" s="238" t="s">
        <v>75</v>
      </c>
      <c r="AI7" s="236" t="s">
        <v>0</v>
      </c>
      <c r="AJ7" s="237" t="s">
        <v>0</v>
      </c>
      <c r="AK7" s="238" t="s">
        <v>0</v>
      </c>
      <c r="AL7" s="236" t="s">
        <v>0</v>
      </c>
      <c r="AM7" s="237" t="s">
        <v>0</v>
      </c>
      <c r="AN7" s="238" t="s">
        <v>0</v>
      </c>
      <c r="AO7" s="236" t="s">
        <v>0</v>
      </c>
      <c r="AP7" s="237" t="s">
        <v>0</v>
      </c>
      <c r="AQ7" s="238" t="s">
        <v>0</v>
      </c>
      <c r="AR7" s="236" t="s">
        <v>0</v>
      </c>
      <c r="AS7" s="237" t="s">
        <v>0</v>
      </c>
      <c r="AT7" s="238" t="s">
        <v>0</v>
      </c>
      <c r="AU7" s="236" t="s">
        <v>0</v>
      </c>
      <c r="AV7" s="237" t="s">
        <v>0</v>
      </c>
      <c r="AW7" s="238" t="s">
        <v>0</v>
      </c>
      <c r="AX7" s="236" t="s">
        <v>0</v>
      </c>
      <c r="AY7" s="237" t="s">
        <v>0</v>
      </c>
      <c r="AZ7" s="238" t="s">
        <v>0</v>
      </c>
      <c r="BA7" s="236" t="s">
        <v>0</v>
      </c>
      <c r="BB7" s="237" t="s">
        <v>0</v>
      </c>
      <c r="BC7" s="238" t="s">
        <v>0</v>
      </c>
      <c r="BD7" s="239" t="s">
        <v>16</v>
      </c>
      <c r="BE7" s="240" t="s">
        <v>140</v>
      </c>
      <c r="BF7" s="241" t="s">
        <v>75</v>
      </c>
    </row>
    <row r="8" ht="15.75" customHeight="1">
      <c r="A8" s="10">
        <v>7.0</v>
      </c>
      <c r="B8" s="314" t="s">
        <v>2137</v>
      </c>
      <c r="C8" s="592">
        <v>1.0</v>
      </c>
      <c r="D8" s="644" t="s">
        <v>14</v>
      </c>
      <c r="E8" s="38" t="str">
        <f t="array" ref="E8">XLOOKUP(F8,'PER-SM '!$E$2:$E$1132,'PER-SM '!$D$2:$D$1132," ",0)</f>
        <v>SOTO PEREYRA CORY JANETH</v>
      </c>
      <c r="F8" s="149">
        <v>7.706405E7</v>
      </c>
      <c r="G8" s="149"/>
      <c r="H8" s="10" t="str">
        <f t="array" ref="H8">XLOOKUP(F8,'PER-SM '!$E$2:$E$1132,'PER-SM '!$G$2:$G$1132,"",0)</f>
        <v>OP TER</v>
      </c>
      <c r="I8" s="10" t="str">
        <f t="array" ref="I8">XLOOKUP(F8,'PER-SM '!$E$2:$E$1132,'PER-SM '!$I$2:$I$1132,"",0)</f>
        <v/>
      </c>
      <c r="J8" s="10"/>
      <c r="K8" s="13" t="str">
        <f t="array" ref="K8">XLOOKUP(F8,'PER-SM '!$E$2:$E$1132,'PER-SM '!$B$2:$B$1132,"",0)</f>
        <v>SANTA MONICA</v>
      </c>
      <c r="L8" s="10" t="s">
        <v>2289</v>
      </c>
      <c r="M8" s="13" t="str">
        <f t="array" ref="M8">XLOOKUP(F8,'PER-SM '!$E$2:$E$1132,'PER-SM '!$F$2:$F$1132,"",0)</f>
        <v>AUXILIAR DE HOTELERIA </v>
      </c>
      <c r="N8" s="236"/>
      <c r="O8" s="237"/>
      <c r="P8" s="238"/>
      <c r="Q8" s="236"/>
      <c r="R8" s="237"/>
      <c r="S8" s="238"/>
      <c r="T8" s="236"/>
      <c r="U8" s="237"/>
      <c r="V8" s="238"/>
      <c r="W8" s="236"/>
      <c r="X8" s="237"/>
      <c r="Y8" s="238"/>
      <c r="Z8" s="236"/>
      <c r="AA8" s="237"/>
      <c r="AB8" s="238"/>
      <c r="AC8" s="236"/>
      <c r="AD8" s="237"/>
      <c r="AE8" s="238"/>
      <c r="AF8" s="236"/>
      <c r="AG8" s="237"/>
      <c r="AH8" s="238"/>
      <c r="AI8" s="236"/>
      <c r="AJ8" s="237"/>
      <c r="AK8" s="238"/>
      <c r="AL8" s="236"/>
      <c r="AM8" s="237"/>
      <c r="AN8" s="238"/>
      <c r="AO8" s="236"/>
      <c r="AP8" s="237"/>
      <c r="AQ8" s="238"/>
      <c r="AR8" s="236"/>
      <c r="AS8" s="237"/>
      <c r="AT8" s="238"/>
      <c r="AU8" s="236"/>
      <c r="AV8" s="237"/>
      <c r="AW8" s="238"/>
      <c r="AX8" s="236"/>
      <c r="AY8" s="237"/>
      <c r="AZ8" s="238"/>
      <c r="BA8" s="236"/>
      <c r="BB8" s="237"/>
      <c r="BC8" s="238"/>
      <c r="BD8" s="236"/>
      <c r="BE8" s="237"/>
      <c r="BF8" s="238"/>
    </row>
    <row r="9" ht="15.75" customHeight="1">
      <c r="A9" s="10">
        <v>8.0</v>
      </c>
      <c r="B9" s="314" t="s">
        <v>2137</v>
      </c>
      <c r="C9" s="645"/>
      <c r="D9" s="644" t="s">
        <v>14</v>
      </c>
      <c r="E9" s="38" t="str">
        <f t="array" ref="E9">XLOOKUP(F9,'PER-SM '!$E$2:$E$1132,'PER-SM '!$D$2:$D$1132," ",0)</f>
        <v>JARA CONDORI INGRID INDIRA</v>
      </c>
      <c r="F9" s="166">
        <v>7.1852617E7</v>
      </c>
      <c r="G9" s="149"/>
      <c r="H9" s="16" t="str">
        <f t="array" ref="H9">XLOOKUP(F9,'PER-SM '!$E$2:$E$1132,'PER-SM '!$G$2:$G$1132,"",0)</f>
        <v>OP TER</v>
      </c>
      <c r="I9" s="10"/>
      <c r="J9" s="10"/>
      <c r="K9" s="13" t="str">
        <f t="array" ref="K9">XLOOKUP(F9,'PER-SM '!$E$2:$E$1132,'PER-SM '!$B$2:$B$1132,"",0)</f>
        <v>SANTA MONICA</v>
      </c>
      <c r="L9" s="10" t="s">
        <v>2289</v>
      </c>
      <c r="M9" s="13" t="str">
        <f t="array" ref="M9">XLOOKUP(F9,'PER-SM '!$E$2:$E$1132,'PER-SM '!$F$2:$F$1132,"",0)</f>
        <v>AUXILIAR HOTELERIA</v>
      </c>
      <c r="N9" s="224"/>
      <c r="O9" s="225"/>
      <c r="P9" s="226"/>
      <c r="Q9" s="224"/>
      <c r="R9" s="225"/>
      <c r="S9" s="226"/>
      <c r="T9" s="224"/>
      <c r="U9" s="225"/>
      <c r="V9" s="226"/>
      <c r="W9" s="224"/>
      <c r="X9" s="225"/>
      <c r="Y9" s="226"/>
      <c r="Z9" s="224"/>
      <c r="AA9" s="225"/>
      <c r="AB9" s="226"/>
      <c r="AC9" s="224"/>
      <c r="AD9" s="225"/>
      <c r="AE9" s="226"/>
      <c r="AF9" s="224"/>
      <c r="AG9" s="225"/>
      <c r="AH9" s="226"/>
      <c r="AI9" s="224"/>
      <c r="AJ9" s="225"/>
      <c r="AK9" s="226"/>
      <c r="AL9" s="224"/>
      <c r="AM9" s="225"/>
      <c r="AN9" s="226"/>
      <c r="AO9" s="224"/>
      <c r="AP9" s="225"/>
      <c r="AQ9" s="226"/>
      <c r="AR9" s="224"/>
      <c r="AS9" s="225"/>
      <c r="AT9" s="226"/>
      <c r="AU9" s="224"/>
      <c r="AV9" s="225"/>
      <c r="AW9" s="226"/>
      <c r="AX9" s="224"/>
      <c r="AY9" s="225"/>
      <c r="AZ9" s="226"/>
      <c r="BA9" s="224"/>
      <c r="BB9" s="225"/>
      <c r="BC9" s="226"/>
      <c r="BD9" s="224"/>
      <c r="BE9" s="225"/>
      <c r="BF9" s="226"/>
    </row>
    <row r="10" ht="15.75" customHeight="1">
      <c r="A10" s="10">
        <v>9.0</v>
      </c>
      <c r="B10" s="314" t="s">
        <v>2137</v>
      </c>
      <c r="C10" s="592"/>
      <c r="D10" s="644" t="s">
        <v>14</v>
      </c>
      <c r="E10" s="38" t="str">
        <f t="array" ref="E10">XLOOKUP(F10,'PER-SM '!$E$2:$E$1132,'PER-SM '!$D$2:$D$1132," ",0)</f>
        <v>JIMENEZ MINCHAN MANUEL ANGEL</v>
      </c>
      <c r="F10" s="149">
        <v>7.7669973E7</v>
      </c>
      <c r="G10" s="149"/>
      <c r="H10" s="16" t="str">
        <f t="array" ref="H10">XLOOKUP(F10,'PER-SM '!$E$2:$E$1132,'PER-SM '!$G$2:$G$1132,"",0)</f>
        <v>OP TER</v>
      </c>
      <c r="I10" s="10" t="str">
        <f t="array" ref="I10">XLOOKUP(F10,'PER-SM '!$E$2:$E$1132,'PER-SM '!$I$2:$I$1132,"",0)</f>
        <v>S/G</v>
      </c>
      <c r="J10" s="10"/>
      <c r="K10" s="13" t="str">
        <f t="array" ref="K10">XLOOKUP(F10,'PER-SM '!$E$2:$E$1132,'PER-SM '!$B$2:$B$1132,"",0)</f>
        <v>SANTA MONICA</v>
      </c>
      <c r="L10" s="10" t="s">
        <v>2289</v>
      </c>
      <c r="M10" s="13" t="str">
        <f t="array" ref="M10">XLOOKUP(F10,'PER-SM '!$E$2:$E$1132,'PER-SM '!$F$2:$F$1132,"",0)</f>
        <v>AUXILIAR HOTELERIA</v>
      </c>
      <c r="N10" s="224"/>
      <c r="O10" s="225"/>
      <c r="P10" s="226"/>
      <c r="Q10" s="224"/>
      <c r="R10" s="225"/>
      <c r="S10" s="226"/>
      <c r="T10" s="224"/>
      <c r="U10" s="225"/>
      <c r="V10" s="226"/>
      <c r="W10" s="224"/>
      <c r="X10" s="225"/>
      <c r="Y10" s="226"/>
      <c r="Z10" s="224"/>
      <c r="AA10" s="225"/>
      <c r="AB10" s="226"/>
      <c r="AC10" s="224"/>
      <c r="AD10" s="225"/>
      <c r="AE10" s="226"/>
      <c r="AF10" s="224"/>
      <c r="AG10" s="225"/>
      <c r="AH10" s="226"/>
      <c r="AI10" s="224"/>
      <c r="AJ10" s="225"/>
      <c r="AK10" s="226"/>
      <c r="AL10" s="224"/>
      <c r="AM10" s="225"/>
      <c r="AN10" s="226"/>
      <c r="AO10" s="224"/>
      <c r="AP10" s="225"/>
      <c r="AQ10" s="226"/>
      <c r="AR10" s="224"/>
      <c r="AS10" s="225"/>
      <c r="AT10" s="226"/>
      <c r="AU10" s="224"/>
      <c r="AV10" s="225"/>
      <c r="AW10" s="226"/>
      <c r="AX10" s="224"/>
      <c r="AY10" s="225"/>
      <c r="AZ10" s="226"/>
      <c r="BA10" s="224"/>
      <c r="BB10" s="225"/>
      <c r="BC10" s="226"/>
      <c r="BD10" s="224"/>
      <c r="BE10" s="225"/>
      <c r="BF10" s="226"/>
    </row>
    <row r="11" ht="15.75" customHeight="1">
      <c r="A11" s="10">
        <v>10.0</v>
      </c>
      <c r="B11" s="314" t="s">
        <v>2137</v>
      </c>
      <c r="C11" s="592"/>
      <c r="D11" s="644" t="s">
        <v>14</v>
      </c>
      <c r="E11" s="38" t="str">
        <f t="array" ref="E11">XLOOKUP(F11,'PER-SM '!$E$2:$E$1132,'PER-SM '!$D$2:$D$1132," ",0)</f>
        <v>CHUMBIAUCA LEA JULIO AURELIO ANTONIO</v>
      </c>
      <c r="F11" s="187">
        <v>4.2407704E7</v>
      </c>
      <c r="G11" s="187">
        <v>9.54162688E8</v>
      </c>
      <c r="H11" s="16" t="str">
        <f t="array" ref="H11">XLOOKUP(F11,'PER-SM '!$E$2:$E$1132,'PER-SM '!$G$2:$G$1132,"",0)</f>
        <v>OP TER</v>
      </c>
      <c r="I11" s="10" t="str">
        <f t="array" ref="I11">XLOOKUP(F11,'PER-SM '!$E$2:$E$1132,'PER-SM '!$I$2:$I$1132,"",0)</f>
        <v/>
      </c>
      <c r="J11" s="10"/>
      <c r="K11" s="13" t="str">
        <f t="array" ref="K11">XLOOKUP(F11,'PER-SM '!$E$2:$E$1132,'PER-SM '!$B$2:$B$1132,"",0)</f>
        <v>SANTA MONICA</v>
      </c>
      <c r="L11" s="10" t="s">
        <v>2289</v>
      </c>
      <c r="M11" s="13" t="str">
        <f t="array" ref="M11">XLOOKUP(F11,'PER-SM '!$E$2:$E$1132,'PER-SM '!$F$2:$F$1132,"",0)</f>
        <v>AUXILIAR HOTELERIA</v>
      </c>
      <c r="N11" s="224"/>
      <c r="O11" s="225"/>
      <c r="P11" s="226"/>
      <c r="Q11" s="224"/>
      <c r="R11" s="225"/>
      <c r="S11" s="226"/>
      <c r="T11" s="224" t="s">
        <v>16</v>
      </c>
      <c r="U11" s="225" t="s">
        <v>140</v>
      </c>
      <c r="V11" s="226" t="s">
        <v>75</v>
      </c>
      <c r="W11" s="224" t="s">
        <v>16</v>
      </c>
      <c r="X11" s="225" t="s">
        <v>140</v>
      </c>
      <c r="Y11" s="226" t="s">
        <v>75</v>
      </c>
      <c r="Z11" s="224" t="s">
        <v>16</v>
      </c>
      <c r="AA11" s="225" t="s">
        <v>140</v>
      </c>
      <c r="AB11" s="226" t="s">
        <v>75</v>
      </c>
      <c r="AC11" s="224" t="s">
        <v>16</v>
      </c>
      <c r="AD11" s="225" t="s">
        <v>140</v>
      </c>
      <c r="AE11" s="226" t="s">
        <v>75</v>
      </c>
      <c r="AF11" s="224" t="s">
        <v>16</v>
      </c>
      <c r="AG11" s="225" t="s">
        <v>140</v>
      </c>
      <c r="AH11" s="226" t="s">
        <v>75</v>
      </c>
      <c r="AI11" s="224" t="s">
        <v>16</v>
      </c>
      <c r="AJ11" s="225" t="s">
        <v>140</v>
      </c>
      <c r="AK11" s="226" t="s">
        <v>75</v>
      </c>
      <c r="AL11" s="224" t="s">
        <v>16</v>
      </c>
      <c r="AM11" s="225" t="s">
        <v>140</v>
      </c>
      <c r="AN11" s="226" t="s">
        <v>75</v>
      </c>
      <c r="AO11" s="224" t="s">
        <v>16</v>
      </c>
      <c r="AP11" s="225" t="s">
        <v>140</v>
      </c>
      <c r="AQ11" s="226" t="s">
        <v>75</v>
      </c>
      <c r="AR11" s="224" t="s">
        <v>16</v>
      </c>
      <c r="AS11" s="225" t="s">
        <v>140</v>
      </c>
      <c r="AT11" s="226" t="s">
        <v>75</v>
      </c>
      <c r="AU11" s="224" t="s">
        <v>16</v>
      </c>
      <c r="AV11" s="225" t="s">
        <v>140</v>
      </c>
      <c r="AW11" s="226" t="s">
        <v>75</v>
      </c>
      <c r="AX11" s="224" t="s">
        <v>16</v>
      </c>
      <c r="AY11" s="225" t="s">
        <v>140</v>
      </c>
      <c r="AZ11" s="226" t="s">
        <v>75</v>
      </c>
      <c r="BA11" s="224" t="s">
        <v>16</v>
      </c>
      <c r="BB11" s="225" t="s">
        <v>140</v>
      </c>
      <c r="BC11" s="226" t="s">
        <v>75</v>
      </c>
      <c r="BD11" s="230" t="s">
        <v>16</v>
      </c>
      <c r="BE11" s="231" t="s">
        <v>140</v>
      </c>
      <c r="BF11" s="232" t="s">
        <v>75</v>
      </c>
    </row>
    <row r="12" ht="15.75" customHeight="1">
      <c r="A12" s="10">
        <v>11.0</v>
      </c>
      <c r="B12" s="591" t="s">
        <v>2245</v>
      </c>
      <c r="C12" s="592">
        <v>1.0</v>
      </c>
      <c r="D12" s="591" t="s">
        <v>2133</v>
      </c>
      <c r="E12" s="13" t="str">
        <f t="array" ref="E12">XLOOKUP(F12,'PER-SM '!$E$2:$E$1132,'PER-SM '!$D$2:$D$1132," ",0)</f>
        <v>SALINAS AYALA EDSON JONATHAN</v>
      </c>
      <c r="F12" s="166">
        <v>7.2228176E7</v>
      </c>
      <c r="G12" s="446">
        <v>9.9889993E8</v>
      </c>
      <c r="H12" s="16" t="str">
        <f t="array" ref="H12">XLOOKUP(F12,'PER-SM '!$E$2:$E$1132,'PER-SM '!$G$2:$G$1132,"",0)</f>
        <v>EQ OBR</v>
      </c>
      <c r="I12" s="10" t="str">
        <f t="array" ref="I12">XLOOKUP(F12,'PER-SM '!$E$2:$E$1132,'PER-SM '!$I$2:$I$1132,"",0)</f>
        <v>A</v>
      </c>
      <c r="J12" s="10"/>
      <c r="K12" s="13" t="str">
        <f t="array" ref="K12">XLOOKUP(F12,'PER-SM '!$E$2:$E$1132,'PER-SM '!$B$2:$B$1132,"",0)</f>
        <v>PE - Obr Reg Común</v>
      </c>
      <c r="L12" s="10" t="s">
        <v>2289</v>
      </c>
      <c r="M12" s="13" t="str">
        <f t="array" ref="M12">XLOOKUP(F12,'PER-SM '!$E$2:$E$1132,'PER-SM '!$F$2:$F$1132,"",0)</f>
        <v>MECANICO 3</v>
      </c>
      <c r="N12" s="224" t="s">
        <v>16</v>
      </c>
      <c r="O12" s="225" t="s">
        <v>140</v>
      </c>
      <c r="P12" s="226" t="s">
        <v>75</v>
      </c>
      <c r="Q12" s="224" t="s">
        <v>16</v>
      </c>
      <c r="R12" s="225" t="s">
        <v>140</v>
      </c>
      <c r="S12" s="226" t="s">
        <v>75</v>
      </c>
      <c r="T12" s="224" t="s">
        <v>16</v>
      </c>
      <c r="U12" s="225" t="s">
        <v>140</v>
      </c>
      <c r="V12" s="226" t="s">
        <v>75</v>
      </c>
      <c r="W12" s="224" t="s">
        <v>16</v>
      </c>
      <c r="X12" s="225" t="s">
        <v>140</v>
      </c>
      <c r="Y12" s="226" t="s">
        <v>75</v>
      </c>
      <c r="Z12" s="224" t="s">
        <v>16</v>
      </c>
      <c r="AA12" s="225" t="s">
        <v>140</v>
      </c>
      <c r="AB12" s="226" t="s">
        <v>75</v>
      </c>
      <c r="AC12" s="224" t="s">
        <v>16</v>
      </c>
      <c r="AD12" s="225" t="s">
        <v>140</v>
      </c>
      <c r="AE12" s="226" t="s">
        <v>75</v>
      </c>
      <c r="AF12" s="224" t="s">
        <v>16</v>
      </c>
      <c r="AG12" s="225" t="s">
        <v>140</v>
      </c>
      <c r="AH12" s="226" t="s">
        <v>75</v>
      </c>
      <c r="AI12" s="224" t="s">
        <v>16</v>
      </c>
      <c r="AJ12" s="225" t="s">
        <v>140</v>
      </c>
      <c r="AK12" s="226" t="s">
        <v>75</v>
      </c>
      <c r="AL12" s="224" t="s">
        <v>16</v>
      </c>
      <c r="AM12" s="225" t="s">
        <v>140</v>
      </c>
      <c r="AN12" s="226" t="s">
        <v>75</v>
      </c>
      <c r="AO12" s="224" t="s">
        <v>16</v>
      </c>
      <c r="AP12" s="225" t="s">
        <v>140</v>
      </c>
      <c r="AQ12" s="226" t="s">
        <v>75</v>
      </c>
      <c r="AR12" s="224" t="s">
        <v>16</v>
      </c>
      <c r="AS12" s="225" t="s">
        <v>140</v>
      </c>
      <c r="AT12" s="226" t="s">
        <v>75</v>
      </c>
      <c r="AU12" s="224" t="s">
        <v>16</v>
      </c>
      <c r="AV12" s="225" t="s">
        <v>140</v>
      </c>
      <c r="AW12" s="226" t="s">
        <v>75</v>
      </c>
      <c r="AX12" s="224" t="s">
        <v>16</v>
      </c>
      <c r="AY12" s="225" t="s">
        <v>140</v>
      </c>
      <c r="AZ12" s="226" t="s">
        <v>75</v>
      </c>
      <c r="BA12" s="224" t="s">
        <v>16</v>
      </c>
      <c r="BB12" s="225" t="s">
        <v>140</v>
      </c>
      <c r="BC12" s="226" t="s">
        <v>75</v>
      </c>
      <c r="BD12" s="230" t="s">
        <v>0</v>
      </c>
      <c r="BE12" s="231" t="s">
        <v>0</v>
      </c>
      <c r="BF12" s="232" t="s">
        <v>0</v>
      </c>
    </row>
    <row r="13" ht="15.75" customHeight="1">
      <c r="A13" s="10">
        <v>12.0</v>
      </c>
      <c r="B13" s="591" t="s">
        <v>2245</v>
      </c>
      <c r="C13" s="592">
        <v>1.0</v>
      </c>
      <c r="D13" s="591" t="s">
        <v>2133</v>
      </c>
      <c r="E13" s="13" t="str">
        <f t="array" ref="E13">XLOOKUP(F13,'PER-SM '!$E$2:$E$1132,'PER-SM '!$D$2:$D$1132," ",0)</f>
        <v>VASQUEZ VASQUEZ NELZON </v>
      </c>
      <c r="F13" s="166">
        <v>4.3618664E7</v>
      </c>
      <c r="G13" s="446"/>
      <c r="H13" s="10" t="s">
        <v>328</v>
      </c>
      <c r="I13" s="10" t="s">
        <v>105</v>
      </c>
      <c r="J13" s="10"/>
      <c r="K13" s="13" t="s">
        <v>318</v>
      </c>
      <c r="L13" s="10" t="s">
        <v>2289</v>
      </c>
      <c r="M13" s="13" t="s">
        <v>2040</v>
      </c>
      <c r="N13" s="236"/>
      <c r="O13" s="237"/>
      <c r="P13" s="238"/>
      <c r="Q13" s="236" t="s">
        <v>16</v>
      </c>
      <c r="R13" s="237" t="s">
        <v>140</v>
      </c>
      <c r="S13" s="238" t="s">
        <v>75</v>
      </c>
      <c r="T13" s="236" t="s">
        <v>16</v>
      </c>
      <c r="U13" s="237" t="s">
        <v>140</v>
      </c>
      <c r="V13" s="238" t="s">
        <v>75</v>
      </c>
      <c r="W13" s="236" t="s">
        <v>16</v>
      </c>
      <c r="X13" s="237" t="s">
        <v>140</v>
      </c>
      <c r="Y13" s="238" t="s">
        <v>75</v>
      </c>
      <c r="Z13" s="236" t="s">
        <v>16</v>
      </c>
      <c r="AA13" s="237" t="s">
        <v>140</v>
      </c>
      <c r="AB13" s="238" t="s">
        <v>75</v>
      </c>
      <c r="AC13" s="236" t="s">
        <v>16</v>
      </c>
      <c r="AD13" s="237" t="s">
        <v>140</v>
      </c>
      <c r="AE13" s="238" t="s">
        <v>75</v>
      </c>
      <c r="AF13" s="236" t="s">
        <v>16</v>
      </c>
      <c r="AG13" s="237" t="s">
        <v>140</v>
      </c>
      <c r="AH13" s="238" t="s">
        <v>75</v>
      </c>
      <c r="AI13" s="236" t="s">
        <v>0</v>
      </c>
      <c r="AJ13" s="237" t="s">
        <v>0</v>
      </c>
      <c r="AK13" s="238" t="s">
        <v>0</v>
      </c>
      <c r="AL13" s="236" t="s">
        <v>0</v>
      </c>
      <c r="AM13" s="237" t="s">
        <v>0</v>
      </c>
      <c r="AN13" s="238" t="s">
        <v>0</v>
      </c>
      <c r="AO13" s="236" t="s">
        <v>0</v>
      </c>
      <c r="AP13" s="237" t="s">
        <v>0</v>
      </c>
      <c r="AQ13" s="238" t="s">
        <v>0</v>
      </c>
      <c r="AR13" s="236" t="s">
        <v>0</v>
      </c>
      <c r="AS13" s="237" t="s">
        <v>0</v>
      </c>
      <c r="AT13" s="238" t="s">
        <v>0</v>
      </c>
      <c r="AU13" s="236" t="s">
        <v>0</v>
      </c>
      <c r="AV13" s="237" t="s">
        <v>0</v>
      </c>
      <c r="AW13" s="238" t="s">
        <v>0</v>
      </c>
      <c r="AX13" s="236" t="s">
        <v>0</v>
      </c>
      <c r="AY13" s="237" t="s">
        <v>0</v>
      </c>
      <c r="AZ13" s="238" t="s">
        <v>0</v>
      </c>
      <c r="BA13" s="236" t="s">
        <v>0</v>
      </c>
      <c r="BB13" s="237" t="s">
        <v>0</v>
      </c>
      <c r="BC13" s="238" t="s">
        <v>0</v>
      </c>
      <c r="BD13" s="239" t="s">
        <v>16</v>
      </c>
      <c r="BE13" s="240" t="s">
        <v>140</v>
      </c>
      <c r="BF13" s="241" t="s">
        <v>75</v>
      </c>
    </row>
    <row r="14" ht="15.75" customHeight="1">
      <c r="A14" s="10">
        <v>13.0</v>
      </c>
      <c r="B14" s="591" t="s">
        <v>2139</v>
      </c>
      <c r="C14" s="592">
        <v>1.0</v>
      </c>
      <c r="D14" s="591" t="s">
        <v>2133</v>
      </c>
      <c r="E14" s="13" t="str">
        <f t="array" ref="E14">XLOOKUP(F14,'PER-SM '!$E$2:$E$1132,'PER-SM '!$D$2:$D$1132," ",0)</f>
        <v>CHIRAPO MAMANI VICTOR VIDAL</v>
      </c>
      <c r="F14" s="166">
        <v>4.1856367E7</v>
      </c>
      <c r="G14" s="149">
        <v>9.61953977E8</v>
      </c>
      <c r="H14" s="16" t="str">
        <f t="array" ref="H14">XLOOKUP(F14,'PER-SM '!$E$2:$E$1132,'PER-SM '!$G$2:$G$1132,"",0)</f>
        <v>EQ OBR</v>
      </c>
      <c r="I14" s="10" t="str">
        <f t="array" ref="I14">XLOOKUP(F14,'PER-SM '!$E$2:$E$1132,'PER-SM '!$I$2:$I$1132,"",0)</f>
        <v>C</v>
      </c>
      <c r="J14" s="10"/>
      <c r="K14" s="13" t="str">
        <f t="array" ref="K14">XLOOKUP(F14,'PER-SM '!$E$2:$E$1132,'PER-SM '!$B$2:$B$1132,"",0)</f>
        <v>PE - Obr Reg Común</v>
      </c>
      <c r="L14" s="10" t="s">
        <v>2289</v>
      </c>
      <c r="M14" s="13" t="str">
        <f t="array" ref="M14">XLOOKUP(F14,'PER-SM '!$E$2:$E$1132,'PER-SM '!$F$2:$F$1132,"",0)</f>
        <v>MAESTRO - ELECTRICISTA II</v>
      </c>
      <c r="N14" s="224"/>
      <c r="O14" s="225"/>
      <c r="P14" s="226"/>
      <c r="Q14" s="224"/>
      <c r="R14" s="225"/>
      <c r="S14" s="226"/>
      <c r="T14" s="224"/>
      <c r="U14" s="225"/>
      <c r="V14" s="226"/>
      <c r="W14" s="224"/>
      <c r="X14" s="225"/>
      <c r="Y14" s="226"/>
      <c r="Z14" s="224"/>
      <c r="AA14" s="225"/>
      <c r="AB14" s="226"/>
      <c r="AC14" s="224"/>
      <c r="AD14" s="225"/>
      <c r="AE14" s="226"/>
      <c r="AF14" s="224"/>
      <c r="AG14" s="225"/>
      <c r="AH14" s="226"/>
      <c r="AI14" s="224" t="s">
        <v>16</v>
      </c>
      <c r="AJ14" s="225" t="s">
        <v>140</v>
      </c>
      <c r="AK14" s="226" t="s">
        <v>75</v>
      </c>
      <c r="AL14" s="224" t="s">
        <v>16</v>
      </c>
      <c r="AM14" s="225" t="s">
        <v>140</v>
      </c>
      <c r="AN14" s="226" t="s">
        <v>75</v>
      </c>
      <c r="AO14" s="224" t="s">
        <v>16</v>
      </c>
      <c r="AP14" s="225" t="s">
        <v>140</v>
      </c>
      <c r="AQ14" s="226" t="s">
        <v>75</v>
      </c>
      <c r="AR14" s="224" t="s">
        <v>16</v>
      </c>
      <c r="AS14" s="225" t="s">
        <v>140</v>
      </c>
      <c r="AT14" s="226" t="s">
        <v>75</v>
      </c>
      <c r="AU14" s="224" t="s">
        <v>16</v>
      </c>
      <c r="AV14" s="225" t="s">
        <v>140</v>
      </c>
      <c r="AW14" s="226" t="s">
        <v>75</v>
      </c>
      <c r="AX14" s="224" t="s">
        <v>16</v>
      </c>
      <c r="AY14" s="225" t="s">
        <v>140</v>
      </c>
      <c r="AZ14" s="226" t="s">
        <v>75</v>
      </c>
      <c r="BA14" s="224" t="s">
        <v>16</v>
      </c>
      <c r="BB14" s="225" t="s">
        <v>140</v>
      </c>
      <c r="BC14" s="226" t="s">
        <v>75</v>
      </c>
      <c r="BD14" s="230" t="s">
        <v>16</v>
      </c>
      <c r="BE14" s="231" t="s">
        <v>140</v>
      </c>
      <c r="BF14" s="232" t="s">
        <v>75</v>
      </c>
    </row>
    <row r="15" ht="15.75" customHeight="1">
      <c r="A15" s="10">
        <v>14.0</v>
      </c>
      <c r="B15" s="591" t="s">
        <v>2139</v>
      </c>
      <c r="C15" s="592">
        <v>1.0</v>
      </c>
      <c r="D15" s="591" t="s">
        <v>2133</v>
      </c>
      <c r="E15" s="13" t="str">
        <f t="array" ref="E15">XLOOKUP(F15,'PER-SM '!$E$2:$E$1132,'PER-SM '!$D$2:$D$1132," ",0)</f>
        <v>DAVILA MUNDO CHRISTIAN VICTOR</v>
      </c>
      <c r="F15" s="166">
        <v>9658036.0</v>
      </c>
      <c r="G15" s="149">
        <v>9.1496203E8</v>
      </c>
      <c r="H15" s="16" t="str">
        <f t="array" ref="H15">XLOOKUP(F15,'PER-SM '!$E$2:$E$1132,'PER-SM '!$G$2:$G$1132,"",0)</f>
        <v>EQ OBR</v>
      </c>
      <c r="I15" s="10" t="str">
        <f t="array" ref="I15">XLOOKUP(F15,'PER-SM '!$E$2:$E$1132,'PER-SM '!$I$2:$I$1132,"",0)</f>
        <v>A</v>
      </c>
      <c r="J15" s="10"/>
      <c r="K15" s="13" t="str">
        <f t="array" ref="K15">XLOOKUP(F15,'PER-SM '!$E$2:$E$1132,'PER-SM '!$B$2:$B$1132,"",0)</f>
        <v>PE - Obr Reg Común</v>
      </c>
      <c r="L15" s="10" t="s">
        <v>2289</v>
      </c>
      <c r="M15" s="13" t="str">
        <f t="array" ref="M15">XLOOKUP(F15,'PER-SM '!$E$2:$E$1132,'PER-SM '!$F$2:$F$1132,"",0)</f>
        <v>MAESTRO - LUBRICADOR</v>
      </c>
      <c r="N15" s="224"/>
      <c r="O15" s="225"/>
      <c r="P15" s="226"/>
      <c r="Q15" s="224"/>
      <c r="R15" s="225"/>
      <c r="S15" s="226"/>
      <c r="T15" s="224"/>
      <c r="U15" s="225"/>
      <c r="V15" s="226"/>
      <c r="W15" s="224"/>
      <c r="X15" s="225"/>
      <c r="Y15" s="226"/>
      <c r="Z15" s="224"/>
      <c r="AA15" s="225"/>
      <c r="AB15" s="226"/>
      <c r="AC15" s="224"/>
      <c r="AD15" s="225"/>
      <c r="AE15" s="226"/>
      <c r="AF15" s="224"/>
      <c r="AG15" s="225"/>
      <c r="AH15" s="226"/>
      <c r="AI15" s="224"/>
      <c r="AJ15" s="225"/>
      <c r="AK15" s="226"/>
      <c r="AL15" s="224"/>
      <c r="AM15" s="225"/>
      <c r="AN15" s="226"/>
      <c r="AO15" s="230" t="s">
        <v>16</v>
      </c>
      <c r="AP15" s="231" t="s">
        <v>140</v>
      </c>
      <c r="AQ15" s="232" t="s">
        <v>75</v>
      </c>
      <c r="AR15" s="230" t="s">
        <v>16</v>
      </c>
      <c r="AS15" s="231" t="s">
        <v>140</v>
      </c>
      <c r="AT15" s="232" t="s">
        <v>75</v>
      </c>
      <c r="AU15" s="230" t="s">
        <v>16</v>
      </c>
      <c r="AV15" s="231" t="s">
        <v>140</v>
      </c>
      <c r="AW15" s="232" t="s">
        <v>75</v>
      </c>
      <c r="AX15" s="230" t="s">
        <v>16</v>
      </c>
      <c r="AY15" s="231" t="s">
        <v>140</v>
      </c>
      <c r="AZ15" s="232" t="s">
        <v>75</v>
      </c>
      <c r="BA15" s="230" t="s">
        <v>16</v>
      </c>
      <c r="BB15" s="231" t="s">
        <v>140</v>
      </c>
      <c r="BC15" s="232" t="s">
        <v>75</v>
      </c>
      <c r="BD15" s="230" t="s">
        <v>0</v>
      </c>
      <c r="BE15" s="231" t="s">
        <v>0</v>
      </c>
      <c r="BF15" s="232" t="s">
        <v>27</v>
      </c>
    </row>
    <row r="16" ht="15.75" customHeight="1">
      <c r="A16" s="10">
        <v>15.0</v>
      </c>
      <c r="B16" s="591" t="s">
        <v>2140</v>
      </c>
      <c r="C16" s="592">
        <v>1.0</v>
      </c>
      <c r="D16" s="591" t="s">
        <v>14</v>
      </c>
      <c r="E16" s="13" t="str">
        <f t="array" ref="E16">XLOOKUP(F16,'PER-SM '!$E$2:$E$1132,'PER-SM '!$D$2:$D$1132," ",0)</f>
        <v>GUERRERO DAVAN GUILLERMO</v>
      </c>
      <c r="F16" s="166">
        <v>9415103.0</v>
      </c>
      <c r="G16" s="149">
        <v>9.47925065E8</v>
      </c>
      <c r="H16" s="16" t="str">
        <f t="array" ref="H16">XLOOKUP(F16,'PER-SM '!$E$2:$E$1132,'PER-SM '!$G$2:$G$1132,"",0)</f>
        <v>EQ OBR</v>
      </c>
      <c r="I16" s="10" t="str">
        <f t="array" ref="I16">XLOOKUP(F16,'PER-SM '!$E$2:$E$1132,'PER-SM '!$I$2:$I$1132,"",0)</f>
        <v>A</v>
      </c>
      <c r="J16" s="10"/>
      <c r="K16" s="13" t="str">
        <f t="array" ref="K16">XLOOKUP(F16,'PER-SM '!$E$2:$E$1132,'PER-SM '!$B$2:$B$1132,"",0)</f>
        <v>PE - Obr Reg Común</v>
      </c>
      <c r="L16" s="10" t="s">
        <v>2289</v>
      </c>
      <c r="M16" s="13" t="str">
        <f t="array" ref="M16">XLOOKUP(F16,'PER-SM '!$E$2:$E$1132,'PER-SM '!$F$2:$F$1132,"",0)</f>
        <v>OPERADOR DE CAMIÓN GRUA</v>
      </c>
      <c r="N16" s="224" t="s">
        <v>16</v>
      </c>
      <c r="O16" s="225" t="s">
        <v>140</v>
      </c>
      <c r="P16" s="226" t="s">
        <v>75</v>
      </c>
      <c r="Q16" s="224" t="s">
        <v>16</v>
      </c>
      <c r="R16" s="225" t="s">
        <v>140</v>
      </c>
      <c r="S16" s="226" t="s">
        <v>75</v>
      </c>
      <c r="T16" s="224" t="s">
        <v>16</v>
      </c>
      <c r="U16" s="225" t="s">
        <v>140</v>
      </c>
      <c r="V16" s="226" t="s">
        <v>75</v>
      </c>
      <c r="W16" s="224" t="s">
        <v>16</v>
      </c>
      <c r="X16" s="225" t="s">
        <v>140</v>
      </c>
      <c r="Y16" s="226" t="s">
        <v>75</v>
      </c>
      <c r="Z16" s="224" t="s">
        <v>16</v>
      </c>
      <c r="AA16" s="225" t="s">
        <v>140</v>
      </c>
      <c r="AB16" s="226" t="s">
        <v>75</v>
      </c>
      <c r="AC16" s="224" t="s">
        <v>16</v>
      </c>
      <c r="AD16" s="225" t="s">
        <v>140</v>
      </c>
      <c r="AE16" s="226" t="s">
        <v>75</v>
      </c>
      <c r="AF16" s="224" t="s">
        <v>16</v>
      </c>
      <c r="AG16" s="225" t="s">
        <v>140</v>
      </c>
      <c r="AH16" s="226" t="s">
        <v>75</v>
      </c>
      <c r="AI16" s="224" t="s">
        <v>16</v>
      </c>
      <c r="AJ16" s="225" t="s">
        <v>140</v>
      </c>
      <c r="AK16" s="226" t="s">
        <v>75</v>
      </c>
      <c r="AL16" s="224" t="s">
        <v>16</v>
      </c>
      <c r="AM16" s="225" t="s">
        <v>140</v>
      </c>
      <c r="AN16" s="226" t="s">
        <v>75</v>
      </c>
      <c r="AO16" s="224" t="s">
        <v>16</v>
      </c>
      <c r="AP16" s="225" t="s">
        <v>140</v>
      </c>
      <c r="AQ16" s="226" t="s">
        <v>75</v>
      </c>
      <c r="AR16" s="224" t="s">
        <v>16</v>
      </c>
      <c r="AS16" s="225" t="s">
        <v>140</v>
      </c>
      <c r="AT16" s="226" t="s">
        <v>75</v>
      </c>
      <c r="AU16" s="224" t="s">
        <v>16</v>
      </c>
      <c r="AV16" s="225" t="s">
        <v>140</v>
      </c>
      <c r="AW16" s="226" t="s">
        <v>75</v>
      </c>
      <c r="AX16" s="224" t="s">
        <v>16</v>
      </c>
      <c r="AY16" s="225" t="s">
        <v>140</v>
      </c>
      <c r="AZ16" s="226" t="s">
        <v>75</v>
      </c>
      <c r="BA16" s="224" t="s">
        <v>16</v>
      </c>
      <c r="BB16" s="225" t="s">
        <v>140</v>
      </c>
      <c r="BC16" s="226" t="s">
        <v>75</v>
      </c>
      <c r="BD16" s="230" t="s">
        <v>0</v>
      </c>
      <c r="BE16" s="231" t="s">
        <v>27</v>
      </c>
      <c r="BF16" s="232" t="s">
        <v>0</v>
      </c>
    </row>
    <row r="17" ht="15.75" customHeight="1">
      <c r="A17" s="10">
        <v>16.0</v>
      </c>
      <c r="B17" s="591" t="s">
        <v>2141</v>
      </c>
      <c r="C17" s="592">
        <v>1.0</v>
      </c>
      <c r="D17" s="591" t="s">
        <v>2133</v>
      </c>
      <c r="E17" s="13" t="str">
        <f t="array" ref="E17">XLOOKUP(F17,'PER-SM '!$E$2:$E$1132,'PER-SM '!$D$2:$D$1132," ",0)</f>
        <v>CARDENAS RAMIREZ JEAN FRANCO</v>
      </c>
      <c r="F17" s="166">
        <v>4.7062627E7</v>
      </c>
      <c r="G17" s="149"/>
      <c r="H17" s="16" t="str">
        <f t="array" ref="H17">XLOOKUP(F17,'PER-SM '!$E$2:$E$1132,'PER-SM '!$G$2:$G$1132,"",0)</f>
        <v>EQ OBR</v>
      </c>
      <c r="I17" s="10" t="str">
        <f t="array" ref="I17">XLOOKUP(F17,'PER-SM '!$E$2:$E$1132,'PER-SM '!$I$2:$I$1132,"",0)</f>
        <v>A</v>
      </c>
      <c r="J17" s="10"/>
      <c r="K17" s="13" t="str">
        <f t="array" ref="K17">XLOOKUP(F17,'PER-SM '!$E$2:$E$1132,'PER-SM '!$B$2:$B$1132,"",0)</f>
        <v>PE - Obr Reg Común</v>
      </c>
      <c r="L17" s="10" t="s">
        <v>2289</v>
      </c>
      <c r="M17" s="13" t="str">
        <f t="array" ref="M17">XLOOKUP(F17,'PER-SM '!$E$2:$E$1132,'PER-SM '!$F$2:$F$1132,"",0)</f>
        <v>MECANICO 2</v>
      </c>
      <c r="N17" s="224"/>
      <c r="O17" s="225"/>
      <c r="P17" s="226"/>
      <c r="Q17" s="224"/>
      <c r="R17" s="225"/>
      <c r="S17" s="226"/>
      <c r="T17" s="224"/>
      <c r="U17" s="225"/>
      <c r="V17" s="226"/>
      <c r="W17" s="224"/>
      <c r="X17" s="225"/>
      <c r="Y17" s="226"/>
      <c r="Z17" s="224"/>
      <c r="AA17" s="225"/>
      <c r="AB17" s="226"/>
      <c r="AC17" s="224"/>
      <c r="AD17" s="225"/>
      <c r="AE17" s="226"/>
      <c r="AF17" s="224"/>
      <c r="AG17" s="225"/>
      <c r="AH17" s="226"/>
      <c r="AI17" s="224"/>
      <c r="AJ17" s="225"/>
      <c r="AK17" s="226"/>
      <c r="AL17" s="224"/>
      <c r="AM17" s="225"/>
      <c r="AN17" s="226"/>
      <c r="AO17" s="230" t="s">
        <v>16</v>
      </c>
      <c r="AP17" s="231" t="s">
        <v>140</v>
      </c>
      <c r="AQ17" s="232" t="s">
        <v>75</v>
      </c>
      <c r="AR17" s="230" t="s">
        <v>16</v>
      </c>
      <c r="AS17" s="231" t="s">
        <v>140</v>
      </c>
      <c r="AT17" s="232" t="s">
        <v>75</v>
      </c>
      <c r="AU17" s="230" t="s">
        <v>16</v>
      </c>
      <c r="AV17" s="231" t="s">
        <v>140</v>
      </c>
      <c r="AW17" s="232" t="s">
        <v>75</v>
      </c>
      <c r="AX17" s="230" t="s">
        <v>16</v>
      </c>
      <c r="AY17" s="231" t="s">
        <v>140</v>
      </c>
      <c r="AZ17" s="232" t="s">
        <v>75</v>
      </c>
      <c r="BA17" s="230" t="s">
        <v>16</v>
      </c>
      <c r="BB17" s="231" t="s">
        <v>140</v>
      </c>
      <c r="BC17" s="232" t="s">
        <v>75</v>
      </c>
      <c r="BD17" s="230" t="s">
        <v>0</v>
      </c>
      <c r="BE17" s="231" t="s">
        <v>0</v>
      </c>
      <c r="BF17" s="232" t="s">
        <v>0</v>
      </c>
    </row>
    <row r="18" ht="15.75" customHeight="1">
      <c r="A18" s="10">
        <v>17.0</v>
      </c>
      <c r="B18" s="591" t="s">
        <v>2141</v>
      </c>
      <c r="C18" s="592">
        <v>1.0</v>
      </c>
      <c r="D18" s="591" t="s">
        <v>2133</v>
      </c>
      <c r="E18" s="13" t="str">
        <f t="array" ref="E18">XLOOKUP(F18,'PER-SM '!$E$2:$E$1132,'PER-SM '!$D$2:$D$1132," ",0)</f>
        <v>LOPEZ BADARACCO JHON KENNEDY</v>
      </c>
      <c r="F18" s="166">
        <v>4.6099638E7</v>
      </c>
      <c r="G18" s="149">
        <v>9.93079449E8</v>
      </c>
      <c r="H18" s="16" t="str">
        <f t="array" ref="H18">XLOOKUP(F18,'PER-SM '!$E$2:$E$1132,'PER-SM '!$G$2:$G$1132,"",0)</f>
        <v>EQ OBR</v>
      </c>
      <c r="I18" s="10" t="str">
        <f t="array" ref="I18">XLOOKUP(F18,'PER-SM '!$E$2:$E$1132,'PER-SM '!$I$2:$I$1132,"",0)</f>
        <v>C</v>
      </c>
      <c r="J18" s="10"/>
      <c r="K18" s="13" t="str">
        <f t="array" ref="K18">XLOOKUP(F18,'PER-SM '!$E$2:$E$1132,'PER-SM '!$B$2:$B$1132,"",0)</f>
        <v>PE - Obr Reg Común</v>
      </c>
      <c r="L18" s="10" t="s">
        <v>2289</v>
      </c>
      <c r="M18" s="13" t="str">
        <f t="array" ref="M18">XLOOKUP(F18,'PER-SM '!$E$2:$E$1132,'PER-SM '!$F$2:$F$1132,"",0)</f>
        <v>TITULAR - SOLDADOR</v>
      </c>
      <c r="N18" s="224"/>
      <c r="O18" s="225"/>
      <c r="P18" s="226"/>
      <c r="Q18" s="224"/>
      <c r="R18" s="225"/>
      <c r="S18" s="226"/>
      <c r="T18" s="224"/>
      <c r="U18" s="225"/>
      <c r="V18" s="226"/>
      <c r="W18" s="224"/>
      <c r="X18" s="225"/>
      <c r="Y18" s="226"/>
      <c r="Z18" s="224"/>
      <c r="AA18" s="225"/>
      <c r="AB18" s="226"/>
      <c r="AC18" s="224"/>
      <c r="AD18" s="225"/>
      <c r="AE18" s="226"/>
      <c r="AF18" s="224"/>
      <c r="AG18" s="225"/>
      <c r="AH18" s="226"/>
      <c r="AI18" s="224" t="s">
        <v>16</v>
      </c>
      <c r="AJ18" s="225" t="s">
        <v>140</v>
      </c>
      <c r="AK18" s="226" t="s">
        <v>75</v>
      </c>
      <c r="AL18" s="224" t="s">
        <v>16</v>
      </c>
      <c r="AM18" s="225" t="s">
        <v>140</v>
      </c>
      <c r="AN18" s="226" t="s">
        <v>75</v>
      </c>
      <c r="AO18" s="224" t="s">
        <v>16</v>
      </c>
      <c r="AP18" s="225" t="s">
        <v>140</v>
      </c>
      <c r="AQ18" s="226" t="s">
        <v>75</v>
      </c>
      <c r="AR18" s="224" t="s">
        <v>16</v>
      </c>
      <c r="AS18" s="225" t="s">
        <v>140</v>
      </c>
      <c r="AT18" s="226" t="s">
        <v>75</v>
      </c>
      <c r="AU18" s="224" t="s">
        <v>16</v>
      </c>
      <c r="AV18" s="225" t="s">
        <v>140</v>
      </c>
      <c r="AW18" s="226" t="s">
        <v>75</v>
      </c>
      <c r="AX18" s="224" t="s">
        <v>16</v>
      </c>
      <c r="AY18" s="225" t="s">
        <v>140</v>
      </c>
      <c r="AZ18" s="226" t="s">
        <v>75</v>
      </c>
      <c r="BA18" s="224" t="s">
        <v>16</v>
      </c>
      <c r="BB18" s="225" t="s">
        <v>140</v>
      </c>
      <c r="BC18" s="226" t="s">
        <v>75</v>
      </c>
      <c r="BD18" s="230" t="s">
        <v>16</v>
      </c>
      <c r="BE18" s="231" t="s">
        <v>140</v>
      </c>
      <c r="BF18" s="232" t="s">
        <v>75</v>
      </c>
    </row>
    <row r="19" ht="15.75" customHeight="1">
      <c r="A19" s="10">
        <v>18.0</v>
      </c>
      <c r="B19" s="591" t="s">
        <v>2142</v>
      </c>
      <c r="C19" s="592">
        <v>1.0</v>
      </c>
      <c r="D19" s="591" t="s">
        <v>2133</v>
      </c>
      <c r="E19" s="13" t="str">
        <f t="array" ref="E19">XLOOKUP(F19,'PER-SM '!$E$2:$E$1132,'PER-SM '!$D$2:$D$1132," ",0)</f>
        <v>VILCA JAÑO ALEX</v>
      </c>
      <c r="F19" s="30">
        <v>4.4635916E7</v>
      </c>
      <c r="G19" s="187">
        <v>9.44668014E8</v>
      </c>
      <c r="H19" s="16" t="str">
        <f t="array" ref="H19">XLOOKUP(F19,'PER-SM '!$E$2:$E$1132,'PER-SM '!$G$2:$G$1132,"",0)</f>
        <v>OP OBR</v>
      </c>
      <c r="I19" s="10" t="str">
        <f t="array" ref="I19">XLOOKUP(F19,'PER-SM '!$E$2:$E$1132,'PER-SM '!$I$2:$I$1132,"",0)</f>
        <v>B</v>
      </c>
      <c r="J19" s="10"/>
      <c r="K19" s="13" t="str">
        <f t="array" ref="K19">XLOOKUP(F19,'PER-SM '!$E$2:$E$1132,'PER-SM '!$B$2:$B$1132,"",0)</f>
        <v>PE - Obr Reg Común</v>
      </c>
      <c r="L19" s="10" t="s">
        <v>2289</v>
      </c>
      <c r="M19" s="13" t="str">
        <f t="array" ref="M19">XLOOKUP(F19,'PER-SM '!$E$2:$E$1132,'PER-SM '!$F$2:$F$1132,"",0)</f>
        <v>OPERADOR DE RODILLO HASTA 12 TONS</v>
      </c>
      <c r="N19" s="236" t="s">
        <v>16</v>
      </c>
      <c r="O19" s="237" t="s">
        <v>140</v>
      </c>
      <c r="P19" s="238" t="s">
        <v>75</v>
      </c>
      <c r="Q19" s="236" t="s">
        <v>16</v>
      </c>
      <c r="R19" s="237" t="s">
        <v>140</v>
      </c>
      <c r="S19" s="238" t="s">
        <v>75</v>
      </c>
      <c r="T19" s="236" t="s">
        <v>16</v>
      </c>
      <c r="U19" s="237" t="s">
        <v>140</v>
      </c>
      <c r="V19" s="238" t="s">
        <v>75</v>
      </c>
      <c r="W19" s="236" t="s">
        <v>16</v>
      </c>
      <c r="X19" s="237" t="s">
        <v>140</v>
      </c>
      <c r="Y19" s="238" t="s">
        <v>75</v>
      </c>
      <c r="Z19" s="236" t="s">
        <v>16</v>
      </c>
      <c r="AA19" s="237" t="s">
        <v>140</v>
      </c>
      <c r="AB19" s="238" t="s">
        <v>75</v>
      </c>
      <c r="AC19" s="236" t="s">
        <v>16</v>
      </c>
      <c r="AD19" s="237" t="s">
        <v>140</v>
      </c>
      <c r="AE19" s="238" t="s">
        <v>75</v>
      </c>
      <c r="AF19" s="236" t="s">
        <v>16</v>
      </c>
      <c r="AG19" s="237" t="s">
        <v>140</v>
      </c>
      <c r="AH19" s="238" t="s">
        <v>75</v>
      </c>
      <c r="AI19" s="236" t="s">
        <v>0</v>
      </c>
      <c r="AJ19" s="237" t="s">
        <v>0</v>
      </c>
      <c r="AK19" s="238" t="s">
        <v>0</v>
      </c>
      <c r="AL19" s="236" t="s">
        <v>0</v>
      </c>
      <c r="AM19" s="237" t="s">
        <v>0</v>
      </c>
      <c r="AN19" s="238" t="s">
        <v>0</v>
      </c>
      <c r="AO19" s="236" t="s">
        <v>0</v>
      </c>
      <c r="AP19" s="237" t="s">
        <v>0</v>
      </c>
      <c r="AQ19" s="238" t="s">
        <v>0</v>
      </c>
      <c r="AR19" s="236" t="s">
        <v>0</v>
      </c>
      <c r="AS19" s="237" t="s">
        <v>0</v>
      </c>
      <c r="AT19" s="238" t="s">
        <v>0</v>
      </c>
      <c r="AU19" s="236" t="s">
        <v>0</v>
      </c>
      <c r="AV19" s="237" t="s">
        <v>0</v>
      </c>
      <c r="AW19" s="238" t="s">
        <v>0</v>
      </c>
      <c r="AX19" s="236" t="s">
        <v>0</v>
      </c>
      <c r="AY19" s="237" t="s">
        <v>0</v>
      </c>
      <c r="AZ19" s="238" t="s">
        <v>0</v>
      </c>
      <c r="BA19" s="236" t="s">
        <v>0</v>
      </c>
      <c r="BB19" s="237" t="s">
        <v>0</v>
      </c>
      <c r="BC19" s="238" t="s">
        <v>0</v>
      </c>
      <c r="BD19" s="239" t="s">
        <v>16</v>
      </c>
      <c r="BE19" s="240" t="s">
        <v>140</v>
      </c>
      <c r="BF19" s="241" t="s">
        <v>75</v>
      </c>
    </row>
    <row r="20" ht="15.75" customHeight="1">
      <c r="A20" s="10">
        <v>19.0</v>
      </c>
      <c r="B20" s="591" t="s">
        <v>2142</v>
      </c>
      <c r="C20" s="592">
        <v>1.0</v>
      </c>
      <c r="D20" s="591" t="s">
        <v>2133</v>
      </c>
      <c r="E20" s="13" t="str">
        <f t="array" ref="E20">XLOOKUP(F20,'PER-SM '!$E$2:$E$1132,'PER-SM '!$D$2:$D$1132," ",0)</f>
        <v>VILCHEZ MARQUINA JORGE MILLER</v>
      </c>
      <c r="F20" s="30">
        <v>4.3468363E7</v>
      </c>
      <c r="G20" s="187">
        <v>9.82541448E8</v>
      </c>
      <c r="H20" s="16" t="str">
        <f t="array" ref="H20">XLOOKUP(F20,'PER-SM '!$E$2:$E$1132,'PER-SM '!$G$2:$G$1132,"",0)</f>
        <v>EQ OBR</v>
      </c>
      <c r="I20" s="10" t="str">
        <f t="array" ref="I20">XLOOKUP(F20,'PER-SM '!$E$2:$E$1132,'PER-SM '!$I$2:$I$1132,"",0)</f>
        <v>C</v>
      </c>
      <c r="J20" s="10"/>
      <c r="K20" s="13" t="str">
        <f t="array" ref="K20">XLOOKUP(F20,'PER-SM '!$E$2:$E$1132,'PER-SM '!$B$2:$B$1132,"",0)</f>
        <v>PE - Obr Reg Común</v>
      </c>
      <c r="L20" s="10" t="s">
        <v>2289</v>
      </c>
      <c r="M20" s="13" t="str">
        <f t="array" ref="M20">XLOOKUP(F20,'PER-SM '!$E$2:$E$1132,'PER-SM '!$F$2:$F$1132,"",0)</f>
        <v>MECANICO 3</v>
      </c>
      <c r="N20" s="224"/>
      <c r="O20" s="225"/>
      <c r="P20" s="226"/>
      <c r="Q20" s="224"/>
      <c r="R20" s="225"/>
      <c r="S20" s="226"/>
      <c r="T20" s="224"/>
      <c r="U20" s="225"/>
      <c r="V20" s="226"/>
      <c r="W20" s="224"/>
      <c r="X20" s="225"/>
      <c r="Y20" s="226"/>
      <c r="Z20" s="224"/>
      <c r="AA20" s="225"/>
      <c r="AB20" s="226"/>
      <c r="AC20" s="224"/>
      <c r="AD20" s="225"/>
      <c r="AE20" s="226"/>
      <c r="AF20" s="224"/>
      <c r="AG20" s="225"/>
      <c r="AH20" s="226"/>
      <c r="AI20" s="224" t="s">
        <v>16</v>
      </c>
      <c r="AJ20" s="225" t="s">
        <v>140</v>
      </c>
      <c r="AK20" s="226" t="s">
        <v>75</v>
      </c>
      <c r="AL20" s="224" t="s">
        <v>16</v>
      </c>
      <c r="AM20" s="225" t="s">
        <v>140</v>
      </c>
      <c r="AN20" s="226" t="s">
        <v>75</v>
      </c>
      <c r="AO20" s="224" t="s">
        <v>16</v>
      </c>
      <c r="AP20" s="225" t="s">
        <v>140</v>
      </c>
      <c r="AQ20" s="226" t="s">
        <v>75</v>
      </c>
      <c r="AR20" s="224" t="s">
        <v>16</v>
      </c>
      <c r="AS20" s="225" t="s">
        <v>140</v>
      </c>
      <c r="AT20" s="226" t="s">
        <v>75</v>
      </c>
      <c r="AU20" s="224" t="s">
        <v>16</v>
      </c>
      <c r="AV20" s="225" t="s">
        <v>140</v>
      </c>
      <c r="AW20" s="226" t="s">
        <v>75</v>
      </c>
      <c r="AX20" s="224" t="s">
        <v>16</v>
      </c>
      <c r="AY20" s="225" t="s">
        <v>140</v>
      </c>
      <c r="AZ20" s="226" t="s">
        <v>75</v>
      </c>
      <c r="BA20" s="224" t="s">
        <v>16</v>
      </c>
      <c r="BB20" s="225" t="s">
        <v>140</v>
      </c>
      <c r="BC20" s="226" t="s">
        <v>75</v>
      </c>
      <c r="BD20" s="230" t="s">
        <v>16</v>
      </c>
      <c r="BE20" s="231" t="s">
        <v>140</v>
      </c>
      <c r="BF20" s="232" t="s">
        <v>75</v>
      </c>
    </row>
    <row r="21" ht="15.75" customHeight="1">
      <c r="A21" s="10">
        <v>20.0</v>
      </c>
      <c r="B21" s="314" t="s">
        <v>2143</v>
      </c>
      <c r="C21" s="592">
        <v>1.0</v>
      </c>
      <c r="D21" s="591" t="s">
        <v>14</v>
      </c>
      <c r="E21" s="13" t="str">
        <f t="array" ref="E21">XLOOKUP(F21,'PER-SM '!$E$2:$E$1132,'PER-SM '!$D$2:$D$1132," ",0)</f>
        <v>SAIRA ROMERO APOLINAR LEONEL</v>
      </c>
      <c r="F21" s="149">
        <v>8938595.0</v>
      </c>
      <c r="G21" s="187"/>
      <c r="H21" s="16" t="str">
        <f t="array" ref="H21">XLOOKUP(F21,'PER-SM '!$E$2:$E$1132,'PER-SM '!$G$2:$G$1132,"",0)</f>
        <v>OP OBR</v>
      </c>
      <c r="I21" s="10" t="str">
        <f t="array" ref="I21">XLOOKUP(F21,'PER-SM '!$E$2:$E$1132,'PER-SM '!$I$2:$I$1132,"",0)</f>
        <v>A</v>
      </c>
      <c r="J21" s="10"/>
      <c r="K21" s="13" t="str">
        <f t="array" ref="K21">XLOOKUP(F21,'PER-SM '!$E$2:$E$1132,'PER-SM '!$B$2:$B$1132,"",0)</f>
        <v>PE - Obr Reg Común</v>
      </c>
      <c r="L21" s="10" t="s">
        <v>2289</v>
      </c>
      <c r="M21" s="13" t="str">
        <f t="array" ref="M21">XLOOKUP(F21,'PER-SM '!$E$2:$E$1132,'PER-SM '!$F$2:$F$1132,"",0)</f>
        <v>CAPATAZ DE CAMPO</v>
      </c>
      <c r="N21" s="224" t="s">
        <v>16</v>
      </c>
      <c r="O21" s="225" t="s">
        <v>140</v>
      </c>
      <c r="P21" s="226" t="s">
        <v>75</v>
      </c>
      <c r="Q21" s="224" t="s">
        <v>16</v>
      </c>
      <c r="R21" s="225" t="s">
        <v>140</v>
      </c>
      <c r="S21" s="226" t="s">
        <v>75</v>
      </c>
      <c r="T21" s="224" t="s">
        <v>16</v>
      </c>
      <c r="U21" s="225" t="s">
        <v>140</v>
      </c>
      <c r="V21" s="226" t="s">
        <v>75</v>
      </c>
      <c r="W21" s="224" t="s">
        <v>16</v>
      </c>
      <c r="X21" s="225" t="s">
        <v>140</v>
      </c>
      <c r="Y21" s="226" t="s">
        <v>75</v>
      </c>
      <c r="Z21" s="224" t="s">
        <v>16</v>
      </c>
      <c r="AA21" s="225" t="s">
        <v>140</v>
      </c>
      <c r="AB21" s="226" t="s">
        <v>75</v>
      </c>
      <c r="AC21" s="224" t="s">
        <v>16</v>
      </c>
      <c r="AD21" s="225" t="s">
        <v>140</v>
      </c>
      <c r="AE21" s="226" t="s">
        <v>75</v>
      </c>
      <c r="AF21" s="224" t="s">
        <v>16</v>
      </c>
      <c r="AG21" s="225" t="s">
        <v>140</v>
      </c>
      <c r="AH21" s="226" t="s">
        <v>75</v>
      </c>
      <c r="AI21" s="224" t="s">
        <v>16</v>
      </c>
      <c r="AJ21" s="225" t="s">
        <v>140</v>
      </c>
      <c r="AK21" s="226" t="s">
        <v>75</v>
      </c>
      <c r="AL21" s="224" t="s">
        <v>16</v>
      </c>
      <c r="AM21" s="225" t="s">
        <v>140</v>
      </c>
      <c r="AN21" s="226" t="s">
        <v>75</v>
      </c>
      <c r="AO21" s="224" t="s">
        <v>16</v>
      </c>
      <c r="AP21" s="225" t="s">
        <v>140</v>
      </c>
      <c r="AQ21" s="226" t="s">
        <v>75</v>
      </c>
      <c r="AR21" s="224" t="s">
        <v>16</v>
      </c>
      <c r="AS21" s="225" t="s">
        <v>140</v>
      </c>
      <c r="AT21" s="226" t="s">
        <v>75</v>
      </c>
      <c r="AU21" s="224" t="s">
        <v>16</v>
      </c>
      <c r="AV21" s="225" t="s">
        <v>140</v>
      </c>
      <c r="AW21" s="226" t="s">
        <v>75</v>
      </c>
      <c r="AX21" s="224"/>
      <c r="AY21" s="225"/>
      <c r="AZ21" s="226"/>
      <c r="BA21" s="224"/>
      <c r="BB21" s="225"/>
      <c r="BC21" s="226"/>
      <c r="BD21" s="224"/>
      <c r="BE21" s="225"/>
      <c r="BF21" s="226"/>
    </row>
    <row r="22" ht="15.75" customHeight="1">
      <c r="A22" s="10">
        <v>21.0</v>
      </c>
      <c r="B22" s="591" t="s">
        <v>2150</v>
      </c>
      <c r="C22" s="592">
        <v>1.0</v>
      </c>
      <c r="D22" s="591" t="s">
        <v>14</v>
      </c>
      <c r="E22" s="13" t="str">
        <f t="array" ref="E22">XLOOKUP(F22,'PER-SM '!$E$2:$E$1132,'PER-SM '!$D$2:$D$1132," ",0)</f>
        <v>PEÑA PEREZ DELFREDO ALCIVIADES</v>
      </c>
      <c r="F22" s="166">
        <v>1.0088235E7</v>
      </c>
      <c r="G22" s="149">
        <v>9.4509436E8</v>
      </c>
      <c r="H22" s="16" t="str">
        <f t="array" ref="H22">XLOOKUP(F22,'PER-SM '!$E$2:$E$1132,'PER-SM '!$G$2:$G$1132,"",0)</f>
        <v>EQ OBR</v>
      </c>
      <c r="I22" s="10" t="str">
        <f t="array" ref="I22">XLOOKUP(F22,'PER-SM '!$E$2:$E$1132,'PER-SM '!$I$2:$I$1132,"",0)</f>
        <v>A</v>
      </c>
      <c r="J22" s="10"/>
      <c r="K22" s="13" t="str">
        <f t="array" ref="K22">XLOOKUP(F22,'PER-SM '!$E$2:$E$1132,'PER-SM '!$B$2:$B$1132,"",0)</f>
        <v>PE - Obr Reg Común</v>
      </c>
      <c r="L22" s="10" t="s">
        <v>2289</v>
      </c>
      <c r="M22" s="13" t="str">
        <f t="array" ref="M22">XLOOKUP(F22,'PER-SM '!$E$2:$E$1132,'PER-SM '!$F$2:$F$1132,"",0)</f>
        <v>MAESTRO - TECNICO DE LLANTAS</v>
      </c>
      <c r="N22" s="224"/>
      <c r="O22" s="225"/>
      <c r="P22" s="226"/>
      <c r="Q22" s="224"/>
      <c r="R22" s="225"/>
      <c r="S22" s="226"/>
      <c r="T22" s="224" t="s">
        <v>16</v>
      </c>
      <c r="U22" s="225" t="s">
        <v>140</v>
      </c>
      <c r="V22" s="226" t="s">
        <v>75</v>
      </c>
      <c r="W22" s="224" t="s">
        <v>16</v>
      </c>
      <c r="X22" s="225" t="s">
        <v>140</v>
      </c>
      <c r="Y22" s="226" t="s">
        <v>75</v>
      </c>
      <c r="Z22" s="224" t="s">
        <v>16</v>
      </c>
      <c r="AA22" s="225" t="s">
        <v>140</v>
      </c>
      <c r="AB22" s="226" t="s">
        <v>75</v>
      </c>
      <c r="AC22" s="224" t="s">
        <v>16</v>
      </c>
      <c r="AD22" s="225" t="s">
        <v>140</v>
      </c>
      <c r="AE22" s="226" t="s">
        <v>75</v>
      </c>
      <c r="AF22" s="224" t="s">
        <v>16</v>
      </c>
      <c r="AG22" s="225" t="s">
        <v>140</v>
      </c>
      <c r="AH22" s="226" t="s">
        <v>75</v>
      </c>
      <c r="AI22" s="224" t="s">
        <v>16</v>
      </c>
      <c r="AJ22" s="225" t="s">
        <v>140</v>
      </c>
      <c r="AK22" s="226" t="s">
        <v>75</v>
      </c>
      <c r="AL22" s="224" t="s">
        <v>16</v>
      </c>
      <c r="AM22" s="225" t="s">
        <v>140</v>
      </c>
      <c r="AN22" s="226" t="s">
        <v>75</v>
      </c>
      <c r="AO22" s="224" t="s">
        <v>16</v>
      </c>
      <c r="AP22" s="225" t="s">
        <v>140</v>
      </c>
      <c r="AQ22" s="226" t="s">
        <v>75</v>
      </c>
      <c r="AR22" s="224" t="s">
        <v>16</v>
      </c>
      <c r="AS22" s="225" t="s">
        <v>140</v>
      </c>
      <c r="AT22" s="226" t="s">
        <v>75</v>
      </c>
      <c r="AU22" s="224" t="s">
        <v>16</v>
      </c>
      <c r="AV22" s="225" t="s">
        <v>140</v>
      </c>
      <c r="AW22" s="226" t="s">
        <v>75</v>
      </c>
      <c r="AX22" s="224" t="s">
        <v>16</v>
      </c>
      <c r="AY22" s="225" t="s">
        <v>140</v>
      </c>
      <c r="AZ22" s="226" t="s">
        <v>75</v>
      </c>
      <c r="BA22" s="224" t="s">
        <v>16</v>
      </c>
      <c r="BB22" s="225" t="s">
        <v>140</v>
      </c>
      <c r="BC22" s="226" t="s">
        <v>75</v>
      </c>
      <c r="BD22" s="230" t="s">
        <v>0</v>
      </c>
      <c r="BE22" s="231" t="s">
        <v>0</v>
      </c>
      <c r="BF22" s="232" t="s">
        <v>0</v>
      </c>
    </row>
    <row r="23" ht="15.75" customHeight="1">
      <c r="A23" s="10">
        <v>22.0</v>
      </c>
      <c r="B23" s="591" t="s">
        <v>2151</v>
      </c>
      <c r="C23" s="592">
        <v>1.0</v>
      </c>
      <c r="D23" s="591" t="s">
        <v>2133</v>
      </c>
      <c r="E23" s="13" t="str">
        <f t="array" ref="E23">XLOOKUP(F23,'PER-SM '!$E$2:$E$1132,'PER-SM '!$D$2:$D$1132," ",0)</f>
        <v>CULQUI VARGAS EVER OMAR</v>
      </c>
      <c r="F23" s="166">
        <v>4.6899201E7</v>
      </c>
      <c r="G23" s="149">
        <v>9.76537362E8</v>
      </c>
      <c r="H23" s="16" t="str">
        <f t="array" ref="H23">XLOOKUP(F23,'PER-SM '!$E$2:$E$1132,'PER-SM '!$G$2:$G$1132,"",0)</f>
        <v>EQ OBR</v>
      </c>
      <c r="I23" s="10" t="str">
        <f t="array" ref="I23">XLOOKUP(F23,'PER-SM '!$E$2:$E$1132,'PER-SM '!$I$2:$I$1132,"",0)</f>
        <v>C</v>
      </c>
      <c r="J23" s="10"/>
      <c r="K23" s="13" t="str">
        <f t="array" ref="K23">XLOOKUP(F23,'PER-SM '!$E$2:$E$1132,'PER-SM '!$B$2:$B$1132,"",0)</f>
        <v>PE - Obr Reg Común</v>
      </c>
      <c r="L23" s="10" t="s">
        <v>2289</v>
      </c>
      <c r="M23" s="13" t="str">
        <f t="array" ref="M23">XLOOKUP(F23,'PER-SM '!$E$2:$E$1132,'PER-SM '!$F$2:$F$1132,"",0)</f>
        <v>MECANICO 4</v>
      </c>
      <c r="N23" s="224"/>
      <c r="O23" s="225"/>
      <c r="P23" s="226"/>
      <c r="Q23" s="224"/>
      <c r="R23" s="225"/>
      <c r="S23" s="226"/>
      <c r="T23" s="224"/>
      <c r="U23" s="225"/>
      <c r="V23" s="226"/>
      <c r="W23" s="224"/>
      <c r="X23" s="225"/>
      <c r="Y23" s="226"/>
      <c r="Z23" s="224"/>
      <c r="AA23" s="225"/>
      <c r="AB23" s="226"/>
      <c r="AC23" s="224"/>
      <c r="AD23" s="225"/>
      <c r="AE23" s="226"/>
      <c r="AF23" s="224"/>
      <c r="AG23" s="225"/>
      <c r="AH23" s="226"/>
      <c r="AI23" s="224" t="s">
        <v>16</v>
      </c>
      <c r="AJ23" s="225" t="s">
        <v>140</v>
      </c>
      <c r="AK23" s="226" t="s">
        <v>75</v>
      </c>
      <c r="AL23" s="224" t="s">
        <v>16</v>
      </c>
      <c r="AM23" s="225" t="s">
        <v>140</v>
      </c>
      <c r="AN23" s="226" t="s">
        <v>75</v>
      </c>
      <c r="AO23" s="224" t="s">
        <v>16</v>
      </c>
      <c r="AP23" s="225" t="s">
        <v>140</v>
      </c>
      <c r="AQ23" s="226" t="s">
        <v>75</v>
      </c>
      <c r="AR23" s="224" t="s">
        <v>16</v>
      </c>
      <c r="AS23" s="225" t="s">
        <v>140</v>
      </c>
      <c r="AT23" s="226" t="s">
        <v>75</v>
      </c>
      <c r="AU23" s="224" t="s">
        <v>16</v>
      </c>
      <c r="AV23" s="225" t="s">
        <v>140</v>
      </c>
      <c r="AW23" s="226" t="s">
        <v>75</v>
      </c>
      <c r="AX23" s="224" t="s">
        <v>16</v>
      </c>
      <c r="AY23" s="225" t="s">
        <v>140</v>
      </c>
      <c r="AZ23" s="226" t="s">
        <v>75</v>
      </c>
      <c r="BA23" s="224" t="s">
        <v>16</v>
      </c>
      <c r="BB23" s="225" t="s">
        <v>140</v>
      </c>
      <c r="BC23" s="226" t="s">
        <v>75</v>
      </c>
      <c r="BD23" s="230" t="s">
        <v>16</v>
      </c>
      <c r="BE23" s="231" t="s">
        <v>140</v>
      </c>
      <c r="BF23" s="232" t="s">
        <v>75</v>
      </c>
    </row>
    <row r="24" ht="15.75" customHeight="1">
      <c r="A24" s="10">
        <v>23.0</v>
      </c>
      <c r="B24" s="591" t="s">
        <v>2151</v>
      </c>
      <c r="C24" s="592">
        <v>1.0</v>
      </c>
      <c r="D24" s="591" t="s">
        <v>2133</v>
      </c>
      <c r="E24" s="13" t="str">
        <f t="array" ref="E24">XLOOKUP(F24,'PER-SM '!$E$2:$E$1132,'PER-SM '!$D$2:$D$1132," ",0)</f>
        <v>MENDOZA ESPINOZA JOSE EBER</v>
      </c>
      <c r="F24" s="166">
        <v>4.5736087E7</v>
      </c>
      <c r="G24" s="149">
        <v>9.69712748E8</v>
      </c>
      <c r="H24" s="16" t="str">
        <f t="array" ref="H24">XLOOKUP(F24,'PER-SM '!$E$2:$E$1132,'PER-SM '!$G$2:$G$1132,"",0)</f>
        <v>EQ OBR</v>
      </c>
      <c r="I24" s="10" t="str">
        <f t="array" ref="I24">XLOOKUP(F24,'PER-SM '!$E$2:$E$1132,'PER-SM '!$I$2:$I$1132,"",0)</f>
        <v>A</v>
      </c>
      <c r="J24" s="10"/>
      <c r="K24" s="13" t="str">
        <f t="array" ref="K24">XLOOKUP(F24,'PER-SM '!$E$2:$E$1132,'PER-SM '!$B$2:$B$1132,"",0)</f>
        <v>PE - Obr Reg Común</v>
      </c>
      <c r="L24" s="10" t="s">
        <v>2289</v>
      </c>
      <c r="M24" s="13" t="str">
        <f t="array" ref="M24">XLOOKUP(F24,'PER-SM '!$E$2:$E$1132,'PER-SM '!$F$2:$F$1132,"",0)</f>
        <v>MECANICO 2</v>
      </c>
      <c r="N24" s="224" t="s">
        <v>16</v>
      </c>
      <c r="O24" s="225" t="s">
        <v>140</v>
      </c>
      <c r="P24" s="226" t="s">
        <v>75</v>
      </c>
      <c r="Q24" s="224" t="s">
        <v>16</v>
      </c>
      <c r="R24" s="225" t="s">
        <v>140</v>
      </c>
      <c r="S24" s="226" t="s">
        <v>75</v>
      </c>
      <c r="T24" s="224" t="s">
        <v>16</v>
      </c>
      <c r="U24" s="225" t="s">
        <v>140</v>
      </c>
      <c r="V24" s="226" t="s">
        <v>75</v>
      </c>
      <c r="W24" s="224" t="s">
        <v>16</v>
      </c>
      <c r="X24" s="225" t="s">
        <v>140</v>
      </c>
      <c r="Y24" s="226" t="s">
        <v>75</v>
      </c>
      <c r="Z24" s="224" t="s">
        <v>16</v>
      </c>
      <c r="AA24" s="225" t="s">
        <v>140</v>
      </c>
      <c r="AB24" s="226" t="s">
        <v>75</v>
      </c>
      <c r="AC24" s="224" t="s">
        <v>16</v>
      </c>
      <c r="AD24" s="225" t="s">
        <v>140</v>
      </c>
      <c r="AE24" s="226" t="s">
        <v>75</v>
      </c>
      <c r="AF24" s="224" t="s">
        <v>16</v>
      </c>
      <c r="AG24" s="225" t="s">
        <v>140</v>
      </c>
      <c r="AH24" s="226" t="s">
        <v>75</v>
      </c>
      <c r="AI24" s="224" t="s">
        <v>16</v>
      </c>
      <c r="AJ24" s="225" t="s">
        <v>140</v>
      </c>
      <c r="AK24" s="226" t="s">
        <v>75</v>
      </c>
      <c r="AL24" s="224" t="s">
        <v>16</v>
      </c>
      <c r="AM24" s="225" t="s">
        <v>140</v>
      </c>
      <c r="AN24" s="226" t="s">
        <v>75</v>
      </c>
      <c r="AO24" s="224" t="s">
        <v>16</v>
      </c>
      <c r="AP24" s="225" t="s">
        <v>140</v>
      </c>
      <c r="AQ24" s="226" t="s">
        <v>75</v>
      </c>
      <c r="AR24" s="224" t="s">
        <v>16</v>
      </c>
      <c r="AS24" s="225" t="s">
        <v>140</v>
      </c>
      <c r="AT24" s="226" t="s">
        <v>75</v>
      </c>
      <c r="AU24" s="224" t="s">
        <v>16</v>
      </c>
      <c r="AV24" s="225" t="s">
        <v>140</v>
      </c>
      <c r="AW24" s="226" t="s">
        <v>75</v>
      </c>
      <c r="AX24" s="224" t="s">
        <v>16</v>
      </c>
      <c r="AY24" s="225" t="s">
        <v>140</v>
      </c>
      <c r="AZ24" s="226" t="s">
        <v>75</v>
      </c>
      <c r="BA24" s="224" t="s">
        <v>16</v>
      </c>
      <c r="BB24" s="225" t="s">
        <v>140</v>
      </c>
      <c r="BC24" s="226" t="s">
        <v>75</v>
      </c>
      <c r="BD24" s="230" t="s">
        <v>0</v>
      </c>
      <c r="BE24" s="231" t="s">
        <v>0</v>
      </c>
      <c r="BF24" s="232" t="s">
        <v>0</v>
      </c>
    </row>
    <row r="25" ht="15.75" customHeight="1">
      <c r="A25" s="10">
        <v>24.0</v>
      </c>
      <c r="B25" s="328" t="s">
        <v>2162</v>
      </c>
      <c r="C25" s="592">
        <v>1.0</v>
      </c>
      <c r="D25" s="591" t="s">
        <v>2133</v>
      </c>
      <c r="E25" s="13" t="str">
        <f t="array" ref="E25">XLOOKUP(F25,'PER-SM '!$E$2:$E$1132,'PER-SM '!$D$2:$D$1132," ",0)</f>
        <v>MEDINA PULCHA SALOMON EDWIN</v>
      </c>
      <c r="F25" s="184">
        <v>2.9578455E7</v>
      </c>
      <c r="G25" s="149"/>
      <c r="H25" s="16" t="str">
        <f t="array" ref="H25">XLOOKUP(F25,'PER-SM '!$E$2:$E$1132,'PER-SM '!$G$2:$G$1132,"",0)</f>
        <v>OP OBR</v>
      </c>
      <c r="I25" s="10" t="str">
        <f t="array" ref="I25">XLOOKUP(F25,'PER-SM '!$E$2:$E$1132,'PER-SM '!$I$2:$I$1132,"",0)</f>
        <v>B</v>
      </c>
      <c r="J25" s="10"/>
      <c r="K25" s="13" t="str">
        <f t="array" ref="K25">XLOOKUP(F25,'PER-SM '!$E$2:$E$1132,'PER-SM '!$B$2:$B$1132,"",0)</f>
        <v>PE - Obr Reg Común</v>
      </c>
      <c r="L25" s="10" t="s">
        <v>2289</v>
      </c>
      <c r="M25" s="13" t="str">
        <f t="array" ref="M25">XLOOKUP(F25,'PER-SM '!$E$2:$E$1132,'PER-SM '!$F$2:$F$1132,"",0)</f>
        <v>OPERADOR CAMION MINERO HASTA 240 TONS</v>
      </c>
      <c r="N25" s="236" t="s">
        <v>16</v>
      </c>
      <c r="O25" s="237" t="s">
        <v>140</v>
      </c>
      <c r="P25" s="238" t="s">
        <v>75</v>
      </c>
      <c r="Q25" s="236" t="s">
        <v>16</v>
      </c>
      <c r="R25" s="237" t="s">
        <v>140</v>
      </c>
      <c r="S25" s="238" t="s">
        <v>75</v>
      </c>
      <c r="T25" s="236" t="s">
        <v>16</v>
      </c>
      <c r="U25" s="237" t="s">
        <v>140</v>
      </c>
      <c r="V25" s="238" t="s">
        <v>75</v>
      </c>
      <c r="W25" s="236" t="s">
        <v>16</v>
      </c>
      <c r="X25" s="237" t="s">
        <v>140</v>
      </c>
      <c r="Y25" s="238" t="s">
        <v>75</v>
      </c>
      <c r="Z25" s="236" t="s">
        <v>16</v>
      </c>
      <c r="AA25" s="237" t="s">
        <v>140</v>
      </c>
      <c r="AB25" s="238" t="s">
        <v>75</v>
      </c>
      <c r="AC25" s="236" t="s">
        <v>16</v>
      </c>
      <c r="AD25" s="237" t="s">
        <v>140</v>
      </c>
      <c r="AE25" s="238" t="s">
        <v>75</v>
      </c>
      <c r="AF25" s="236" t="s">
        <v>16</v>
      </c>
      <c r="AG25" s="237" t="s">
        <v>140</v>
      </c>
      <c r="AH25" s="238" t="s">
        <v>75</v>
      </c>
      <c r="AI25" s="236" t="s">
        <v>0</v>
      </c>
      <c r="AJ25" s="237" t="s">
        <v>0</v>
      </c>
      <c r="AK25" s="238" t="s">
        <v>0</v>
      </c>
      <c r="AL25" s="236" t="s">
        <v>0</v>
      </c>
      <c r="AM25" s="237" t="s">
        <v>0</v>
      </c>
      <c r="AN25" s="238" t="s">
        <v>0</v>
      </c>
      <c r="AO25" s="236" t="s">
        <v>0</v>
      </c>
      <c r="AP25" s="237" t="s">
        <v>0</v>
      </c>
      <c r="AQ25" s="238" t="s">
        <v>0</v>
      </c>
      <c r="AR25" s="236" t="s">
        <v>0</v>
      </c>
      <c r="AS25" s="237" t="s">
        <v>0</v>
      </c>
      <c r="AT25" s="238" t="s">
        <v>0</v>
      </c>
      <c r="AU25" s="236" t="s">
        <v>0</v>
      </c>
      <c r="AV25" s="237" t="s">
        <v>0</v>
      </c>
      <c r="AW25" s="238" t="s">
        <v>0</v>
      </c>
      <c r="AX25" s="236" t="s">
        <v>0</v>
      </c>
      <c r="AY25" s="237" t="s">
        <v>0</v>
      </c>
      <c r="AZ25" s="238" t="s">
        <v>0</v>
      </c>
      <c r="BA25" s="236" t="s">
        <v>0</v>
      </c>
      <c r="BB25" s="237" t="s">
        <v>0</v>
      </c>
      <c r="BC25" s="238" t="s">
        <v>0</v>
      </c>
      <c r="BD25" s="239" t="s">
        <v>16</v>
      </c>
      <c r="BE25" s="240" t="s">
        <v>140</v>
      </c>
      <c r="BF25" s="241" t="s">
        <v>75</v>
      </c>
    </row>
    <row r="26" ht="15.75" customHeight="1">
      <c r="A26" s="10">
        <v>25.0</v>
      </c>
      <c r="B26" s="591" t="s">
        <v>2162</v>
      </c>
      <c r="C26" s="592">
        <v>1.0</v>
      </c>
      <c r="D26" s="591" t="s">
        <v>2133</v>
      </c>
      <c r="E26" s="13" t="str">
        <f t="array" ref="E26">XLOOKUP(F26,'PER-SM '!$E$2:$E$1132,'PER-SM '!$D$2:$D$1132," ",0)</f>
        <v>SALVADOR CHAVEZ OSCAR ALBERTO</v>
      </c>
      <c r="F26" s="170">
        <v>4.4404667E7</v>
      </c>
      <c r="G26" s="149">
        <v>9.65465283E8</v>
      </c>
      <c r="H26" s="16" t="str">
        <f t="array" ref="H26">XLOOKUP(F26,'PER-SM '!$E$2:$E$1132,'PER-SM '!$G$2:$G$1132,"",0)</f>
        <v>EQ OBR</v>
      </c>
      <c r="I26" s="10" t="str">
        <f t="array" ref="I26">XLOOKUP(F26,'PER-SM '!$E$2:$E$1132,'PER-SM '!$I$2:$I$1132,"",0)</f>
        <v>C</v>
      </c>
      <c r="J26" s="10"/>
      <c r="K26" s="13" t="str">
        <f t="array" ref="K26">XLOOKUP(F26,'PER-SM '!$E$2:$E$1132,'PER-SM '!$B$2:$B$1132,"",0)</f>
        <v>PE - Obr Reg Común</v>
      </c>
      <c r="L26" s="10" t="s">
        <v>2289</v>
      </c>
      <c r="M26" s="13" t="str">
        <f t="array" ref="M26">XLOOKUP(F26,'PER-SM '!$E$2:$E$1132,'PER-SM '!$F$2:$F$1132,"",0)</f>
        <v>MAESTRO - TECNICO DE LLANTAS</v>
      </c>
      <c r="N26" s="224"/>
      <c r="O26" s="225"/>
      <c r="P26" s="226"/>
      <c r="Q26" s="224"/>
      <c r="R26" s="225"/>
      <c r="S26" s="226"/>
      <c r="T26" s="224"/>
      <c r="U26" s="225"/>
      <c r="V26" s="226"/>
      <c r="W26" s="224"/>
      <c r="X26" s="225"/>
      <c r="Y26" s="226"/>
      <c r="Z26" s="224"/>
      <c r="AA26" s="225"/>
      <c r="AB26" s="226"/>
      <c r="AC26" s="224"/>
      <c r="AD26" s="225"/>
      <c r="AE26" s="226"/>
      <c r="AF26" s="224"/>
      <c r="AG26" s="225"/>
      <c r="AH26" s="226"/>
      <c r="AI26" s="224"/>
      <c r="AJ26" s="225"/>
      <c r="AK26" s="226"/>
      <c r="AL26" s="224"/>
      <c r="AM26" s="225"/>
      <c r="AN26" s="226"/>
      <c r="AO26" s="224"/>
      <c r="AP26" s="225"/>
      <c r="AQ26" s="226"/>
      <c r="AR26" s="224"/>
      <c r="AS26" s="225"/>
      <c r="AT26" s="226"/>
      <c r="AU26" s="224"/>
      <c r="AV26" s="225"/>
      <c r="AW26" s="226"/>
      <c r="AX26" s="224"/>
      <c r="AY26" s="225"/>
      <c r="AZ26" s="226"/>
      <c r="BA26" s="224"/>
      <c r="BB26" s="225"/>
      <c r="BC26" s="226"/>
      <c r="BD26" s="230" t="s">
        <v>0</v>
      </c>
      <c r="BE26" s="225"/>
      <c r="BF26" s="226"/>
    </row>
    <row r="27" ht="15.75" customHeight="1">
      <c r="A27" s="10">
        <v>26.0</v>
      </c>
      <c r="B27" s="591" t="s">
        <v>2152</v>
      </c>
      <c r="C27" s="592">
        <v>1.0</v>
      </c>
      <c r="D27" s="591" t="s">
        <v>14</v>
      </c>
      <c r="E27" s="13" t="str">
        <f t="array" ref="E27">XLOOKUP(F27,'PER-SM '!$E$2:$E$1132,'PER-SM '!$D$2:$D$1132," ",0)</f>
        <v>CARPIO ROMERO ELOY</v>
      </c>
      <c r="F27" s="646">
        <v>4.0559799E7</v>
      </c>
      <c r="G27" s="647">
        <v>9.99343738E8</v>
      </c>
      <c r="H27" s="16" t="str">
        <f t="array" ref="H27">XLOOKUP(F27,'PER-SM '!$E$2:$E$1132,'PER-SM '!$G$2:$G$1132,"",0)</f>
        <v>EQ OBR</v>
      </c>
      <c r="I27" s="10" t="str">
        <f t="array" ref="I27">XLOOKUP(F27,'PER-SM '!$E$2:$E$1132,'PER-SM '!$I$2:$I$1132,"",0)</f>
        <v>C</v>
      </c>
      <c r="J27" s="10"/>
      <c r="K27" s="13" t="str">
        <f t="array" ref="K27">XLOOKUP(F27,'PER-SM '!$E$2:$E$1132,'PER-SM '!$B$2:$B$1132,"",0)</f>
        <v>PE - Obr Reg Común</v>
      </c>
      <c r="L27" s="10" t="s">
        <v>2289</v>
      </c>
      <c r="M27" s="13" t="str">
        <f t="array" ref="M27">XLOOKUP(F27,'PER-SM '!$E$2:$E$1132,'PER-SM '!$F$2:$F$1132,"",0)</f>
        <v>MAESTRO - TECNICO DE LLANTAS</v>
      </c>
      <c r="N27" s="236"/>
      <c r="O27" s="237"/>
      <c r="P27" s="238"/>
      <c r="Q27" s="236"/>
      <c r="R27" s="237"/>
      <c r="S27" s="238"/>
      <c r="T27" s="236"/>
      <c r="U27" s="237"/>
      <c r="V27" s="238"/>
      <c r="W27" s="236"/>
      <c r="X27" s="237"/>
      <c r="Y27" s="238"/>
      <c r="Z27" s="236"/>
      <c r="AA27" s="237"/>
      <c r="AB27" s="238"/>
      <c r="AC27" s="236"/>
      <c r="AD27" s="237"/>
      <c r="AE27" s="238"/>
      <c r="AF27" s="236"/>
      <c r="AG27" s="237"/>
      <c r="AH27" s="238"/>
      <c r="AI27" s="236"/>
      <c r="AJ27" s="237"/>
      <c r="AK27" s="238"/>
      <c r="AL27" s="236"/>
      <c r="AM27" s="237"/>
      <c r="AN27" s="238"/>
      <c r="AO27" s="236"/>
      <c r="AP27" s="237"/>
      <c r="AQ27" s="238"/>
      <c r="AR27" s="236"/>
      <c r="AS27" s="237"/>
      <c r="AT27" s="238"/>
      <c r="AU27" s="236"/>
      <c r="AV27" s="237"/>
      <c r="AW27" s="238"/>
      <c r="AX27" s="236"/>
      <c r="AY27" s="237"/>
      <c r="AZ27" s="238"/>
      <c r="BA27" s="236"/>
      <c r="BB27" s="237"/>
      <c r="BC27" s="238"/>
      <c r="BD27" s="239" t="s">
        <v>0</v>
      </c>
      <c r="BE27" s="237"/>
      <c r="BF27" s="238"/>
    </row>
    <row r="28" ht="15.75" customHeight="1">
      <c r="A28" s="10">
        <v>27.0</v>
      </c>
      <c r="B28" s="591" t="s">
        <v>2153</v>
      </c>
      <c r="C28" s="592">
        <v>1.0</v>
      </c>
      <c r="D28" s="591" t="s">
        <v>2133</v>
      </c>
      <c r="E28" s="13" t="str">
        <f t="array" ref="E28">XLOOKUP(F28,'PER-SM '!$E$2:$E$1132,'PER-SM '!$D$2:$D$1132," ",0)</f>
        <v>QUISPE LLOCLLA DANY RICARDO</v>
      </c>
      <c r="F28" s="166">
        <v>7.6411974E7</v>
      </c>
      <c r="G28" s="149">
        <v>9.74429372E8</v>
      </c>
      <c r="H28" s="16" t="str">
        <f t="array" ref="H28">XLOOKUP(F28,'PER-SM '!$E$2:$E$1132,'PER-SM '!$G$2:$G$1132,"",0)</f>
        <v>EQ OBR</v>
      </c>
      <c r="I28" s="10" t="str">
        <f t="array" ref="I28">XLOOKUP(F28,'PER-SM '!$E$2:$E$1132,'PER-SM '!$I$2:$I$1132,"",0)</f>
        <v>C</v>
      </c>
      <c r="J28" s="10"/>
      <c r="K28" s="13" t="str">
        <f t="array" ref="K28">XLOOKUP(F28,'PER-SM '!$E$2:$E$1132,'PER-SM '!$B$2:$B$1132,"",0)</f>
        <v>PE - Obr Reg Común</v>
      </c>
      <c r="L28" s="10" t="s">
        <v>2289</v>
      </c>
      <c r="M28" s="13" t="str">
        <f t="array" ref="M28">XLOOKUP(F28,'PER-SM '!$E$2:$E$1132,'PER-SM '!$F$2:$F$1132,"",0)</f>
        <v>MECANICO 4</v>
      </c>
      <c r="N28" s="224"/>
      <c r="O28" s="225"/>
      <c r="P28" s="226"/>
      <c r="Q28" s="224"/>
      <c r="R28" s="225"/>
      <c r="S28" s="226"/>
      <c r="T28" s="224"/>
      <c r="U28" s="225"/>
      <c r="V28" s="226"/>
      <c r="W28" s="224"/>
      <c r="X28" s="225"/>
      <c r="Y28" s="226"/>
      <c r="Z28" s="224"/>
      <c r="AA28" s="225"/>
      <c r="AB28" s="226"/>
      <c r="AC28" s="224"/>
      <c r="AD28" s="225"/>
      <c r="AE28" s="226"/>
      <c r="AF28" s="224"/>
      <c r="AG28" s="225"/>
      <c r="AH28" s="226"/>
      <c r="AI28" s="224"/>
      <c r="AJ28" s="225"/>
      <c r="AK28" s="226"/>
      <c r="AL28" s="224"/>
      <c r="AM28" s="225"/>
      <c r="AN28" s="226"/>
      <c r="AO28" s="224"/>
      <c r="AP28" s="225"/>
      <c r="AQ28" s="226"/>
      <c r="AR28" s="224"/>
      <c r="AS28" s="225"/>
      <c r="AT28" s="226"/>
      <c r="AU28" s="224"/>
      <c r="AV28" s="225"/>
      <c r="AW28" s="226"/>
      <c r="AX28" s="224"/>
      <c r="AY28" s="225"/>
      <c r="AZ28" s="226"/>
      <c r="BA28" s="224"/>
      <c r="BB28" s="225"/>
      <c r="BC28" s="226"/>
      <c r="BD28" s="224"/>
      <c r="BE28" s="225"/>
      <c r="BF28" s="226"/>
    </row>
    <row r="29" ht="15.75" customHeight="1">
      <c r="A29" s="10">
        <v>28.0</v>
      </c>
      <c r="B29" s="591" t="s">
        <v>2153</v>
      </c>
      <c r="C29" s="592">
        <v>1.0</v>
      </c>
      <c r="D29" s="591" t="s">
        <v>2133</v>
      </c>
      <c r="E29" s="13" t="str">
        <f t="array" ref="E29">XLOOKUP(F29,'PER-SM '!$E$2:$E$1132,'PER-SM '!$D$2:$D$1132," ",0)</f>
        <v>LLOCLLA MAMANI CLAUDIO</v>
      </c>
      <c r="F29" s="166">
        <v>4.0845848E7</v>
      </c>
      <c r="G29" s="149">
        <v>9.73638845E8</v>
      </c>
      <c r="H29" s="16" t="str">
        <f t="array" ref="H29">XLOOKUP(F29,'PER-SM '!$E$2:$E$1132,'PER-SM '!$G$2:$G$1132,"",0)</f>
        <v>EQ OBR</v>
      </c>
      <c r="I29" s="10" t="str">
        <f t="array" ref="I29">XLOOKUP(F29,'PER-SM '!$E$2:$E$1132,'PER-SM '!$I$2:$I$1132,"",0)</f>
        <v>B</v>
      </c>
      <c r="J29" s="10"/>
      <c r="K29" s="13" t="str">
        <f t="array" ref="K29">XLOOKUP(F29,'PER-SM '!$E$2:$E$1132,'PER-SM '!$B$2:$B$1132,"",0)</f>
        <v>PE - Obr Reg Común</v>
      </c>
      <c r="L29" s="10" t="s">
        <v>2289</v>
      </c>
      <c r="M29" s="13" t="str">
        <f t="array" ref="M29">XLOOKUP(F29,'PER-SM '!$E$2:$E$1132,'PER-SM '!$F$2:$F$1132,"",0)</f>
        <v>MAESTRO - ELECTRICISTA II</v>
      </c>
      <c r="N29" s="224"/>
      <c r="O29" s="225"/>
      <c r="P29" s="226"/>
      <c r="Q29" s="224"/>
      <c r="R29" s="225"/>
      <c r="S29" s="226"/>
      <c r="T29" s="224"/>
      <c r="U29" s="225"/>
      <c r="V29" s="226"/>
      <c r="W29" s="224"/>
      <c r="X29" s="225"/>
      <c r="Y29" s="226"/>
      <c r="Z29" s="224"/>
      <c r="AA29" s="225"/>
      <c r="AB29" s="226"/>
      <c r="AC29" s="224"/>
      <c r="AD29" s="225"/>
      <c r="AE29" s="226"/>
      <c r="AF29" s="224"/>
      <c r="AG29" s="225"/>
      <c r="AH29" s="226"/>
      <c r="AI29" s="224"/>
      <c r="AJ29" s="225"/>
      <c r="AK29" s="226"/>
      <c r="AL29" s="224"/>
      <c r="AM29" s="225"/>
      <c r="AN29" s="226"/>
      <c r="AO29" s="224"/>
      <c r="AP29" s="225"/>
      <c r="AQ29" s="226"/>
      <c r="AR29" s="224"/>
      <c r="AS29" s="225"/>
      <c r="AT29" s="226"/>
      <c r="AU29" s="224"/>
      <c r="AV29" s="225"/>
      <c r="AW29" s="226"/>
      <c r="AX29" s="224"/>
      <c r="AY29" s="225"/>
      <c r="AZ29" s="226"/>
      <c r="BA29" s="224"/>
      <c r="BB29" s="225"/>
      <c r="BC29" s="226"/>
      <c r="BD29" s="230" t="s">
        <v>16</v>
      </c>
      <c r="BE29" s="231" t="s">
        <v>140</v>
      </c>
      <c r="BF29" s="232" t="s">
        <v>75</v>
      </c>
    </row>
    <row r="30" ht="15.75" customHeight="1">
      <c r="A30" s="10">
        <v>29.0</v>
      </c>
      <c r="B30" s="591" t="s">
        <v>2154</v>
      </c>
      <c r="C30" s="592">
        <v>1.0</v>
      </c>
      <c r="D30" s="591" t="s">
        <v>14</v>
      </c>
      <c r="E30" s="13" t="str">
        <f t="array" ref="E30">XLOOKUP(F30,'PER-SM '!$E$2:$E$1132,'PER-SM '!$D$2:$D$1132," ",0)</f>
        <v>ESPINOZA CABRERA JORGE ENRIQUE</v>
      </c>
      <c r="F30" s="166">
        <v>4.0290797E7</v>
      </c>
      <c r="G30" s="149">
        <v>9.85945848E8</v>
      </c>
      <c r="H30" s="16" t="str">
        <f t="array" ref="H30">XLOOKUP(F30,'PER-SM '!$E$2:$E$1132,'PER-SM '!$G$2:$G$1132,"",0)</f>
        <v>EQ OBR</v>
      </c>
      <c r="I30" s="10" t="str">
        <f t="array" ref="I30">XLOOKUP(F30,'PER-SM '!$E$2:$E$1132,'PER-SM '!$I$2:$I$1132,"",0)</f>
        <v>B</v>
      </c>
      <c r="J30" s="10"/>
      <c r="K30" s="13" t="str">
        <f t="array" ref="K30">XLOOKUP(F30,'PER-SM '!$E$2:$E$1132,'PER-SM '!$B$2:$B$1132,"",0)</f>
        <v>PE - Obr Reg Común</v>
      </c>
      <c r="L30" s="10" t="s">
        <v>2289</v>
      </c>
      <c r="M30" s="13" t="str">
        <f t="array" ref="M30">XLOOKUP(F30,'PER-SM '!$E$2:$E$1132,'PER-SM '!$F$2:$F$1132,"",0)</f>
        <v>MECANICO 2</v>
      </c>
      <c r="N30" s="236" t="s">
        <v>16</v>
      </c>
      <c r="O30" s="237" t="s">
        <v>140</v>
      </c>
      <c r="P30" s="238" t="s">
        <v>75</v>
      </c>
      <c r="Q30" s="236" t="s">
        <v>16</v>
      </c>
      <c r="R30" s="237" t="s">
        <v>140</v>
      </c>
      <c r="S30" s="238" t="s">
        <v>75</v>
      </c>
      <c r="T30" s="236" t="s">
        <v>16</v>
      </c>
      <c r="U30" s="237" t="s">
        <v>140</v>
      </c>
      <c r="V30" s="238" t="s">
        <v>75</v>
      </c>
      <c r="W30" s="236" t="s">
        <v>16</v>
      </c>
      <c r="X30" s="237" t="s">
        <v>140</v>
      </c>
      <c r="Y30" s="238" t="s">
        <v>75</v>
      </c>
      <c r="Z30" s="236" t="s">
        <v>16</v>
      </c>
      <c r="AA30" s="237" t="s">
        <v>140</v>
      </c>
      <c r="AB30" s="238" t="s">
        <v>75</v>
      </c>
      <c r="AC30" s="236" t="s">
        <v>16</v>
      </c>
      <c r="AD30" s="237" t="s">
        <v>140</v>
      </c>
      <c r="AE30" s="238" t="s">
        <v>75</v>
      </c>
      <c r="AF30" s="236" t="s">
        <v>16</v>
      </c>
      <c r="AG30" s="237" t="s">
        <v>140</v>
      </c>
      <c r="AH30" s="238" t="s">
        <v>75</v>
      </c>
      <c r="AI30" s="236" t="s">
        <v>0</v>
      </c>
      <c r="AJ30" s="237" t="s">
        <v>0</v>
      </c>
      <c r="AK30" s="238" t="s">
        <v>0</v>
      </c>
      <c r="AL30" s="236" t="s">
        <v>0</v>
      </c>
      <c r="AM30" s="237" t="s">
        <v>0</v>
      </c>
      <c r="AN30" s="238" t="s">
        <v>0</v>
      </c>
      <c r="AO30" s="236" t="s">
        <v>0</v>
      </c>
      <c r="AP30" s="237" t="s">
        <v>0</v>
      </c>
      <c r="AQ30" s="238" t="s">
        <v>0</v>
      </c>
      <c r="AR30" s="236" t="s">
        <v>0</v>
      </c>
      <c r="AS30" s="237" t="s">
        <v>0</v>
      </c>
      <c r="AT30" s="238" t="s">
        <v>0</v>
      </c>
      <c r="AU30" s="236" t="s">
        <v>0</v>
      </c>
      <c r="AV30" s="237" t="s">
        <v>0</v>
      </c>
      <c r="AW30" s="238" t="s">
        <v>0</v>
      </c>
      <c r="AX30" s="236" t="s">
        <v>0</v>
      </c>
      <c r="AY30" s="237" t="s">
        <v>0</v>
      </c>
      <c r="AZ30" s="238" t="s">
        <v>0</v>
      </c>
      <c r="BA30" s="236" t="s">
        <v>0</v>
      </c>
      <c r="BB30" s="237" t="s">
        <v>0</v>
      </c>
      <c r="BC30" s="238" t="s">
        <v>0</v>
      </c>
      <c r="BD30" s="236" t="s">
        <v>0</v>
      </c>
      <c r="BE30" s="237" t="s">
        <v>0</v>
      </c>
      <c r="BF30" s="238" t="s">
        <v>0</v>
      </c>
    </row>
    <row r="31" ht="15.75" customHeight="1">
      <c r="A31" s="10">
        <v>30.0</v>
      </c>
      <c r="B31" s="591" t="s">
        <v>2155</v>
      </c>
      <c r="C31" s="592">
        <v>1.0</v>
      </c>
      <c r="D31" s="591" t="s">
        <v>2133</v>
      </c>
      <c r="E31" s="13" t="str">
        <f t="array" ref="E31">XLOOKUP(F31,'PER-SM '!$E$2:$E$1132,'PER-SM '!$D$2:$D$1132," ",0)</f>
        <v>DELGADO SANCHEZ SEGUNDO CESAR</v>
      </c>
      <c r="F31" s="166">
        <v>4.1441526E7</v>
      </c>
      <c r="G31" s="149">
        <v>9.6227173E8</v>
      </c>
      <c r="H31" s="16" t="str">
        <f t="array" ref="H31">XLOOKUP(F31,'PER-SM '!$E$2:$E$1132,'PER-SM '!$G$2:$G$1132,"",0)</f>
        <v>EQ OBR</v>
      </c>
      <c r="I31" s="10" t="str">
        <f t="array" ref="I31">XLOOKUP(F31,'PER-SM '!$E$2:$E$1132,'PER-SM '!$I$2:$I$1132,"",0)</f>
        <v>C</v>
      </c>
      <c r="J31" s="10"/>
      <c r="K31" s="13" t="str">
        <f t="array" ref="K31">XLOOKUP(F31,'PER-SM '!$E$2:$E$1132,'PER-SM '!$B$2:$B$1132,"",0)</f>
        <v>PE - Obr Reg Común</v>
      </c>
      <c r="L31" s="10" t="s">
        <v>2289</v>
      </c>
      <c r="M31" s="13" t="str">
        <f t="array" ref="M31">XLOOKUP(F31,'PER-SM '!$E$2:$E$1132,'PER-SM '!$F$2:$F$1132,"",0)</f>
        <v>MECANICO 3</v>
      </c>
      <c r="N31" s="224"/>
      <c r="O31" s="225"/>
      <c r="P31" s="226"/>
      <c r="Q31" s="224"/>
      <c r="R31" s="225"/>
      <c r="S31" s="226"/>
      <c r="T31" s="224"/>
      <c r="U31" s="225"/>
      <c r="V31" s="226"/>
      <c r="W31" s="224"/>
      <c r="X31" s="225"/>
      <c r="Y31" s="226"/>
      <c r="Z31" s="224"/>
      <c r="AA31" s="225"/>
      <c r="AB31" s="226"/>
      <c r="AC31" s="224"/>
      <c r="AD31" s="225"/>
      <c r="AE31" s="226"/>
      <c r="AF31" s="224"/>
      <c r="AG31" s="225"/>
      <c r="AH31" s="226"/>
      <c r="AI31" s="224" t="s">
        <v>16</v>
      </c>
      <c r="AJ31" s="225" t="s">
        <v>140</v>
      </c>
      <c r="AK31" s="226" t="s">
        <v>75</v>
      </c>
      <c r="AL31" s="224" t="s">
        <v>16</v>
      </c>
      <c r="AM31" s="225" t="s">
        <v>140</v>
      </c>
      <c r="AN31" s="226" t="s">
        <v>75</v>
      </c>
      <c r="AO31" s="224" t="s">
        <v>16</v>
      </c>
      <c r="AP31" s="225" t="s">
        <v>140</v>
      </c>
      <c r="AQ31" s="226" t="s">
        <v>75</v>
      </c>
      <c r="AR31" s="224" t="s">
        <v>16</v>
      </c>
      <c r="AS31" s="225" t="s">
        <v>140</v>
      </c>
      <c r="AT31" s="226" t="s">
        <v>75</v>
      </c>
      <c r="AU31" s="224" t="s">
        <v>16</v>
      </c>
      <c r="AV31" s="225" t="s">
        <v>140</v>
      </c>
      <c r="AW31" s="226" t="s">
        <v>75</v>
      </c>
      <c r="AX31" s="224" t="s">
        <v>16</v>
      </c>
      <c r="AY31" s="225" t="s">
        <v>140</v>
      </c>
      <c r="AZ31" s="226" t="s">
        <v>75</v>
      </c>
      <c r="BA31" s="224" t="s">
        <v>16</v>
      </c>
      <c r="BB31" s="225" t="s">
        <v>140</v>
      </c>
      <c r="BC31" s="226" t="s">
        <v>75</v>
      </c>
      <c r="BD31" s="230" t="s">
        <v>16</v>
      </c>
      <c r="BE31" s="231" t="s">
        <v>140</v>
      </c>
      <c r="BF31" s="232" t="s">
        <v>75</v>
      </c>
    </row>
    <row r="32" ht="15.75" customHeight="1">
      <c r="A32" s="10">
        <v>31.0</v>
      </c>
      <c r="B32" s="591" t="s">
        <v>2155</v>
      </c>
      <c r="C32" s="592">
        <v>1.0</v>
      </c>
      <c r="D32" s="591" t="s">
        <v>2133</v>
      </c>
      <c r="E32" s="13" t="str">
        <f t="array" ref="E32">XLOOKUP(F32,'PER-SM '!$E$2:$E$1132,'PER-SM '!$D$2:$D$1132," ",0)</f>
        <v>MEDINA PAUCAR PEDRO CESAR</v>
      </c>
      <c r="F32" s="166">
        <v>2.7169711E7</v>
      </c>
      <c r="G32" s="149">
        <v>9.82783633E8</v>
      </c>
      <c r="H32" s="16" t="str">
        <f t="array" ref="H32">XLOOKUP(F32,'PER-SM '!$E$2:$E$1132,'PER-SM '!$G$2:$G$1132,"",0)</f>
        <v>EQ OBR</v>
      </c>
      <c r="I32" s="10" t="str">
        <f t="array" ref="I32">XLOOKUP(F32,'PER-SM '!$E$2:$E$1132,'PER-SM '!$I$2:$I$1132,"",0)</f>
        <v>A</v>
      </c>
      <c r="J32" s="10"/>
      <c r="K32" s="13" t="str">
        <f t="array" ref="K32">XLOOKUP(F32,'PER-SM '!$E$2:$E$1132,'PER-SM '!$B$2:$B$1132,"",0)</f>
        <v>PE - Obr Reg Común</v>
      </c>
      <c r="L32" s="10" t="s">
        <v>2289</v>
      </c>
      <c r="M32" s="13" t="str">
        <f t="array" ref="M32">XLOOKUP(F32,'PER-SM '!$E$2:$E$1132,'PER-SM '!$F$2:$F$1132,"",0)</f>
        <v>MECANICO 2</v>
      </c>
      <c r="N32" s="224"/>
      <c r="O32" s="225"/>
      <c r="P32" s="226"/>
      <c r="Q32" s="224"/>
      <c r="R32" s="225"/>
      <c r="S32" s="226"/>
      <c r="T32" s="224"/>
      <c r="U32" s="225"/>
      <c r="V32" s="226"/>
      <c r="W32" s="224"/>
      <c r="X32" s="225"/>
      <c r="Y32" s="226"/>
      <c r="Z32" s="224"/>
      <c r="AA32" s="225"/>
      <c r="AB32" s="226"/>
      <c r="AC32" s="224"/>
      <c r="AD32" s="225"/>
      <c r="AE32" s="226"/>
      <c r="AF32" s="224"/>
      <c r="AG32" s="225"/>
      <c r="AH32" s="226"/>
      <c r="AI32" s="224"/>
      <c r="AJ32" s="225"/>
      <c r="AK32" s="226"/>
      <c r="AL32" s="224"/>
      <c r="AM32" s="225"/>
      <c r="AN32" s="226"/>
      <c r="AO32" s="230" t="s">
        <v>16</v>
      </c>
      <c r="AP32" s="231" t="s">
        <v>140</v>
      </c>
      <c r="AQ32" s="232" t="s">
        <v>75</v>
      </c>
      <c r="AR32" s="230" t="s">
        <v>16</v>
      </c>
      <c r="AS32" s="231" t="s">
        <v>140</v>
      </c>
      <c r="AT32" s="232" t="s">
        <v>75</v>
      </c>
      <c r="AU32" s="230" t="s">
        <v>16</v>
      </c>
      <c r="AV32" s="231" t="s">
        <v>140</v>
      </c>
      <c r="AW32" s="232" t="s">
        <v>75</v>
      </c>
      <c r="AX32" s="230" t="s">
        <v>16</v>
      </c>
      <c r="AY32" s="231" t="s">
        <v>140</v>
      </c>
      <c r="AZ32" s="232" t="s">
        <v>75</v>
      </c>
      <c r="BA32" s="230" t="s">
        <v>16</v>
      </c>
      <c r="BB32" s="231" t="s">
        <v>140</v>
      </c>
      <c r="BC32" s="232" t="s">
        <v>75</v>
      </c>
      <c r="BD32" s="230" t="s">
        <v>0</v>
      </c>
      <c r="BE32" s="231" t="s">
        <v>0</v>
      </c>
      <c r="BF32" s="232" t="s">
        <v>0</v>
      </c>
    </row>
    <row r="33" ht="15.0" customHeight="1">
      <c r="A33" s="10">
        <v>32.0</v>
      </c>
      <c r="B33" s="648">
        <v>208.0</v>
      </c>
      <c r="C33" s="592">
        <v>1.0</v>
      </c>
      <c r="D33" s="591" t="s">
        <v>2133</v>
      </c>
      <c r="E33" s="649" t="str">
        <f t="array" ref="E33">XLOOKUP(F33,'PER-SM '!$E$2:$E$1132,'PER-SM '!$D$2:$D$1132," ",0)</f>
        <v>GUTIERREZ COTACALLAPA RENSO</v>
      </c>
      <c r="F33" s="177">
        <v>4.6468274E7</v>
      </c>
      <c r="G33" s="149">
        <v>9.9885289E8</v>
      </c>
      <c r="H33" s="270" t="str">
        <f t="array" ref="H33">XLOOKUP(F33,'PER-SM '!$E$2:$E$1132,'PER-SM '!$G$2:$G$1132,"",0)</f>
        <v>OP OBR</v>
      </c>
      <c r="I33" s="271" t="str">
        <f t="array" ref="I33">XLOOKUP(F33,'PER-SM '!$E$2:$E$1132,'PER-SM '!$I$2:$I$1132,"",0)</f>
        <v>C</v>
      </c>
      <c r="J33" s="208"/>
      <c r="K33" s="269" t="str">
        <f t="array" ref="K33">XLOOKUP(F33,'PER-SM '!$E$2:$E$1132,'PER-SM '!$B$2:$B$1132,"",0)</f>
        <v>PE - Obr Reg Común</v>
      </c>
      <c r="L33" s="271" t="s">
        <v>2173</v>
      </c>
      <c r="M33" s="272" t="str">
        <f t="array" ref="M33">XLOOKUP(F33,'PER-SM '!$E$2:$E$1132,'PER-SM '!$F$2:$F$1132,"",0)</f>
        <v>OPERADOR CAMION MINERO HASTA 150 TONS</v>
      </c>
      <c r="N33" s="224"/>
      <c r="O33" s="225"/>
      <c r="P33" s="226"/>
      <c r="Q33" s="224"/>
      <c r="R33" s="225"/>
      <c r="S33" s="226"/>
      <c r="T33" s="224"/>
      <c r="U33" s="225"/>
      <c r="V33" s="226"/>
      <c r="W33" s="224"/>
      <c r="X33" s="225"/>
      <c r="Y33" s="226"/>
      <c r="Z33" s="224"/>
      <c r="AA33" s="225"/>
      <c r="AB33" s="226"/>
      <c r="AC33" s="224"/>
      <c r="AD33" s="225"/>
      <c r="AE33" s="226"/>
      <c r="AF33" s="224"/>
      <c r="AG33" s="225"/>
      <c r="AH33" s="226"/>
      <c r="AI33" s="224" t="s">
        <v>16</v>
      </c>
      <c r="AJ33" s="225" t="s">
        <v>140</v>
      </c>
      <c r="AK33" s="226" t="s">
        <v>75</v>
      </c>
      <c r="AL33" s="224" t="s">
        <v>16</v>
      </c>
      <c r="AM33" s="225" t="s">
        <v>140</v>
      </c>
      <c r="AN33" s="226" t="s">
        <v>75</v>
      </c>
      <c r="AO33" s="224" t="s">
        <v>16</v>
      </c>
      <c r="AP33" s="225" t="s">
        <v>140</v>
      </c>
      <c r="AQ33" s="226" t="s">
        <v>75</v>
      </c>
      <c r="AR33" s="224" t="s">
        <v>16</v>
      </c>
      <c r="AS33" s="225" t="s">
        <v>140</v>
      </c>
      <c r="AT33" s="226" t="s">
        <v>75</v>
      </c>
      <c r="AU33" s="224" t="s">
        <v>16</v>
      </c>
      <c r="AV33" s="225" t="s">
        <v>140</v>
      </c>
      <c r="AW33" s="226" t="s">
        <v>75</v>
      </c>
      <c r="AX33" s="224" t="s">
        <v>16</v>
      </c>
      <c r="AY33" s="225" t="s">
        <v>140</v>
      </c>
      <c r="AZ33" s="226" t="s">
        <v>75</v>
      </c>
      <c r="BA33" s="224" t="s">
        <v>16</v>
      </c>
      <c r="BB33" s="225" t="s">
        <v>140</v>
      </c>
      <c r="BC33" s="226" t="s">
        <v>75</v>
      </c>
      <c r="BD33" s="230" t="s">
        <v>16</v>
      </c>
      <c r="BE33" s="231" t="s">
        <v>140</v>
      </c>
      <c r="BF33" s="232" t="s">
        <v>75</v>
      </c>
    </row>
    <row r="34" ht="15.75" customHeight="1">
      <c r="A34" s="10">
        <v>33.0</v>
      </c>
      <c r="B34" s="591" t="s">
        <v>2156</v>
      </c>
      <c r="C34" s="592">
        <v>1.0</v>
      </c>
      <c r="D34" s="591" t="s">
        <v>2133</v>
      </c>
      <c r="E34" s="13" t="str">
        <f t="array" ref="E34">XLOOKUP(F34,'PER-SM '!$E$2:$E$1132,'PER-SM '!$D$2:$D$1132," ",0)</f>
        <v>TORRES ZACARIAS HERNAN JENRRY</v>
      </c>
      <c r="F34" s="166">
        <v>4.6856199E7</v>
      </c>
      <c r="G34" s="149">
        <v>9.54948724E8</v>
      </c>
      <c r="H34" s="16" t="str">
        <f t="array" ref="H34">XLOOKUP(F34,'PER-SM '!$E$2:$E$1132,'PER-SM '!$G$2:$G$1132,"",0)</f>
        <v>EQ OBR</v>
      </c>
      <c r="I34" s="10" t="str">
        <f t="array" ref="I34">XLOOKUP(F34,'PER-SM '!$E$2:$E$1132,'PER-SM '!$I$2:$I$1132,"",0)</f>
        <v>B</v>
      </c>
      <c r="J34" s="10"/>
      <c r="K34" s="13" t="str">
        <f t="array" ref="K34">XLOOKUP(F34,'PER-SM '!$E$2:$E$1132,'PER-SM '!$B$2:$B$1132,"",0)</f>
        <v>PE - Obr Reg Común</v>
      </c>
      <c r="L34" s="10" t="s">
        <v>2289</v>
      </c>
      <c r="M34" s="13" t="str">
        <f t="array" ref="M34">XLOOKUP(F34,'PER-SM '!$E$2:$E$1132,'PER-SM '!$F$2:$F$1132,"",0)</f>
        <v>MECANICO 4</v>
      </c>
      <c r="N34" s="236" t="s">
        <v>16</v>
      </c>
      <c r="O34" s="237" t="s">
        <v>140</v>
      </c>
      <c r="P34" s="238" t="s">
        <v>75</v>
      </c>
      <c r="Q34" s="236" t="s">
        <v>16</v>
      </c>
      <c r="R34" s="237" t="s">
        <v>140</v>
      </c>
      <c r="S34" s="238" t="s">
        <v>75</v>
      </c>
      <c r="T34" s="236" t="s">
        <v>16</v>
      </c>
      <c r="U34" s="237" t="s">
        <v>140</v>
      </c>
      <c r="V34" s="238" t="s">
        <v>75</v>
      </c>
      <c r="W34" s="236" t="s">
        <v>16</v>
      </c>
      <c r="X34" s="237" t="s">
        <v>140</v>
      </c>
      <c r="Y34" s="238" t="s">
        <v>75</v>
      </c>
      <c r="Z34" s="236" t="s">
        <v>16</v>
      </c>
      <c r="AA34" s="237" t="s">
        <v>140</v>
      </c>
      <c r="AB34" s="238" t="s">
        <v>75</v>
      </c>
      <c r="AC34" s="236" t="s">
        <v>16</v>
      </c>
      <c r="AD34" s="237" t="s">
        <v>140</v>
      </c>
      <c r="AE34" s="238" t="s">
        <v>75</v>
      </c>
      <c r="AF34" s="236" t="s">
        <v>16</v>
      </c>
      <c r="AG34" s="237" t="s">
        <v>140</v>
      </c>
      <c r="AH34" s="238" t="s">
        <v>75</v>
      </c>
      <c r="AI34" s="236" t="s">
        <v>0</v>
      </c>
      <c r="AJ34" s="237" t="s">
        <v>0</v>
      </c>
      <c r="AK34" s="238" t="s">
        <v>0</v>
      </c>
      <c r="AL34" s="236" t="s">
        <v>0</v>
      </c>
      <c r="AM34" s="237" t="s">
        <v>0</v>
      </c>
      <c r="AN34" s="238" t="s">
        <v>0</v>
      </c>
      <c r="AO34" s="236" t="s">
        <v>0</v>
      </c>
      <c r="AP34" s="237" t="s">
        <v>0</v>
      </c>
      <c r="AQ34" s="238" t="s">
        <v>0</v>
      </c>
      <c r="AR34" s="236" t="s">
        <v>0</v>
      </c>
      <c r="AS34" s="237" t="s">
        <v>0</v>
      </c>
      <c r="AT34" s="238" t="s">
        <v>0</v>
      </c>
      <c r="AU34" s="236" t="s">
        <v>0</v>
      </c>
      <c r="AV34" s="237" t="s">
        <v>0</v>
      </c>
      <c r="AW34" s="238" t="s">
        <v>0</v>
      </c>
      <c r="AX34" s="236" t="s">
        <v>0</v>
      </c>
      <c r="AY34" s="237" t="s">
        <v>0</v>
      </c>
      <c r="AZ34" s="238" t="s">
        <v>0</v>
      </c>
      <c r="BA34" s="236" t="s">
        <v>0</v>
      </c>
      <c r="BB34" s="237" t="s">
        <v>0</v>
      </c>
      <c r="BC34" s="238" t="s">
        <v>0</v>
      </c>
      <c r="BD34" s="239" t="s">
        <v>16</v>
      </c>
      <c r="BE34" s="240" t="s">
        <v>140</v>
      </c>
      <c r="BF34" s="241" t="s">
        <v>75</v>
      </c>
    </row>
    <row r="35" ht="15.75" customHeight="1">
      <c r="A35" s="10">
        <v>34.0</v>
      </c>
      <c r="B35" s="591" t="s">
        <v>2270</v>
      </c>
      <c r="C35" s="592">
        <v>1.0</v>
      </c>
      <c r="D35" s="591" t="s">
        <v>2133</v>
      </c>
      <c r="E35" s="13" t="str">
        <f t="array" ref="E35">XLOOKUP(F35,'PER-SM '!$E$2:$E$1132,'PER-SM '!$D$2:$D$1132," ",0)</f>
        <v>QUIROZ ROJAS CESAR</v>
      </c>
      <c r="F35" s="149">
        <v>4.4028454E7</v>
      </c>
      <c r="G35" s="149">
        <v>9.60345493E8</v>
      </c>
      <c r="H35" s="16" t="str">
        <f t="array" ref="H35">XLOOKUP(F35,'PER-SM '!$E$2:$E$1132,'PER-SM '!$G$2:$G$1132,"",0)</f>
        <v>EQ OBR</v>
      </c>
      <c r="I35" s="10" t="str">
        <f t="array" ref="I35">XLOOKUP(F35,'PER-SM '!$E$2:$E$1132,'PER-SM '!$I$2:$I$1132,"",0)</f>
        <v>C</v>
      </c>
      <c r="J35" s="10"/>
      <c r="K35" s="13" t="str">
        <f t="array" ref="K35">XLOOKUP(F35,'PER-SM '!$E$2:$E$1132,'PER-SM '!$B$2:$B$1132,"",0)</f>
        <v>PE - Obr Reg Común</v>
      </c>
      <c r="L35" s="10" t="s">
        <v>2289</v>
      </c>
      <c r="M35" s="13" t="str">
        <f t="array" ref="M35">XLOOKUP(F35,'PER-SM '!$E$2:$E$1132,'PER-SM '!$F$2:$F$1132,"",0)</f>
        <v>MECANICO 5</v>
      </c>
      <c r="N35" s="224"/>
      <c r="O35" s="225"/>
      <c r="P35" s="226"/>
      <c r="Q35" s="224"/>
      <c r="R35" s="225"/>
      <c r="S35" s="226"/>
      <c r="T35" s="224"/>
      <c r="U35" s="225"/>
      <c r="V35" s="226"/>
      <c r="W35" s="224"/>
      <c r="X35" s="225"/>
      <c r="Y35" s="226"/>
      <c r="Z35" s="224"/>
      <c r="AA35" s="225"/>
      <c r="AB35" s="226"/>
      <c r="AC35" s="224"/>
      <c r="AD35" s="225"/>
      <c r="AE35" s="226"/>
      <c r="AF35" s="224"/>
      <c r="AG35" s="225"/>
      <c r="AH35" s="226"/>
      <c r="AI35" s="224" t="s">
        <v>16</v>
      </c>
      <c r="AJ35" s="225" t="s">
        <v>140</v>
      </c>
      <c r="AK35" s="226" t="s">
        <v>75</v>
      </c>
      <c r="AL35" s="224" t="s">
        <v>16</v>
      </c>
      <c r="AM35" s="225" t="s">
        <v>140</v>
      </c>
      <c r="AN35" s="226" t="s">
        <v>75</v>
      </c>
      <c r="AO35" s="224" t="s">
        <v>16</v>
      </c>
      <c r="AP35" s="225" t="s">
        <v>140</v>
      </c>
      <c r="AQ35" s="226" t="s">
        <v>75</v>
      </c>
      <c r="AR35" s="224" t="s">
        <v>16</v>
      </c>
      <c r="AS35" s="225" t="s">
        <v>140</v>
      </c>
      <c r="AT35" s="226" t="s">
        <v>75</v>
      </c>
      <c r="AU35" s="224" t="s">
        <v>16</v>
      </c>
      <c r="AV35" s="225" t="s">
        <v>140</v>
      </c>
      <c r="AW35" s="226" t="s">
        <v>75</v>
      </c>
      <c r="AX35" s="224" t="s">
        <v>16</v>
      </c>
      <c r="AY35" s="225" t="s">
        <v>140</v>
      </c>
      <c r="AZ35" s="226" t="s">
        <v>75</v>
      </c>
      <c r="BA35" s="224" t="s">
        <v>16</v>
      </c>
      <c r="BB35" s="225" t="s">
        <v>140</v>
      </c>
      <c r="BC35" s="226" t="s">
        <v>75</v>
      </c>
      <c r="BD35" s="230" t="s">
        <v>16</v>
      </c>
      <c r="BE35" s="231" t="s">
        <v>140</v>
      </c>
      <c r="BF35" s="232" t="s">
        <v>75</v>
      </c>
    </row>
    <row r="36" ht="15.75" customHeight="1">
      <c r="A36" s="10">
        <v>35.0</v>
      </c>
      <c r="B36" s="591" t="s">
        <v>2270</v>
      </c>
      <c r="C36" s="592">
        <v>1.0</v>
      </c>
      <c r="D36" s="591" t="s">
        <v>2133</v>
      </c>
      <c r="E36" s="13" t="str">
        <f t="array" ref="E36">XLOOKUP(F36,'PER-SM '!$E$2:$E$1132,'PER-SM '!$D$2:$D$1132," ",0)</f>
        <v>PAREDES ROMAN JUAN CARLOS</v>
      </c>
      <c r="F36" s="149">
        <v>4.566735E7</v>
      </c>
      <c r="G36" s="149">
        <v>9.51072022E8</v>
      </c>
      <c r="H36" s="16" t="str">
        <f t="array" ref="H36">XLOOKUP(F36,'PER-SM '!$E$2:$E$1132,'PER-SM '!$G$2:$G$1132,"",0)</f>
        <v>OP OBR</v>
      </c>
      <c r="I36" s="10" t="str">
        <f t="array" ref="I36">XLOOKUP(F36,'PER-SM '!$E$2:$E$1132,'PER-SM '!$I$2:$I$1132,"",0)</f>
        <v>A</v>
      </c>
      <c r="J36" s="10"/>
      <c r="K36" s="13" t="str">
        <f t="array" ref="K36">XLOOKUP(F36,'PER-SM '!$E$2:$E$1132,'PER-SM '!$B$2:$B$1132,"",0)</f>
        <v>PE - Obr Reg Común</v>
      </c>
      <c r="L36" s="10" t="s">
        <v>2289</v>
      </c>
      <c r="M36" s="13" t="str">
        <f t="array" ref="M36">XLOOKUP(F36,'PER-SM '!$E$2:$E$1132,'PER-SM '!$F$2:$F$1132,"",0)</f>
        <v>OPERADOR DE TRACTOR HASTA 190HP</v>
      </c>
      <c r="N36" s="224" t="s">
        <v>16</v>
      </c>
      <c r="O36" s="225" t="s">
        <v>140</v>
      </c>
      <c r="P36" s="226" t="s">
        <v>75</v>
      </c>
      <c r="Q36" s="224" t="s">
        <v>16</v>
      </c>
      <c r="R36" s="225" t="s">
        <v>140</v>
      </c>
      <c r="S36" s="226" t="s">
        <v>75</v>
      </c>
      <c r="T36" s="224" t="s">
        <v>16</v>
      </c>
      <c r="U36" s="225" t="s">
        <v>140</v>
      </c>
      <c r="V36" s="226" t="s">
        <v>75</v>
      </c>
      <c r="W36" s="224" t="s">
        <v>16</v>
      </c>
      <c r="X36" s="225" t="s">
        <v>140</v>
      </c>
      <c r="Y36" s="226" t="s">
        <v>75</v>
      </c>
      <c r="Z36" s="224" t="s">
        <v>16</v>
      </c>
      <c r="AA36" s="225" t="s">
        <v>140</v>
      </c>
      <c r="AB36" s="226" t="s">
        <v>75</v>
      </c>
      <c r="AC36" s="224" t="s">
        <v>16</v>
      </c>
      <c r="AD36" s="225" t="s">
        <v>140</v>
      </c>
      <c r="AE36" s="226" t="s">
        <v>75</v>
      </c>
      <c r="AF36" s="224" t="s">
        <v>16</v>
      </c>
      <c r="AG36" s="225" t="s">
        <v>140</v>
      </c>
      <c r="AH36" s="226" t="s">
        <v>75</v>
      </c>
      <c r="AI36" s="224" t="s">
        <v>16</v>
      </c>
      <c r="AJ36" s="225" t="s">
        <v>140</v>
      </c>
      <c r="AK36" s="226" t="s">
        <v>75</v>
      </c>
      <c r="AL36" s="224" t="s">
        <v>16</v>
      </c>
      <c r="AM36" s="225" t="s">
        <v>140</v>
      </c>
      <c r="AN36" s="226" t="s">
        <v>75</v>
      </c>
      <c r="AO36" s="224" t="s">
        <v>16</v>
      </c>
      <c r="AP36" s="225" t="s">
        <v>140</v>
      </c>
      <c r="AQ36" s="226" t="s">
        <v>75</v>
      </c>
      <c r="AR36" s="224" t="s">
        <v>16</v>
      </c>
      <c r="AS36" s="225" t="s">
        <v>140</v>
      </c>
      <c r="AT36" s="226" t="s">
        <v>75</v>
      </c>
      <c r="AU36" s="224" t="s">
        <v>16</v>
      </c>
      <c r="AV36" s="225" t="s">
        <v>140</v>
      </c>
      <c r="AW36" s="226" t="s">
        <v>75</v>
      </c>
      <c r="AX36" s="224" t="s">
        <v>16</v>
      </c>
      <c r="AY36" s="225" t="s">
        <v>140</v>
      </c>
      <c r="AZ36" s="226" t="s">
        <v>75</v>
      </c>
      <c r="BA36" s="224" t="s">
        <v>16</v>
      </c>
      <c r="BB36" s="225" t="s">
        <v>140</v>
      </c>
      <c r="BC36" s="226" t="s">
        <v>75</v>
      </c>
      <c r="BD36" s="230" t="s">
        <v>0</v>
      </c>
      <c r="BE36" s="231" t="s">
        <v>27</v>
      </c>
      <c r="BF36" s="232" t="s">
        <v>0</v>
      </c>
    </row>
    <row r="37" ht="15.75" customHeight="1">
      <c r="A37" s="10">
        <v>36.0</v>
      </c>
      <c r="B37" s="591" t="s">
        <v>2271</v>
      </c>
      <c r="C37" s="592">
        <v>1.0</v>
      </c>
      <c r="D37" s="591" t="s">
        <v>2133</v>
      </c>
      <c r="E37" s="13" t="str">
        <f t="array" ref="E37">XLOOKUP(F37,'PER-SM '!$E$2:$E$1132,'PER-SM '!$D$2:$D$1132," ",0)</f>
        <v>MAMANI MANRIQUE JUAN BRANDON</v>
      </c>
      <c r="F37" s="149">
        <v>4.7186776E7</v>
      </c>
      <c r="G37" s="149">
        <v>9.45777152E8</v>
      </c>
      <c r="H37" s="16" t="str">
        <f t="array" ref="H37">XLOOKUP(F37,'PER-SM '!$E$2:$E$1132,'PER-SM '!$G$2:$G$1132,"",0)</f>
        <v>EQ OBR</v>
      </c>
      <c r="I37" s="10" t="str">
        <f t="array" ref="I37">XLOOKUP(F37,'PER-SM '!$E$2:$E$1132,'PER-SM '!$I$2:$I$1132,"",0)</f>
        <v>B</v>
      </c>
      <c r="J37" s="10"/>
      <c r="K37" s="13" t="str">
        <f t="array" ref="K37">XLOOKUP(F37,'PER-SM '!$E$2:$E$1132,'PER-SM '!$B$2:$B$1132,"",0)</f>
        <v>PE - Obr Reg Común</v>
      </c>
      <c r="L37" s="10" t="s">
        <v>2289</v>
      </c>
      <c r="M37" s="13" t="str">
        <f t="array" ref="M37">XLOOKUP(F37,'PER-SM '!$E$2:$E$1132,'PER-SM '!$F$2:$F$1132,"",0)</f>
        <v>TITULAR - LUBRICADOR</v>
      </c>
      <c r="N37" s="236" t="s">
        <v>16</v>
      </c>
      <c r="O37" s="237" t="s">
        <v>140</v>
      </c>
      <c r="P37" s="238" t="s">
        <v>75</v>
      </c>
      <c r="Q37" s="236" t="s">
        <v>16</v>
      </c>
      <c r="R37" s="237" t="s">
        <v>140</v>
      </c>
      <c r="S37" s="238" t="s">
        <v>75</v>
      </c>
      <c r="T37" s="236" t="s">
        <v>16</v>
      </c>
      <c r="U37" s="237" t="s">
        <v>140</v>
      </c>
      <c r="V37" s="238" t="s">
        <v>75</v>
      </c>
      <c r="W37" s="236" t="s">
        <v>16</v>
      </c>
      <c r="X37" s="237" t="s">
        <v>140</v>
      </c>
      <c r="Y37" s="238" t="s">
        <v>75</v>
      </c>
      <c r="Z37" s="236" t="s">
        <v>16</v>
      </c>
      <c r="AA37" s="237" t="s">
        <v>140</v>
      </c>
      <c r="AB37" s="238" t="s">
        <v>75</v>
      </c>
      <c r="AC37" s="236" t="s">
        <v>16</v>
      </c>
      <c r="AD37" s="237" t="s">
        <v>140</v>
      </c>
      <c r="AE37" s="238" t="s">
        <v>75</v>
      </c>
      <c r="AF37" s="236" t="s">
        <v>16</v>
      </c>
      <c r="AG37" s="237" t="s">
        <v>140</v>
      </c>
      <c r="AH37" s="238" t="s">
        <v>75</v>
      </c>
      <c r="AI37" s="236" t="s">
        <v>0</v>
      </c>
      <c r="AJ37" s="237" t="s">
        <v>0</v>
      </c>
      <c r="AK37" s="238" t="s">
        <v>0</v>
      </c>
      <c r="AL37" s="236" t="s">
        <v>0</v>
      </c>
      <c r="AM37" s="237" t="s">
        <v>0</v>
      </c>
      <c r="AN37" s="238" t="s">
        <v>0</v>
      </c>
      <c r="AO37" s="236" t="s">
        <v>0</v>
      </c>
      <c r="AP37" s="237" t="s">
        <v>0</v>
      </c>
      <c r="AQ37" s="238" t="s">
        <v>0</v>
      </c>
      <c r="AR37" s="236" t="s">
        <v>0</v>
      </c>
      <c r="AS37" s="237" t="s">
        <v>0</v>
      </c>
      <c r="AT37" s="238" t="s">
        <v>0</v>
      </c>
      <c r="AU37" s="236" t="s">
        <v>0</v>
      </c>
      <c r="AV37" s="237" t="s">
        <v>0</v>
      </c>
      <c r="AW37" s="238" t="s">
        <v>0</v>
      </c>
      <c r="AX37" s="236" t="s">
        <v>0</v>
      </c>
      <c r="AY37" s="237" t="s">
        <v>0</v>
      </c>
      <c r="AZ37" s="238" t="s">
        <v>0</v>
      </c>
      <c r="BA37" s="236" t="s">
        <v>0</v>
      </c>
      <c r="BB37" s="237" t="s">
        <v>0</v>
      </c>
      <c r="BC37" s="238" t="s">
        <v>0</v>
      </c>
      <c r="BD37" s="239" t="s">
        <v>16</v>
      </c>
      <c r="BE37" s="240" t="s">
        <v>140</v>
      </c>
      <c r="BF37" s="241" t="s">
        <v>75</v>
      </c>
    </row>
    <row r="38" ht="15.75" customHeight="1">
      <c r="A38" s="10">
        <v>37.0</v>
      </c>
      <c r="B38" s="591" t="s">
        <v>2271</v>
      </c>
      <c r="C38" s="592">
        <v>1.0</v>
      </c>
      <c r="D38" s="591" t="s">
        <v>2133</v>
      </c>
      <c r="E38" s="13" t="str">
        <f t="array" ref="E38">XLOOKUP(F38,'PER-SM '!$E$2:$E$1132,'PER-SM '!$D$2:$D$1132," ",0)</f>
        <v>CORNEJO GALVEZ DUVERLEY</v>
      </c>
      <c r="F38" s="149">
        <v>4.3021325E7</v>
      </c>
      <c r="G38" s="149">
        <v>9.94978724E8</v>
      </c>
      <c r="H38" s="16" t="str">
        <f t="array" ref="H38">XLOOKUP(F38,'PER-SM '!$E$2:$E$1132,'PER-SM '!$G$2:$G$1132,"",0)</f>
        <v>EQ OBR</v>
      </c>
      <c r="I38" s="10" t="str">
        <f t="array" ref="I38">XLOOKUP(F38,'PER-SM '!$E$2:$E$1132,'PER-SM '!$I$2:$I$1132,"",0)</f>
        <v>C</v>
      </c>
      <c r="J38" s="10"/>
      <c r="K38" s="13" t="str">
        <f t="array" ref="K38">XLOOKUP(F38,'PER-SM '!$E$2:$E$1132,'PER-SM '!$B$2:$B$1132,"",0)</f>
        <v>PE - Obr Reg Común</v>
      </c>
      <c r="L38" s="10" t="s">
        <v>2289</v>
      </c>
      <c r="M38" s="13" t="str">
        <f t="array" ref="M38">XLOOKUP(F38,'PER-SM '!$E$2:$E$1132,'PER-SM '!$F$2:$F$1132,"",0)</f>
        <v>TITULAR - TECNICO DE LLANTAS</v>
      </c>
      <c r="N38" s="224"/>
      <c r="O38" s="225"/>
      <c r="P38" s="226"/>
      <c r="Q38" s="224"/>
      <c r="R38" s="225"/>
      <c r="S38" s="226"/>
      <c r="T38" s="224"/>
      <c r="U38" s="225"/>
      <c r="V38" s="226"/>
      <c r="W38" s="224"/>
      <c r="X38" s="225"/>
      <c r="Y38" s="226"/>
      <c r="Z38" s="224"/>
      <c r="AA38" s="225"/>
      <c r="AB38" s="226"/>
      <c r="AC38" s="224"/>
      <c r="AD38" s="225"/>
      <c r="AE38" s="226"/>
      <c r="AF38" s="224"/>
      <c r="AG38" s="225"/>
      <c r="AH38" s="226"/>
      <c r="AI38" s="224" t="s">
        <v>16</v>
      </c>
      <c r="AJ38" s="225" t="s">
        <v>140</v>
      </c>
      <c r="AK38" s="226" t="s">
        <v>75</v>
      </c>
      <c r="AL38" s="224" t="s">
        <v>16</v>
      </c>
      <c r="AM38" s="225" t="s">
        <v>140</v>
      </c>
      <c r="AN38" s="226" t="s">
        <v>75</v>
      </c>
      <c r="AO38" s="224" t="s">
        <v>16</v>
      </c>
      <c r="AP38" s="225" t="s">
        <v>140</v>
      </c>
      <c r="AQ38" s="226" t="s">
        <v>75</v>
      </c>
      <c r="AR38" s="224" t="s">
        <v>16</v>
      </c>
      <c r="AS38" s="225" t="s">
        <v>140</v>
      </c>
      <c r="AT38" s="226" t="s">
        <v>75</v>
      </c>
      <c r="AU38" s="224" t="s">
        <v>16</v>
      </c>
      <c r="AV38" s="225" t="s">
        <v>140</v>
      </c>
      <c r="AW38" s="226" t="s">
        <v>75</v>
      </c>
      <c r="AX38" s="224" t="s">
        <v>16</v>
      </c>
      <c r="AY38" s="225" t="s">
        <v>140</v>
      </c>
      <c r="AZ38" s="226" t="s">
        <v>75</v>
      </c>
      <c r="BA38" s="224" t="s">
        <v>16</v>
      </c>
      <c r="BB38" s="225" t="s">
        <v>140</v>
      </c>
      <c r="BC38" s="226" t="s">
        <v>75</v>
      </c>
      <c r="BD38" s="230" t="s">
        <v>16</v>
      </c>
      <c r="BE38" s="231" t="s">
        <v>140</v>
      </c>
      <c r="BF38" s="232" t="s">
        <v>75</v>
      </c>
    </row>
    <row r="39" ht="15.75" customHeight="1">
      <c r="A39" s="10">
        <v>38.0</v>
      </c>
      <c r="B39" s="591" t="s">
        <v>2272</v>
      </c>
      <c r="C39" s="592">
        <v>1.0</v>
      </c>
      <c r="D39" s="591" t="s">
        <v>2133</v>
      </c>
      <c r="E39" s="13" t="str">
        <f t="array" ref="E39">XLOOKUP(F39,'PER-SM '!$E$2:$E$1132,'PER-SM '!$D$2:$D$1132," ",0)</f>
        <v>TURPO SUYCO JULIO HOMERO</v>
      </c>
      <c r="F39" s="149">
        <v>4.3867316E7</v>
      </c>
      <c r="G39" s="149">
        <v>9.82534861E8</v>
      </c>
      <c r="H39" s="16" t="str">
        <f t="array" ref="H39">XLOOKUP(F39,'PER-SM '!$E$2:$E$1132,'PER-SM '!$G$2:$G$1132,"",0)</f>
        <v>EQ OBR</v>
      </c>
      <c r="I39" s="10" t="str">
        <f t="array" ref="I39">XLOOKUP(F39,'PER-SM '!$E$2:$E$1132,'PER-SM '!$I$2:$I$1132,"",0)</f>
        <v>A</v>
      </c>
      <c r="J39" s="10"/>
      <c r="K39" s="13" t="str">
        <f t="array" ref="K39">XLOOKUP(F39,'PER-SM '!$E$2:$E$1132,'PER-SM '!$B$2:$B$1132,"",0)</f>
        <v>PE - Obr Reg Común</v>
      </c>
      <c r="L39" s="10" t="s">
        <v>2289</v>
      </c>
      <c r="M39" s="13" t="str">
        <f t="array" ref="M39">XLOOKUP(F39,'PER-SM '!$E$2:$E$1132,'PER-SM '!$F$2:$F$1132,"",0)</f>
        <v>TITULAR - SOLDADOR</v>
      </c>
      <c r="N39" s="224" t="s">
        <v>16</v>
      </c>
      <c r="O39" s="225" t="s">
        <v>140</v>
      </c>
      <c r="P39" s="226" t="s">
        <v>75</v>
      </c>
      <c r="Q39" s="224" t="s">
        <v>16</v>
      </c>
      <c r="R39" s="225" t="s">
        <v>140</v>
      </c>
      <c r="S39" s="226" t="s">
        <v>75</v>
      </c>
      <c r="T39" s="224" t="s">
        <v>16</v>
      </c>
      <c r="U39" s="225" t="s">
        <v>140</v>
      </c>
      <c r="V39" s="226" t="s">
        <v>75</v>
      </c>
      <c r="W39" s="224" t="s">
        <v>16</v>
      </c>
      <c r="X39" s="225" t="s">
        <v>140</v>
      </c>
      <c r="Y39" s="226" t="s">
        <v>75</v>
      </c>
      <c r="Z39" s="224" t="s">
        <v>16</v>
      </c>
      <c r="AA39" s="225" t="s">
        <v>140</v>
      </c>
      <c r="AB39" s="226" t="s">
        <v>75</v>
      </c>
      <c r="AC39" s="224" t="s">
        <v>16</v>
      </c>
      <c r="AD39" s="225" t="s">
        <v>140</v>
      </c>
      <c r="AE39" s="226" t="s">
        <v>75</v>
      </c>
      <c r="AF39" s="224" t="s">
        <v>16</v>
      </c>
      <c r="AG39" s="225" t="s">
        <v>140</v>
      </c>
      <c r="AH39" s="226" t="s">
        <v>75</v>
      </c>
      <c r="AI39" s="224" t="s">
        <v>16</v>
      </c>
      <c r="AJ39" s="225" t="s">
        <v>140</v>
      </c>
      <c r="AK39" s="226" t="s">
        <v>75</v>
      </c>
      <c r="AL39" s="224" t="s">
        <v>16</v>
      </c>
      <c r="AM39" s="225" t="s">
        <v>140</v>
      </c>
      <c r="AN39" s="226" t="s">
        <v>75</v>
      </c>
      <c r="AO39" s="224" t="s">
        <v>16</v>
      </c>
      <c r="AP39" s="225" t="s">
        <v>140</v>
      </c>
      <c r="AQ39" s="226" t="s">
        <v>75</v>
      </c>
      <c r="AR39" s="224" t="s">
        <v>16</v>
      </c>
      <c r="AS39" s="225" t="s">
        <v>140</v>
      </c>
      <c r="AT39" s="226" t="s">
        <v>75</v>
      </c>
      <c r="AU39" s="224" t="s">
        <v>16</v>
      </c>
      <c r="AV39" s="225" t="s">
        <v>140</v>
      </c>
      <c r="AW39" s="226" t="s">
        <v>75</v>
      </c>
      <c r="AX39" s="224" t="s">
        <v>16</v>
      </c>
      <c r="AY39" s="225" t="s">
        <v>140</v>
      </c>
      <c r="AZ39" s="226" t="s">
        <v>75</v>
      </c>
      <c r="BA39" s="224" t="s">
        <v>16</v>
      </c>
      <c r="BB39" s="225" t="s">
        <v>140</v>
      </c>
      <c r="BC39" s="226" t="s">
        <v>75</v>
      </c>
      <c r="BD39" s="230" t="s">
        <v>0</v>
      </c>
      <c r="BE39" s="231" t="s">
        <v>0</v>
      </c>
      <c r="BF39" s="232" t="s">
        <v>0</v>
      </c>
    </row>
    <row r="40" ht="15.75" customHeight="1">
      <c r="A40" s="10">
        <v>39.0</v>
      </c>
      <c r="B40" s="591" t="s">
        <v>2272</v>
      </c>
      <c r="C40" s="592">
        <v>1.0</v>
      </c>
      <c r="D40" s="591" t="s">
        <v>2133</v>
      </c>
      <c r="E40" s="13" t="str">
        <f t="array" ref="E40">XLOOKUP(F40,'PER-SM '!$E$2:$E$1132,'PER-SM '!$D$2:$D$1132," ",0)</f>
        <v>LEZMA MUÑOZ LUIS ALBERTO</v>
      </c>
      <c r="F40" s="149">
        <v>9509053.0</v>
      </c>
      <c r="G40" s="149">
        <v>9.90912483E8</v>
      </c>
      <c r="H40" s="16" t="str">
        <f t="array" ref="H40">XLOOKUP(F40,'PER-SM '!$E$2:$E$1132,'PER-SM '!$G$2:$G$1132,"",0)</f>
        <v>EQ OBR</v>
      </c>
      <c r="I40" s="10" t="str">
        <f t="array" ref="I40">XLOOKUP(F40,'PER-SM '!$E$2:$E$1132,'PER-SM '!$I$2:$I$1132,"",0)</f>
        <v>C</v>
      </c>
      <c r="J40" s="10"/>
      <c r="K40" s="13" t="str">
        <f t="array" ref="K40">XLOOKUP(F40,'PER-SM '!$E$2:$E$1132,'PER-SM '!$B$2:$B$1132,"",0)</f>
        <v>PE - Obr Reg Común</v>
      </c>
      <c r="L40" s="10" t="s">
        <v>2289</v>
      </c>
      <c r="M40" s="13" t="str">
        <f t="array" ref="M40">XLOOKUP(F40,'PER-SM '!$E$2:$E$1132,'PER-SM '!$F$2:$F$1132,"",0)</f>
        <v>MAESTRO - TECNICO DE LLANTAS</v>
      </c>
      <c r="N40" s="224"/>
      <c r="O40" s="225"/>
      <c r="P40" s="226"/>
      <c r="Q40" s="224"/>
      <c r="R40" s="225"/>
      <c r="S40" s="226"/>
      <c r="T40" s="224"/>
      <c r="U40" s="225"/>
      <c r="V40" s="226"/>
      <c r="W40" s="224"/>
      <c r="X40" s="225"/>
      <c r="Y40" s="226"/>
      <c r="Z40" s="224"/>
      <c r="AA40" s="225"/>
      <c r="AB40" s="226"/>
      <c r="AC40" s="224"/>
      <c r="AD40" s="225"/>
      <c r="AE40" s="226"/>
      <c r="AF40" s="224"/>
      <c r="AG40" s="225"/>
      <c r="AH40" s="226"/>
      <c r="AI40" s="224" t="s">
        <v>16</v>
      </c>
      <c r="AJ40" s="225" t="s">
        <v>140</v>
      </c>
      <c r="AK40" s="226" t="s">
        <v>75</v>
      </c>
      <c r="AL40" s="224" t="s">
        <v>16</v>
      </c>
      <c r="AM40" s="225" t="s">
        <v>140</v>
      </c>
      <c r="AN40" s="226" t="s">
        <v>75</v>
      </c>
      <c r="AO40" s="224" t="s">
        <v>16</v>
      </c>
      <c r="AP40" s="225" t="s">
        <v>140</v>
      </c>
      <c r="AQ40" s="226" t="s">
        <v>75</v>
      </c>
      <c r="AR40" s="224" t="s">
        <v>16</v>
      </c>
      <c r="AS40" s="225" t="s">
        <v>140</v>
      </c>
      <c r="AT40" s="226" t="s">
        <v>75</v>
      </c>
      <c r="AU40" s="224" t="s">
        <v>16</v>
      </c>
      <c r="AV40" s="225" t="s">
        <v>140</v>
      </c>
      <c r="AW40" s="226" t="s">
        <v>75</v>
      </c>
      <c r="AX40" s="224" t="s">
        <v>16</v>
      </c>
      <c r="AY40" s="225" t="s">
        <v>140</v>
      </c>
      <c r="AZ40" s="226" t="s">
        <v>75</v>
      </c>
      <c r="BA40" s="224" t="s">
        <v>16</v>
      </c>
      <c r="BB40" s="225" t="s">
        <v>140</v>
      </c>
      <c r="BC40" s="226" t="s">
        <v>75</v>
      </c>
      <c r="BD40" s="230" t="s">
        <v>16</v>
      </c>
      <c r="BE40" s="231" t="s">
        <v>140</v>
      </c>
      <c r="BF40" s="232" t="s">
        <v>75</v>
      </c>
    </row>
    <row r="41" ht="15.75" customHeight="1">
      <c r="A41" s="10">
        <v>40.0</v>
      </c>
      <c r="B41" s="351">
        <v>212.0</v>
      </c>
      <c r="C41" s="12">
        <v>1.0</v>
      </c>
      <c r="D41" s="591" t="s">
        <v>2133</v>
      </c>
      <c r="E41" s="13" t="str">
        <f t="array" ref="E41">XLOOKUP(F41,'PER-SM '!$E$2:$E$1132,'PER-SM '!$D$2:$D$1132," ",0)</f>
        <v>GRANDA ENOSTROZA ISMAEL HUMBERTO</v>
      </c>
      <c r="F41" s="184">
        <v>4015644.0</v>
      </c>
      <c r="G41" s="282">
        <v>9.43022324E8</v>
      </c>
      <c r="H41" s="270" t="str">
        <f t="array" ref="H41">XLOOKUP(F41,'PER-SM '!$E$2:$E$1132,'PER-SM '!$G$2:$G$1132,"",0)</f>
        <v>OP OBR</v>
      </c>
      <c r="I41" s="271" t="str">
        <f t="array" ref="I41">XLOOKUP(F41,'PER-SM '!$E$2:$E$1132,'PER-SM '!$I$2:$I$1132,"",0)</f>
        <v>B</v>
      </c>
      <c r="J41" s="485"/>
      <c r="K41" s="485" t="str">
        <f t="array" ref="K41">XLOOKUP(F41,'PER-SM '!$E$2:$E$1132,'PER-SM '!$B$2:$B$1132,"",0)</f>
        <v>PE - Obr Reg Común</v>
      </c>
      <c r="L41" s="10" t="s">
        <v>2289</v>
      </c>
      <c r="M41" s="486" t="str">
        <f t="array" ref="M41">XLOOKUP(F41,'PER-SM '!$E$2:$E$1132,'PER-SM '!$F$2:$F$1132,"",0)</f>
        <v>OPERADOR DE MOTONIVELADORA HASTA 190 HP</v>
      </c>
      <c r="N41" s="650" t="s">
        <v>16</v>
      </c>
      <c r="O41" s="225" t="s">
        <v>140</v>
      </c>
      <c r="P41" s="225" t="s">
        <v>75</v>
      </c>
      <c r="Q41" s="650" t="s">
        <v>16</v>
      </c>
      <c r="R41" s="225" t="s">
        <v>140</v>
      </c>
      <c r="S41" s="225" t="s">
        <v>75</v>
      </c>
      <c r="T41" s="650" t="s">
        <v>16</v>
      </c>
      <c r="U41" s="225" t="s">
        <v>140</v>
      </c>
      <c r="V41" s="225" t="s">
        <v>75</v>
      </c>
      <c r="W41" s="650" t="s">
        <v>16</v>
      </c>
      <c r="X41" s="225" t="s">
        <v>140</v>
      </c>
      <c r="Y41" s="225" t="s">
        <v>75</v>
      </c>
      <c r="Z41" s="650" t="s">
        <v>16</v>
      </c>
      <c r="AA41" s="225" t="s">
        <v>140</v>
      </c>
      <c r="AB41" s="225" t="s">
        <v>75</v>
      </c>
      <c r="AC41" s="650" t="s">
        <v>16</v>
      </c>
      <c r="AD41" s="225" t="s">
        <v>140</v>
      </c>
      <c r="AE41" s="225" t="s">
        <v>75</v>
      </c>
      <c r="AF41" s="650" t="s">
        <v>16</v>
      </c>
      <c r="AG41" s="225" t="s">
        <v>140</v>
      </c>
      <c r="AH41" s="225" t="s">
        <v>75</v>
      </c>
      <c r="AI41" s="650"/>
      <c r="AJ41" s="225" t="s">
        <v>0</v>
      </c>
      <c r="AK41" s="225" t="s">
        <v>0</v>
      </c>
      <c r="AL41" s="650"/>
      <c r="AM41" s="225" t="s">
        <v>0</v>
      </c>
      <c r="AN41" s="225" t="s">
        <v>0</v>
      </c>
      <c r="AO41" s="650"/>
      <c r="AP41" s="225" t="s">
        <v>0</v>
      </c>
      <c r="AQ41" s="225" t="s">
        <v>0</v>
      </c>
      <c r="AR41" s="650"/>
      <c r="AS41" s="225" t="s">
        <v>0</v>
      </c>
      <c r="AT41" s="225" t="s">
        <v>0</v>
      </c>
      <c r="AU41" s="650"/>
      <c r="AV41" s="225" t="s">
        <v>0</v>
      </c>
      <c r="AW41" s="225" t="s">
        <v>0</v>
      </c>
      <c r="AX41" s="650"/>
      <c r="AY41" s="225" t="s">
        <v>0</v>
      </c>
      <c r="AZ41" s="225" t="s">
        <v>0</v>
      </c>
      <c r="BA41" s="650"/>
      <c r="BB41" s="225" t="s">
        <v>0</v>
      </c>
      <c r="BC41" s="225" t="s">
        <v>0</v>
      </c>
      <c r="BD41" s="651" t="s">
        <v>16</v>
      </c>
      <c r="BE41" s="231" t="s">
        <v>140</v>
      </c>
      <c r="BF41" s="231" t="s">
        <v>75</v>
      </c>
    </row>
    <row r="42" ht="15.75" customHeight="1">
      <c r="A42" s="10">
        <v>41.0</v>
      </c>
      <c r="B42" s="591" t="s">
        <v>2273</v>
      </c>
      <c r="C42" s="592">
        <v>1.0</v>
      </c>
      <c r="D42" s="591" t="s">
        <v>2133</v>
      </c>
      <c r="E42" s="13" t="str">
        <f t="array" ref="E42">XLOOKUP(F42,'PER-SM '!$E$2:$E$1132,'PER-SM '!$D$2:$D$1132," ",0)</f>
        <v>PORTALES GARRO ROIMER</v>
      </c>
      <c r="F42" s="149">
        <v>4.7522468E7</v>
      </c>
      <c r="G42" s="149">
        <v>9.45953842E8</v>
      </c>
      <c r="H42" s="16" t="str">
        <f t="array" ref="H42">XLOOKUP(F42,'PER-SM '!$E$2:$E$1132,'PER-SM '!$G$2:$G$1132,"",0)</f>
        <v>EQ OBR</v>
      </c>
      <c r="I42" s="10" t="str">
        <f t="array" ref="I42">XLOOKUP(F42,'PER-SM '!$E$2:$E$1132,'PER-SM '!$I$2:$I$1132,"",0)</f>
        <v>A</v>
      </c>
      <c r="J42" s="10"/>
      <c r="K42" s="13" t="str">
        <f t="array" ref="K42">XLOOKUP(F42,'PER-SM '!$E$2:$E$1132,'PER-SM '!$B$2:$B$1132,"",0)</f>
        <v>PE - Obr Reg Común</v>
      </c>
      <c r="L42" s="10" t="s">
        <v>2289</v>
      </c>
      <c r="M42" s="13" t="str">
        <f t="array" ref="M42">XLOOKUP(F42,'PER-SM '!$E$2:$E$1132,'PER-SM '!$F$2:$F$1132,"",0)</f>
        <v>MECANICO 3</v>
      </c>
      <c r="N42" s="224" t="s">
        <v>16</v>
      </c>
      <c r="O42" s="225" t="s">
        <v>140</v>
      </c>
      <c r="P42" s="226" t="s">
        <v>75</v>
      </c>
      <c r="Q42" s="224" t="s">
        <v>16</v>
      </c>
      <c r="R42" s="225" t="s">
        <v>140</v>
      </c>
      <c r="S42" s="226" t="s">
        <v>75</v>
      </c>
      <c r="T42" s="224" t="s">
        <v>16</v>
      </c>
      <c r="U42" s="225" t="s">
        <v>140</v>
      </c>
      <c r="V42" s="226" t="s">
        <v>75</v>
      </c>
      <c r="W42" s="224" t="s">
        <v>16</v>
      </c>
      <c r="X42" s="225" t="s">
        <v>140</v>
      </c>
      <c r="Y42" s="226" t="s">
        <v>75</v>
      </c>
      <c r="Z42" s="224" t="s">
        <v>16</v>
      </c>
      <c r="AA42" s="225" t="s">
        <v>140</v>
      </c>
      <c r="AB42" s="226" t="s">
        <v>75</v>
      </c>
      <c r="AC42" s="224" t="s">
        <v>16</v>
      </c>
      <c r="AD42" s="225" t="s">
        <v>140</v>
      </c>
      <c r="AE42" s="226" t="s">
        <v>75</v>
      </c>
      <c r="AF42" s="224" t="s">
        <v>16</v>
      </c>
      <c r="AG42" s="225" t="s">
        <v>140</v>
      </c>
      <c r="AH42" s="226" t="s">
        <v>75</v>
      </c>
      <c r="AI42" s="224" t="s">
        <v>16</v>
      </c>
      <c r="AJ42" s="225" t="s">
        <v>140</v>
      </c>
      <c r="AK42" s="226" t="s">
        <v>75</v>
      </c>
      <c r="AL42" s="224" t="s">
        <v>16</v>
      </c>
      <c r="AM42" s="225" t="s">
        <v>140</v>
      </c>
      <c r="AN42" s="226" t="s">
        <v>75</v>
      </c>
      <c r="AO42" s="224" t="s">
        <v>16</v>
      </c>
      <c r="AP42" s="225" t="s">
        <v>140</v>
      </c>
      <c r="AQ42" s="226" t="s">
        <v>75</v>
      </c>
      <c r="AR42" s="224" t="s">
        <v>16</v>
      </c>
      <c r="AS42" s="225" t="s">
        <v>140</v>
      </c>
      <c r="AT42" s="226" t="s">
        <v>75</v>
      </c>
      <c r="AU42" s="224" t="s">
        <v>16</v>
      </c>
      <c r="AV42" s="225" t="s">
        <v>140</v>
      </c>
      <c r="AW42" s="226" t="s">
        <v>75</v>
      </c>
      <c r="AX42" s="224" t="s">
        <v>16</v>
      </c>
      <c r="AY42" s="225" t="s">
        <v>140</v>
      </c>
      <c r="AZ42" s="226" t="s">
        <v>75</v>
      </c>
      <c r="BA42" s="224" t="s">
        <v>16</v>
      </c>
      <c r="BB42" s="225" t="s">
        <v>140</v>
      </c>
      <c r="BC42" s="226" t="s">
        <v>75</v>
      </c>
      <c r="BD42" s="230" t="s">
        <v>0</v>
      </c>
      <c r="BE42" s="231" t="s">
        <v>27</v>
      </c>
      <c r="BF42" s="232" t="s">
        <v>0</v>
      </c>
    </row>
    <row r="43" ht="15.75" customHeight="1">
      <c r="A43" s="10">
        <v>42.0</v>
      </c>
      <c r="B43" s="591" t="s">
        <v>2158</v>
      </c>
      <c r="C43" s="592">
        <v>1.0</v>
      </c>
      <c r="D43" s="591" t="s">
        <v>14</v>
      </c>
      <c r="E43" s="13" t="str">
        <f t="array" ref="E43">XLOOKUP(F43,'PER-SM '!$E$2:$E$1132,'PER-SM '!$D$2:$D$1132," ",0)</f>
        <v>MESTA NUÑEZ JUAN MARTIN</v>
      </c>
      <c r="F43" s="149">
        <v>1.665451E7</v>
      </c>
      <c r="G43" s="149">
        <v>9.92108837E8</v>
      </c>
      <c r="H43" s="16" t="str">
        <f t="array" ref="H43">XLOOKUP(F43,'PER-SM '!$E$2:$E$1132,'PER-SM '!$G$2:$G$1132,"",0)</f>
        <v>OP OBR</v>
      </c>
      <c r="I43" s="10" t="str">
        <f t="array" ref="I43">XLOOKUP(F43,'PER-SM '!$E$2:$E$1132,'PER-SM '!$I$2:$I$1132,"",0)</f>
        <v>C</v>
      </c>
      <c r="J43" s="10"/>
      <c r="K43" s="13" t="str">
        <f t="array" ref="K43">XLOOKUP(F43,'PER-SM '!$E$2:$E$1132,'PER-SM '!$B$2:$B$1132,"",0)</f>
        <v>PE - Obr Reg Común</v>
      </c>
      <c r="L43" s="10" t="s">
        <v>2289</v>
      </c>
      <c r="M43" s="13" t="str">
        <f t="array" ref="M43">XLOOKUP(F43,'PER-SM '!$E$2:$E$1132,'PER-SM '!$F$2:$F$1132,"",0)</f>
        <v>OPERADOR CAMION MINERO HASTA 150 TONS</v>
      </c>
      <c r="N43" s="224"/>
      <c r="O43" s="225"/>
      <c r="P43" s="226"/>
      <c r="Q43" s="224"/>
      <c r="R43" s="225"/>
      <c r="S43" s="226"/>
      <c r="T43" s="224"/>
      <c r="U43" s="225"/>
      <c r="V43" s="226"/>
      <c r="W43" s="224"/>
      <c r="X43" s="225"/>
      <c r="Y43" s="226"/>
      <c r="Z43" s="224"/>
      <c r="AA43" s="225"/>
      <c r="AB43" s="226"/>
      <c r="AC43" s="224"/>
      <c r="AD43" s="225"/>
      <c r="AE43" s="226"/>
      <c r="AF43" s="224"/>
      <c r="AG43" s="225"/>
      <c r="AH43" s="226"/>
      <c r="AI43" s="224"/>
      <c r="AJ43" s="225"/>
      <c r="AK43" s="226"/>
      <c r="AL43" s="224"/>
      <c r="AM43" s="225"/>
      <c r="AN43" s="226"/>
      <c r="AO43" s="224"/>
      <c r="AP43" s="225"/>
      <c r="AQ43" s="226"/>
      <c r="AR43" s="224"/>
      <c r="AS43" s="225"/>
      <c r="AT43" s="226"/>
      <c r="AU43" s="224"/>
      <c r="AV43" s="225"/>
      <c r="AW43" s="226"/>
      <c r="AX43" s="224"/>
      <c r="AY43" s="225"/>
      <c r="AZ43" s="226"/>
      <c r="BA43" s="224"/>
      <c r="BB43" s="225"/>
      <c r="BC43" s="226"/>
      <c r="BD43" s="224"/>
      <c r="BE43" s="225"/>
      <c r="BF43" s="226"/>
    </row>
    <row r="44" ht="15.75" customHeight="1">
      <c r="A44" s="10">
        <v>43.0</v>
      </c>
      <c r="B44" s="591" t="s">
        <v>2159</v>
      </c>
      <c r="C44" s="592">
        <v>1.0</v>
      </c>
      <c r="D44" s="591" t="s">
        <v>14</v>
      </c>
      <c r="E44" s="13" t="str">
        <f t="array" ref="E44">XLOOKUP(F44,'PER-SM '!$E$2:$E$1132,'PER-SM '!$D$2:$D$1132," ",0)</f>
        <v>GIL MENDIETA CLEVERD JOEL</v>
      </c>
      <c r="F44" s="30">
        <v>4.8200536E7</v>
      </c>
      <c r="G44" s="149">
        <v>9.50765834E8</v>
      </c>
      <c r="H44" s="16" t="str">
        <f t="array" ref="H44">XLOOKUP(F44,'PER-SM '!$E$2:$E$1132,'PER-SM '!$G$2:$G$1132,"",0)</f>
        <v>EQ OBR</v>
      </c>
      <c r="I44" s="10" t="str">
        <f t="array" ref="I44">XLOOKUP(F44,'PER-SM '!$E$2:$E$1132,'PER-SM '!$I$2:$I$1132,"",0)</f>
        <v>A</v>
      </c>
      <c r="J44" s="10"/>
      <c r="K44" s="13" t="str">
        <f t="array" ref="K44">XLOOKUP(F44,'PER-SM '!$E$2:$E$1132,'PER-SM '!$B$2:$B$1132,"",0)</f>
        <v>PE - Obr Reg Común</v>
      </c>
      <c r="L44" s="10" t="s">
        <v>2289</v>
      </c>
      <c r="M44" s="13" t="str">
        <f t="array" ref="M44">XLOOKUP(F44,'PER-SM '!$E$2:$E$1132,'PER-SM '!$F$2:$F$1132,"",0)</f>
        <v>MECANICO 3</v>
      </c>
      <c r="N44" s="224" t="s">
        <v>16</v>
      </c>
      <c r="O44" s="225" t="s">
        <v>140</v>
      </c>
      <c r="P44" s="226" t="s">
        <v>75</v>
      </c>
      <c r="Q44" s="224" t="s">
        <v>16</v>
      </c>
      <c r="R44" s="225" t="s">
        <v>140</v>
      </c>
      <c r="S44" s="226" t="s">
        <v>75</v>
      </c>
      <c r="T44" s="224" t="s">
        <v>16</v>
      </c>
      <c r="U44" s="225" t="s">
        <v>140</v>
      </c>
      <c r="V44" s="226" t="s">
        <v>75</v>
      </c>
      <c r="W44" s="224" t="s">
        <v>16</v>
      </c>
      <c r="X44" s="225" t="s">
        <v>140</v>
      </c>
      <c r="Y44" s="226" t="s">
        <v>75</v>
      </c>
      <c r="Z44" s="224" t="s">
        <v>16</v>
      </c>
      <c r="AA44" s="225" t="s">
        <v>140</v>
      </c>
      <c r="AB44" s="226" t="s">
        <v>75</v>
      </c>
      <c r="AC44" s="224" t="s">
        <v>16</v>
      </c>
      <c r="AD44" s="225" t="s">
        <v>140</v>
      </c>
      <c r="AE44" s="226" t="s">
        <v>75</v>
      </c>
      <c r="AF44" s="224" t="s">
        <v>16</v>
      </c>
      <c r="AG44" s="225" t="s">
        <v>140</v>
      </c>
      <c r="AH44" s="226" t="s">
        <v>75</v>
      </c>
      <c r="AI44" s="224" t="s">
        <v>16</v>
      </c>
      <c r="AJ44" s="225" t="s">
        <v>140</v>
      </c>
      <c r="AK44" s="226" t="s">
        <v>75</v>
      </c>
      <c r="AL44" s="224" t="s">
        <v>16</v>
      </c>
      <c r="AM44" s="225" t="s">
        <v>140</v>
      </c>
      <c r="AN44" s="226" t="s">
        <v>75</v>
      </c>
      <c r="AO44" s="224" t="s">
        <v>16</v>
      </c>
      <c r="AP44" s="225" t="s">
        <v>140</v>
      </c>
      <c r="AQ44" s="226" t="s">
        <v>75</v>
      </c>
      <c r="AR44" s="224" t="s">
        <v>16</v>
      </c>
      <c r="AS44" s="225" t="s">
        <v>140</v>
      </c>
      <c r="AT44" s="226" t="s">
        <v>75</v>
      </c>
      <c r="AU44" s="224" t="s">
        <v>16</v>
      </c>
      <c r="AV44" s="225" t="s">
        <v>140</v>
      </c>
      <c r="AW44" s="226" t="s">
        <v>75</v>
      </c>
      <c r="AX44" s="224" t="s">
        <v>16</v>
      </c>
      <c r="AY44" s="225" t="s">
        <v>140</v>
      </c>
      <c r="AZ44" s="226" t="s">
        <v>75</v>
      </c>
      <c r="BA44" s="224" t="s">
        <v>16</v>
      </c>
      <c r="BB44" s="225" t="s">
        <v>140</v>
      </c>
      <c r="BC44" s="226" t="s">
        <v>75</v>
      </c>
      <c r="BD44" s="230" t="s">
        <v>0</v>
      </c>
      <c r="BE44" s="231" t="s">
        <v>0</v>
      </c>
      <c r="BF44" s="232" t="s">
        <v>0</v>
      </c>
    </row>
    <row r="45" ht="15.75" customHeight="1">
      <c r="A45" s="10">
        <v>44.0</v>
      </c>
      <c r="B45" s="591" t="s">
        <v>2163</v>
      </c>
      <c r="C45" s="592">
        <v>1.0</v>
      </c>
      <c r="D45" s="591" t="s">
        <v>2133</v>
      </c>
      <c r="E45" s="13" t="str">
        <f t="array" ref="E45">XLOOKUP(F45,'PER-SM '!$E$2:$E$1132,'PER-SM '!$D$2:$D$1132," ",0)</f>
        <v>MAMANI VILCA RENZO ENRIQUE</v>
      </c>
      <c r="F45" s="166">
        <v>4.4999538E7</v>
      </c>
      <c r="G45" s="149">
        <v>9.58678846E8</v>
      </c>
      <c r="H45" s="16" t="str">
        <f t="array" ref="H45">XLOOKUP(F45,'PER-SM '!$E$2:$E$1132,'PER-SM '!$G$2:$G$1132,"",0)</f>
        <v>EQ OBR</v>
      </c>
      <c r="I45" s="10" t="str">
        <f t="array" ref="I45">XLOOKUP(F45,'PER-SM '!$E$2:$E$1132,'PER-SM '!$I$2:$I$1132,"",0)</f>
        <v>C</v>
      </c>
      <c r="J45" s="10"/>
      <c r="K45" s="13" t="str">
        <f t="array" ref="K45">XLOOKUP(F45,'PER-SM '!$E$2:$E$1132,'PER-SM '!$B$2:$B$1132,"",0)</f>
        <v>PE - Obr Reg Común</v>
      </c>
      <c r="L45" s="10" t="s">
        <v>2289</v>
      </c>
      <c r="M45" s="13" t="str">
        <f t="array" ref="M45">XLOOKUP(F45,'PER-SM '!$E$2:$E$1132,'PER-SM '!$F$2:$F$1132,"",0)</f>
        <v>MAESTRO - ELECTRICISTA</v>
      </c>
      <c r="N45" s="224"/>
      <c r="O45" s="225"/>
      <c r="P45" s="226"/>
      <c r="Q45" s="224"/>
      <c r="R45" s="225"/>
      <c r="S45" s="226"/>
      <c r="T45" s="224"/>
      <c r="U45" s="225"/>
      <c r="V45" s="226"/>
      <c r="W45" s="224"/>
      <c r="X45" s="225"/>
      <c r="Y45" s="226"/>
      <c r="Z45" s="224"/>
      <c r="AA45" s="225"/>
      <c r="AB45" s="226"/>
      <c r="AC45" s="224"/>
      <c r="AD45" s="225"/>
      <c r="AE45" s="226"/>
      <c r="AF45" s="224"/>
      <c r="AG45" s="225"/>
      <c r="AH45" s="226"/>
      <c r="AI45" s="224" t="s">
        <v>16</v>
      </c>
      <c r="AJ45" s="225" t="s">
        <v>140</v>
      </c>
      <c r="AK45" s="226" t="s">
        <v>75</v>
      </c>
      <c r="AL45" s="224" t="s">
        <v>16</v>
      </c>
      <c r="AM45" s="225" t="s">
        <v>140</v>
      </c>
      <c r="AN45" s="226" t="s">
        <v>75</v>
      </c>
      <c r="AO45" s="224" t="s">
        <v>16</v>
      </c>
      <c r="AP45" s="225" t="s">
        <v>140</v>
      </c>
      <c r="AQ45" s="226" t="s">
        <v>75</v>
      </c>
      <c r="AR45" s="224" t="s">
        <v>16</v>
      </c>
      <c r="AS45" s="225" t="s">
        <v>140</v>
      </c>
      <c r="AT45" s="226" t="s">
        <v>75</v>
      </c>
      <c r="AU45" s="224" t="s">
        <v>16</v>
      </c>
      <c r="AV45" s="225" t="s">
        <v>140</v>
      </c>
      <c r="AW45" s="226" t="s">
        <v>75</v>
      </c>
      <c r="AX45" s="224" t="s">
        <v>16</v>
      </c>
      <c r="AY45" s="225" t="s">
        <v>140</v>
      </c>
      <c r="AZ45" s="226" t="s">
        <v>75</v>
      </c>
      <c r="BA45" s="224" t="s">
        <v>16</v>
      </c>
      <c r="BB45" s="225" t="s">
        <v>140</v>
      </c>
      <c r="BC45" s="226" t="s">
        <v>75</v>
      </c>
      <c r="BD45" s="230" t="s">
        <v>16</v>
      </c>
      <c r="BE45" s="231" t="s">
        <v>140</v>
      </c>
      <c r="BF45" s="232" t="s">
        <v>75</v>
      </c>
    </row>
    <row r="46" ht="15.75" customHeight="1">
      <c r="A46" s="10">
        <v>45.0</v>
      </c>
      <c r="B46" s="591" t="s">
        <v>2163</v>
      </c>
      <c r="C46" s="592">
        <v>1.0</v>
      </c>
      <c r="D46" s="591" t="s">
        <v>2133</v>
      </c>
      <c r="E46" s="13" t="str">
        <f t="array" ref="E46">XLOOKUP(F46,'PER-SM '!$E$2:$E$1132,'PER-SM '!$D$2:$D$1132," ",0)</f>
        <v>MALLMA RIVAS PRESLY YONER</v>
      </c>
      <c r="F46" s="30">
        <v>4.2435015E7</v>
      </c>
      <c r="G46" s="187">
        <v>9.69356181E8</v>
      </c>
      <c r="H46" s="16" t="str">
        <f t="array" ref="H46">XLOOKUP(F46,'PER-SM '!$E$2:$E$1132,'PER-SM '!$G$2:$G$1132,"",0)</f>
        <v>EQ OBR</v>
      </c>
      <c r="I46" s="10" t="str">
        <f t="array" ref="I46">XLOOKUP(F46,'PER-SM '!$E$2:$E$1132,'PER-SM '!$I$2:$I$1132,"",0)</f>
        <v>B</v>
      </c>
      <c r="J46" s="10"/>
      <c r="K46" s="13" t="str">
        <f t="array" ref="K46">XLOOKUP(F46,'PER-SM '!$E$2:$E$1132,'PER-SM '!$B$2:$B$1132,"",0)</f>
        <v>PE - Obr Reg Común</v>
      </c>
      <c r="L46" s="10" t="s">
        <v>2289</v>
      </c>
      <c r="M46" s="13" t="str">
        <f t="array" ref="M46">XLOOKUP(F46,'PER-SM '!$E$2:$E$1132,'PER-SM '!$F$2:$F$1132,"",0)</f>
        <v>MAESTRO - SOLDADOR</v>
      </c>
      <c r="N46" s="236" t="s">
        <v>16</v>
      </c>
      <c r="O46" s="237" t="s">
        <v>140</v>
      </c>
      <c r="P46" s="238" t="s">
        <v>75</v>
      </c>
      <c r="Q46" s="236" t="s">
        <v>16</v>
      </c>
      <c r="R46" s="237" t="s">
        <v>140</v>
      </c>
      <c r="S46" s="238" t="s">
        <v>75</v>
      </c>
      <c r="T46" s="236" t="s">
        <v>16</v>
      </c>
      <c r="U46" s="237" t="s">
        <v>140</v>
      </c>
      <c r="V46" s="238" t="s">
        <v>75</v>
      </c>
      <c r="W46" s="236" t="s">
        <v>16</v>
      </c>
      <c r="X46" s="237" t="s">
        <v>140</v>
      </c>
      <c r="Y46" s="238" t="s">
        <v>75</v>
      </c>
      <c r="Z46" s="236" t="s">
        <v>16</v>
      </c>
      <c r="AA46" s="237" t="s">
        <v>140</v>
      </c>
      <c r="AB46" s="238" t="s">
        <v>75</v>
      </c>
      <c r="AC46" s="236" t="s">
        <v>16</v>
      </c>
      <c r="AD46" s="237" t="s">
        <v>140</v>
      </c>
      <c r="AE46" s="238" t="s">
        <v>75</v>
      </c>
      <c r="AF46" s="236" t="s">
        <v>16</v>
      </c>
      <c r="AG46" s="237" t="s">
        <v>140</v>
      </c>
      <c r="AH46" s="238" t="s">
        <v>75</v>
      </c>
      <c r="AI46" s="236" t="s">
        <v>0</v>
      </c>
      <c r="AJ46" s="237" t="s">
        <v>0</v>
      </c>
      <c r="AK46" s="238" t="s">
        <v>0</v>
      </c>
      <c r="AL46" s="236" t="s">
        <v>0</v>
      </c>
      <c r="AM46" s="237" t="s">
        <v>0</v>
      </c>
      <c r="AN46" s="238" t="s">
        <v>0</v>
      </c>
      <c r="AO46" s="236" t="s">
        <v>0</v>
      </c>
      <c r="AP46" s="237" t="s">
        <v>0</v>
      </c>
      <c r="AQ46" s="238" t="s">
        <v>0</v>
      </c>
      <c r="AR46" s="236" t="s">
        <v>0</v>
      </c>
      <c r="AS46" s="237" t="s">
        <v>0</v>
      </c>
      <c r="AT46" s="238" t="s">
        <v>0</v>
      </c>
      <c r="AU46" s="236" t="s">
        <v>0</v>
      </c>
      <c r="AV46" s="237" t="s">
        <v>0</v>
      </c>
      <c r="AW46" s="238" t="s">
        <v>0</v>
      </c>
      <c r="AX46" s="236" t="s">
        <v>0</v>
      </c>
      <c r="AY46" s="237" t="s">
        <v>0</v>
      </c>
      <c r="AZ46" s="238" t="s">
        <v>0</v>
      </c>
      <c r="BA46" s="236" t="s">
        <v>0</v>
      </c>
      <c r="BB46" s="237" t="s">
        <v>0</v>
      </c>
      <c r="BC46" s="238" t="s">
        <v>0</v>
      </c>
      <c r="BD46" s="239" t="s">
        <v>16</v>
      </c>
      <c r="BE46" s="240" t="s">
        <v>140</v>
      </c>
      <c r="BF46" s="241" t="s">
        <v>75</v>
      </c>
    </row>
    <row r="47" ht="15.75" customHeight="1">
      <c r="A47" s="10">
        <v>46.0</v>
      </c>
      <c r="B47" s="591" t="s">
        <v>2160</v>
      </c>
      <c r="C47" s="592">
        <v>1.0</v>
      </c>
      <c r="D47" s="591" t="s">
        <v>2133</v>
      </c>
      <c r="E47" s="13" t="str">
        <f t="array" ref="E47">XLOOKUP(F47,'PER-SM '!$E$2:$E$1132,'PER-SM '!$D$2:$D$1132," ",0)</f>
        <v>LOPEZ ORELLANA WILMER</v>
      </c>
      <c r="F47" s="149">
        <v>4.6403683E7</v>
      </c>
      <c r="G47" s="149">
        <v>9.27649909E8</v>
      </c>
      <c r="H47" s="16" t="str">
        <f t="array" ref="H47">XLOOKUP(F47,'PER-SM '!$E$2:$E$1132,'PER-SM '!$G$2:$G$1132,"",0)</f>
        <v>OP OBR</v>
      </c>
      <c r="I47" s="10" t="str">
        <f t="array" ref="I47">XLOOKUP(F47,'PER-SM '!$E$2:$E$1132,'PER-SM '!$I$2:$I$1132,"",0)</f>
        <v>B</v>
      </c>
      <c r="J47" s="10"/>
      <c r="K47" s="13" t="str">
        <f t="array" ref="K47">XLOOKUP(F47,'PER-SM '!$E$2:$E$1132,'PER-SM '!$B$2:$B$1132,"",0)</f>
        <v>PE - Obr Reg Común</v>
      </c>
      <c r="L47" s="10" t="s">
        <v>2289</v>
      </c>
      <c r="M47" s="13" t="str">
        <f t="array" ref="M47">XLOOKUP(F47,'PER-SM '!$E$2:$E$1132,'PER-SM '!$F$2:$F$1132,"",0)</f>
        <v>AYUDANTE DE ALMACEN</v>
      </c>
      <c r="N47" s="236" t="s">
        <v>16</v>
      </c>
      <c r="O47" s="237" t="s">
        <v>140</v>
      </c>
      <c r="P47" s="238" t="s">
        <v>75</v>
      </c>
      <c r="Q47" s="236" t="s">
        <v>16</v>
      </c>
      <c r="R47" s="237" t="s">
        <v>140</v>
      </c>
      <c r="S47" s="238" t="s">
        <v>75</v>
      </c>
      <c r="T47" s="236" t="s">
        <v>16</v>
      </c>
      <c r="U47" s="237" t="s">
        <v>140</v>
      </c>
      <c r="V47" s="238" t="s">
        <v>75</v>
      </c>
      <c r="W47" s="236" t="s">
        <v>16</v>
      </c>
      <c r="X47" s="237" t="s">
        <v>140</v>
      </c>
      <c r="Y47" s="238" t="s">
        <v>75</v>
      </c>
      <c r="Z47" s="236" t="s">
        <v>16</v>
      </c>
      <c r="AA47" s="237" t="s">
        <v>140</v>
      </c>
      <c r="AB47" s="238" t="s">
        <v>75</v>
      </c>
      <c r="AC47" s="236" t="s">
        <v>16</v>
      </c>
      <c r="AD47" s="237" t="s">
        <v>140</v>
      </c>
      <c r="AE47" s="238" t="s">
        <v>75</v>
      </c>
      <c r="AF47" s="236" t="s">
        <v>16</v>
      </c>
      <c r="AG47" s="237" t="s">
        <v>140</v>
      </c>
      <c r="AH47" s="238" t="s">
        <v>75</v>
      </c>
      <c r="AI47" s="236" t="s">
        <v>0</v>
      </c>
      <c r="AJ47" s="237" t="s">
        <v>0</v>
      </c>
      <c r="AK47" s="238" t="s">
        <v>0</v>
      </c>
      <c r="AL47" s="236" t="s">
        <v>0</v>
      </c>
      <c r="AM47" s="237" t="s">
        <v>0</v>
      </c>
      <c r="AN47" s="238" t="s">
        <v>0</v>
      </c>
      <c r="AO47" s="236" t="s">
        <v>0</v>
      </c>
      <c r="AP47" s="237" t="s">
        <v>0</v>
      </c>
      <c r="AQ47" s="238" t="s">
        <v>0</v>
      </c>
      <c r="AR47" s="236" t="s">
        <v>0</v>
      </c>
      <c r="AS47" s="237" t="s">
        <v>0</v>
      </c>
      <c r="AT47" s="238" t="s">
        <v>0</v>
      </c>
      <c r="AU47" s="236" t="s">
        <v>0</v>
      </c>
      <c r="AV47" s="237" t="s">
        <v>0</v>
      </c>
      <c r="AW47" s="238" t="s">
        <v>0</v>
      </c>
      <c r="AX47" s="236" t="s">
        <v>0</v>
      </c>
      <c r="AY47" s="237" t="s">
        <v>0</v>
      </c>
      <c r="AZ47" s="238" t="s">
        <v>0</v>
      </c>
      <c r="BA47" s="236" t="s">
        <v>0</v>
      </c>
      <c r="BB47" s="237" t="s">
        <v>0</v>
      </c>
      <c r="BC47" s="238" t="s">
        <v>0</v>
      </c>
      <c r="BD47" s="239" t="s">
        <v>16</v>
      </c>
      <c r="BE47" s="240" t="s">
        <v>140</v>
      </c>
      <c r="BF47" s="241" t="s">
        <v>75</v>
      </c>
    </row>
    <row r="48" ht="15.75" customHeight="1">
      <c r="A48" s="10">
        <v>47.0</v>
      </c>
      <c r="B48" s="591" t="s">
        <v>2160</v>
      </c>
      <c r="C48" s="592">
        <v>1.0</v>
      </c>
      <c r="D48" s="591" t="s">
        <v>2133</v>
      </c>
      <c r="E48" s="13" t="str">
        <f t="array" ref="E48">XLOOKUP(F48,'PER-SM '!$E$2:$E$1132,'PER-SM '!$D$2:$D$1132," ",0)</f>
        <v>MEDINA CAHUANA ANTHONY ALEXIS</v>
      </c>
      <c r="F48" s="166">
        <v>7.5384894E7</v>
      </c>
      <c r="G48" s="149">
        <v>9.74662012E8</v>
      </c>
      <c r="H48" s="16" t="str">
        <f t="array" ref="H48">XLOOKUP(F48,'PER-SM '!$E$2:$E$1132,'PER-SM '!$G$2:$G$1132,"",0)</f>
        <v>EQ OBR</v>
      </c>
      <c r="I48" s="10" t="str">
        <f t="array" ref="I48">XLOOKUP(F48,'PER-SM '!$E$2:$E$1132,'PER-SM '!$I$2:$I$1132,"",0)</f>
        <v>C</v>
      </c>
      <c r="J48" s="10"/>
      <c r="K48" s="13" t="str">
        <f t="array" ref="K48">XLOOKUP(F48,'PER-SM '!$E$2:$E$1132,'PER-SM '!$B$2:$B$1132,"",0)</f>
        <v>PE - Obr Reg Común</v>
      </c>
      <c r="L48" s="10" t="s">
        <v>2289</v>
      </c>
      <c r="M48" s="13" t="str">
        <f t="array" ref="M48">XLOOKUP(F48,'PER-SM '!$E$2:$E$1132,'PER-SM '!$F$2:$F$1132,"",0)</f>
        <v>TECNICO DE ALMACEN - PAÑOL</v>
      </c>
      <c r="N48" s="224"/>
      <c r="O48" s="225"/>
      <c r="P48" s="226"/>
      <c r="Q48" s="224"/>
      <c r="R48" s="225"/>
      <c r="S48" s="226"/>
      <c r="T48" s="224"/>
      <c r="U48" s="225"/>
      <c r="V48" s="226"/>
      <c r="W48" s="224"/>
      <c r="X48" s="225"/>
      <c r="Y48" s="226"/>
      <c r="Z48" s="224"/>
      <c r="AA48" s="225"/>
      <c r="AB48" s="226"/>
      <c r="AC48" s="224"/>
      <c r="AD48" s="225"/>
      <c r="AE48" s="226"/>
      <c r="AF48" s="224"/>
      <c r="AG48" s="225"/>
      <c r="AH48" s="226"/>
      <c r="AI48" s="224" t="s">
        <v>16</v>
      </c>
      <c r="AJ48" s="225" t="s">
        <v>140</v>
      </c>
      <c r="AK48" s="226" t="s">
        <v>75</v>
      </c>
      <c r="AL48" s="224" t="s">
        <v>16</v>
      </c>
      <c r="AM48" s="225" t="s">
        <v>140</v>
      </c>
      <c r="AN48" s="226" t="s">
        <v>75</v>
      </c>
      <c r="AO48" s="224" t="s">
        <v>16</v>
      </c>
      <c r="AP48" s="225" t="s">
        <v>140</v>
      </c>
      <c r="AQ48" s="226" t="s">
        <v>75</v>
      </c>
      <c r="AR48" s="224" t="s">
        <v>16</v>
      </c>
      <c r="AS48" s="225" t="s">
        <v>140</v>
      </c>
      <c r="AT48" s="226" t="s">
        <v>75</v>
      </c>
      <c r="AU48" s="224" t="s">
        <v>16</v>
      </c>
      <c r="AV48" s="225" t="s">
        <v>140</v>
      </c>
      <c r="AW48" s="226" t="s">
        <v>75</v>
      </c>
      <c r="AX48" s="224" t="s">
        <v>16</v>
      </c>
      <c r="AY48" s="225" t="s">
        <v>140</v>
      </c>
      <c r="AZ48" s="226" t="s">
        <v>75</v>
      </c>
      <c r="BA48" s="224" t="s">
        <v>16</v>
      </c>
      <c r="BB48" s="225" t="s">
        <v>140</v>
      </c>
      <c r="BC48" s="226" t="s">
        <v>75</v>
      </c>
      <c r="BD48" s="230" t="s">
        <v>16</v>
      </c>
      <c r="BE48" s="231" t="s">
        <v>140</v>
      </c>
      <c r="BF48" s="232" t="s">
        <v>75</v>
      </c>
    </row>
    <row r="49" ht="15.75" customHeight="1">
      <c r="A49" s="10">
        <v>48.0</v>
      </c>
      <c r="B49" s="314" t="s">
        <v>2235</v>
      </c>
      <c r="C49" s="632">
        <v>1.0</v>
      </c>
      <c r="D49" s="314" t="s">
        <v>2133</v>
      </c>
      <c r="E49" s="13" t="str">
        <f t="array" ref="E49">XLOOKUP(F49,'PER-SM '!$E$2:$E$1132,'PER-SM '!$D$2:$D$1132," ",0)</f>
        <v>LUYO FLORES JORGE LUIS</v>
      </c>
      <c r="F49" s="176">
        <v>4.254546E7</v>
      </c>
      <c r="G49" s="149"/>
      <c r="H49" s="10" t="str">
        <f t="array" ref="H49">XLOOKUP(F49,'PER-SM '!$E$2:$E$1132,'PER-SM '!$G$2:$G$1132,"",0)</f>
        <v>OP OBR</v>
      </c>
      <c r="I49" s="10" t="str">
        <f t="array" ref="I49">XLOOKUP(F49,'PER-SM '!$E$2:$E$1132,'PER-SM '!$I$2:$I$1132,"",0)</f>
        <v>C</v>
      </c>
      <c r="J49" s="10"/>
      <c r="K49" s="13" t="str">
        <f t="array" ref="K49">XLOOKUP(F49,'PER-SM '!$E$2:$E$1132,'PER-SM '!$B$2:$B$1132,"",0)</f>
        <v>PE-Obr Reg comun</v>
      </c>
      <c r="L49" s="10" t="s">
        <v>2289</v>
      </c>
      <c r="M49" s="31" t="str">
        <f t="array" ref="M49">XLOOKUP(F49,'PER-SM '!$E$2:$E$1132,'PER-SM '!$F$2:$F$1132,"",0)</f>
        <v>OPERADOR DE CAMION DE SERVICIOS - COMBUSTIBLE</v>
      </c>
      <c r="N49" s="224"/>
      <c r="O49" s="225"/>
      <c r="P49" s="226"/>
      <c r="Q49" s="224"/>
      <c r="R49" s="225"/>
      <c r="S49" s="226"/>
      <c r="T49" s="224" t="s">
        <v>16</v>
      </c>
      <c r="U49" s="225" t="s">
        <v>140</v>
      </c>
      <c r="V49" s="226" t="s">
        <v>75</v>
      </c>
      <c r="W49" s="224" t="s">
        <v>16</v>
      </c>
      <c r="X49" s="225" t="s">
        <v>140</v>
      </c>
      <c r="Y49" s="226" t="s">
        <v>75</v>
      </c>
      <c r="Z49" s="224" t="s">
        <v>16</v>
      </c>
      <c r="AA49" s="225" t="s">
        <v>140</v>
      </c>
      <c r="AB49" s="226" t="s">
        <v>75</v>
      </c>
      <c r="AC49" s="224" t="s">
        <v>16</v>
      </c>
      <c r="AD49" s="225" t="s">
        <v>140</v>
      </c>
      <c r="AE49" s="226" t="s">
        <v>75</v>
      </c>
      <c r="AF49" s="224" t="s">
        <v>16</v>
      </c>
      <c r="AG49" s="225" t="s">
        <v>140</v>
      </c>
      <c r="AH49" s="226" t="s">
        <v>75</v>
      </c>
      <c r="AI49" s="224" t="s">
        <v>16</v>
      </c>
      <c r="AJ49" s="225" t="s">
        <v>140</v>
      </c>
      <c r="AK49" s="226" t="s">
        <v>75</v>
      </c>
      <c r="AL49" s="224" t="s">
        <v>16</v>
      </c>
      <c r="AM49" s="225" t="s">
        <v>140</v>
      </c>
      <c r="AN49" s="226" t="s">
        <v>75</v>
      </c>
      <c r="AO49" s="224" t="s">
        <v>16</v>
      </c>
      <c r="AP49" s="225" t="s">
        <v>140</v>
      </c>
      <c r="AQ49" s="226" t="s">
        <v>75</v>
      </c>
      <c r="AR49" s="224" t="s">
        <v>16</v>
      </c>
      <c r="AS49" s="225" t="s">
        <v>140</v>
      </c>
      <c r="AT49" s="226" t="s">
        <v>75</v>
      </c>
      <c r="AU49" s="224" t="s">
        <v>16</v>
      </c>
      <c r="AV49" s="225" t="s">
        <v>140</v>
      </c>
      <c r="AW49" s="226" t="s">
        <v>75</v>
      </c>
      <c r="AX49" s="224" t="s">
        <v>16</v>
      </c>
      <c r="AY49" s="225" t="s">
        <v>140</v>
      </c>
      <c r="AZ49" s="226" t="s">
        <v>75</v>
      </c>
      <c r="BA49" s="224" t="s">
        <v>16</v>
      </c>
      <c r="BB49" s="225" t="s">
        <v>140</v>
      </c>
      <c r="BC49" s="226" t="s">
        <v>75</v>
      </c>
      <c r="BD49" s="230" t="s">
        <v>0</v>
      </c>
      <c r="BE49" s="231" t="s">
        <v>0</v>
      </c>
      <c r="BF49" s="232" t="s">
        <v>0</v>
      </c>
    </row>
    <row r="50" ht="15.75" customHeight="1">
      <c r="A50" s="10">
        <v>49.0</v>
      </c>
      <c r="B50" s="306"/>
      <c r="C50" s="652">
        <v>1.0</v>
      </c>
      <c r="D50" s="306"/>
      <c r="E50" s="13" t="str">
        <f t="array" ref="E50">XLOOKUP(F50,'PER-SM '!$E$2:$E$1132,'PER-SM '!$D$2:$D$1132," ",0)</f>
        <v>FLORES ARVIRI HABRAN</v>
      </c>
      <c r="F50" s="184">
        <v>4.29739E7</v>
      </c>
      <c r="G50" s="149"/>
      <c r="H50" s="16" t="str">
        <f t="array" ref="H50">XLOOKUP(F50,'PER-SM '!$E$2:$E$1132,'PER-SM '!$G$2:$G$1132,"",0)</f>
        <v>OP OBR</v>
      </c>
      <c r="I50" s="10" t="str">
        <f t="array" ref="I50">XLOOKUP(F50,'PER-SM '!$E$2:$E$1132,'PER-SM '!$I$2:$I$1132,"",0)</f>
        <v>B</v>
      </c>
      <c r="J50" s="10"/>
      <c r="K50" s="13" t="str">
        <f t="array" ref="K50">XLOOKUP(F50,'PER-SM '!$E$2:$E$1132,'PER-SM '!$B$2:$B$1132,"",0)</f>
        <v>PE - Obr Reg Común</v>
      </c>
      <c r="L50" s="10" t="s">
        <v>2289</v>
      </c>
      <c r="M50" s="13" t="str">
        <f t="array" ref="M50">XLOOKUP(F50,'PER-SM '!$E$2:$E$1132,'PER-SM '!$F$2:$F$1132,"",0)</f>
        <v>OPERADOR CAMION MINERO HASTA 100 TONS</v>
      </c>
      <c r="N50" s="236" t="s">
        <v>16</v>
      </c>
      <c r="O50" s="237" t="s">
        <v>140</v>
      </c>
      <c r="P50" s="238" t="s">
        <v>75</v>
      </c>
      <c r="Q50" s="236" t="s">
        <v>16</v>
      </c>
      <c r="R50" s="237" t="s">
        <v>140</v>
      </c>
      <c r="S50" s="238" t="s">
        <v>75</v>
      </c>
      <c r="T50" s="236" t="s">
        <v>16</v>
      </c>
      <c r="U50" s="237" t="s">
        <v>140</v>
      </c>
      <c r="V50" s="238" t="s">
        <v>75</v>
      </c>
      <c r="W50" s="236" t="s">
        <v>16</v>
      </c>
      <c r="X50" s="237" t="s">
        <v>140</v>
      </c>
      <c r="Y50" s="238" t="s">
        <v>75</v>
      </c>
      <c r="Z50" s="236" t="s">
        <v>16</v>
      </c>
      <c r="AA50" s="237" t="s">
        <v>140</v>
      </c>
      <c r="AB50" s="238" t="s">
        <v>75</v>
      </c>
      <c r="AC50" s="236" t="s">
        <v>16</v>
      </c>
      <c r="AD50" s="237" t="s">
        <v>140</v>
      </c>
      <c r="AE50" s="238" t="s">
        <v>75</v>
      </c>
      <c r="AF50" s="236" t="s">
        <v>16</v>
      </c>
      <c r="AG50" s="237" t="s">
        <v>140</v>
      </c>
      <c r="AH50" s="238" t="s">
        <v>75</v>
      </c>
      <c r="AI50" s="236" t="s">
        <v>0</v>
      </c>
      <c r="AJ50" s="237" t="s">
        <v>0</v>
      </c>
      <c r="AK50" s="238" t="s">
        <v>0</v>
      </c>
      <c r="AL50" s="236" t="s">
        <v>0</v>
      </c>
      <c r="AM50" s="237" t="s">
        <v>0</v>
      </c>
      <c r="AN50" s="238" t="s">
        <v>0</v>
      </c>
      <c r="AO50" s="236" t="s">
        <v>0</v>
      </c>
      <c r="AP50" s="237" t="s">
        <v>0</v>
      </c>
      <c r="AQ50" s="238" t="s">
        <v>0</v>
      </c>
      <c r="AR50" s="236" t="s">
        <v>0</v>
      </c>
      <c r="AS50" s="237" t="s">
        <v>0</v>
      </c>
      <c r="AT50" s="238" t="s">
        <v>0</v>
      </c>
      <c r="AU50" s="236" t="s">
        <v>0</v>
      </c>
      <c r="AV50" s="237" t="s">
        <v>0</v>
      </c>
      <c r="AW50" s="238" t="s">
        <v>0</v>
      </c>
      <c r="AX50" s="236" t="s">
        <v>0</v>
      </c>
      <c r="AY50" s="237" t="s">
        <v>0</v>
      </c>
      <c r="AZ50" s="238" t="s">
        <v>0</v>
      </c>
      <c r="BA50" s="236" t="s">
        <v>0</v>
      </c>
      <c r="BB50" s="237" t="s">
        <v>0</v>
      </c>
      <c r="BC50" s="238" t="s">
        <v>0</v>
      </c>
      <c r="BD50" s="239" t="s">
        <v>16</v>
      </c>
      <c r="BE50" s="240" t="s">
        <v>140</v>
      </c>
      <c r="BF50" s="241" t="s">
        <v>75</v>
      </c>
    </row>
    <row r="51" ht="15.75" customHeight="1">
      <c r="A51" s="10">
        <v>50.0</v>
      </c>
      <c r="B51" s="591" t="s">
        <v>2237</v>
      </c>
      <c r="C51" s="592">
        <v>1.0</v>
      </c>
      <c r="D51" s="591" t="s">
        <v>14</v>
      </c>
      <c r="E51" s="13" t="str">
        <f t="array" ref="E51">XLOOKUP(F51,'PER-SM '!$E$2:$E$1132,'PER-SM '!$D$2:$D$1132," ",0)</f>
        <v>ALAMA PALOMINO JOSE GABRIEL</v>
      </c>
      <c r="F51" s="166">
        <v>1.0883116E7</v>
      </c>
      <c r="G51" s="149">
        <v>9.76300365E8</v>
      </c>
      <c r="H51" s="16" t="str">
        <f t="array" ref="H51">XLOOKUP(F51,'PER-SM '!$E$2:$E$1132,'PER-SM '!$G$2:$G$1132,"",0)</f>
        <v>EQ OBR</v>
      </c>
      <c r="I51" s="10" t="str">
        <f t="array" ref="I51">XLOOKUP(F51,'PER-SM '!$E$2:$E$1132,'PER-SM '!$I$2:$I$1132,"",0)</f>
        <v>B</v>
      </c>
      <c r="J51" s="10"/>
      <c r="K51" s="13" t="str">
        <f t="array" ref="K51">XLOOKUP(F51,'PER-SM '!$E$2:$E$1132,'PER-SM '!$B$2:$B$1132,"",0)</f>
        <v>PE - Obr Reg Común</v>
      </c>
      <c r="L51" s="10" t="s">
        <v>2289</v>
      </c>
      <c r="M51" s="13" t="str">
        <f t="array" ref="M51">XLOOKUP(F51,'PER-SM '!$E$2:$E$1132,'PER-SM '!$F$2:$F$1132,"",0)</f>
        <v>MECANICO 1</v>
      </c>
      <c r="N51" s="236" t="s">
        <v>16</v>
      </c>
      <c r="O51" s="237" t="s">
        <v>140</v>
      </c>
      <c r="P51" s="238" t="s">
        <v>75</v>
      </c>
      <c r="Q51" s="236" t="s">
        <v>16</v>
      </c>
      <c r="R51" s="237" t="s">
        <v>140</v>
      </c>
      <c r="S51" s="238" t="s">
        <v>75</v>
      </c>
      <c r="T51" s="236" t="s">
        <v>16</v>
      </c>
      <c r="U51" s="237" t="s">
        <v>140</v>
      </c>
      <c r="V51" s="238" t="s">
        <v>75</v>
      </c>
      <c r="W51" s="236" t="s">
        <v>16</v>
      </c>
      <c r="X51" s="237" t="s">
        <v>140</v>
      </c>
      <c r="Y51" s="238" t="s">
        <v>75</v>
      </c>
      <c r="Z51" s="236" t="s">
        <v>16</v>
      </c>
      <c r="AA51" s="237" t="s">
        <v>140</v>
      </c>
      <c r="AB51" s="238" t="s">
        <v>75</v>
      </c>
      <c r="AC51" s="236" t="s">
        <v>16</v>
      </c>
      <c r="AD51" s="237" t="s">
        <v>140</v>
      </c>
      <c r="AE51" s="238" t="s">
        <v>75</v>
      </c>
      <c r="AF51" s="236" t="s">
        <v>16</v>
      </c>
      <c r="AG51" s="237" t="s">
        <v>140</v>
      </c>
      <c r="AH51" s="238" t="s">
        <v>75</v>
      </c>
      <c r="AI51" s="236" t="s">
        <v>0</v>
      </c>
      <c r="AJ51" s="237" t="s">
        <v>0</v>
      </c>
      <c r="AK51" s="238" t="s">
        <v>0</v>
      </c>
      <c r="AL51" s="236" t="s">
        <v>0</v>
      </c>
      <c r="AM51" s="237" t="s">
        <v>0</v>
      </c>
      <c r="AN51" s="238" t="s">
        <v>0</v>
      </c>
      <c r="AO51" s="236" t="s">
        <v>0</v>
      </c>
      <c r="AP51" s="237" t="s">
        <v>0</v>
      </c>
      <c r="AQ51" s="238" t="s">
        <v>0</v>
      </c>
      <c r="AR51" s="236" t="s">
        <v>0</v>
      </c>
      <c r="AS51" s="237" t="s">
        <v>0</v>
      </c>
      <c r="AT51" s="238" t="s">
        <v>0</v>
      </c>
      <c r="AU51" s="236" t="s">
        <v>0</v>
      </c>
      <c r="AV51" s="237" t="s">
        <v>0</v>
      </c>
      <c r="AW51" s="238" t="s">
        <v>0</v>
      </c>
      <c r="AX51" s="236" t="s">
        <v>0</v>
      </c>
      <c r="AY51" s="237" t="s">
        <v>0</v>
      </c>
      <c r="AZ51" s="238" t="s">
        <v>0</v>
      </c>
      <c r="BA51" s="236" t="s">
        <v>0</v>
      </c>
      <c r="BB51" s="237" t="s">
        <v>0</v>
      </c>
      <c r="BC51" s="238" t="s">
        <v>0</v>
      </c>
      <c r="BD51" s="239" t="s">
        <v>16</v>
      </c>
      <c r="BE51" s="240" t="s">
        <v>140</v>
      </c>
      <c r="BF51" s="241" t="s">
        <v>75</v>
      </c>
    </row>
    <row r="52" ht="15.75" customHeight="1">
      <c r="A52" s="10">
        <v>51.0</v>
      </c>
      <c r="B52" s="591" t="s">
        <v>2261</v>
      </c>
      <c r="C52" s="592">
        <v>1.0</v>
      </c>
      <c r="D52" s="591" t="s">
        <v>2133</v>
      </c>
      <c r="E52" s="13" t="str">
        <f t="array" ref="E52">XLOOKUP(F52,'PER-SM '!$E$2:$E$1132,'PER-SM '!$D$2:$D$1132," ",0)</f>
        <v>UMASI LABRA JAIME FREDY</v>
      </c>
      <c r="F52" s="166">
        <v>4.6325949E7</v>
      </c>
      <c r="G52" s="149">
        <v>9.46797631E8</v>
      </c>
      <c r="H52" s="16" t="str">
        <f t="array" ref="H52">XLOOKUP(F52,'PER-SM '!$E$2:$E$1132,'PER-SM '!$G$2:$G$1132,"",0)</f>
        <v>EQ OBR</v>
      </c>
      <c r="I52" s="10" t="str">
        <f t="array" ref="I52">XLOOKUP(F52,'PER-SM '!$E$2:$E$1132,'PER-SM '!$I$2:$I$1132,"",0)</f>
        <v>B</v>
      </c>
      <c r="J52" s="10"/>
      <c r="K52" s="13" t="str">
        <f t="array" ref="K52">XLOOKUP(F52,'PER-SM '!$E$2:$E$1132,'PER-SM '!$B$2:$B$1132,"",0)</f>
        <v>PE - Obr Reg Común</v>
      </c>
      <c r="L52" s="10" t="s">
        <v>2289</v>
      </c>
      <c r="M52" s="13" t="str">
        <f t="array" ref="M52">XLOOKUP(F52,'PER-SM '!$E$2:$E$1132,'PER-SM '!$F$2:$F$1132,"",0)</f>
        <v>MECANICO 1</v>
      </c>
      <c r="N52" s="236" t="s">
        <v>16</v>
      </c>
      <c r="O52" s="237" t="s">
        <v>140</v>
      </c>
      <c r="P52" s="238" t="s">
        <v>75</v>
      </c>
      <c r="Q52" s="236" t="s">
        <v>16</v>
      </c>
      <c r="R52" s="237" t="s">
        <v>140</v>
      </c>
      <c r="S52" s="238" t="s">
        <v>75</v>
      </c>
      <c r="T52" s="236" t="s">
        <v>16</v>
      </c>
      <c r="U52" s="237" t="s">
        <v>140</v>
      </c>
      <c r="V52" s="238" t="s">
        <v>75</v>
      </c>
      <c r="W52" s="236" t="s">
        <v>16</v>
      </c>
      <c r="X52" s="237" t="s">
        <v>140</v>
      </c>
      <c r="Y52" s="238" t="s">
        <v>75</v>
      </c>
      <c r="Z52" s="236" t="s">
        <v>16</v>
      </c>
      <c r="AA52" s="237" t="s">
        <v>140</v>
      </c>
      <c r="AB52" s="238" t="s">
        <v>75</v>
      </c>
      <c r="AC52" s="236" t="s">
        <v>16</v>
      </c>
      <c r="AD52" s="237" t="s">
        <v>140</v>
      </c>
      <c r="AE52" s="238" t="s">
        <v>75</v>
      </c>
      <c r="AF52" s="236" t="s">
        <v>16</v>
      </c>
      <c r="AG52" s="237" t="s">
        <v>140</v>
      </c>
      <c r="AH52" s="238" t="s">
        <v>75</v>
      </c>
      <c r="AI52" s="236" t="s">
        <v>0</v>
      </c>
      <c r="AJ52" s="237" t="s">
        <v>0</v>
      </c>
      <c r="AK52" s="238" t="s">
        <v>0</v>
      </c>
      <c r="AL52" s="236" t="s">
        <v>0</v>
      </c>
      <c r="AM52" s="237" t="s">
        <v>0</v>
      </c>
      <c r="AN52" s="238" t="s">
        <v>0</v>
      </c>
      <c r="AO52" s="236" t="s">
        <v>0</v>
      </c>
      <c r="AP52" s="237" t="s">
        <v>0</v>
      </c>
      <c r="AQ52" s="238" t="s">
        <v>0</v>
      </c>
      <c r="AR52" s="236" t="s">
        <v>0</v>
      </c>
      <c r="AS52" s="237" t="s">
        <v>0</v>
      </c>
      <c r="AT52" s="238" t="s">
        <v>0</v>
      </c>
      <c r="AU52" s="236" t="s">
        <v>0</v>
      </c>
      <c r="AV52" s="237" t="s">
        <v>0</v>
      </c>
      <c r="AW52" s="238" t="s">
        <v>0</v>
      </c>
      <c r="AX52" s="236" t="s">
        <v>0</v>
      </c>
      <c r="AY52" s="237" t="s">
        <v>0</v>
      </c>
      <c r="AZ52" s="238" t="s">
        <v>0</v>
      </c>
      <c r="BA52" s="236" t="s">
        <v>0</v>
      </c>
      <c r="BB52" s="237" t="s">
        <v>0</v>
      </c>
      <c r="BC52" s="238" t="s">
        <v>0</v>
      </c>
      <c r="BD52" s="239" t="s">
        <v>16</v>
      </c>
      <c r="BE52" s="240" t="s">
        <v>140</v>
      </c>
      <c r="BF52" s="241" t="s">
        <v>75</v>
      </c>
    </row>
    <row r="53" ht="15.75" customHeight="1">
      <c r="A53" s="10">
        <v>52.0</v>
      </c>
      <c r="B53" s="591" t="s">
        <v>2261</v>
      </c>
      <c r="C53" s="592">
        <v>1.0</v>
      </c>
      <c r="D53" s="591" t="s">
        <v>2133</v>
      </c>
      <c r="E53" s="13" t="str">
        <f t="array" ref="E53">XLOOKUP(F53,'PER-SM '!$E$2:$E$1132,'PER-SM '!$D$2:$D$1132," ",0)</f>
        <v>INCISO CHAVEZ JHAROL ANTONY</v>
      </c>
      <c r="F53" s="166">
        <v>4.7448875E7</v>
      </c>
      <c r="G53" s="149"/>
      <c r="H53" s="16" t="str">
        <f t="array" ref="H53">XLOOKUP(F53,'PER-SM '!$E$2:$E$1132,'PER-SM '!$G$2:$G$1132,"",0)</f>
        <v>EQ OBR</v>
      </c>
      <c r="I53" s="10" t="str">
        <f t="array" ref="I53">XLOOKUP(F53,'PER-SM '!$E$2:$E$1132,'PER-SM '!$I$2:$I$1132,"",0)</f>
        <v>A</v>
      </c>
      <c r="J53" s="10"/>
      <c r="K53" s="13" t="str">
        <f t="array" ref="K53">XLOOKUP(F53,'PER-SM '!$E$2:$E$1132,'PER-SM '!$B$2:$B$1132,"",0)</f>
        <v>PE - Obr Reg Común</v>
      </c>
      <c r="L53" s="10" t="s">
        <v>2289</v>
      </c>
      <c r="M53" s="13" t="str">
        <f t="array" ref="M53">XLOOKUP(F53,'PER-SM '!$E$2:$E$1132,'PER-SM '!$F$2:$F$1132,"",0)</f>
        <v>MECANICO 1</v>
      </c>
      <c r="N53" s="224" t="s">
        <v>16</v>
      </c>
      <c r="O53" s="225" t="s">
        <v>140</v>
      </c>
      <c r="P53" s="226" t="s">
        <v>75</v>
      </c>
      <c r="Q53" s="224" t="s">
        <v>16</v>
      </c>
      <c r="R53" s="225" t="s">
        <v>140</v>
      </c>
      <c r="S53" s="226" t="s">
        <v>75</v>
      </c>
      <c r="T53" s="224" t="s">
        <v>16</v>
      </c>
      <c r="U53" s="225" t="s">
        <v>140</v>
      </c>
      <c r="V53" s="226" t="s">
        <v>75</v>
      </c>
      <c r="W53" s="224" t="s">
        <v>16</v>
      </c>
      <c r="X53" s="225" t="s">
        <v>140</v>
      </c>
      <c r="Y53" s="226" t="s">
        <v>75</v>
      </c>
      <c r="Z53" s="224" t="s">
        <v>16</v>
      </c>
      <c r="AA53" s="225" t="s">
        <v>140</v>
      </c>
      <c r="AB53" s="226" t="s">
        <v>75</v>
      </c>
      <c r="AC53" s="224" t="s">
        <v>16</v>
      </c>
      <c r="AD53" s="225" t="s">
        <v>140</v>
      </c>
      <c r="AE53" s="226" t="s">
        <v>75</v>
      </c>
      <c r="AF53" s="224" t="s">
        <v>16</v>
      </c>
      <c r="AG53" s="225" t="s">
        <v>140</v>
      </c>
      <c r="AH53" s="226" t="s">
        <v>75</v>
      </c>
      <c r="AI53" s="224" t="s">
        <v>16</v>
      </c>
      <c r="AJ53" s="225" t="s">
        <v>140</v>
      </c>
      <c r="AK53" s="226" t="s">
        <v>75</v>
      </c>
      <c r="AL53" s="224" t="s">
        <v>16</v>
      </c>
      <c r="AM53" s="225" t="s">
        <v>140</v>
      </c>
      <c r="AN53" s="226" t="s">
        <v>75</v>
      </c>
      <c r="AO53" s="224" t="s">
        <v>16</v>
      </c>
      <c r="AP53" s="225" t="s">
        <v>140</v>
      </c>
      <c r="AQ53" s="226" t="s">
        <v>75</v>
      </c>
      <c r="AR53" s="224" t="s">
        <v>16</v>
      </c>
      <c r="AS53" s="225" t="s">
        <v>140</v>
      </c>
      <c r="AT53" s="226" t="s">
        <v>75</v>
      </c>
      <c r="AU53" s="224" t="s">
        <v>16</v>
      </c>
      <c r="AV53" s="225" t="s">
        <v>140</v>
      </c>
      <c r="AW53" s="226" t="s">
        <v>75</v>
      </c>
      <c r="AX53" s="224" t="s">
        <v>16</v>
      </c>
      <c r="AY53" s="225" t="s">
        <v>140</v>
      </c>
      <c r="AZ53" s="226" t="s">
        <v>75</v>
      </c>
      <c r="BA53" s="224" t="s">
        <v>16</v>
      </c>
      <c r="BB53" s="225" t="s">
        <v>140</v>
      </c>
      <c r="BC53" s="226" t="s">
        <v>75</v>
      </c>
      <c r="BD53" s="230" t="s">
        <v>0</v>
      </c>
      <c r="BE53" s="231" t="s">
        <v>0</v>
      </c>
      <c r="BF53" s="232" t="s">
        <v>0</v>
      </c>
    </row>
    <row r="54" ht="15.75" customHeight="1">
      <c r="A54" s="10">
        <v>53.0</v>
      </c>
      <c r="B54" s="591" t="s">
        <v>2262</v>
      </c>
      <c r="C54" s="592">
        <v>1.0</v>
      </c>
      <c r="D54" s="591" t="s">
        <v>2133</v>
      </c>
      <c r="E54" s="13" t="str">
        <f t="array" ref="E54">XLOOKUP(F54,'PER-SM '!$E$2:$E$1132,'PER-SM '!$D$2:$D$1132," ",0)</f>
        <v>SANA CONDORI JAIME MANUEL</v>
      </c>
      <c r="F54" s="166">
        <v>4.2409871E7</v>
      </c>
      <c r="G54" s="149">
        <v>9.83684454E8</v>
      </c>
      <c r="H54" s="16" t="str">
        <f t="array" ref="H54">XLOOKUP(F54,'PER-SM '!$E$2:$E$1132,'PER-SM '!$G$2:$G$1132,"",0)</f>
        <v>EQ OBR</v>
      </c>
      <c r="I54" s="10" t="str">
        <f t="array" ref="I54">XLOOKUP(F54,'PER-SM '!$E$2:$E$1132,'PER-SM '!$I$2:$I$1132,"",0)</f>
        <v>A</v>
      </c>
      <c r="J54" s="10"/>
      <c r="K54" s="13" t="str">
        <f t="array" ref="K54">XLOOKUP(F54,'PER-SM '!$E$2:$E$1132,'PER-SM '!$B$2:$B$1132,"",0)</f>
        <v>PE - Obr Reg Común</v>
      </c>
      <c r="L54" s="10" t="s">
        <v>2289</v>
      </c>
      <c r="M54" s="13" t="str">
        <f t="array" ref="M54">XLOOKUP(F54,'PER-SM '!$E$2:$E$1132,'PER-SM '!$F$2:$F$1132,"",0)</f>
        <v>TITULAR - TECNICO DE LLANTAS</v>
      </c>
      <c r="N54" s="224" t="s">
        <v>16</v>
      </c>
      <c r="O54" s="225" t="s">
        <v>140</v>
      </c>
      <c r="P54" s="226" t="s">
        <v>75</v>
      </c>
      <c r="Q54" s="224" t="s">
        <v>16</v>
      </c>
      <c r="R54" s="225" t="s">
        <v>140</v>
      </c>
      <c r="S54" s="226" t="s">
        <v>75</v>
      </c>
      <c r="T54" s="224" t="s">
        <v>16</v>
      </c>
      <c r="U54" s="225" t="s">
        <v>140</v>
      </c>
      <c r="V54" s="226" t="s">
        <v>75</v>
      </c>
      <c r="W54" s="224" t="s">
        <v>16</v>
      </c>
      <c r="X54" s="225" t="s">
        <v>140</v>
      </c>
      <c r="Y54" s="226" t="s">
        <v>75</v>
      </c>
      <c r="Z54" s="224" t="s">
        <v>16</v>
      </c>
      <c r="AA54" s="225" t="s">
        <v>140</v>
      </c>
      <c r="AB54" s="226" t="s">
        <v>75</v>
      </c>
      <c r="AC54" s="224" t="s">
        <v>16</v>
      </c>
      <c r="AD54" s="225" t="s">
        <v>140</v>
      </c>
      <c r="AE54" s="226" t="s">
        <v>75</v>
      </c>
      <c r="AF54" s="224" t="s">
        <v>16</v>
      </c>
      <c r="AG54" s="225" t="s">
        <v>140</v>
      </c>
      <c r="AH54" s="226" t="s">
        <v>75</v>
      </c>
      <c r="AI54" s="224" t="s">
        <v>16</v>
      </c>
      <c r="AJ54" s="225" t="s">
        <v>140</v>
      </c>
      <c r="AK54" s="226" t="s">
        <v>75</v>
      </c>
      <c r="AL54" s="224" t="s">
        <v>16</v>
      </c>
      <c r="AM54" s="225" t="s">
        <v>140</v>
      </c>
      <c r="AN54" s="226" t="s">
        <v>75</v>
      </c>
      <c r="AO54" s="224" t="s">
        <v>16</v>
      </c>
      <c r="AP54" s="225" t="s">
        <v>140</v>
      </c>
      <c r="AQ54" s="226" t="s">
        <v>75</v>
      </c>
      <c r="AR54" s="224" t="s">
        <v>16</v>
      </c>
      <c r="AS54" s="225" t="s">
        <v>140</v>
      </c>
      <c r="AT54" s="226" t="s">
        <v>75</v>
      </c>
      <c r="AU54" s="224" t="s">
        <v>16</v>
      </c>
      <c r="AV54" s="225" t="s">
        <v>140</v>
      </c>
      <c r="AW54" s="226" t="s">
        <v>75</v>
      </c>
      <c r="AX54" s="224" t="s">
        <v>16</v>
      </c>
      <c r="AY54" s="225" t="s">
        <v>140</v>
      </c>
      <c r="AZ54" s="226" t="s">
        <v>75</v>
      </c>
      <c r="BA54" s="224" t="s">
        <v>16</v>
      </c>
      <c r="BB54" s="225" t="s">
        <v>140</v>
      </c>
      <c r="BC54" s="226" t="s">
        <v>75</v>
      </c>
      <c r="BD54" s="230" t="s">
        <v>0</v>
      </c>
      <c r="BE54" s="231" t="s">
        <v>0</v>
      </c>
      <c r="BF54" s="232" t="s">
        <v>0</v>
      </c>
    </row>
    <row r="55" ht="15.75" customHeight="1">
      <c r="A55" s="10">
        <v>54.0</v>
      </c>
      <c r="B55" s="591" t="s">
        <v>2262</v>
      </c>
      <c r="C55" s="592">
        <v>1.0</v>
      </c>
      <c r="D55" s="591" t="s">
        <v>2133</v>
      </c>
      <c r="E55" s="13" t="str">
        <f t="array" ref="E55">XLOOKUP(F55,'PER-SM '!$E$2:$E$1132,'PER-SM '!$D$2:$D$1132," ",0)</f>
        <v>VALVERDE CASTILLO YONI</v>
      </c>
      <c r="F55" s="166">
        <v>7.3049015E7</v>
      </c>
      <c r="G55" s="149">
        <v>9.77466415E8</v>
      </c>
      <c r="H55" s="16" t="str">
        <f t="array" ref="H55">XLOOKUP(F55,'PER-SM '!$E$2:$E$1132,'PER-SM '!$G$2:$G$1132,"",0)</f>
        <v>EQ OBR</v>
      </c>
      <c r="I55" s="10" t="str">
        <f t="array" ref="I55">XLOOKUP(F55,'PER-SM '!$E$2:$E$1132,'PER-SM '!$I$2:$I$1132,"",0)</f>
        <v>C</v>
      </c>
      <c r="J55" s="10"/>
      <c r="K55" s="13" t="str">
        <f t="array" ref="K55">XLOOKUP(F55,'PER-SM '!$E$2:$E$1132,'PER-SM '!$B$2:$B$1132,"",0)</f>
        <v>PE - Obr Reg Común</v>
      </c>
      <c r="L55" s="10" t="s">
        <v>2289</v>
      </c>
      <c r="M55" s="13" t="str">
        <f t="array" ref="M55">XLOOKUP(F55,'PER-SM '!$E$2:$E$1132,'PER-SM '!$F$2:$F$1132,"",0)</f>
        <v>MECANICO 5</v>
      </c>
      <c r="N55" s="224"/>
      <c r="O55" s="225"/>
      <c r="P55" s="226"/>
      <c r="Q55" s="224"/>
      <c r="R55" s="225"/>
      <c r="S55" s="226"/>
      <c r="T55" s="224"/>
      <c r="U55" s="225"/>
      <c r="V55" s="226"/>
      <c r="W55" s="224"/>
      <c r="X55" s="225"/>
      <c r="Y55" s="226"/>
      <c r="Z55" s="224"/>
      <c r="AA55" s="225"/>
      <c r="AB55" s="226"/>
      <c r="AC55" s="224"/>
      <c r="AD55" s="225"/>
      <c r="AE55" s="226"/>
      <c r="AF55" s="224"/>
      <c r="AG55" s="225"/>
      <c r="AH55" s="226"/>
      <c r="AI55" s="224"/>
      <c r="AJ55" s="225"/>
      <c r="AK55" s="226"/>
      <c r="AL55" s="224"/>
      <c r="AM55" s="225"/>
      <c r="AN55" s="226"/>
      <c r="AO55" s="224"/>
      <c r="AP55" s="225"/>
      <c r="AQ55" s="226"/>
      <c r="AR55" s="224"/>
      <c r="AS55" s="225"/>
      <c r="AT55" s="226"/>
      <c r="AU55" s="224"/>
      <c r="AV55" s="225"/>
      <c r="AW55" s="226"/>
      <c r="AX55" s="224"/>
      <c r="AY55" s="225"/>
      <c r="AZ55" s="226"/>
      <c r="BA55" s="224"/>
      <c r="BB55" s="225"/>
      <c r="BC55" s="226"/>
      <c r="BD55" s="224"/>
      <c r="BE55" s="225"/>
      <c r="BF55" s="226"/>
    </row>
    <row r="56" ht="15.75" customHeight="1">
      <c r="A56" s="10">
        <v>55.0</v>
      </c>
      <c r="B56" s="591" t="s">
        <v>2212</v>
      </c>
      <c r="C56" s="624">
        <v>1.0</v>
      </c>
      <c r="D56" s="591" t="s">
        <v>2133</v>
      </c>
      <c r="E56" s="13" t="str">
        <f t="array" ref="E56">XLOOKUP(F56,'PER-SM '!$E$2:$E$1132,'PER-SM '!$D$2:$D$1132," ",0)</f>
        <v>LOPEZ URBINA EDWARD JUEL</v>
      </c>
      <c r="F56" s="149">
        <v>4.2822381E7</v>
      </c>
      <c r="G56" s="149"/>
      <c r="H56" s="16" t="str">
        <f t="array" ref="H56">XLOOKUP(F56,'PER-SM '!$E$2:$E$1132,'PER-SM '!$G$2:$G$1132,"",0)</f>
        <v>EQ OBR</v>
      </c>
      <c r="I56" s="10" t="str">
        <f t="array" ref="I56">XLOOKUP(F56,'PER-SM '!$E$2:$E$1132,'PER-SM '!$I$2:$I$1132,"",0)</f>
        <v>A</v>
      </c>
      <c r="J56" s="10"/>
      <c r="K56" s="13" t="str">
        <f t="array" ref="K56">XLOOKUP(F56,'PER-SM '!$E$2:$E$1132,'PER-SM '!$B$2:$B$1132,"",0)</f>
        <v>PE - Obr Reg Común</v>
      </c>
      <c r="L56" s="10" t="s">
        <v>2289</v>
      </c>
      <c r="M56" s="13" t="str">
        <f t="array" ref="M56">XLOOKUP(F56,'PER-SM '!$E$2:$E$1132,'PER-SM '!$F$2:$F$1132,"",0)</f>
        <v>TECNICO DE ALMACEN - PAÑOL</v>
      </c>
      <c r="N56" s="224" t="s">
        <v>16</v>
      </c>
      <c r="O56" s="225" t="s">
        <v>140</v>
      </c>
      <c r="P56" s="226" t="s">
        <v>75</v>
      </c>
      <c r="Q56" s="224" t="s">
        <v>16</v>
      </c>
      <c r="R56" s="225" t="s">
        <v>140</v>
      </c>
      <c r="S56" s="226" t="s">
        <v>75</v>
      </c>
      <c r="T56" s="224" t="s">
        <v>16</v>
      </c>
      <c r="U56" s="225" t="s">
        <v>140</v>
      </c>
      <c r="V56" s="226" t="s">
        <v>75</v>
      </c>
      <c r="W56" s="224" t="s">
        <v>16</v>
      </c>
      <c r="X56" s="225" t="s">
        <v>140</v>
      </c>
      <c r="Y56" s="226" t="s">
        <v>75</v>
      </c>
      <c r="Z56" s="224" t="s">
        <v>16</v>
      </c>
      <c r="AA56" s="225" t="s">
        <v>140</v>
      </c>
      <c r="AB56" s="226" t="s">
        <v>75</v>
      </c>
      <c r="AC56" s="224" t="s">
        <v>16</v>
      </c>
      <c r="AD56" s="225" t="s">
        <v>140</v>
      </c>
      <c r="AE56" s="226" t="s">
        <v>75</v>
      </c>
      <c r="AF56" s="224" t="s">
        <v>16</v>
      </c>
      <c r="AG56" s="225" t="s">
        <v>140</v>
      </c>
      <c r="AH56" s="226" t="s">
        <v>75</v>
      </c>
      <c r="AI56" s="224" t="s">
        <v>16</v>
      </c>
      <c r="AJ56" s="225" t="s">
        <v>140</v>
      </c>
      <c r="AK56" s="226" t="s">
        <v>75</v>
      </c>
      <c r="AL56" s="224" t="s">
        <v>16</v>
      </c>
      <c r="AM56" s="225" t="s">
        <v>140</v>
      </c>
      <c r="AN56" s="226" t="s">
        <v>75</v>
      </c>
      <c r="AO56" s="224" t="s">
        <v>16</v>
      </c>
      <c r="AP56" s="225" t="s">
        <v>140</v>
      </c>
      <c r="AQ56" s="226" t="s">
        <v>75</v>
      </c>
      <c r="AR56" s="224" t="s">
        <v>16</v>
      </c>
      <c r="AS56" s="225" t="s">
        <v>140</v>
      </c>
      <c r="AT56" s="226" t="s">
        <v>75</v>
      </c>
      <c r="AU56" s="224" t="s">
        <v>16</v>
      </c>
      <c r="AV56" s="225" t="s">
        <v>140</v>
      </c>
      <c r="AW56" s="226" t="s">
        <v>75</v>
      </c>
      <c r="AX56" s="224" t="s">
        <v>16</v>
      </c>
      <c r="AY56" s="225" t="s">
        <v>140</v>
      </c>
      <c r="AZ56" s="226" t="s">
        <v>75</v>
      </c>
      <c r="BA56" s="224" t="s">
        <v>16</v>
      </c>
      <c r="BB56" s="225" t="s">
        <v>140</v>
      </c>
      <c r="BC56" s="226" t="s">
        <v>75</v>
      </c>
      <c r="BD56" s="230" t="s">
        <v>27</v>
      </c>
      <c r="BE56" s="231" t="s">
        <v>0</v>
      </c>
      <c r="BF56" s="232" t="s">
        <v>0</v>
      </c>
    </row>
    <row r="57" ht="15.75" customHeight="1">
      <c r="A57" s="10">
        <v>56.0</v>
      </c>
      <c r="B57" s="591" t="s">
        <v>2212</v>
      </c>
      <c r="C57" s="592">
        <v>1.0</v>
      </c>
      <c r="D57" s="591" t="s">
        <v>2133</v>
      </c>
      <c r="E57" s="13" t="str">
        <f t="array" ref="E57">XLOOKUP(F57,'PER-SM '!$E$2:$E$1132,'PER-SM '!$D$2:$D$1132," ",0)</f>
        <v>TACURI HUANACO ANTONIO</v>
      </c>
      <c r="F57" s="30">
        <v>2.9567922E7</v>
      </c>
      <c r="G57" s="187">
        <v>9.53285461E8</v>
      </c>
      <c r="H57" s="16" t="str">
        <f t="array" ref="H57">XLOOKUP(F57,'PER-SM '!$E$2:$E$1132,'PER-SM '!$G$2:$G$1132,"",0)</f>
        <v>EQ OBR</v>
      </c>
      <c r="I57" s="10" t="str">
        <f t="array" ref="I57">XLOOKUP(F57,'PER-SM '!$E$2:$E$1132,'PER-SM '!$I$2:$I$1132,"",0)</f>
        <v>C</v>
      </c>
      <c r="J57" s="10"/>
      <c r="K57" s="13" t="str">
        <f t="array" ref="K57">XLOOKUP(F57,'PER-SM '!$E$2:$E$1132,'PER-SM '!$B$2:$B$1132,"",0)</f>
        <v>PE - Obr Reg Común</v>
      </c>
      <c r="L57" s="10" t="s">
        <v>2289</v>
      </c>
      <c r="M57" s="13" t="str">
        <f t="array" ref="M57">XLOOKUP(F57,'PER-SM '!$E$2:$E$1132,'PER-SM '!$F$2:$F$1132,"",0)</f>
        <v>MECANICO 1</v>
      </c>
      <c r="N57" s="224"/>
      <c r="O57" s="225"/>
      <c r="P57" s="226"/>
      <c r="Q57" s="224"/>
      <c r="R57" s="225"/>
      <c r="S57" s="226"/>
      <c r="T57" s="224"/>
      <c r="U57" s="225"/>
      <c r="V57" s="226"/>
      <c r="W57" s="224"/>
      <c r="X57" s="225"/>
      <c r="Y57" s="226"/>
      <c r="Z57" s="224"/>
      <c r="AA57" s="225"/>
      <c r="AB57" s="226"/>
      <c r="AC57" s="224"/>
      <c r="AD57" s="225"/>
      <c r="AE57" s="226"/>
      <c r="AF57" s="224"/>
      <c r="AG57" s="225"/>
      <c r="AH57" s="226"/>
      <c r="AI57" s="224"/>
      <c r="AJ57" s="225"/>
      <c r="AK57" s="226"/>
      <c r="AL57" s="224" t="s">
        <v>16</v>
      </c>
      <c r="AM57" s="225" t="s">
        <v>140</v>
      </c>
      <c r="AN57" s="226" t="s">
        <v>75</v>
      </c>
      <c r="AO57" s="224" t="s">
        <v>16</v>
      </c>
      <c r="AP57" s="225" t="s">
        <v>140</v>
      </c>
      <c r="AQ57" s="226" t="s">
        <v>75</v>
      </c>
      <c r="AR57" s="224" t="s">
        <v>16</v>
      </c>
      <c r="AS57" s="225" t="s">
        <v>140</v>
      </c>
      <c r="AT57" s="226" t="s">
        <v>75</v>
      </c>
      <c r="AU57" s="224" t="s">
        <v>16</v>
      </c>
      <c r="AV57" s="225" t="s">
        <v>140</v>
      </c>
      <c r="AW57" s="226" t="s">
        <v>75</v>
      </c>
      <c r="AX57" s="224" t="s">
        <v>16</v>
      </c>
      <c r="AY57" s="225" t="s">
        <v>140</v>
      </c>
      <c r="AZ57" s="226" t="s">
        <v>75</v>
      </c>
      <c r="BA57" s="224" t="s">
        <v>16</v>
      </c>
      <c r="BB57" s="225" t="s">
        <v>140</v>
      </c>
      <c r="BC57" s="226" t="s">
        <v>75</v>
      </c>
      <c r="BD57" s="230" t="s">
        <v>16</v>
      </c>
      <c r="BE57" s="231" t="s">
        <v>140</v>
      </c>
      <c r="BF57" s="232" t="s">
        <v>75</v>
      </c>
    </row>
    <row r="58" ht="15.75" customHeight="1">
      <c r="A58" s="10">
        <v>57.0</v>
      </c>
      <c r="B58" s="314" t="s">
        <v>2213</v>
      </c>
      <c r="C58" s="592">
        <v>1.0</v>
      </c>
      <c r="D58" s="591" t="s">
        <v>2133</v>
      </c>
      <c r="E58" s="13" t="str">
        <f t="array" ref="E58">XLOOKUP(F58,'PER-SM '!$E$2:$E$1132,'PER-SM '!$D$2:$D$1132," ",0)</f>
        <v>MALIMBA POMPA JOSE VICTORIANO</v>
      </c>
      <c r="F58" s="30">
        <v>2.6728205E7</v>
      </c>
      <c r="G58" s="187"/>
      <c r="H58" s="16" t="str">
        <f t="array" ref="H58">XLOOKUP(F58,'PER-SM '!$E$2:$E$1132,'PER-SM '!$G$2:$G$1132,"",0)</f>
        <v>OP OBR</v>
      </c>
      <c r="I58" s="10" t="s">
        <v>105</v>
      </c>
      <c r="J58" s="10"/>
      <c r="K58" s="13" t="s">
        <v>318</v>
      </c>
      <c r="L58" s="10" t="s">
        <v>2289</v>
      </c>
      <c r="M58" s="13" t="s">
        <v>2290</v>
      </c>
      <c r="N58" s="236" t="s">
        <v>16</v>
      </c>
      <c r="O58" s="237" t="s">
        <v>140</v>
      </c>
      <c r="P58" s="238" t="s">
        <v>75</v>
      </c>
      <c r="Q58" s="236" t="s">
        <v>16</v>
      </c>
      <c r="R58" s="237" t="s">
        <v>140</v>
      </c>
      <c r="S58" s="238" t="s">
        <v>75</v>
      </c>
      <c r="T58" s="236" t="s">
        <v>16</v>
      </c>
      <c r="U58" s="237" t="s">
        <v>140</v>
      </c>
      <c r="V58" s="238" t="s">
        <v>75</v>
      </c>
      <c r="W58" s="236" t="s">
        <v>16</v>
      </c>
      <c r="X58" s="237" t="s">
        <v>140</v>
      </c>
      <c r="Y58" s="238" t="s">
        <v>75</v>
      </c>
      <c r="Z58" s="236" t="s">
        <v>16</v>
      </c>
      <c r="AA58" s="237" t="s">
        <v>140</v>
      </c>
      <c r="AB58" s="238" t="s">
        <v>75</v>
      </c>
      <c r="AC58" s="236" t="s">
        <v>16</v>
      </c>
      <c r="AD58" s="237" t="s">
        <v>140</v>
      </c>
      <c r="AE58" s="238" t="s">
        <v>75</v>
      </c>
      <c r="AF58" s="236" t="s">
        <v>16</v>
      </c>
      <c r="AG58" s="237" t="s">
        <v>140</v>
      </c>
      <c r="AH58" s="238" t="s">
        <v>75</v>
      </c>
      <c r="AI58" s="236" t="s">
        <v>0</v>
      </c>
      <c r="AJ58" s="237" t="s">
        <v>140</v>
      </c>
      <c r="AK58" s="238" t="s">
        <v>75</v>
      </c>
      <c r="AL58" s="236" t="s">
        <v>0</v>
      </c>
      <c r="AM58" s="237"/>
      <c r="AN58" s="238"/>
      <c r="AO58" s="236" t="s">
        <v>0</v>
      </c>
      <c r="AP58" s="237"/>
      <c r="AQ58" s="238"/>
      <c r="AR58" s="236" t="s">
        <v>0</v>
      </c>
      <c r="AS58" s="237"/>
      <c r="AT58" s="238"/>
      <c r="AU58" s="236" t="s">
        <v>0</v>
      </c>
      <c r="AV58" s="237"/>
      <c r="AW58" s="238"/>
      <c r="AX58" s="236" t="s">
        <v>0</v>
      </c>
      <c r="AY58" s="237"/>
      <c r="AZ58" s="238"/>
      <c r="BA58" s="236" t="s">
        <v>0</v>
      </c>
      <c r="BB58" s="237"/>
      <c r="BC58" s="238"/>
      <c r="BD58" s="239" t="s">
        <v>16</v>
      </c>
      <c r="BE58" s="240" t="s">
        <v>140</v>
      </c>
      <c r="BF58" s="241" t="s">
        <v>75</v>
      </c>
    </row>
    <row r="59" ht="15.75" customHeight="1">
      <c r="A59" s="10">
        <v>58.0</v>
      </c>
      <c r="B59" s="306"/>
      <c r="C59" s="592">
        <v>1.0</v>
      </c>
      <c r="D59" s="591" t="s">
        <v>2133</v>
      </c>
      <c r="E59" s="13" t="str">
        <f t="array" ref="E59">XLOOKUP(F59,'PER-SM '!$E$2:$E$1132,'PER-SM '!$D$2:$D$1132," ",0)</f>
        <v>MEDINA PERALTA JOSEPH VICTOR MANUEL</v>
      </c>
      <c r="F59" s="30">
        <v>4.0386297E7</v>
      </c>
      <c r="G59" s="187">
        <v>9.99054004E8</v>
      </c>
      <c r="H59" s="16" t="str">
        <f t="array" ref="H59">XLOOKUP(F59,'PER-SM '!$E$2:$E$1132,'PER-SM '!$G$2:$G$1132,"",0)</f>
        <v>EQ OBR</v>
      </c>
      <c r="I59" s="10" t="str">
        <f t="array" ref="I59">XLOOKUP(F59,'PER-SM '!$E$2:$E$1132,'PER-SM '!$I$2:$I$1132,"",0)</f>
        <v>C</v>
      </c>
      <c r="J59" s="10"/>
      <c r="K59" s="13" t="str">
        <f t="array" ref="K59">XLOOKUP(F59,'PER-SM '!$E$2:$E$1132,'PER-SM '!$B$2:$B$1132,"",0)</f>
        <v>PE - Obr Reg Común</v>
      </c>
      <c r="L59" s="10" t="s">
        <v>2289</v>
      </c>
      <c r="M59" s="13" t="str">
        <f t="array" ref="M59">XLOOKUP(F59,'PER-SM '!$E$2:$E$1132,'PER-SM '!$F$2:$F$1132,"",0)</f>
        <v>MAESTRO - LUBRICADOR</v>
      </c>
      <c r="N59" s="224" t="s">
        <v>16</v>
      </c>
      <c r="O59" s="225" t="s">
        <v>140</v>
      </c>
      <c r="P59" s="226" t="s">
        <v>75</v>
      </c>
      <c r="Q59" s="224" t="s">
        <v>16</v>
      </c>
      <c r="R59" s="225" t="s">
        <v>140</v>
      </c>
      <c r="S59" s="226" t="s">
        <v>75</v>
      </c>
      <c r="T59" s="224"/>
      <c r="U59" s="225"/>
      <c r="V59" s="226"/>
      <c r="W59" s="224"/>
      <c r="X59" s="225"/>
      <c r="Y59" s="226"/>
      <c r="Z59" s="224"/>
      <c r="AA59" s="225"/>
      <c r="AB59" s="226"/>
      <c r="AC59" s="224"/>
      <c r="AD59" s="225"/>
      <c r="AE59" s="226"/>
      <c r="AF59" s="224"/>
      <c r="AG59" s="225"/>
      <c r="AH59" s="226"/>
      <c r="AI59" s="224" t="s">
        <v>16</v>
      </c>
      <c r="AJ59" s="225"/>
      <c r="AK59" s="226"/>
      <c r="AL59" s="224" t="s">
        <v>16</v>
      </c>
      <c r="AM59" s="225" t="s">
        <v>140</v>
      </c>
      <c r="AN59" s="226" t="s">
        <v>75</v>
      </c>
      <c r="AO59" s="224" t="s">
        <v>16</v>
      </c>
      <c r="AP59" s="225" t="s">
        <v>140</v>
      </c>
      <c r="AQ59" s="226" t="s">
        <v>75</v>
      </c>
      <c r="AR59" s="224" t="s">
        <v>16</v>
      </c>
      <c r="AS59" s="225" t="s">
        <v>140</v>
      </c>
      <c r="AT59" s="226" t="s">
        <v>75</v>
      </c>
      <c r="AU59" s="224" t="s">
        <v>16</v>
      </c>
      <c r="AV59" s="225" t="s">
        <v>140</v>
      </c>
      <c r="AW59" s="226" t="s">
        <v>75</v>
      </c>
      <c r="AX59" s="224" t="s">
        <v>16</v>
      </c>
      <c r="AY59" s="225" t="s">
        <v>140</v>
      </c>
      <c r="AZ59" s="226" t="s">
        <v>75</v>
      </c>
      <c r="BA59" s="224" t="s">
        <v>16</v>
      </c>
      <c r="BB59" s="225" t="s">
        <v>140</v>
      </c>
      <c r="BC59" s="226" t="s">
        <v>75</v>
      </c>
      <c r="BD59" s="230" t="s">
        <v>16</v>
      </c>
      <c r="BE59" s="231" t="s">
        <v>140</v>
      </c>
      <c r="BF59" s="232" t="s">
        <v>75</v>
      </c>
    </row>
    <row r="60" ht="15.75" customHeight="1">
      <c r="A60" s="10">
        <v>59.0</v>
      </c>
      <c r="B60" s="591" t="s">
        <v>2214</v>
      </c>
      <c r="C60" s="592">
        <v>1.0</v>
      </c>
      <c r="D60" s="591" t="s">
        <v>2133</v>
      </c>
      <c r="E60" s="13" t="str">
        <f t="array" ref="E60">XLOOKUP(F60,'PER-SM '!$E$2:$E$1132,'PER-SM '!$D$2:$D$1132," ",0)</f>
        <v>ARVIETO QUISPE NOE</v>
      </c>
      <c r="F60" s="166">
        <v>4.7309763E7</v>
      </c>
      <c r="G60" s="149">
        <v>9.59051482E8</v>
      </c>
      <c r="H60" s="16" t="str">
        <f t="array" ref="H60">XLOOKUP(F60,'PER-SM '!$E$2:$E$1132,'PER-SM '!$G$2:$G$1132,"",0)</f>
        <v>EQ OBR</v>
      </c>
      <c r="I60" s="10" t="str">
        <f t="array" ref="I60">XLOOKUP(F60,'PER-SM '!$E$2:$E$1132,'PER-SM '!$I$2:$I$1132,"",0)</f>
        <v>B</v>
      </c>
      <c r="J60" s="10"/>
      <c r="K60" s="13" t="str">
        <f t="array" ref="K60">XLOOKUP(F60,'PER-SM '!$E$2:$E$1132,'PER-SM '!$B$2:$B$1132,"",0)</f>
        <v>PE - Obr Reg Común</v>
      </c>
      <c r="L60" s="10" t="s">
        <v>2289</v>
      </c>
      <c r="M60" s="13" t="str">
        <f t="array" ref="M60">XLOOKUP(F60,'PER-SM '!$E$2:$E$1132,'PER-SM '!$F$2:$F$1132,"",0)</f>
        <v>MECANICO 3</v>
      </c>
      <c r="N60" s="236" t="s">
        <v>16</v>
      </c>
      <c r="O60" s="237" t="s">
        <v>140</v>
      </c>
      <c r="P60" s="238" t="s">
        <v>75</v>
      </c>
      <c r="Q60" s="236" t="s">
        <v>16</v>
      </c>
      <c r="R60" s="237" t="s">
        <v>140</v>
      </c>
      <c r="S60" s="238" t="s">
        <v>75</v>
      </c>
      <c r="T60" s="236" t="s">
        <v>16</v>
      </c>
      <c r="U60" s="237" t="s">
        <v>140</v>
      </c>
      <c r="V60" s="238" t="s">
        <v>75</v>
      </c>
      <c r="W60" s="236" t="s">
        <v>16</v>
      </c>
      <c r="X60" s="237" t="s">
        <v>140</v>
      </c>
      <c r="Y60" s="238" t="s">
        <v>75</v>
      </c>
      <c r="Z60" s="236" t="s">
        <v>16</v>
      </c>
      <c r="AA60" s="237" t="s">
        <v>140</v>
      </c>
      <c r="AB60" s="238" t="s">
        <v>75</v>
      </c>
      <c r="AC60" s="236" t="s">
        <v>16</v>
      </c>
      <c r="AD60" s="237" t="s">
        <v>140</v>
      </c>
      <c r="AE60" s="238" t="s">
        <v>75</v>
      </c>
      <c r="AF60" s="236" t="s">
        <v>16</v>
      </c>
      <c r="AG60" s="237" t="s">
        <v>140</v>
      </c>
      <c r="AH60" s="238" t="s">
        <v>75</v>
      </c>
      <c r="AI60" s="236" t="s">
        <v>16</v>
      </c>
      <c r="AJ60" s="237" t="s">
        <v>140</v>
      </c>
      <c r="AK60" s="238" t="s">
        <v>75</v>
      </c>
      <c r="AL60" s="236" t="s">
        <v>16</v>
      </c>
      <c r="AM60" s="237" t="s">
        <v>140</v>
      </c>
      <c r="AN60" s="238" t="s">
        <v>75</v>
      </c>
      <c r="AO60" s="236" t="s">
        <v>16</v>
      </c>
      <c r="AP60" s="237" t="s">
        <v>140</v>
      </c>
      <c r="AQ60" s="238" t="s">
        <v>75</v>
      </c>
      <c r="AR60" s="236" t="s">
        <v>16</v>
      </c>
      <c r="AS60" s="237" t="s">
        <v>140</v>
      </c>
      <c r="AT60" s="238" t="s">
        <v>75</v>
      </c>
      <c r="AU60" s="236" t="s">
        <v>16</v>
      </c>
      <c r="AV60" s="237" t="s">
        <v>140</v>
      </c>
      <c r="AW60" s="238" t="s">
        <v>75</v>
      </c>
      <c r="AX60" s="236" t="s">
        <v>16</v>
      </c>
      <c r="AY60" s="237" t="s">
        <v>140</v>
      </c>
      <c r="AZ60" s="238" t="s">
        <v>75</v>
      </c>
      <c r="BA60" s="236" t="s">
        <v>16</v>
      </c>
      <c r="BB60" s="237" t="s">
        <v>140</v>
      </c>
      <c r="BC60" s="238" t="s">
        <v>75</v>
      </c>
      <c r="BD60" s="239" t="s">
        <v>16</v>
      </c>
      <c r="BE60" s="240" t="s">
        <v>140</v>
      </c>
      <c r="BF60" s="241" t="s">
        <v>75</v>
      </c>
    </row>
    <row r="61" ht="15.75" customHeight="1">
      <c r="A61" s="10">
        <v>60.0</v>
      </c>
      <c r="B61" s="591" t="s">
        <v>2214</v>
      </c>
      <c r="C61" s="592">
        <v>1.0</v>
      </c>
      <c r="D61" s="591" t="s">
        <v>2133</v>
      </c>
      <c r="E61" s="13" t="str">
        <f t="array" ref="E61">XLOOKUP(F61,'PER-SM '!$E$2:$E$1132,'PER-SM '!$D$2:$D$1132," ",0)</f>
        <v>YLAQUITA ALMERON OSCAR ADAID</v>
      </c>
      <c r="F61" s="166">
        <v>4.5737494E7</v>
      </c>
      <c r="G61" s="149">
        <v>9.31282706E8</v>
      </c>
      <c r="H61" s="16" t="str">
        <f t="array" ref="H61">XLOOKUP(F61,'PER-SM '!$E$2:$E$1132,'PER-SM '!$G$2:$G$1132,"",0)</f>
        <v>EQ OBR</v>
      </c>
      <c r="I61" s="10" t="str">
        <f t="array" ref="I61">XLOOKUP(F61,'PER-SM '!$E$2:$E$1132,'PER-SM '!$I$2:$I$1132,"",0)</f>
        <v>C</v>
      </c>
      <c r="J61" s="10"/>
      <c r="K61" s="13" t="str">
        <f t="array" ref="K61">XLOOKUP(F61,'PER-SM '!$E$2:$E$1132,'PER-SM '!$B$2:$B$1132,"",0)</f>
        <v>PE - Obr Reg Común</v>
      </c>
      <c r="L61" s="10" t="s">
        <v>2289</v>
      </c>
      <c r="M61" s="13" t="str">
        <f t="array" ref="M61">XLOOKUP(F61,'PER-SM '!$E$2:$E$1132,'PER-SM '!$F$2:$F$1132,"",0)</f>
        <v>MECANICO 3</v>
      </c>
      <c r="N61" s="224"/>
      <c r="O61" s="225"/>
      <c r="P61" s="226"/>
      <c r="Q61" s="224"/>
      <c r="R61" s="225"/>
      <c r="S61" s="226"/>
      <c r="T61" s="224"/>
      <c r="U61" s="225"/>
      <c r="V61" s="226"/>
      <c r="W61" s="224"/>
      <c r="X61" s="225"/>
      <c r="Y61" s="226"/>
      <c r="Z61" s="224"/>
      <c r="AA61" s="225"/>
      <c r="AB61" s="226"/>
      <c r="AC61" s="224"/>
      <c r="AD61" s="225"/>
      <c r="AE61" s="226"/>
      <c r="AF61" s="224"/>
      <c r="AG61" s="225"/>
      <c r="AH61" s="226"/>
      <c r="AI61" s="224" t="s">
        <v>16</v>
      </c>
      <c r="AJ61" s="225" t="s">
        <v>140</v>
      </c>
      <c r="AK61" s="226" t="s">
        <v>75</v>
      </c>
      <c r="AL61" s="224" t="s">
        <v>16</v>
      </c>
      <c r="AM61" s="225" t="s">
        <v>140</v>
      </c>
      <c r="AN61" s="226" t="s">
        <v>75</v>
      </c>
      <c r="AO61" s="224" t="s">
        <v>16</v>
      </c>
      <c r="AP61" s="225" t="s">
        <v>140</v>
      </c>
      <c r="AQ61" s="226" t="s">
        <v>75</v>
      </c>
      <c r="AR61" s="224" t="s">
        <v>16</v>
      </c>
      <c r="AS61" s="225" t="s">
        <v>140</v>
      </c>
      <c r="AT61" s="226" t="s">
        <v>75</v>
      </c>
      <c r="AU61" s="224" t="s">
        <v>16</v>
      </c>
      <c r="AV61" s="225" t="s">
        <v>140</v>
      </c>
      <c r="AW61" s="226" t="s">
        <v>75</v>
      </c>
      <c r="AX61" s="224" t="s">
        <v>16</v>
      </c>
      <c r="AY61" s="225" t="s">
        <v>140</v>
      </c>
      <c r="AZ61" s="226" t="s">
        <v>75</v>
      </c>
      <c r="BA61" s="224" t="s">
        <v>16</v>
      </c>
      <c r="BB61" s="225" t="s">
        <v>140</v>
      </c>
      <c r="BC61" s="226" t="s">
        <v>75</v>
      </c>
      <c r="BD61" s="230" t="s">
        <v>16</v>
      </c>
      <c r="BE61" s="231" t="s">
        <v>140</v>
      </c>
      <c r="BF61" s="232" t="s">
        <v>75</v>
      </c>
    </row>
    <row r="62" ht="15.75" customHeight="1">
      <c r="A62" s="10">
        <v>61.0</v>
      </c>
      <c r="B62" s="591" t="s">
        <v>2215</v>
      </c>
      <c r="C62" s="592">
        <v>1.0</v>
      </c>
      <c r="D62" s="591" t="s">
        <v>2133</v>
      </c>
      <c r="E62" s="13" t="str">
        <f t="array" ref="E62">XLOOKUP(F62,'PER-SM '!$E$2:$E$1132,'PER-SM '!$D$2:$D$1132," ",0)</f>
        <v>ALAGON COA LUIS RAFAEL</v>
      </c>
      <c r="F62" s="166">
        <v>4.7347522E7</v>
      </c>
      <c r="G62" s="149">
        <v>9.74359642E8</v>
      </c>
      <c r="H62" s="16" t="str">
        <f t="array" ref="H62">XLOOKUP(F62,'PER-SM '!$E$2:$E$1132,'PER-SM '!$G$2:$G$1132,"",0)</f>
        <v>EQ OBR</v>
      </c>
      <c r="I62" s="10" t="str">
        <f t="array" ref="I62">XLOOKUP(F62,'PER-SM '!$E$2:$E$1132,'PER-SM '!$I$2:$I$1132,"",0)</f>
        <v>B</v>
      </c>
      <c r="J62" s="10"/>
      <c r="K62" s="13" t="str">
        <f t="array" ref="K62">XLOOKUP(F62,'PER-SM '!$E$2:$E$1132,'PER-SM '!$B$2:$B$1132,"",0)</f>
        <v>PE - Obr Reg Común</v>
      </c>
      <c r="L62" s="10" t="s">
        <v>2289</v>
      </c>
      <c r="M62" s="13" t="str">
        <f t="array" ref="M62">XLOOKUP(F62,'PER-SM '!$E$2:$E$1132,'PER-SM '!$F$2:$F$1132,"",0)</f>
        <v>MECANICO 3</v>
      </c>
      <c r="N62" s="224"/>
      <c r="O62" s="225"/>
      <c r="P62" s="226"/>
      <c r="Q62" s="224"/>
      <c r="R62" s="225"/>
      <c r="S62" s="226"/>
      <c r="T62" s="224"/>
      <c r="U62" s="225"/>
      <c r="V62" s="226"/>
      <c r="W62" s="224"/>
      <c r="X62" s="225"/>
      <c r="Y62" s="226"/>
      <c r="Z62" s="224"/>
      <c r="AA62" s="225"/>
      <c r="AB62" s="226"/>
      <c r="AC62" s="224"/>
      <c r="AD62" s="225"/>
      <c r="AE62" s="226"/>
      <c r="AF62" s="224"/>
      <c r="AG62" s="225"/>
      <c r="AH62" s="226"/>
      <c r="AI62" s="224"/>
      <c r="AJ62" s="225"/>
      <c r="AK62" s="226"/>
      <c r="AL62" s="224"/>
      <c r="AM62" s="225"/>
      <c r="AN62" s="226"/>
      <c r="AO62" s="224"/>
      <c r="AP62" s="225"/>
      <c r="AQ62" s="226"/>
      <c r="AR62" s="224"/>
      <c r="AS62" s="225"/>
      <c r="AT62" s="226"/>
      <c r="AU62" s="224"/>
      <c r="AV62" s="225"/>
      <c r="AW62" s="226"/>
      <c r="AX62" s="224"/>
      <c r="AY62" s="225"/>
      <c r="AZ62" s="226"/>
      <c r="BA62" s="224"/>
      <c r="BB62" s="225"/>
      <c r="BC62" s="226"/>
      <c r="BD62" s="230" t="s">
        <v>16</v>
      </c>
      <c r="BE62" s="231" t="s">
        <v>140</v>
      </c>
      <c r="BF62" s="232" t="s">
        <v>75</v>
      </c>
    </row>
    <row r="63" ht="15.75" customHeight="1">
      <c r="A63" s="10">
        <v>62.0</v>
      </c>
      <c r="B63" s="591" t="s">
        <v>2215</v>
      </c>
      <c r="C63" s="592">
        <v>1.0</v>
      </c>
      <c r="D63" s="591" t="s">
        <v>2133</v>
      </c>
      <c r="E63" s="13" t="str">
        <f t="array" ref="E63">XLOOKUP(F63,'PER-SM '!$E$2:$E$1132,'PER-SM '!$D$2:$D$1132," ",0)</f>
        <v>TAVERA ROJAS JOEL OMAR</v>
      </c>
      <c r="F63" s="166">
        <v>4.0032243E7</v>
      </c>
      <c r="G63" s="149">
        <v>9.64285598E8</v>
      </c>
      <c r="H63" s="16" t="str">
        <f t="array" ref="H63">XLOOKUP(F63,'PER-SM '!$E$2:$E$1132,'PER-SM '!$G$2:$G$1132,"",0)</f>
        <v>EQ OBR</v>
      </c>
      <c r="I63" s="10" t="str">
        <f t="array" ref="I63">XLOOKUP(F63,'PER-SM '!$E$2:$E$1132,'PER-SM '!$I$2:$I$1132,"",0)</f>
        <v>A</v>
      </c>
      <c r="J63" s="10"/>
      <c r="K63" s="13" t="str">
        <f t="array" ref="K63">XLOOKUP(F63,'PER-SM '!$E$2:$E$1132,'PER-SM '!$B$2:$B$1132,"",0)</f>
        <v>PE - Obr Reg Común</v>
      </c>
      <c r="L63" s="10" t="s">
        <v>2289</v>
      </c>
      <c r="M63" s="13" t="str">
        <f t="array" ref="M63">XLOOKUP(F63,'PER-SM '!$E$2:$E$1132,'PER-SM '!$F$2:$F$1132,"",0)</f>
        <v>MAESTRO - ELECTRICISTA</v>
      </c>
      <c r="N63" s="224"/>
      <c r="O63" s="225"/>
      <c r="P63" s="226"/>
      <c r="Q63" s="224"/>
      <c r="R63" s="225"/>
      <c r="S63" s="226"/>
      <c r="T63" s="224"/>
      <c r="U63" s="225"/>
      <c r="V63" s="226"/>
      <c r="W63" s="224" t="s">
        <v>16</v>
      </c>
      <c r="X63" s="225" t="s">
        <v>140</v>
      </c>
      <c r="Y63" s="226" t="s">
        <v>75</v>
      </c>
      <c r="Z63" s="224" t="s">
        <v>16</v>
      </c>
      <c r="AA63" s="225" t="s">
        <v>140</v>
      </c>
      <c r="AB63" s="226" t="s">
        <v>75</v>
      </c>
      <c r="AC63" s="224" t="s">
        <v>16</v>
      </c>
      <c r="AD63" s="225" t="s">
        <v>140</v>
      </c>
      <c r="AE63" s="226" t="s">
        <v>75</v>
      </c>
      <c r="AF63" s="224" t="s">
        <v>16</v>
      </c>
      <c r="AG63" s="225" t="s">
        <v>140</v>
      </c>
      <c r="AH63" s="226" t="s">
        <v>75</v>
      </c>
      <c r="AI63" s="224" t="s">
        <v>16</v>
      </c>
      <c r="AJ63" s="225" t="s">
        <v>140</v>
      </c>
      <c r="AK63" s="226" t="s">
        <v>75</v>
      </c>
      <c r="AL63" s="224" t="s">
        <v>16</v>
      </c>
      <c r="AM63" s="225" t="s">
        <v>140</v>
      </c>
      <c r="AN63" s="226" t="s">
        <v>75</v>
      </c>
      <c r="AO63" s="224" t="s">
        <v>16</v>
      </c>
      <c r="AP63" s="225" t="s">
        <v>140</v>
      </c>
      <c r="AQ63" s="226" t="s">
        <v>75</v>
      </c>
      <c r="AR63" s="224" t="s">
        <v>16</v>
      </c>
      <c r="AS63" s="225" t="s">
        <v>140</v>
      </c>
      <c r="AT63" s="226" t="s">
        <v>75</v>
      </c>
      <c r="AU63" s="224" t="s">
        <v>16</v>
      </c>
      <c r="AV63" s="225" t="s">
        <v>140</v>
      </c>
      <c r="AW63" s="226" t="s">
        <v>75</v>
      </c>
      <c r="AX63" s="224" t="s">
        <v>16</v>
      </c>
      <c r="AY63" s="225" t="s">
        <v>140</v>
      </c>
      <c r="AZ63" s="226" t="s">
        <v>75</v>
      </c>
      <c r="BA63" s="224" t="s">
        <v>16</v>
      </c>
      <c r="BB63" s="225" t="s">
        <v>140</v>
      </c>
      <c r="BC63" s="226" t="s">
        <v>75</v>
      </c>
      <c r="BD63" s="230" t="s">
        <v>0</v>
      </c>
      <c r="BE63" s="231" t="s">
        <v>0</v>
      </c>
      <c r="BF63" s="232" t="s">
        <v>0</v>
      </c>
    </row>
    <row r="64" ht="14.25" customHeight="1">
      <c r="A64" s="615"/>
      <c r="B64" s="44"/>
      <c r="C64" s="45">
        <f>SUM(C2:C63)</f>
        <v>59</v>
      </c>
      <c r="D64" s="44"/>
      <c r="E64" s="197" t="s">
        <v>36</v>
      </c>
      <c r="F64" s="52">
        <f>COUNTBLANK(F2:F63)</f>
        <v>0</v>
      </c>
      <c r="H64" s="43"/>
      <c r="I64" s="43"/>
      <c r="J64" s="43"/>
      <c r="L64" s="43"/>
      <c r="N64" s="198">
        <f>COUNTIF(N2:N63,"D")</f>
        <v>30</v>
      </c>
      <c r="O64" s="198">
        <f>COUNTIF(O2:O63,"A")</f>
        <v>30</v>
      </c>
      <c r="P64" s="198">
        <f>COUNTIF(P2:P63,"C")</f>
        <v>30</v>
      </c>
      <c r="Q64" s="198">
        <f>COUNTIF(Q2:Q63,"D")</f>
        <v>31</v>
      </c>
      <c r="R64" s="198">
        <f>COUNTIF(R2:R63,"A")</f>
        <v>31</v>
      </c>
      <c r="S64" s="198">
        <f>COUNTIF(S2:S63,"C")</f>
        <v>31</v>
      </c>
      <c r="T64" s="198">
        <f>COUNTIF(T2:T63,"D")</f>
        <v>32</v>
      </c>
      <c r="U64" s="198">
        <f>COUNTIF(U2:U63,"A")</f>
        <v>32</v>
      </c>
      <c r="V64" s="198">
        <f>COUNTIF(V2:V63,"C")</f>
        <v>32</v>
      </c>
      <c r="W64" s="198">
        <f>COUNTIF(W2:W63,"D")</f>
        <v>33</v>
      </c>
      <c r="X64" s="198">
        <f>COUNTIF(X2:X63,"A")</f>
        <v>33</v>
      </c>
      <c r="Y64" s="198">
        <f>COUNTIF(Y2:Y63,"C")</f>
        <v>33</v>
      </c>
      <c r="Z64" s="198">
        <f>COUNTIF(Z2:Z63,"D")</f>
        <v>33</v>
      </c>
      <c r="AA64" s="198">
        <f>COUNTIF(AA2:AA63,"A")</f>
        <v>33</v>
      </c>
      <c r="AB64" s="198">
        <f>COUNTIF(AB2:AB63,"C")</f>
        <v>33</v>
      </c>
      <c r="AC64" s="198">
        <f>COUNTIF(AC2:AC63,"D")</f>
        <v>33</v>
      </c>
      <c r="AD64" s="198">
        <f>COUNTIF(AD2:AD63,"A")</f>
        <v>33</v>
      </c>
      <c r="AE64" s="198">
        <f>COUNTIF(AE2:AE63,"C")</f>
        <v>33</v>
      </c>
      <c r="AF64" s="198">
        <f>COUNTIF(AF2:AF63,"D")</f>
        <v>33</v>
      </c>
      <c r="AG64" s="198">
        <f>COUNTIF(AG2:AG63,"A")</f>
        <v>33</v>
      </c>
      <c r="AH64" s="198">
        <f>COUNTIF(AH2:AH63,"C")</f>
        <v>33</v>
      </c>
      <c r="AI64" s="198">
        <f>COUNTIF(AI2:AI63,"D")</f>
        <v>31</v>
      </c>
      <c r="AJ64" s="198">
        <f>COUNTIF(AJ2:AJ63,"A")</f>
        <v>31</v>
      </c>
      <c r="AK64" s="198">
        <f>COUNTIF(AK2:AK63,"C")</f>
        <v>31</v>
      </c>
      <c r="AL64" s="198">
        <f>COUNTIF(AL2:AL63,"D")</f>
        <v>32</v>
      </c>
      <c r="AM64" s="198">
        <f>COUNTIF(AM2:AM63,"A")</f>
        <v>32</v>
      </c>
      <c r="AN64" s="198">
        <f>COUNTIF(AN2:AN63,"C")</f>
        <v>32</v>
      </c>
      <c r="AO64" s="198">
        <f>COUNTIF(AO2:AO63,"D")</f>
        <v>35</v>
      </c>
      <c r="AP64" s="198">
        <f>COUNTIF(AP2:AP63,"A")</f>
        <v>35</v>
      </c>
      <c r="AQ64" s="198">
        <f>COUNTIF(AQ2:AQ63,"C")</f>
        <v>35</v>
      </c>
      <c r="AR64" s="198">
        <f>COUNTIF(AR2:AR63,"D")</f>
        <v>35</v>
      </c>
      <c r="AS64" s="198">
        <f>COUNTIF(AS2:AS63,"A")</f>
        <v>35</v>
      </c>
      <c r="AT64" s="198">
        <f>COUNTIF(AT2:AT63,"C")</f>
        <v>35</v>
      </c>
      <c r="AU64" s="198">
        <f>COUNTIF(AU2:AU63,"D")</f>
        <v>35</v>
      </c>
      <c r="AV64" s="198">
        <f>COUNTIF(AV2:AV63,"A")</f>
        <v>35</v>
      </c>
      <c r="AW64" s="198">
        <f>COUNTIF(AW2:AW63,"C")</f>
        <v>35</v>
      </c>
      <c r="AX64" s="198">
        <f>COUNTIF(AX2:AX63,"D")</f>
        <v>34</v>
      </c>
      <c r="AY64" s="198">
        <f>COUNTIF(AY2:AY63,"A")</f>
        <v>34</v>
      </c>
      <c r="AZ64" s="198">
        <f>COUNTIF(AZ2:AZ63,"C")</f>
        <v>34</v>
      </c>
      <c r="BA64" s="198">
        <f>COUNTIF(BA2:BA63,"D")</f>
        <v>34</v>
      </c>
      <c r="BB64" s="198">
        <f>COUNTIF(BB2:BB63,"A")</f>
        <v>34</v>
      </c>
      <c r="BC64" s="198">
        <f>COUNTIF(BC2:BC63,"C")</f>
        <v>34</v>
      </c>
      <c r="BD64" s="198">
        <f>COUNTIF(BD2:BD63,"D")</f>
        <v>34</v>
      </c>
      <c r="BE64" s="198">
        <f>COUNTIF(BE2:BE63,"A")</f>
        <v>34</v>
      </c>
      <c r="BF64" s="198">
        <f>COUNTIF(BF2:BF63,"C")</f>
        <v>34</v>
      </c>
    </row>
    <row r="65" ht="14.25" customHeight="1">
      <c r="A65" s="43"/>
      <c r="B65" s="44"/>
      <c r="C65" s="44"/>
      <c r="D65" s="44"/>
      <c r="H65" s="43"/>
      <c r="I65" s="43"/>
      <c r="J65" s="43"/>
      <c r="L65" s="43"/>
    </row>
    <row r="66" ht="14.25" customHeight="1">
      <c r="A66" s="43"/>
      <c r="B66" s="44"/>
      <c r="C66" s="44"/>
      <c r="D66" s="44"/>
      <c r="H66" s="43"/>
      <c r="I66" s="43"/>
      <c r="J66" s="43"/>
      <c r="L66" s="43"/>
    </row>
    <row r="67" ht="14.25" customHeight="1">
      <c r="A67" s="43"/>
      <c r="B67" s="44"/>
      <c r="C67" s="44"/>
      <c r="D67" s="44"/>
      <c r="H67" s="43"/>
      <c r="I67" s="43"/>
      <c r="J67" s="43"/>
      <c r="L67" s="43"/>
    </row>
    <row r="68" ht="14.25" customHeight="1">
      <c r="A68" s="43"/>
      <c r="B68" s="44"/>
      <c r="C68" s="44"/>
      <c r="D68" s="44"/>
      <c r="H68" s="43"/>
      <c r="I68" s="43"/>
      <c r="J68" s="43"/>
      <c r="L68" s="43"/>
    </row>
    <row r="69" ht="14.25" customHeight="1">
      <c r="A69" s="43"/>
      <c r="B69" s="44"/>
      <c r="C69" s="44"/>
      <c r="D69" s="44"/>
      <c r="H69" s="43"/>
      <c r="I69" s="43"/>
      <c r="J69" s="43"/>
      <c r="L69" s="43"/>
    </row>
    <row r="70" ht="14.25" customHeight="1">
      <c r="A70" s="43"/>
      <c r="B70" s="44"/>
      <c r="C70" s="44"/>
      <c r="D70" s="44"/>
      <c r="E70" s="51" t="s">
        <v>37</v>
      </c>
      <c r="F70" s="52">
        <f>COUNTBLANK(F2:F63)</f>
        <v>0</v>
      </c>
      <c r="H70" s="43"/>
      <c r="I70" s="43"/>
      <c r="J70" s="43"/>
      <c r="L70" s="43"/>
    </row>
    <row r="71" ht="14.25" customHeight="1">
      <c r="A71" s="43"/>
      <c r="B71" s="44"/>
      <c r="C71" s="44"/>
      <c r="D71" s="44"/>
      <c r="E71" s="51" t="s">
        <v>38</v>
      </c>
      <c r="F71" s="53">
        <f>COUNT(F47:F63)</f>
        <v>17</v>
      </c>
      <c r="H71" s="43"/>
      <c r="I71" s="43"/>
      <c r="J71" s="43"/>
      <c r="L71" s="43"/>
    </row>
    <row r="72" ht="14.25" customHeight="1">
      <c r="A72" s="43"/>
      <c r="B72" s="44"/>
      <c r="C72" s="44"/>
      <c r="D72" s="44"/>
      <c r="E72" s="51" t="s">
        <v>39</v>
      </c>
      <c r="F72" s="54">
        <f>COUNTIF(J47:J63,"INHABILITADA")</f>
        <v>0</v>
      </c>
      <c r="H72" s="43"/>
      <c r="I72" s="43"/>
      <c r="J72" s="43"/>
      <c r="L72" s="43"/>
    </row>
    <row r="73" ht="14.25" customHeight="1">
      <c r="A73" s="43"/>
      <c r="B73" s="44"/>
      <c r="C73" s="44"/>
      <c r="D73" s="44"/>
      <c r="E73" s="51" t="s">
        <v>40</v>
      </c>
      <c r="F73" s="54">
        <v>0.0</v>
      </c>
      <c r="H73" s="43"/>
      <c r="I73" s="43"/>
      <c r="J73" s="43"/>
      <c r="L73" s="43"/>
    </row>
    <row r="74" ht="14.25" customHeight="1">
      <c r="A74" s="43"/>
      <c r="B74" s="44"/>
      <c r="C74" s="44"/>
      <c r="D74" s="44"/>
      <c r="E74" s="51" t="s">
        <v>41</v>
      </c>
      <c r="F74" s="54">
        <v>0.0</v>
      </c>
      <c r="H74" s="43"/>
      <c r="I74" s="43"/>
      <c r="J74" s="43"/>
      <c r="L74" s="43"/>
    </row>
    <row r="75" ht="14.25" customHeight="1">
      <c r="A75" s="43"/>
      <c r="B75" s="44"/>
      <c r="C75" s="44"/>
      <c r="D75" s="44"/>
      <c r="E75" s="55" t="s">
        <v>42</v>
      </c>
      <c r="F75" s="56">
        <v>60.0</v>
      </c>
      <c r="H75" s="43"/>
      <c r="I75" s="43"/>
      <c r="J75" s="43"/>
      <c r="L75" s="43"/>
    </row>
    <row r="76" ht="14.25" customHeight="1">
      <c r="A76" s="43"/>
      <c r="B76" s="44"/>
      <c r="C76" s="44"/>
      <c r="D76" s="44"/>
      <c r="H76" s="43"/>
      <c r="I76" s="43"/>
      <c r="J76" s="43"/>
      <c r="L76" s="43"/>
    </row>
    <row r="77" ht="14.25" customHeight="1">
      <c r="A77" s="43"/>
      <c r="B77" s="44"/>
      <c r="C77" s="44"/>
      <c r="D77" s="44"/>
      <c r="H77" s="43"/>
      <c r="I77" s="43"/>
      <c r="J77" s="43"/>
      <c r="L77" s="43"/>
    </row>
    <row r="78" ht="14.25" customHeight="1">
      <c r="A78" s="43"/>
      <c r="B78" s="44"/>
      <c r="C78" s="44"/>
      <c r="D78" s="44"/>
      <c r="H78" s="43"/>
      <c r="I78" s="43"/>
      <c r="J78" s="43"/>
      <c r="L78" s="43"/>
    </row>
    <row r="79" ht="14.25" customHeight="1">
      <c r="A79" s="43"/>
      <c r="B79" s="44"/>
      <c r="C79" s="44"/>
      <c r="D79" s="44"/>
      <c r="H79" s="43"/>
      <c r="I79" s="43"/>
      <c r="J79" s="43"/>
      <c r="L79" s="43"/>
    </row>
    <row r="80" ht="14.25" customHeight="1">
      <c r="A80" s="43"/>
      <c r="B80" s="44"/>
      <c r="C80" s="44"/>
      <c r="D80" s="44"/>
      <c r="H80" s="43"/>
      <c r="I80" s="43"/>
      <c r="J80" s="43"/>
      <c r="L80" s="43"/>
    </row>
    <row r="81" ht="14.25" customHeight="1">
      <c r="A81" s="43"/>
      <c r="B81" s="44"/>
      <c r="C81" s="44"/>
      <c r="D81" s="44"/>
      <c r="H81" s="43"/>
      <c r="I81" s="43"/>
      <c r="J81" s="43"/>
      <c r="L81" s="43"/>
    </row>
    <row r="82" ht="14.25" customHeight="1">
      <c r="A82" s="43"/>
      <c r="B82" s="44"/>
      <c r="C82" s="44"/>
      <c r="D82" s="44"/>
      <c r="H82" s="43"/>
      <c r="I82" s="43"/>
      <c r="J82" s="43"/>
      <c r="L82" s="43"/>
    </row>
    <row r="83" ht="14.25" customHeight="1">
      <c r="A83" s="43"/>
      <c r="B83" s="44"/>
      <c r="C83" s="44"/>
      <c r="D83" s="44"/>
      <c r="H83" s="43"/>
      <c r="I83" s="43"/>
      <c r="J83" s="43"/>
      <c r="L83" s="43"/>
    </row>
    <row r="84" ht="14.25" customHeight="1">
      <c r="A84" s="43"/>
      <c r="B84" s="44"/>
      <c r="C84" s="44"/>
      <c r="D84" s="44"/>
      <c r="H84" s="43"/>
      <c r="I84" s="43"/>
      <c r="J84" s="43"/>
      <c r="L84" s="43"/>
    </row>
    <row r="85" ht="14.25" customHeight="1">
      <c r="A85" s="43"/>
      <c r="B85" s="44"/>
      <c r="C85" s="44"/>
      <c r="D85" s="44"/>
      <c r="H85" s="43"/>
      <c r="I85" s="43"/>
      <c r="J85" s="43"/>
      <c r="L85" s="43"/>
    </row>
    <row r="86" ht="14.25" customHeight="1">
      <c r="A86" s="43"/>
      <c r="B86" s="44"/>
      <c r="C86" s="44"/>
      <c r="D86" s="44"/>
      <c r="H86" s="43"/>
      <c r="I86" s="43"/>
      <c r="J86" s="43"/>
      <c r="L86" s="43"/>
    </row>
    <row r="87" ht="14.25" customHeight="1">
      <c r="A87" s="43"/>
      <c r="B87" s="44"/>
      <c r="C87" s="44"/>
      <c r="D87" s="44"/>
      <c r="H87" s="43"/>
      <c r="I87" s="43"/>
      <c r="J87" s="43"/>
      <c r="L87" s="43"/>
    </row>
    <row r="88" ht="14.25" customHeight="1">
      <c r="A88" s="43"/>
      <c r="B88" s="44"/>
      <c r="C88" s="44"/>
      <c r="D88" s="44"/>
      <c r="H88" s="43"/>
      <c r="I88" s="43"/>
      <c r="J88" s="43"/>
      <c r="L88" s="43"/>
    </row>
    <row r="89" ht="14.25" customHeight="1">
      <c r="A89" s="43"/>
      <c r="B89" s="44"/>
      <c r="C89" s="44"/>
      <c r="D89" s="44"/>
      <c r="H89" s="43"/>
      <c r="I89" s="43"/>
      <c r="J89" s="43"/>
      <c r="L89" s="43"/>
    </row>
    <row r="90" ht="14.25" customHeight="1">
      <c r="A90" s="43"/>
      <c r="B90" s="44"/>
      <c r="C90" s="44"/>
      <c r="D90" s="44"/>
      <c r="H90" s="43"/>
      <c r="I90" s="43"/>
      <c r="J90" s="43"/>
      <c r="L90" s="43"/>
    </row>
    <row r="91" ht="14.25" customHeight="1">
      <c r="A91" s="43"/>
      <c r="B91" s="44"/>
      <c r="C91" s="44"/>
      <c r="D91" s="44"/>
      <c r="H91" s="43"/>
      <c r="I91" s="43"/>
      <c r="J91" s="43"/>
      <c r="L91" s="43"/>
    </row>
    <row r="92" ht="14.25" customHeight="1">
      <c r="A92" s="43"/>
      <c r="B92" s="44"/>
      <c r="C92" s="44"/>
      <c r="D92" s="44"/>
      <c r="H92" s="43"/>
      <c r="I92" s="43"/>
      <c r="J92" s="43"/>
      <c r="L92" s="43"/>
    </row>
    <row r="93" ht="14.25" customHeight="1">
      <c r="A93" s="43"/>
      <c r="B93" s="44"/>
      <c r="C93" s="44"/>
      <c r="D93" s="44"/>
      <c r="H93" s="43"/>
      <c r="I93" s="43"/>
      <c r="J93" s="43"/>
      <c r="L93" s="43"/>
    </row>
    <row r="94" ht="14.25" customHeight="1">
      <c r="A94" s="43"/>
      <c r="B94" s="44"/>
      <c r="C94" s="44"/>
      <c r="D94" s="44"/>
      <c r="H94" s="43"/>
      <c r="I94" s="43"/>
      <c r="J94" s="43"/>
      <c r="L94" s="43"/>
    </row>
    <row r="95" ht="14.25" customHeight="1">
      <c r="A95" s="43"/>
      <c r="B95" s="44"/>
      <c r="C95" s="44"/>
      <c r="D95" s="44"/>
      <c r="H95" s="43"/>
      <c r="I95" s="43"/>
      <c r="J95" s="43"/>
      <c r="L95" s="43"/>
    </row>
    <row r="96" ht="14.25" customHeight="1">
      <c r="A96" s="43"/>
      <c r="B96" s="44"/>
      <c r="C96" s="44"/>
      <c r="D96" s="44"/>
      <c r="H96" s="43"/>
      <c r="I96" s="43"/>
      <c r="J96" s="43"/>
      <c r="L96" s="43"/>
    </row>
    <row r="97" ht="14.25" customHeight="1">
      <c r="A97" s="43"/>
      <c r="B97" s="44"/>
      <c r="C97" s="44"/>
      <c r="D97" s="44"/>
      <c r="H97" s="43"/>
      <c r="I97" s="43"/>
      <c r="J97" s="43"/>
      <c r="L97" s="43"/>
    </row>
    <row r="98" ht="14.25" customHeight="1">
      <c r="A98" s="43"/>
      <c r="B98" s="44"/>
      <c r="C98" s="44"/>
      <c r="D98" s="44"/>
      <c r="H98" s="43"/>
      <c r="I98" s="43"/>
      <c r="J98" s="43"/>
      <c r="L98" s="43"/>
    </row>
    <row r="99" ht="14.25" customHeight="1">
      <c r="A99" s="43"/>
      <c r="B99" s="44"/>
      <c r="C99" s="44"/>
      <c r="D99" s="44"/>
      <c r="H99" s="43"/>
      <c r="I99" s="43"/>
      <c r="J99" s="43"/>
      <c r="L99" s="43"/>
    </row>
    <row r="100" ht="14.25" customHeight="1">
      <c r="A100" s="43"/>
      <c r="B100" s="44"/>
      <c r="C100" s="44"/>
      <c r="D100" s="44"/>
      <c r="H100" s="43"/>
      <c r="I100" s="43"/>
      <c r="J100" s="43"/>
      <c r="L100" s="43"/>
    </row>
    <row r="101" ht="14.25" customHeight="1">
      <c r="A101" s="43"/>
      <c r="B101" s="44"/>
      <c r="C101" s="44"/>
      <c r="D101" s="44"/>
      <c r="H101" s="43"/>
      <c r="I101" s="43"/>
      <c r="J101" s="43"/>
      <c r="L101" s="43"/>
    </row>
    <row r="102" ht="14.25" customHeight="1">
      <c r="A102" s="43"/>
      <c r="B102" s="44"/>
      <c r="C102" s="44"/>
      <c r="D102" s="44"/>
      <c r="H102" s="43"/>
      <c r="I102" s="43"/>
      <c r="J102" s="43"/>
      <c r="L102" s="43"/>
    </row>
    <row r="103" ht="14.25" customHeight="1">
      <c r="A103" s="43"/>
      <c r="B103" s="44"/>
      <c r="C103" s="44"/>
      <c r="D103" s="44"/>
      <c r="H103" s="43"/>
      <c r="I103" s="43"/>
      <c r="J103" s="43"/>
      <c r="L103" s="43"/>
    </row>
    <row r="104" ht="14.25" customHeight="1">
      <c r="A104" s="43"/>
      <c r="B104" s="44"/>
      <c r="C104" s="44"/>
      <c r="D104" s="44"/>
      <c r="H104" s="43"/>
      <c r="I104" s="43"/>
      <c r="J104" s="43"/>
      <c r="L104" s="43"/>
    </row>
    <row r="105" ht="14.25" customHeight="1">
      <c r="A105" s="43"/>
      <c r="B105" s="44"/>
      <c r="C105" s="44"/>
      <c r="D105" s="44"/>
      <c r="H105" s="43"/>
      <c r="I105" s="43"/>
      <c r="J105" s="43"/>
      <c r="L105" s="43"/>
    </row>
    <row r="106" ht="14.25" customHeight="1">
      <c r="A106" s="43"/>
      <c r="B106" s="44"/>
      <c r="C106" s="44"/>
      <c r="D106" s="44"/>
      <c r="H106" s="43"/>
      <c r="I106" s="43"/>
      <c r="J106" s="43"/>
      <c r="L106" s="43"/>
    </row>
    <row r="107" ht="14.25" customHeight="1">
      <c r="A107" s="43"/>
      <c r="B107" s="44"/>
      <c r="C107" s="44"/>
      <c r="D107" s="44"/>
      <c r="H107" s="43"/>
      <c r="I107" s="43"/>
      <c r="J107" s="43"/>
      <c r="L107" s="43"/>
    </row>
    <row r="108" ht="14.25" customHeight="1">
      <c r="A108" s="43"/>
      <c r="B108" s="44"/>
      <c r="C108" s="44"/>
      <c r="D108" s="44"/>
      <c r="H108" s="43"/>
      <c r="I108" s="43"/>
      <c r="J108" s="43"/>
      <c r="L108" s="43"/>
    </row>
    <row r="109" ht="14.25" customHeight="1">
      <c r="A109" s="43"/>
      <c r="B109" s="44"/>
      <c r="C109" s="44"/>
      <c r="D109" s="44"/>
      <c r="H109" s="43"/>
      <c r="I109" s="43"/>
      <c r="J109" s="43"/>
      <c r="L109" s="43"/>
    </row>
    <row r="110" ht="14.25" customHeight="1">
      <c r="A110" s="43"/>
      <c r="B110" s="44"/>
      <c r="C110" s="44"/>
      <c r="D110" s="44"/>
      <c r="H110" s="43"/>
      <c r="I110" s="43"/>
      <c r="J110" s="43"/>
      <c r="L110" s="43"/>
    </row>
    <row r="111" ht="14.25" customHeight="1">
      <c r="A111" s="43"/>
      <c r="B111" s="44"/>
      <c r="C111" s="44"/>
      <c r="D111" s="44"/>
      <c r="H111" s="43"/>
      <c r="I111" s="43"/>
      <c r="J111" s="43"/>
      <c r="L111" s="43"/>
    </row>
    <row r="112" ht="14.25" customHeight="1">
      <c r="A112" s="43"/>
      <c r="B112" s="44"/>
      <c r="C112" s="44"/>
      <c r="D112" s="44"/>
      <c r="H112" s="43"/>
      <c r="I112" s="43"/>
      <c r="J112" s="43"/>
      <c r="L112" s="43"/>
    </row>
    <row r="113" ht="14.25" customHeight="1">
      <c r="A113" s="43"/>
      <c r="B113" s="44"/>
      <c r="C113" s="44"/>
      <c r="D113" s="44"/>
      <c r="H113" s="43"/>
      <c r="I113" s="43"/>
      <c r="J113" s="43"/>
      <c r="L113" s="43"/>
    </row>
    <row r="114" ht="14.25" customHeight="1">
      <c r="A114" s="43"/>
      <c r="B114" s="44"/>
      <c r="C114" s="44"/>
      <c r="D114" s="44"/>
      <c r="H114" s="43"/>
      <c r="I114" s="43"/>
      <c r="J114" s="43"/>
      <c r="L114" s="43"/>
    </row>
    <row r="115" ht="14.25" customHeight="1">
      <c r="A115" s="43"/>
      <c r="B115" s="44"/>
      <c r="C115" s="44"/>
      <c r="D115" s="44"/>
      <c r="H115" s="43"/>
      <c r="I115" s="43"/>
      <c r="J115" s="43"/>
      <c r="L115" s="43"/>
    </row>
    <row r="116" ht="14.25" customHeight="1">
      <c r="A116" s="43"/>
      <c r="B116" s="44"/>
      <c r="C116" s="44"/>
      <c r="D116" s="44"/>
      <c r="H116" s="43"/>
      <c r="I116" s="43"/>
      <c r="J116" s="43"/>
      <c r="L116" s="43"/>
    </row>
    <row r="117" ht="14.25" customHeight="1">
      <c r="A117" s="43"/>
      <c r="B117" s="44"/>
      <c r="C117" s="44"/>
      <c r="D117" s="44"/>
      <c r="H117" s="43"/>
      <c r="I117" s="43"/>
      <c r="J117" s="43"/>
      <c r="L117" s="43"/>
    </row>
    <row r="118" ht="14.25" customHeight="1">
      <c r="A118" s="43"/>
      <c r="B118" s="44"/>
      <c r="C118" s="44"/>
      <c r="D118" s="44"/>
      <c r="H118" s="43"/>
      <c r="I118" s="43"/>
      <c r="J118" s="43"/>
      <c r="L118" s="43"/>
    </row>
    <row r="119" ht="14.25" customHeight="1">
      <c r="A119" s="43"/>
      <c r="B119" s="44"/>
      <c r="C119" s="44"/>
      <c r="D119" s="44"/>
      <c r="H119" s="43"/>
      <c r="I119" s="43"/>
      <c r="J119" s="43"/>
      <c r="L119" s="43"/>
    </row>
    <row r="120" ht="14.25" customHeight="1">
      <c r="A120" s="43"/>
      <c r="B120" s="44"/>
      <c r="C120" s="44"/>
      <c r="D120" s="44"/>
      <c r="H120" s="43"/>
      <c r="I120" s="43"/>
      <c r="J120" s="43"/>
      <c r="L120" s="43"/>
    </row>
    <row r="121" ht="14.25" customHeight="1">
      <c r="A121" s="43"/>
      <c r="B121" s="44"/>
      <c r="C121" s="44"/>
      <c r="D121" s="44"/>
      <c r="H121" s="43"/>
      <c r="I121" s="43"/>
      <c r="J121" s="43"/>
      <c r="L121" s="43"/>
    </row>
    <row r="122" ht="14.25" customHeight="1">
      <c r="A122" s="43"/>
      <c r="B122" s="44"/>
      <c r="C122" s="44"/>
      <c r="D122" s="44"/>
      <c r="H122" s="43"/>
      <c r="I122" s="43"/>
      <c r="J122" s="43"/>
      <c r="L122" s="43"/>
    </row>
    <row r="123" ht="14.25" customHeight="1">
      <c r="A123" s="43"/>
      <c r="B123" s="44"/>
      <c r="C123" s="44"/>
      <c r="D123" s="44"/>
      <c r="H123" s="43"/>
      <c r="I123" s="43"/>
      <c r="J123" s="43"/>
      <c r="L123" s="43"/>
    </row>
    <row r="124" ht="14.25" customHeight="1">
      <c r="A124" s="43"/>
      <c r="B124" s="44"/>
      <c r="C124" s="44"/>
      <c r="D124" s="44"/>
      <c r="H124" s="43"/>
      <c r="I124" s="43"/>
      <c r="J124" s="43"/>
      <c r="L124" s="43"/>
    </row>
    <row r="125" ht="14.25" customHeight="1">
      <c r="A125" s="43"/>
      <c r="B125" s="44"/>
      <c r="C125" s="44"/>
      <c r="D125" s="44"/>
      <c r="H125" s="43"/>
      <c r="I125" s="43"/>
      <c r="J125" s="43"/>
      <c r="L125" s="43"/>
    </row>
    <row r="126" ht="14.25" customHeight="1">
      <c r="A126" s="43"/>
      <c r="B126" s="44"/>
      <c r="C126" s="44"/>
      <c r="D126" s="44"/>
      <c r="H126" s="43"/>
      <c r="I126" s="43"/>
      <c r="J126" s="43"/>
      <c r="L126" s="43"/>
    </row>
    <row r="127" ht="14.25" customHeight="1">
      <c r="A127" s="43"/>
      <c r="B127" s="44"/>
      <c r="C127" s="44"/>
      <c r="D127" s="44"/>
      <c r="H127" s="43"/>
      <c r="I127" s="43"/>
      <c r="J127" s="43"/>
      <c r="L127" s="43"/>
    </row>
    <row r="128" ht="14.25" customHeight="1">
      <c r="A128" s="43"/>
      <c r="B128" s="44"/>
      <c r="C128" s="44"/>
      <c r="D128" s="44"/>
      <c r="H128" s="43"/>
      <c r="I128" s="43"/>
      <c r="J128" s="43"/>
      <c r="L128" s="43"/>
    </row>
    <row r="129" ht="14.25" customHeight="1">
      <c r="A129" s="43"/>
      <c r="B129" s="44"/>
      <c r="C129" s="44"/>
      <c r="D129" s="44"/>
      <c r="H129" s="43"/>
      <c r="I129" s="43"/>
      <c r="J129" s="43"/>
      <c r="L129" s="43"/>
    </row>
    <row r="130" ht="14.25" customHeight="1">
      <c r="A130" s="43"/>
      <c r="B130" s="44"/>
      <c r="C130" s="44"/>
      <c r="D130" s="44"/>
      <c r="H130" s="43"/>
      <c r="I130" s="43"/>
      <c r="J130" s="43"/>
      <c r="L130" s="43"/>
    </row>
    <row r="131" ht="14.25" customHeight="1">
      <c r="A131" s="43"/>
      <c r="B131" s="44"/>
      <c r="C131" s="44"/>
      <c r="D131" s="44"/>
      <c r="H131" s="43"/>
      <c r="I131" s="43"/>
      <c r="J131" s="43"/>
      <c r="L131" s="43"/>
    </row>
    <row r="132" ht="14.25" customHeight="1">
      <c r="A132" s="43"/>
      <c r="B132" s="44"/>
      <c r="C132" s="44"/>
      <c r="D132" s="44"/>
      <c r="H132" s="43"/>
      <c r="I132" s="43"/>
      <c r="J132" s="43"/>
      <c r="L132" s="43"/>
    </row>
    <row r="133" ht="14.25" customHeight="1">
      <c r="A133" s="43"/>
      <c r="B133" s="44"/>
      <c r="C133" s="44"/>
      <c r="D133" s="44"/>
      <c r="H133" s="43"/>
      <c r="I133" s="43"/>
      <c r="J133" s="43"/>
      <c r="L133" s="43"/>
    </row>
    <row r="134" ht="14.25" customHeight="1">
      <c r="A134" s="43"/>
      <c r="B134" s="44"/>
      <c r="C134" s="44"/>
      <c r="D134" s="44"/>
      <c r="H134" s="43"/>
      <c r="I134" s="43"/>
      <c r="J134" s="43"/>
      <c r="L134" s="43"/>
    </row>
    <row r="135" ht="14.25" customHeight="1">
      <c r="A135" s="43"/>
      <c r="B135" s="44"/>
      <c r="C135" s="44"/>
      <c r="D135" s="44"/>
      <c r="H135" s="43"/>
      <c r="I135" s="43"/>
      <c r="J135" s="43"/>
      <c r="L135" s="43"/>
    </row>
    <row r="136" ht="14.25" customHeight="1">
      <c r="A136" s="43"/>
      <c r="B136" s="44"/>
      <c r="C136" s="44"/>
      <c r="D136" s="44"/>
      <c r="H136" s="43"/>
      <c r="I136" s="43"/>
      <c r="J136" s="43"/>
      <c r="L136" s="43"/>
    </row>
    <row r="137" ht="14.25" customHeight="1">
      <c r="A137" s="43"/>
      <c r="B137" s="44"/>
      <c r="C137" s="44"/>
      <c r="D137" s="44"/>
      <c r="H137" s="43"/>
      <c r="I137" s="43"/>
      <c r="J137" s="43"/>
      <c r="L137" s="43"/>
    </row>
    <row r="138" ht="14.25" customHeight="1">
      <c r="A138" s="43"/>
      <c r="B138" s="44"/>
      <c r="C138" s="44"/>
      <c r="D138" s="44"/>
      <c r="H138" s="43"/>
      <c r="I138" s="43"/>
      <c r="J138" s="43"/>
      <c r="L138" s="43"/>
    </row>
    <row r="139" ht="14.25" customHeight="1">
      <c r="A139" s="43"/>
      <c r="B139" s="44"/>
      <c r="C139" s="44"/>
      <c r="D139" s="44"/>
      <c r="H139" s="43"/>
      <c r="I139" s="43"/>
      <c r="J139" s="43"/>
      <c r="L139" s="43"/>
    </row>
    <row r="140" ht="14.25" customHeight="1">
      <c r="A140" s="43"/>
      <c r="B140" s="44"/>
      <c r="C140" s="44"/>
      <c r="D140" s="44"/>
      <c r="H140" s="43"/>
      <c r="I140" s="43"/>
      <c r="J140" s="43"/>
      <c r="L140" s="43"/>
    </row>
    <row r="141" ht="14.25" customHeight="1">
      <c r="A141" s="43"/>
      <c r="B141" s="44"/>
      <c r="C141" s="44"/>
      <c r="D141" s="44"/>
      <c r="H141" s="43"/>
      <c r="I141" s="43"/>
      <c r="J141" s="43"/>
      <c r="L141" s="43"/>
    </row>
    <row r="142" ht="14.25" customHeight="1">
      <c r="A142" s="43"/>
      <c r="B142" s="44"/>
      <c r="C142" s="44"/>
      <c r="D142" s="44"/>
      <c r="H142" s="43"/>
      <c r="I142" s="43"/>
      <c r="J142" s="43"/>
      <c r="L142" s="43"/>
    </row>
    <row r="143" ht="14.25" customHeight="1">
      <c r="A143" s="43"/>
      <c r="B143" s="44"/>
      <c r="C143" s="44"/>
      <c r="D143" s="44"/>
      <c r="H143" s="43"/>
      <c r="I143" s="43"/>
      <c r="J143" s="43"/>
      <c r="L143" s="43"/>
    </row>
    <row r="144" ht="14.25" customHeight="1">
      <c r="A144" s="43"/>
      <c r="B144" s="44"/>
      <c r="C144" s="44"/>
      <c r="D144" s="44"/>
      <c r="H144" s="43"/>
      <c r="I144" s="43"/>
      <c r="J144" s="43"/>
      <c r="L144" s="43"/>
    </row>
    <row r="145" ht="14.25" customHeight="1">
      <c r="A145" s="43"/>
      <c r="B145" s="44"/>
      <c r="C145" s="44"/>
      <c r="D145" s="44"/>
      <c r="H145" s="43"/>
      <c r="I145" s="43"/>
      <c r="J145" s="43"/>
      <c r="L145" s="43"/>
    </row>
    <row r="146" ht="14.25" customHeight="1">
      <c r="A146" s="43"/>
      <c r="B146" s="44"/>
      <c r="C146" s="44"/>
      <c r="D146" s="44"/>
      <c r="H146" s="43"/>
      <c r="I146" s="43"/>
      <c r="J146" s="43"/>
      <c r="L146" s="43"/>
    </row>
    <row r="147" ht="14.25" customHeight="1">
      <c r="A147" s="43"/>
      <c r="B147" s="44"/>
      <c r="C147" s="44"/>
      <c r="D147" s="44"/>
      <c r="H147" s="43"/>
      <c r="I147" s="43"/>
      <c r="J147" s="43"/>
      <c r="L147" s="43"/>
    </row>
    <row r="148" ht="14.25" customHeight="1">
      <c r="A148" s="43"/>
      <c r="B148" s="44"/>
      <c r="C148" s="44"/>
      <c r="D148" s="44"/>
      <c r="H148" s="43"/>
      <c r="I148" s="43"/>
      <c r="J148" s="43"/>
      <c r="L148" s="43"/>
    </row>
    <row r="149" ht="14.25" customHeight="1">
      <c r="A149" s="43"/>
      <c r="B149" s="44"/>
      <c r="C149" s="44"/>
      <c r="D149" s="44"/>
      <c r="H149" s="43"/>
      <c r="I149" s="43"/>
      <c r="J149" s="43"/>
      <c r="L149" s="43"/>
    </row>
    <row r="150" ht="14.25" customHeight="1">
      <c r="A150" s="43"/>
      <c r="B150" s="44"/>
      <c r="C150" s="44"/>
      <c r="D150" s="44"/>
      <c r="H150" s="43"/>
      <c r="I150" s="43"/>
      <c r="J150" s="43"/>
      <c r="L150" s="43"/>
    </row>
    <row r="151" ht="14.25" customHeight="1">
      <c r="A151" s="43"/>
      <c r="B151" s="44"/>
      <c r="C151" s="44"/>
      <c r="D151" s="44"/>
      <c r="H151" s="43"/>
      <c r="I151" s="43"/>
      <c r="J151" s="43"/>
      <c r="L151" s="43"/>
    </row>
    <row r="152" ht="14.25" customHeight="1">
      <c r="A152" s="43"/>
      <c r="B152" s="44"/>
      <c r="C152" s="44"/>
      <c r="D152" s="44"/>
      <c r="H152" s="43"/>
      <c r="I152" s="43"/>
      <c r="J152" s="43"/>
      <c r="L152" s="43"/>
    </row>
    <row r="153" ht="14.25" customHeight="1">
      <c r="A153" s="43"/>
      <c r="B153" s="44"/>
      <c r="C153" s="44"/>
      <c r="D153" s="44"/>
      <c r="H153" s="43"/>
      <c r="I153" s="43"/>
      <c r="J153" s="43"/>
      <c r="L153" s="43"/>
    </row>
    <row r="154" ht="14.25" customHeight="1">
      <c r="A154" s="43"/>
      <c r="B154" s="44"/>
      <c r="C154" s="44"/>
      <c r="D154" s="44"/>
      <c r="H154" s="43"/>
      <c r="I154" s="43"/>
      <c r="J154" s="43"/>
      <c r="L154" s="43"/>
    </row>
    <row r="155" ht="14.25" customHeight="1">
      <c r="A155" s="43"/>
      <c r="B155" s="44"/>
      <c r="C155" s="44"/>
      <c r="D155" s="44"/>
      <c r="H155" s="43"/>
      <c r="I155" s="43"/>
      <c r="J155" s="43"/>
      <c r="L155" s="43"/>
    </row>
    <row r="156" ht="14.25" customHeight="1">
      <c r="A156" s="43"/>
      <c r="B156" s="44"/>
      <c r="C156" s="44"/>
      <c r="D156" s="44"/>
      <c r="H156" s="43"/>
      <c r="I156" s="43"/>
      <c r="J156" s="43"/>
      <c r="L156" s="43"/>
    </row>
    <row r="157" ht="14.25" customHeight="1">
      <c r="A157" s="43"/>
      <c r="B157" s="44"/>
      <c r="C157" s="44"/>
      <c r="D157" s="44"/>
      <c r="H157" s="43"/>
      <c r="I157" s="43"/>
      <c r="J157" s="43"/>
      <c r="L157" s="43"/>
    </row>
    <row r="158" ht="14.25" customHeight="1">
      <c r="A158" s="43"/>
      <c r="B158" s="44"/>
      <c r="C158" s="44"/>
      <c r="D158" s="44"/>
      <c r="H158" s="43"/>
      <c r="I158" s="43"/>
      <c r="J158" s="43"/>
      <c r="L158" s="43"/>
    </row>
    <row r="159" ht="14.25" customHeight="1">
      <c r="A159" s="43"/>
      <c r="B159" s="44"/>
      <c r="C159" s="44"/>
      <c r="D159" s="44"/>
      <c r="H159" s="43"/>
      <c r="I159" s="43"/>
      <c r="J159" s="43"/>
      <c r="L159" s="43"/>
    </row>
    <row r="160" ht="14.25" customHeight="1">
      <c r="A160" s="43"/>
      <c r="B160" s="44"/>
      <c r="C160" s="44"/>
      <c r="D160" s="44"/>
      <c r="H160" s="43"/>
      <c r="I160" s="43"/>
      <c r="J160" s="43"/>
      <c r="L160" s="43"/>
    </row>
    <row r="161" ht="14.25" customHeight="1">
      <c r="A161" s="43"/>
      <c r="B161" s="44"/>
      <c r="C161" s="44"/>
      <c r="D161" s="44"/>
      <c r="H161" s="43"/>
      <c r="I161" s="43"/>
      <c r="J161" s="43"/>
      <c r="L161" s="43"/>
    </row>
    <row r="162" ht="14.25" customHeight="1">
      <c r="A162" s="43"/>
      <c r="B162" s="44"/>
      <c r="C162" s="44"/>
      <c r="D162" s="44"/>
      <c r="H162" s="43"/>
      <c r="I162" s="43"/>
      <c r="J162" s="43"/>
      <c r="L162" s="43"/>
    </row>
    <row r="163" ht="14.25" customHeight="1">
      <c r="A163" s="43"/>
      <c r="B163" s="44"/>
      <c r="C163" s="44"/>
      <c r="D163" s="44"/>
      <c r="H163" s="43"/>
      <c r="I163" s="43"/>
      <c r="J163" s="43"/>
      <c r="L163" s="43"/>
    </row>
    <row r="164" ht="14.25" customHeight="1">
      <c r="A164" s="43"/>
      <c r="B164" s="44"/>
      <c r="C164" s="44"/>
      <c r="D164" s="44"/>
      <c r="H164" s="43"/>
      <c r="I164" s="43"/>
      <c r="J164" s="43"/>
      <c r="L164" s="43"/>
    </row>
    <row r="165" ht="14.25" customHeight="1">
      <c r="A165" s="43"/>
      <c r="B165" s="44"/>
      <c r="C165" s="44"/>
      <c r="D165" s="44"/>
      <c r="H165" s="43"/>
      <c r="I165" s="43"/>
      <c r="J165" s="43"/>
      <c r="L165" s="43"/>
    </row>
    <row r="166" ht="14.25" customHeight="1">
      <c r="A166" s="43"/>
      <c r="B166" s="44"/>
      <c r="C166" s="44"/>
      <c r="D166" s="44"/>
      <c r="H166" s="43"/>
      <c r="I166" s="43"/>
      <c r="J166" s="43"/>
      <c r="L166" s="43"/>
    </row>
    <row r="167" ht="14.25" customHeight="1">
      <c r="A167" s="43"/>
      <c r="B167" s="44"/>
      <c r="C167" s="44"/>
      <c r="D167" s="44"/>
      <c r="H167" s="43"/>
      <c r="I167" s="43"/>
      <c r="J167" s="43"/>
      <c r="L167" s="43"/>
    </row>
    <row r="168" ht="14.25" customHeight="1">
      <c r="A168" s="43"/>
      <c r="B168" s="44"/>
      <c r="C168" s="44"/>
      <c r="D168" s="44"/>
      <c r="H168" s="43"/>
      <c r="I168" s="43"/>
      <c r="J168" s="43"/>
      <c r="L168" s="43"/>
    </row>
    <row r="169" ht="14.25" customHeight="1">
      <c r="A169" s="43"/>
      <c r="B169" s="44"/>
      <c r="C169" s="44"/>
      <c r="D169" s="44"/>
      <c r="H169" s="43"/>
      <c r="I169" s="43"/>
      <c r="J169" s="43"/>
      <c r="L169" s="43"/>
    </row>
    <row r="170" ht="14.25" customHeight="1">
      <c r="A170" s="43"/>
      <c r="B170" s="44"/>
      <c r="C170" s="44"/>
      <c r="D170" s="44"/>
      <c r="H170" s="43"/>
      <c r="I170" s="43"/>
      <c r="J170" s="43"/>
      <c r="L170" s="43"/>
    </row>
    <row r="171" ht="14.25" customHeight="1">
      <c r="A171" s="43"/>
      <c r="B171" s="44"/>
      <c r="C171" s="44"/>
      <c r="D171" s="44"/>
      <c r="H171" s="43"/>
      <c r="I171" s="43"/>
      <c r="J171" s="43"/>
      <c r="L171" s="43"/>
    </row>
    <row r="172" ht="14.25" customHeight="1">
      <c r="A172" s="43"/>
      <c r="B172" s="44"/>
      <c r="C172" s="44"/>
      <c r="D172" s="44"/>
      <c r="H172" s="43"/>
      <c r="I172" s="43"/>
      <c r="J172" s="43"/>
      <c r="L172" s="43"/>
    </row>
    <row r="173" ht="14.25" customHeight="1">
      <c r="A173" s="43"/>
      <c r="B173" s="44"/>
      <c r="C173" s="44"/>
      <c r="D173" s="44"/>
      <c r="H173" s="43"/>
      <c r="I173" s="43"/>
      <c r="J173" s="43"/>
      <c r="L173" s="43"/>
    </row>
    <row r="174" ht="14.25" customHeight="1">
      <c r="A174" s="43"/>
      <c r="B174" s="44"/>
      <c r="C174" s="44"/>
      <c r="D174" s="44"/>
      <c r="H174" s="43"/>
      <c r="I174" s="43"/>
      <c r="J174" s="43"/>
      <c r="L174" s="43"/>
    </row>
    <row r="175" ht="14.25" customHeight="1">
      <c r="A175" s="43"/>
      <c r="B175" s="44"/>
      <c r="C175" s="44"/>
      <c r="D175" s="44"/>
      <c r="H175" s="43"/>
      <c r="I175" s="43"/>
      <c r="J175" s="43"/>
      <c r="L175" s="43"/>
    </row>
    <row r="176" ht="14.25" customHeight="1">
      <c r="A176" s="43"/>
      <c r="B176" s="44"/>
      <c r="C176" s="44"/>
      <c r="D176" s="44"/>
      <c r="H176" s="43"/>
      <c r="I176" s="43"/>
      <c r="J176" s="43"/>
      <c r="L176" s="43"/>
    </row>
    <row r="177" ht="14.25" customHeight="1">
      <c r="A177" s="43"/>
      <c r="B177" s="44"/>
      <c r="C177" s="44"/>
      <c r="D177" s="44"/>
      <c r="H177" s="43"/>
      <c r="I177" s="43"/>
      <c r="J177" s="43"/>
      <c r="L177" s="43"/>
    </row>
    <row r="178" ht="14.25" customHeight="1">
      <c r="A178" s="43"/>
      <c r="B178" s="44"/>
      <c r="C178" s="44"/>
      <c r="D178" s="44"/>
      <c r="H178" s="43"/>
      <c r="I178" s="43"/>
      <c r="J178" s="43"/>
      <c r="L178" s="43"/>
    </row>
    <row r="179" ht="14.25" customHeight="1">
      <c r="A179" s="43"/>
      <c r="B179" s="44"/>
      <c r="C179" s="44"/>
      <c r="D179" s="44"/>
      <c r="H179" s="43"/>
      <c r="I179" s="43"/>
      <c r="J179" s="43"/>
      <c r="L179" s="43"/>
    </row>
    <row r="180" ht="14.25" customHeight="1">
      <c r="A180" s="43"/>
      <c r="B180" s="44"/>
      <c r="C180" s="44"/>
      <c r="D180" s="44"/>
      <c r="H180" s="43"/>
      <c r="I180" s="43"/>
      <c r="J180" s="43"/>
      <c r="L180" s="43"/>
    </row>
    <row r="181" ht="14.25" customHeight="1">
      <c r="A181" s="43"/>
      <c r="B181" s="44"/>
      <c r="C181" s="44"/>
      <c r="D181" s="44"/>
      <c r="H181" s="43"/>
      <c r="I181" s="43"/>
      <c r="J181" s="43"/>
      <c r="L181" s="43"/>
    </row>
    <row r="182" ht="14.25" customHeight="1">
      <c r="A182" s="43"/>
      <c r="B182" s="44"/>
      <c r="C182" s="44"/>
      <c r="D182" s="44"/>
      <c r="H182" s="43"/>
      <c r="I182" s="43"/>
      <c r="J182" s="43"/>
      <c r="L182" s="43"/>
    </row>
    <row r="183" ht="14.25" customHeight="1">
      <c r="A183" s="43"/>
      <c r="B183" s="44"/>
      <c r="C183" s="44"/>
      <c r="D183" s="44"/>
      <c r="H183" s="43"/>
      <c r="I183" s="43"/>
      <c r="J183" s="43"/>
      <c r="L183" s="43"/>
    </row>
    <row r="184" ht="14.25" customHeight="1">
      <c r="A184" s="43"/>
      <c r="B184" s="44"/>
      <c r="C184" s="44"/>
      <c r="D184" s="44"/>
      <c r="H184" s="43"/>
      <c r="I184" s="43"/>
      <c r="J184" s="43"/>
      <c r="L184" s="43"/>
    </row>
    <row r="185" ht="14.25" customHeight="1">
      <c r="A185" s="43"/>
      <c r="B185" s="44"/>
      <c r="C185" s="44"/>
      <c r="D185" s="44"/>
      <c r="H185" s="43"/>
      <c r="I185" s="43"/>
      <c r="J185" s="43"/>
      <c r="L185" s="43"/>
    </row>
    <row r="186" ht="14.25" customHeight="1">
      <c r="A186" s="43"/>
      <c r="B186" s="44"/>
      <c r="C186" s="44"/>
      <c r="D186" s="44"/>
      <c r="H186" s="43"/>
      <c r="I186" s="43"/>
      <c r="J186" s="43"/>
      <c r="L186" s="43"/>
    </row>
    <row r="187" ht="14.25" customHeight="1">
      <c r="A187" s="43"/>
      <c r="B187" s="44"/>
      <c r="C187" s="44"/>
      <c r="D187" s="44"/>
      <c r="H187" s="43"/>
      <c r="I187" s="43"/>
      <c r="J187" s="43"/>
      <c r="L187" s="43"/>
    </row>
    <row r="188" ht="14.25" customHeight="1">
      <c r="A188" s="43"/>
      <c r="B188" s="44"/>
      <c r="C188" s="44"/>
      <c r="D188" s="44"/>
      <c r="H188" s="43"/>
      <c r="I188" s="43"/>
      <c r="J188" s="43"/>
      <c r="L188" s="43"/>
    </row>
    <row r="189" ht="14.25" customHeight="1">
      <c r="A189" s="43"/>
      <c r="B189" s="44"/>
      <c r="C189" s="44"/>
      <c r="D189" s="44"/>
      <c r="H189" s="43"/>
      <c r="I189" s="43"/>
      <c r="J189" s="43"/>
      <c r="L189" s="43"/>
    </row>
    <row r="190" ht="14.25" customHeight="1">
      <c r="A190" s="43"/>
      <c r="B190" s="44"/>
      <c r="C190" s="44"/>
      <c r="D190" s="44"/>
      <c r="H190" s="43"/>
      <c r="I190" s="43"/>
      <c r="J190" s="43"/>
      <c r="L190" s="43"/>
    </row>
    <row r="191" ht="14.25" customHeight="1">
      <c r="A191" s="43"/>
      <c r="B191" s="44"/>
      <c r="C191" s="44"/>
      <c r="D191" s="44"/>
      <c r="H191" s="43"/>
      <c r="I191" s="43"/>
      <c r="J191" s="43"/>
      <c r="L191" s="43"/>
    </row>
    <row r="192" ht="14.25" customHeight="1">
      <c r="A192" s="43"/>
      <c r="B192" s="44"/>
      <c r="C192" s="44"/>
      <c r="D192" s="44"/>
      <c r="H192" s="43"/>
      <c r="I192" s="43"/>
      <c r="J192" s="43"/>
      <c r="L192" s="43"/>
    </row>
    <row r="193" ht="14.25" customHeight="1">
      <c r="A193" s="43"/>
      <c r="B193" s="44"/>
      <c r="C193" s="44"/>
      <c r="D193" s="44"/>
      <c r="H193" s="43"/>
      <c r="I193" s="43"/>
      <c r="J193" s="43"/>
      <c r="L193" s="43"/>
    </row>
    <row r="194" ht="14.25" customHeight="1">
      <c r="A194" s="43"/>
      <c r="B194" s="44"/>
      <c r="C194" s="44"/>
      <c r="D194" s="44"/>
      <c r="H194" s="43"/>
      <c r="I194" s="43"/>
      <c r="J194" s="43"/>
      <c r="L194" s="43"/>
    </row>
    <row r="195" ht="14.25" customHeight="1">
      <c r="A195" s="43"/>
      <c r="B195" s="44"/>
      <c r="C195" s="44"/>
      <c r="D195" s="44"/>
      <c r="H195" s="43"/>
      <c r="I195" s="43"/>
      <c r="J195" s="43"/>
      <c r="L195" s="43"/>
    </row>
    <row r="196" ht="14.25" customHeight="1">
      <c r="A196" s="43"/>
      <c r="B196" s="44"/>
      <c r="C196" s="44"/>
      <c r="D196" s="44"/>
      <c r="H196" s="43"/>
      <c r="I196" s="43"/>
      <c r="J196" s="43"/>
      <c r="L196" s="43"/>
    </row>
    <row r="197" ht="14.25" customHeight="1">
      <c r="A197" s="43"/>
      <c r="B197" s="44"/>
      <c r="C197" s="44"/>
      <c r="D197" s="44"/>
      <c r="H197" s="43"/>
      <c r="I197" s="43"/>
      <c r="J197" s="43"/>
      <c r="L197" s="43"/>
    </row>
    <row r="198" ht="14.25" customHeight="1">
      <c r="A198" s="43"/>
      <c r="B198" s="44"/>
      <c r="C198" s="44"/>
      <c r="D198" s="44"/>
      <c r="H198" s="43"/>
      <c r="I198" s="43"/>
      <c r="J198" s="43"/>
      <c r="L198" s="43"/>
    </row>
    <row r="199" ht="14.25" customHeight="1">
      <c r="A199" s="43"/>
      <c r="B199" s="44"/>
      <c r="C199" s="44"/>
      <c r="D199" s="44"/>
      <c r="H199" s="43"/>
      <c r="I199" s="43"/>
      <c r="J199" s="43"/>
      <c r="L199" s="43"/>
    </row>
    <row r="200" ht="14.25" customHeight="1">
      <c r="A200" s="43"/>
      <c r="B200" s="44"/>
      <c r="C200" s="44"/>
      <c r="D200" s="44"/>
      <c r="H200" s="43"/>
      <c r="I200" s="43"/>
      <c r="J200" s="43"/>
      <c r="L200" s="43"/>
    </row>
    <row r="201" ht="14.25" customHeight="1">
      <c r="A201" s="43"/>
      <c r="B201" s="44"/>
      <c r="C201" s="44"/>
      <c r="D201" s="44"/>
      <c r="H201" s="43"/>
      <c r="I201" s="43"/>
      <c r="J201" s="43"/>
      <c r="L201" s="43"/>
    </row>
    <row r="202" ht="14.25" customHeight="1">
      <c r="A202" s="43"/>
      <c r="B202" s="44"/>
      <c r="C202" s="44"/>
      <c r="D202" s="44"/>
      <c r="H202" s="43"/>
      <c r="I202" s="43"/>
      <c r="J202" s="43"/>
      <c r="L202" s="43"/>
    </row>
    <row r="203" ht="14.25" customHeight="1">
      <c r="A203" s="43"/>
      <c r="B203" s="44"/>
      <c r="C203" s="44"/>
      <c r="D203" s="44"/>
      <c r="H203" s="43"/>
      <c r="I203" s="43"/>
      <c r="J203" s="43"/>
      <c r="L203" s="43"/>
    </row>
    <row r="204" ht="14.25" customHeight="1">
      <c r="A204" s="43"/>
      <c r="B204" s="44"/>
      <c r="C204" s="44"/>
      <c r="D204" s="44"/>
      <c r="H204" s="43"/>
      <c r="I204" s="43"/>
      <c r="J204" s="43"/>
      <c r="L204" s="43"/>
    </row>
    <row r="205" ht="14.25" customHeight="1">
      <c r="A205" s="43"/>
      <c r="B205" s="44"/>
      <c r="C205" s="44"/>
      <c r="D205" s="44"/>
      <c r="H205" s="43"/>
      <c r="I205" s="43"/>
      <c r="J205" s="43"/>
      <c r="L205" s="43"/>
    </row>
    <row r="206" ht="14.25" customHeight="1">
      <c r="A206" s="43"/>
      <c r="B206" s="44"/>
      <c r="C206" s="44"/>
      <c r="D206" s="44"/>
      <c r="H206" s="43"/>
      <c r="I206" s="43"/>
      <c r="J206" s="43"/>
      <c r="L206" s="43"/>
    </row>
    <row r="207" ht="14.25" customHeight="1">
      <c r="A207" s="43"/>
      <c r="B207" s="44"/>
      <c r="C207" s="44"/>
      <c r="D207" s="44"/>
      <c r="H207" s="43"/>
      <c r="I207" s="43"/>
      <c r="J207" s="43"/>
      <c r="L207" s="43"/>
    </row>
    <row r="208" ht="14.25" customHeight="1">
      <c r="A208" s="43"/>
      <c r="B208" s="44"/>
      <c r="C208" s="44"/>
      <c r="D208" s="44"/>
      <c r="H208" s="43"/>
      <c r="I208" s="43"/>
      <c r="J208" s="43"/>
      <c r="L208" s="43"/>
    </row>
    <row r="209" ht="14.25" customHeight="1">
      <c r="A209" s="43"/>
      <c r="B209" s="44"/>
      <c r="C209" s="44"/>
      <c r="D209" s="44"/>
      <c r="H209" s="43"/>
      <c r="I209" s="43"/>
      <c r="J209" s="43"/>
      <c r="L209" s="43"/>
    </row>
    <row r="210" ht="14.25" customHeight="1">
      <c r="A210" s="43"/>
      <c r="B210" s="44"/>
      <c r="C210" s="44"/>
      <c r="D210" s="44"/>
      <c r="H210" s="43"/>
      <c r="I210" s="43"/>
      <c r="J210" s="43"/>
      <c r="L210" s="43"/>
    </row>
    <row r="211" ht="14.25" customHeight="1">
      <c r="A211" s="43"/>
      <c r="B211" s="44"/>
      <c r="C211" s="44"/>
      <c r="D211" s="44"/>
      <c r="H211" s="43"/>
      <c r="I211" s="43"/>
      <c r="J211" s="43"/>
      <c r="L211" s="43"/>
    </row>
    <row r="212" ht="14.25" customHeight="1">
      <c r="A212" s="43"/>
      <c r="B212" s="44"/>
      <c r="C212" s="44"/>
      <c r="D212" s="44"/>
      <c r="H212" s="43"/>
      <c r="I212" s="43"/>
      <c r="J212" s="43"/>
      <c r="L212" s="43"/>
    </row>
    <row r="213" ht="14.25" customHeight="1">
      <c r="A213" s="43"/>
      <c r="B213" s="44"/>
      <c r="C213" s="44"/>
      <c r="D213" s="44"/>
      <c r="H213" s="43"/>
      <c r="I213" s="43"/>
      <c r="J213" s="43"/>
      <c r="L213" s="43"/>
    </row>
    <row r="214" ht="14.25" customHeight="1">
      <c r="A214" s="43"/>
      <c r="B214" s="44"/>
      <c r="C214" s="44"/>
      <c r="D214" s="44"/>
      <c r="H214" s="43"/>
      <c r="I214" s="43"/>
      <c r="J214" s="43"/>
      <c r="L214" s="43"/>
    </row>
    <row r="215" ht="14.25" customHeight="1">
      <c r="A215" s="43"/>
      <c r="B215" s="44"/>
      <c r="C215" s="44"/>
      <c r="D215" s="44"/>
      <c r="H215" s="43"/>
      <c r="I215" s="43"/>
      <c r="J215" s="43"/>
      <c r="L215" s="43"/>
    </row>
    <row r="216" ht="14.25" customHeight="1">
      <c r="A216" s="43"/>
      <c r="B216" s="44"/>
      <c r="C216" s="44"/>
      <c r="D216" s="44"/>
      <c r="H216" s="43"/>
      <c r="I216" s="43"/>
      <c r="J216" s="43"/>
      <c r="L216" s="43"/>
    </row>
    <row r="217" ht="14.25" customHeight="1">
      <c r="A217" s="43"/>
      <c r="B217" s="44"/>
      <c r="C217" s="44"/>
      <c r="D217" s="44"/>
      <c r="H217" s="43"/>
      <c r="I217" s="43"/>
      <c r="J217" s="43"/>
      <c r="L217" s="43"/>
    </row>
    <row r="218" ht="14.25" customHeight="1">
      <c r="A218" s="43"/>
      <c r="B218" s="44"/>
      <c r="C218" s="44"/>
      <c r="D218" s="44"/>
      <c r="H218" s="43"/>
      <c r="I218" s="43"/>
      <c r="J218" s="43"/>
      <c r="L218" s="43"/>
    </row>
    <row r="219" ht="14.25" customHeight="1">
      <c r="A219" s="43"/>
      <c r="B219" s="44"/>
      <c r="C219" s="44"/>
      <c r="D219" s="44"/>
      <c r="H219" s="43"/>
      <c r="I219" s="43"/>
      <c r="J219" s="43"/>
      <c r="L219" s="43"/>
    </row>
    <row r="220" ht="14.25" customHeight="1">
      <c r="A220" s="43"/>
      <c r="B220" s="44"/>
      <c r="C220" s="44"/>
      <c r="D220" s="44"/>
      <c r="H220" s="43"/>
      <c r="I220" s="43"/>
      <c r="J220" s="43"/>
      <c r="L220" s="43"/>
    </row>
    <row r="221" ht="14.25" customHeight="1">
      <c r="A221" s="43"/>
      <c r="B221" s="44"/>
      <c r="C221" s="44"/>
      <c r="D221" s="44"/>
      <c r="H221" s="43"/>
      <c r="I221" s="43"/>
      <c r="J221" s="43"/>
      <c r="L221" s="43"/>
    </row>
    <row r="222" ht="14.25" customHeight="1">
      <c r="A222" s="43"/>
      <c r="B222" s="44"/>
      <c r="C222" s="44"/>
      <c r="D222" s="44"/>
      <c r="H222" s="43"/>
      <c r="I222" s="43"/>
      <c r="J222" s="43"/>
      <c r="L222" s="43"/>
    </row>
    <row r="223" ht="14.25" customHeight="1">
      <c r="A223" s="43"/>
      <c r="B223" s="44"/>
      <c r="C223" s="44"/>
      <c r="D223" s="44"/>
      <c r="H223" s="43"/>
      <c r="I223" s="43"/>
      <c r="J223" s="43"/>
      <c r="L223" s="43"/>
    </row>
    <row r="224" ht="14.25" customHeight="1">
      <c r="A224" s="43"/>
      <c r="B224" s="44"/>
      <c r="C224" s="44"/>
      <c r="D224" s="44"/>
      <c r="H224" s="43"/>
      <c r="I224" s="43"/>
      <c r="J224" s="43"/>
      <c r="L224" s="43"/>
    </row>
    <row r="225" ht="14.25" customHeight="1">
      <c r="A225" s="43"/>
      <c r="B225" s="44"/>
      <c r="C225" s="44"/>
      <c r="D225" s="44"/>
      <c r="H225" s="43"/>
      <c r="I225" s="43"/>
      <c r="J225" s="43"/>
      <c r="L225" s="43"/>
    </row>
    <row r="226" ht="14.25" customHeight="1">
      <c r="A226" s="43"/>
      <c r="B226" s="44"/>
      <c r="C226" s="44"/>
      <c r="D226" s="44"/>
      <c r="H226" s="43"/>
      <c r="I226" s="43"/>
      <c r="J226" s="43"/>
      <c r="L226" s="43"/>
    </row>
    <row r="227" ht="14.25" customHeight="1">
      <c r="A227" s="43"/>
      <c r="B227" s="44"/>
      <c r="C227" s="44"/>
      <c r="D227" s="44"/>
      <c r="H227" s="43"/>
      <c r="I227" s="43"/>
      <c r="J227" s="43"/>
      <c r="L227" s="43"/>
    </row>
    <row r="228" ht="14.25" customHeight="1">
      <c r="A228" s="43"/>
      <c r="B228" s="44"/>
      <c r="C228" s="44"/>
      <c r="D228" s="44"/>
      <c r="H228" s="43"/>
      <c r="I228" s="43"/>
      <c r="J228" s="43"/>
      <c r="L228" s="43"/>
    </row>
    <row r="229" ht="14.25" customHeight="1">
      <c r="A229" s="43"/>
      <c r="B229" s="44"/>
      <c r="C229" s="44"/>
      <c r="D229" s="44"/>
      <c r="H229" s="43"/>
      <c r="I229" s="43"/>
      <c r="J229" s="43"/>
      <c r="L229" s="43"/>
    </row>
    <row r="230" ht="14.25" customHeight="1">
      <c r="A230" s="43"/>
      <c r="B230" s="44"/>
      <c r="C230" s="44"/>
      <c r="D230" s="44"/>
      <c r="H230" s="43"/>
      <c r="I230" s="43"/>
      <c r="J230" s="43"/>
      <c r="L230" s="43"/>
    </row>
    <row r="231" ht="14.25" customHeight="1">
      <c r="A231" s="43"/>
      <c r="B231" s="44"/>
      <c r="C231" s="44"/>
      <c r="D231" s="44"/>
      <c r="H231" s="43"/>
      <c r="I231" s="43"/>
      <c r="J231" s="43"/>
      <c r="L231" s="43"/>
    </row>
    <row r="232" ht="14.25" customHeight="1">
      <c r="A232" s="43"/>
      <c r="B232" s="44"/>
      <c r="C232" s="44"/>
      <c r="D232" s="44"/>
      <c r="H232" s="43"/>
      <c r="I232" s="43"/>
      <c r="J232" s="43"/>
      <c r="L232" s="43"/>
    </row>
    <row r="233" ht="14.25" customHeight="1">
      <c r="A233" s="43"/>
      <c r="B233" s="44"/>
      <c r="C233" s="44"/>
      <c r="D233" s="44"/>
      <c r="H233" s="43"/>
      <c r="I233" s="43"/>
      <c r="J233" s="43"/>
      <c r="L233" s="43"/>
    </row>
    <row r="234" ht="14.25" customHeight="1">
      <c r="A234" s="43"/>
      <c r="B234" s="44"/>
      <c r="C234" s="44"/>
      <c r="D234" s="44"/>
      <c r="H234" s="43"/>
      <c r="I234" s="43"/>
      <c r="J234" s="43"/>
      <c r="L234" s="43"/>
    </row>
    <row r="235" ht="14.25" customHeight="1">
      <c r="A235" s="43"/>
      <c r="B235" s="44"/>
      <c r="C235" s="44"/>
      <c r="D235" s="44"/>
      <c r="H235" s="43"/>
      <c r="I235" s="43"/>
      <c r="J235" s="43"/>
      <c r="L235" s="43"/>
    </row>
    <row r="236" ht="14.25" customHeight="1">
      <c r="A236" s="43"/>
      <c r="B236" s="44"/>
      <c r="C236" s="44"/>
      <c r="D236" s="44"/>
      <c r="H236" s="43"/>
      <c r="I236" s="43"/>
      <c r="J236" s="43"/>
      <c r="L236" s="43"/>
    </row>
    <row r="237" ht="14.25" customHeight="1">
      <c r="A237" s="43"/>
      <c r="B237" s="44"/>
      <c r="C237" s="44"/>
      <c r="D237" s="44"/>
      <c r="H237" s="43"/>
      <c r="I237" s="43"/>
      <c r="J237" s="43"/>
      <c r="L237" s="43"/>
    </row>
    <row r="238" ht="14.25" customHeight="1">
      <c r="A238" s="43"/>
      <c r="B238" s="44"/>
      <c r="C238" s="44"/>
      <c r="D238" s="44"/>
      <c r="H238" s="43"/>
      <c r="I238" s="43"/>
      <c r="J238" s="43"/>
      <c r="L238" s="43"/>
    </row>
    <row r="239" ht="14.25" customHeight="1">
      <c r="A239" s="43"/>
      <c r="B239" s="44"/>
      <c r="C239" s="44"/>
      <c r="D239" s="44"/>
      <c r="H239" s="43"/>
      <c r="I239" s="43"/>
      <c r="J239" s="43"/>
      <c r="L239" s="43"/>
    </row>
    <row r="240" ht="14.25" customHeight="1">
      <c r="A240" s="43"/>
      <c r="B240" s="44"/>
      <c r="C240" s="44"/>
      <c r="D240" s="44"/>
      <c r="H240" s="43"/>
      <c r="I240" s="43"/>
      <c r="J240" s="43"/>
      <c r="L240" s="43"/>
    </row>
    <row r="241" ht="14.25" customHeight="1">
      <c r="A241" s="43"/>
      <c r="B241" s="44"/>
      <c r="C241" s="44"/>
      <c r="D241" s="44"/>
      <c r="H241" s="43"/>
      <c r="I241" s="43"/>
      <c r="J241" s="43"/>
      <c r="L241" s="43"/>
    </row>
    <row r="242" ht="14.25" customHeight="1">
      <c r="A242" s="43"/>
      <c r="B242" s="44"/>
      <c r="C242" s="44"/>
      <c r="D242" s="44"/>
      <c r="H242" s="43"/>
      <c r="I242" s="43"/>
      <c r="J242" s="43"/>
      <c r="L242" s="43"/>
    </row>
    <row r="243" ht="14.25" customHeight="1">
      <c r="A243" s="43"/>
      <c r="B243" s="44"/>
      <c r="C243" s="44"/>
      <c r="D243" s="44"/>
      <c r="H243" s="43"/>
      <c r="I243" s="43"/>
      <c r="J243" s="43"/>
      <c r="L243" s="43"/>
    </row>
    <row r="244" ht="14.25" customHeight="1">
      <c r="A244" s="43"/>
      <c r="B244" s="44"/>
      <c r="C244" s="44"/>
      <c r="D244" s="44"/>
      <c r="H244" s="43"/>
      <c r="I244" s="43"/>
      <c r="J244" s="43"/>
      <c r="L244" s="43"/>
    </row>
    <row r="245" ht="14.25" customHeight="1">
      <c r="A245" s="43"/>
      <c r="B245" s="44"/>
      <c r="C245" s="44"/>
      <c r="D245" s="44"/>
      <c r="H245" s="43"/>
      <c r="I245" s="43"/>
      <c r="J245" s="43"/>
      <c r="L245" s="43"/>
    </row>
    <row r="246" ht="14.25" customHeight="1">
      <c r="A246" s="43"/>
      <c r="B246" s="44"/>
      <c r="C246" s="44"/>
      <c r="D246" s="44"/>
      <c r="H246" s="43"/>
      <c r="I246" s="43"/>
      <c r="J246" s="43"/>
      <c r="L246" s="43"/>
    </row>
    <row r="247" ht="14.25" customHeight="1">
      <c r="A247" s="43"/>
      <c r="B247" s="44"/>
      <c r="C247" s="44"/>
      <c r="D247" s="44"/>
      <c r="H247" s="43"/>
      <c r="I247" s="43"/>
      <c r="J247" s="43"/>
      <c r="L247" s="43"/>
    </row>
    <row r="248" ht="14.25" customHeight="1">
      <c r="A248" s="43"/>
      <c r="B248" s="44"/>
      <c r="C248" s="44"/>
      <c r="D248" s="44"/>
      <c r="H248" s="43"/>
      <c r="I248" s="43"/>
      <c r="J248" s="43"/>
      <c r="L248" s="43"/>
    </row>
    <row r="249" ht="14.25" customHeight="1">
      <c r="A249" s="43"/>
      <c r="B249" s="44"/>
      <c r="C249" s="44"/>
      <c r="D249" s="44"/>
      <c r="H249" s="43"/>
      <c r="I249" s="43"/>
      <c r="J249" s="43"/>
      <c r="L249" s="43"/>
    </row>
    <row r="250" ht="14.25" customHeight="1">
      <c r="A250" s="43"/>
      <c r="B250" s="44"/>
      <c r="C250" s="44"/>
      <c r="D250" s="44"/>
      <c r="H250" s="43"/>
      <c r="I250" s="43"/>
      <c r="J250" s="43"/>
      <c r="L250" s="43"/>
    </row>
    <row r="251" ht="14.25" customHeight="1">
      <c r="A251" s="43"/>
      <c r="B251" s="44"/>
      <c r="C251" s="44"/>
      <c r="D251" s="44"/>
      <c r="H251" s="43"/>
      <c r="I251" s="43"/>
      <c r="J251" s="43"/>
      <c r="L251" s="43"/>
    </row>
    <row r="252" ht="14.25" customHeight="1">
      <c r="A252" s="43"/>
      <c r="B252" s="44"/>
      <c r="C252" s="44"/>
      <c r="D252" s="44"/>
      <c r="H252" s="43"/>
      <c r="I252" s="43"/>
      <c r="J252" s="43"/>
      <c r="L252" s="43"/>
    </row>
    <row r="253" ht="14.25" customHeight="1">
      <c r="A253" s="43"/>
      <c r="B253" s="44"/>
      <c r="C253" s="44"/>
      <c r="D253" s="44"/>
      <c r="H253" s="43"/>
      <c r="I253" s="43"/>
      <c r="J253" s="43"/>
      <c r="L253" s="43"/>
    </row>
    <row r="254" ht="14.25" customHeight="1">
      <c r="A254" s="43"/>
      <c r="B254" s="44"/>
      <c r="C254" s="44"/>
      <c r="D254" s="44"/>
      <c r="H254" s="43"/>
      <c r="I254" s="43"/>
      <c r="J254" s="43"/>
      <c r="L254" s="43"/>
    </row>
    <row r="255" ht="14.25" customHeight="1">
      <c r="A255" s="43"/>
      <c r="B255" s="44"/>
      <c r="C255" s="44"/>
      <c r="D255" s="44"/>
      <c r="H255" s="43"/>
      <c r="I255" s="43"/>
      <c r="J255" s="43"/>
      <c r="L255" s="43"/>
    </row>
    <row r="256" ht="14.25" customHeight="1">
      <c r="A256" s="43"/>
      <c r="B256" s="44"/>
      <c r="C256" s="44"/>
      <c r="D256" s="44"/>
      <c r="H256" s="43"/>
      <c r="I256" s="43"/>
      <c r="J256" s="43"/>
      <c r="L256" s="43"/>
    </row>
    <row r="257" ht="14.25" customHeight="1">
      <c r="A257" s="43"/>
      <c r="B257" s="44"/>
      <c r="C257" s="44"/>
      <c r="D257" s="44"/>
      <c r="H257" s="43"/>
      <c r="I257" s="43"/>
      <c r="J257" s="43"/>
      <c r="L257" s="43"/>
    </row>
    <row r="258" ht="14.25" customHeight="1">
      <c r="A258" s="43"/>
      <c r="B258" s="44"/>
      <c r="C258" s="44"/>
      <c r="D258" s="44"/>
      <c r="H258" s="43"/>
      <c r="I258" s="43"/>
      <c r="J258" s="43"/>
      <c r="L258" s="43"/>
    </row>
    <row r="259" ht="14.25" customHeight="1">
      <c r="A259" s="43"/>
      <c r="B259" s="44"/>
      <c r="C259" s="44"/>
      <c r="D259" s="44"/>
      <c r="H259" s="43"/>
      <c r="I259" s="43"/>
      <c r="J259" s="43"/>
      <c r="L259" s="43"/>
    </row>
    <row r="260" ht="14.25" customHeight="1">
      <c r="A260" s="43"/>
      <c r="B260" s="44"/>
      <c r="C260" s="44"/>
      <c r="D260" s="44"/>
      <c r="H260" s="43"/>
      <c r="I260" s="43"/>
      <c r="J260" s="43"/>
      <c r="L260" s="43"/>
    </row>
    <row r="261" ht="14.25" customHeight="1">
      <c r="A261" s="43"/>
      <c r="B261" s="44"/>
      <c r="C261" s="44"/>
      <c r="D261" s="44"/>
      <c r="H261" s="43"/>
      <c r="I261" s="43"/>
      <c r="J261" s="43"/>
      <c r="L261" s="43"/>
    </row>
    <row r="262" ht="14.25" customHeight="1">
      <c r="A262" s="43"/>
      <c r="B262" s="44"/>
      <c r="C262" s="44"/>
      <c r="D262" s="44"/>
      <c r="H262" s="43"/>
      <c r="I262" s="43"/>
      <c r="J262" s="43"/>
      <c r="L262" s="43"/>
    </row>
    <row r="263" ht="14.25" customHeight="1">
      <c r="A263" s="43"/>
      <c r="B263" s="44"/>
      <c r="C263" s="44"/>
      <c r="D263" s="44"/>
      <c r="H263" s="43"/>
      <c r="I263" s="43"/>
      <c r="J263" s="43"/>
      <c r="L263" s="43"/>
    </row>
    <row r="264" ht="14.25" customHeight="1">
      <c r="A264" s="43"/>
      <c r="B264" s="44"/>
      <c r="C264" s="44"/>
      <c r="D264" s="44"/>
      <c r="H264" s="43"/>
      <c r="I264" s="43"/>
      <c r="J264" s="43"/>
      <c r="L264" s="43"/>
    </row>
    <row r="265" ht="14.25" customHeight="1">
      <c r="A265" s="43"/>
      <c r="B265" s="44"/>
      <c r="C265" s="44"/>
      <c r="D265" s="44"/>
      <c r="H265" s="43"/>
      <c r="I265" s="43"/>
      <c r="J265" s="43"/>
      <c r="L265" s="43"/>
    </row>
    <row r="266" ht="14.25" customHeight="1">
      <c r="A266" s="43"/>
      <c r="B266" s="44"/>
      <c r="C266" s="44"/>
      <c r="D266" s="44"/>
      <c r="H266" s="43"/>
      <c r="I266" s="43"/>
      <c r="J266" s="43"/>
      <c r="L266" s="43"/>
    </row>
    <row r="267" ht="14.25" customHeight="1">
      <c r="A267" s="43"/>
      <c r="B267" s="44"/>
      <c r="C267" s="44"/>
      <c r="D267" s="44"/>
      <c r="H267" s="43"/>
      <c r="I267" s="43"/>
      <c r="J267" s="43"/>
      <c r="L267" s="43"/>
    </row>
    <row r="268" ht="14.25" customHeight="1">
      <c r="A268" s="43"/>
      <c r="B268" s="44"/>
      <c r="C268" s="44"/>
      <c r="D268" s="44"/>
      <c r="H268" s="43"/>
      <c r="I268" s="43"/>
      <c r="J268" s="43"/>
      <c r="L268" s="43"/>
    </row>
    <row r="269" ht="14.25" customHeight="1">
      <c r="A269" s="43"/>
      <c r="B269" s="44"/>
      <c r="C269" s="44"/>
      <c r="D269" s="44"/>
      <c r="H269" s="43"/>
      <c r="I269" s="43"/>
      <c r="J269" s="43"/>
      <c r="L269" s="43"/>
    </row>
    <row r="270" ht="14.25" customHeight="1">
      <c r="A270" s="43"/>
      <c r="B270" s="44"/>
      <c r="C270" s="44"/>
      <c r="D270" s="44"/>
      <c r="H270" s="43"/>
      <c r="I270" s="43"/>
      <c r="J270" s="43"/>
      <c r="L270" s="43"/>
    </row>
    <row r="271" ht="14.25" customHeight="1">
      <c r="A271" s="43"/>
      <c r="B271" s="44"/>
      <c r="C271" s="44"/>
      <c r="D271" s="44"/>
      <c r="H271" s="43"/>
      <c r="I271" s="43"/>
      <c r="J271" s="43"/>
      <c r="L271" s="43"/>
    </row>
    <row r="272" ht="14.25" customHeight="1">
      <c r="A272" s="43"/>
      <c r="B272" s="44"/>
      <c r="C272" s="44"/>
      <c r="D272" s="44"/>
      <c r="H272" s="43"/>
      <c r="I272" s="43"/>
      <c r="J272" s="43"/>
      <c r="L272" s="43"/>
    </row>
    <row r="273" ht="14.25" customHeight="1">
      <c r="A273" s="43"/>
      <c r="B273" s="44"/>
      <c r="C273" s="44"/>
      <c r="D273" s="44"/>
      <c r="H273" s="43"/>
      <c r="I273" s="43"/>
      <c r="J273" s="43"/>
      <c r="L273" s="43"/>
    </row>
    <row r="274" ht="14.25" customHeight="1">
      <c r="A274" s="43"/>
      <c r="B274" s="44"/>
      <c r="C274" s="44"/>
      <c r="D274" s="44"/>
      <c r="H274" s="43"/>
      <c r="I274" s="43"/>
      <c r="J274" s="43"/>
      <c r="L274" s="43"/>
    </row>
    <row r="275" ht="14.25" customHeight="1">
      <c r="A275" s="43"/>
      <c r="B275" s="44"/>
      <c r="C275" s="44"/>
      <c r="D275" s="44"/>
      <c r="H275" s="43"/>
      <c r="I275" s="43"/>
      <c r="J275" s="43"/>
      <c r="L275" s="43"/>
    </row>
    <row r="276" ht="14.25" customHeight="1">
      <c r="A276" s="43"/>
      <c r="B276" s="44"/>
      <c r="C276" s="44"/>
      <c r="D276" s="44"/>
      <c r="H276" s="43"/>
      <c r="I276" s="43"/>
      <c r="J276" s="43"/>
      <c r="L276" s="43"/>
    </row>
    <row r="277" ht="14.25" customHeight="1">
      <c r="A277" s="43"/>
      <c r="B277" s="44"/>
      <c r="C277" s="44"/>
      <c r="D277" s="44"/>
      <c r="H277" s="43"/>
      <c r="I277" s="43"/>
      <c r="J277" s="43"/>
      <c r="L277" s="43"/>
    </row>
    <row r="278" ht="14.25" customHeight="1">
      <c r="A278" s="43"/>
      <c r="B278" s="44"/>
      <c r="C278" s="44"/>
      <c r="D278" s="44"/>
      <c r="H278" s="43"/>
      <c r="I278" s="43"/>
      <c r="J278" s="43"/>
      <c r="L278" s="43"/>
    </row>
    <row r="279" ht="14.25" customHeight="1">
      <c r="A279" s="43"/>
      <c r="B279" s="44"/>
      <c r="C279" s="44"/>
      <c r="D279" s="44"/>
      <c r="H279" s="43"/>
      <c r="I279" s="43"/>
      <c r="J279" s="43"/>
      <c r="L279" s="43"/>
    </row>
    <row r="280" ht="14.25" customHeight="1">
      <c r="A280" s="43"/>
      <c r="B280" s="44"/>
      <c r="C280" s="44"/>
      <c r="D280" s="44"/>
      <c r="H280" s="43"/>
      <c r="I280" s="43"/>
      <c r="J280" s="43"/>
      <c r="L280" s="43"/>
    </row>
    <row r="281" ht="14.25" customHeight="1">
      <c r="A281" s="43"/>
      <c r="B281" s="44"/>
      <c r="C281" s="44"/>
      <c r="D281" s="44"/>
      <c r="H281" s="43"/>
      <c r="I281" s="43"/>
      <c r="J281" s="43"/>
      <c r="L281" s="43"/>
    </row>
    <row r="282" ht="14.25" customHeight="1">
      <c r="A282" s="43"/>
      <c r="B282" s="44"/>
      <c r="C282" s="44"/>
      <c r="D282" s="44"/>
      <c r="H282" s="43"/>
      <c r="I282" s="43"/>
      <c r="J282" s="43"/>
      <c r="L282" s="43"/>
    </row>
    <row r="283" ht="14.25" customHeight="1">
      <c r="A283" s="43"/>
      <c r="B283" s="44"/>
      <c r="C283" s="44"/>
      <c r="D283" s="44"/>
      <c r="H283" s="43"/>
      <c r="I283" s="43"/>
      <c r="J283" s="43"/>
      <c r="L283" s="43"/>
    </row>
    <row r="284" ht="14.25" customHeight="1">
      <c r="A284" s="43"/>
      <c r="B284" s="44"/>
      <c r="C284" s="44"/>
      <c r="D284" s="44"/>
      <c r="H284" s="43"/>
      <c r="I284" s="43"/>
      <c r="J284" s="43"/>
      <c r="L284" s="43"/>
    </row>
    <row r="285" ht="14.25" customHeight="1">
      <c r="A285" s="43"/>
      <c r="B285" s="44"/>
      <c r="C285" s="44"/>
      <c r="D285" s="44"/>
      <c r="H285" s="43"/>
      <c r="I285" s="43"/>
      <c r="J285" s="43"/>
      <c r="L285" s="43"/>
    </row>
    <row r="286" ht="14.25" customHeight="1">
      <c r="A286" s="43"/>
      <c r="B286" s="44"/>
      <c r="C286" s="44"/>
      <c r="D286" s="44"/>
      <c r="H286" s="43"/>
      <c r="I286" s="43"/>
      <c r="J286" s="43"/>
      <c r="L286" s="43"/>
    </row>
    <row r="287" ht="14.25" customHeight="1">
      <c r="A287" s="43"/>
      <c r="B287" s="44"/>
      <c r="C287" s="44"/>
      <c r="D287" s="44"/>
      <c r="H287" s="43"/>
      <c r="I287" s="43"/>
      <c r="J287" s="43"/>
      <c r="L287" s="43"/>
    </row>
    <row r="288" ht="14.25" customHeight="1">
      <c r="A288" s="43"/>
      <c r="B288" s="44"/>
      <c r="C288" s="44"/>
      <c r="D288" s="44"/>
      <c r="H288" s="43"/>
      <c r="I288" s="43"/>
      <c r="J288" s="43"/>
      <c r="L288" s="43"/>
    </row>
    <row r="289" ht="14.25" customHeight="1">
      <c r="A289" s="43"/>
      <c r="B289" s="44"/>
      <c r="C289" s="44"/>
      <c r="D289" s="44"/>
      <c r="H289" s="43"/>
      <c r="I289" s="43"/>
      <c r="J289" s="43"/>
      <c r="L289" s="43"/>
    </row>
    <row r="290" ht="14.25" customHeight="1">
      <c r="A290" s="43"/>
      <c r="B290" s="44"/>
      <c r="C290" s="44"/>
      <c r="D290" s="44"/>
      <c r="H290" s="43"/>
      <c r="I290" s="43"/>
      <c r="J290" s="43"/>
      <c r="L290" s="43"/>
    </row>
    <row r="291" ht="14.25" customHeight="1">
      <c r="A291" s="43"/>
      <c r="B291" s="44"/>
      <c r="C291" s="44"/>
      <c r="D291" s="44"/>
      <c r="H291" s="43"/>
      <c r="I291" s="43"/>
      <c r="J291" s="43"/>
      <c r="L291" s="43"/>
    </row>
    <row r="292" ht="14.25" customHeight="1">
      <c r="A292" s="43"/>
      <c r="B292" s="44"/>
      <c r="C292" s="44"/>
      <c r="D292" s="44"/>
      <c r="H292" s="43"/>
      <c r="I292" s="43"/>
      <c r="J292" s="43"/>
      <c r="L292" s="43"/>
    </row>
    <row r="293" ht="14.25" customHeight="1">
      <c r="A293" s="43"/>
      <c r="B293" s="44"/>
      <c r="C293" s="44"/>
      <c r="D293" s="44"/>
      <c r="H293" s="43"/>
      <c r="I293" s="43"/>
      <c r="J293" s="43"/>
      <c r="L293" s="43"/>
    </row>
    <row r="294" ht="14.25" customHeight="1">
      <c r="A294" s="43"/>
      <c r="B294" s="44"/>
      <c r="C294" s="44"/>
      <c r="D294" s="44"/>
      <c r="H294" s="43"/>
      <c r="I294" s="43"/>
      <c r="J294" s="43"/>
      <c r="L294" s="43"/>
    </row>
    <row r="295" ht="14.25" customHeight="1">
      <c r="A295" s="43"/>
      <c r="B295" s="44"/>
      <c r="C295" s="44"/>
      <c r="D295" s="44"/>
      <c r="H295" s="43"/>
      <c r="I295" s="43"/>
      <c r="J295" s="43"/>
      <c r="L295" s="43"/>
    </row>
    <row r="296" ht="14.25" customHeight="1">
      <c r="A296" s="43"/>
      <c r="B296" s="44"/>
      <c r="C296" s="44"/>
      <c r="D296" s="44"/>
      <c r="H296" s="43"/>
      <c r="I296" s="43"/>
      <c r="J296" s="43"/>
      <c r="L296" s="43"/>
    </row>
    <row r="297" ht="14.25" customHeight="1">
      <c r="A297" s="43"/>
      <c r="B297" s="44"/>
      <c r="C297" s="44"/>
      <c r="D297" s="44"/>
      <c r="H297" s="43"/>
      <c r="I297" s="43"/>
      <c r="J297" s="43"/>
      <c r="L297" s="43"/>
    </row>
    <row r="298" ht="14.25" customHeight="1">
      <c r="A298" s="43"/>
      <c r="B298" s="44"/>
      <c r="C298" s="44"/>
      <c r="D298" s="44"/>
      <c r="H298" s="43"/>
      <c r="I298" s="43"/>
      <c r="J298" s="43"/>
      <c r="L298" s="43"/>
    </row>
    <row r="299" ht="14.25" customHeight="1">
      <c r="A299" s="43"/>
      <c r="B299" s="44"/>
      <c r="C299" s="44"/>
      <c r="D299" s="44"/>
      <c r="H299" s="43"/>
      <c r="I299" s="43"/>
      <c r="J299" s="43"/>
      <c r="L299" s="43"/>
    </row>
    <row r="300" ht="14.25" customHeight="1">
      <c r="A300" s="43"/>
      <c r="B300" s="44"/>
      <c r="C300" s="44"/>
      <c r="D300" s="44"/>
      <c r="H300" s="43"/>
      <c r="I300" s="43"/>
      <c r="J300" s="43"/>
      <c r="L300" s="43"/>
    </row>
    <row r="301" ht="14.25" customHeight="1">
      <c r="A301" s="43"/>
      <c r="B301" s="44"/>
      <c r="C301" s="44"/>
      <c r="D301" s="44"/>
      <c r="H301" s="43"/>
      <c r="I301" s="43"/>
      <c r="J301" s="43"/>
      <c r="L301" s="43"/>
    </row>
    <row r="302" ht="14.25" customHeight="1">
      <c r="A302" s="43"/>
      <c r="B302" s="44"/>
      <c r="C302" s="44"/>
      <c r="D302" s="44"/>
      <c r="H302" s="43"/>
      <c r="I302" s="43"/>
      <c r="J302" s="43"/>
      <c r="L302" s="43"/>
    </row>
    <row r="303" ht="14.25" customHeight="1">
      <c r="A303" s="43"/>
      <c r="B303" s="44"/>
      <c r="C303" s="44"/>
      <c r="D303" s="44"/>
      <c r="H303" s="43"/>
      <c r="I303" s="43"/>
      <c r="J303" s="43"/>
      <c r="L303" s="43"/>
    </row>
    <row r="304" ht="14.25" customHeight="1">
      <c r="A304" s="43"/>
      <c r="B304" s="44"/>
      <c r="C304" s="44"/>
      <c r="D304" s="44"/>
      <c r="H304" s="43"/>
      <c r="I304" s="43"/>
      <c r="J304" s="43"/>
      <c r="L304" s="43"/>
    </row>
    <row r="305" ht="14.25" customHeight="1">
      <c r="A305" s="43"/>
      <c r="B305" s="44"/>
      <c r="C305" s="44"/>
      <c r="D305" s="44"/>
      <c r="H305" s="43"/>
      <c r="I305" s="43"/>
      <c r="J305" s="43"/>
      <c r="L305" s="43"/>
    </row>
    <row r="306" ht="14.25" customHeight="1">
      <c r="A306" s="43"/>
      <c r="B306" s="44"/>
      <c r="C306" s="44"/>
      <c r="D306" s="44"/>
      <c r="H306" s="43"/>
      <c r="I306" s="43"/>
      <c r="J306" s="43"/>
      <c r="L306" s="43"/>
    </row>
    <row r="307" ht="14.25" customHeight="1">
      <c r="A307" s="43"/>
      <c r="B307" s="44"/>
      <c r="C307" s="44"/>
      <c r="D307" s="44"/>
      <c r="H307" s="43"/>
      <c r="I307" s="43"/>
      <c r="J307" s="43"/>
      <c r="L307" s="43"/>
    </row>
    <row r="308" ht="14.25" customHeight="1">
      <c r="A308" s="43"/>
      <c r="B308" s="44"/>
      <c r="C308" s="44"/>
      <c r="D308" s="44"/>
      <c r="H308" s="43"/>
      <c r="I308" s="43"/>
      <c r="J308" s="43"/>
      <c r="L308" s="43"/>
    </row>
    <row r="309" ht="14.25" customHeight="1">
      <c r="A309" s="43"/>
      <c r="B309" s="44"/>
      <c r="C309" s="44"/>
      <c r="D309" s="44"/>
      <c r="H309" s="43"/>
      <c r="I309" s="43"/>
      <c r="J309" s="43"/>
      <c r="L309" s="43"/>
    </row>
    <row r="310" ht="14.25" customHeight="1">
      <c r="A310" s="43"/>
      <c r="B310" s="44"/>
      <c r="C310" s="44"/>
      <c r="D310" s="44"/>
      <c r="H310" s="43"/>
      <c r="I310" s="43"/>
      <c r="J310" s="43"/>
      <c r="L310" s="43"/>
    </row>
    <row r="311" ht="14.25" customHeight="1">
      <c r="A311" s="43"/>
      <c r="B311" s="44"/>
      <c r="C311" s="44"/>
      <c r="D311" s="44"/>
      <c r="H311" s="43"/>
      <c r="I311" s="43"/>
      <c r="J311" s="43"/>
      <c r="L311" s="43"/>
    </row>
    <row r="312" ht="14.25" customHeight="1">
      <c r="A312" s="43"/>
      <c r="B312" s="44"/>
      <c r="C312" s="44"/>
      <c r="D312" s="44"/>
      <c r="H312" s="43"/>
      <c r="I312" s="43"/>
      <c r="J312" s="43"/>
      <c r="L312" s="43"/>
    </row>
    <row r="313" ht="14.25" customHeight="1">
      <c r="A313" s="43"/>
      <c r="B313" s="44"/>
      <c r="C313" s="44"/>
      <c r="D313" s="44"/>
      <c r="H313" s="43"/>
      <c r="I313" s="43"/>
      <c r="J313" s="43"/>
      <c r="L313" s="43"/>
    </row>
    <row r="314" ht="14.25" customHeight="1">
      <c r="A314" s="43"/>
      <c r="B314" s="44"/>
      <c r="C314" s="44"/>
      <c r="D314" s="44"/>
      <c r="H314" s="43"/>
      <c r="I314" s="43"/>
      <c r="J314" s="43"/>
      <c r="L314" s="43"/>
    </row>
    <row r="315" ht="14.25" customHeight="1">
      <c r="A315" s="43"/>
      <c r="B315" s="44"/>
      <c r="C315" s="44"/>
      <c r="D315" s="44"/>
      <c r="H315" s="43"/>
      <c r="I315" s="43"/>
      <c r="J315" s="43"/>
      <c r="L315" s="43"/>
    </row>
    <row r="316" ht="14.25" customHeight="1">
      <c r="A316" s="43"/>
      <c r="B316" s="44"/>
      <c r="C316" s="44"/>
      <c r="D316" s="44"/>
      <c r="H316" s="43"/>
      <c r="I316" s="43"/>
      <c r="J316" s="43"/>
      <c r="L316" s="43"/>
    </row>
    <row r="317" ht="14.25" customHeight="1">
      <c r="A317" s="43"/>
      <c r="B317" s="44"/>
      <c r="C317" s="44"/>
      <c r="D317" s="44"/>
      <c r="H317" s="43"/>
      <c r="I317" s="43"/>
      <c r="J317" s="43"/>
      <c r="L317" s="43"/>
    </row>
    <row r="318" ht="14.25" customHeight="1">
      <c r="A318" s="43"/>
      <c r="B318" s="44"/>
      <c r="C318" s="44"/>
      <c r="D318" s="44"/>
      <c r="H318" s="43"/>
      <c r="I318" s="43"/>
      <c r="J318" s="43"/>
      <c r="L318" s="43"/>
    </row>
    <row r="319" ht="14.25" customHeight="1">
      <c r="A319" s="43"/>
      <c r="B319" s="44"/>
      <c r="C319" s="44"/>
      <c r="D319" s="44"/>
      <c r="H319" s="43"/>
      <c r="I319" s="43"/>
      <c r="J319" s="43"/>
      <c r="L319" s="43"/>
    </row>
    <row r="320" ht="14.25" customHeight="1">
      <c r="A320" s="43"/>
      <c r="B320" s="44"/>
      <c r="C320" s="44"/>
      <c r="D320" s="44"/>
      <c r="H320" s="43"/>
      <c r="I320" s="43"/>
      <c r="J320" s="43"/>
      <c r="L320" s="43"/>
    </row>
    <row r="321" ht="14.25" customHeight="1">
      <c r="A321" s="43"/>
      <c r="B321" s="44"/>
      <c r="C321" s="44"/>
      <c r="D321" s="44"/>
      <c r="H321" s="43"/>
      <c r="I321" s="43"/>
      <c r="J321" s="43"/>
      <c r="L321" s="43"/>
    </row>
    <row r="322" ht="14.25" customHeight="1">
      <c r="A322" s="43"/>
      <c r="B322" s="44"/>
      <c r="C322" s="44"/>
      <c r="D322" s="44"/>
      <c r="H322" s="43"/>
      <c r="I322" s="43"/>
      <c r="J322" s="43"/>
      <c r="L322" s="43"/>
    </row>
    <row r="323" ht="14.25" customHeight="1">
      <c r="A323" s="43"/>
      <c r="B323" s="44"/>
      <c r="C323" s="44"/>
      <c r="D323" s="44"/>
      <c r="H323" s="43"/>
      <c r="I323" s="43"/>
      <c r="J323" s="43"/>
      <c r="L323" s="43"/>
    </row>
    <row r="324" ht="14.25" customHeight="1">
      <c r="A324" s="43"/>
      <c r="B324" s="44"/>
      <c r="C324" s="44"/>
      <c r="D324" s="44"/>
      <c r="H324" s="43"/>
      <c r="I324" s="43"/>
      <c r="J324" s="43"/>
      <c r="L324" s="43"/>
    </row>
    <row r="325" ht="14.25" customHeight="1">
      <c r="A325" s="43"/>
      <c r="B325" s="44"/>
      <c r="C325" s="44"/>
      <c r="D325" s="44"/>
      <c r="H325" s="43"/>
      <c r="I325" s="43"/>
      <c r="J325" s="43"/>
      <c r="L325" s="43"/>
    </row>
    <row r="326" ht="14.25" customHeight="1">
      <c r="A326" s="43"/>
      <c r="B326" s="44"/>
      <c r="C326" s="44"/>
      <c r="D326" s="44"/>
      <c r="H326" s="43"/>
      <c r="I326" s="43"/>
      <c r="J326" s="43"/>
      <c r="L326" s="43"/>
    </row>
    <row r="327" ht="14.25" customHeight="1">
      <c r="A327" s="43"/>
      <c r="B327" s="44"/>
      <c r="C327" s="44"/>
      <c r="D327" s="44"/>
      <c r="H327" s="43"/>
      <c r="I327" s="43"/>
      <c r="J327" s="43"/>
      <c r="L327" s="43"/>
    </row>
    <row r="328" ht="14.25" customHeight="1">
      <c r="A328" s="43"/>
      <c r="B328" s="44"/>
      <c r="C328" s="44"/>
      <c r="D328" s="44"/>
      <c r="H328" s="43"/>
      <c r="I328" s="43"/>
      <c r="J328" s="43"/>
      <c r="L328" s="43"/>
    </row>
    <row r="329" ht="14.25" customHeight="1">
      <c r="A329" s="43"/>
      <c r="B329" s="44"/>
      <c r="C329" s="44"/>
      <c r="D329" s="44"/>
      <c r="H329" s="43"/>
      <c r="I329" s="43"/>
      <c r="J329" s="43"/>
      <c r="L329" s="43"/>
    </row>
    <row r="330" ht="14.25" customHeight="1">
      <c r="A330" s="43"/>
      <c r="B330" s="44"/>
      <c r="C330" s="44"/>
      <c r="D330" s="44"/>
      <c r="H330" s="43"/>
      <c r="I330" s="43"/>
      <c r="J330" s="43"/>
      <c r="L330" s="43"/>
    </row>
    <row r="331" ht="14.25" customHeight="1">
      <c r="A331" s="43"/>
      <c r="B331" s="44"/>
      <c r="C331" s="44"/>
      <c r="D331" s="44"/>
      <c r="H331" s="43"/>
      <c r="I331" s="43"/>
      <c r="J331" s="43"/>
      <c r="L331" s="43"/>
    </row>
    <row r="332" ht="14.25" customHeight="1">
      <c r="A332" s="43"/>
      <c r="B332" s="44"/>
      <c r="C332" s="44"/>
      <c r="D332" s="44"/>
      <c r="H332" s="43"/>
      <c r="I332" s="43"/>
      <c r="J332" s="43"/>
      <c r="L332" s="43"/>
    </row>
    <row r="333" ht="14.25" customHeight="1">
      <c r="A333" s="43"/>
      <c r="B333" s="44"/>
      <c r="C333" s="44"/>
      <c r="D333" s="44"/>
      <c r="H333" s="43"/>
      <c r="I333" s="43"/>
      <c r="J333" s="43"/>
      <c r="L333" s="43"/>
    </row>
    <row r="334" ht="14.25" customHeight="1">
      <c r="A334" s="43"/>
      <c r="B334" s="44"/>
      <c r="C334" s="44"/>
      <c r="D334" s="44"/>
      <c r="H334" s="43"/>
      <c r="I334" s="43"/>
      <c r="J334" s="43"/>
      <c r="L334" s="43"/>
    </row>
    <row r="335" ht="14.25" customHeight="1">
      <c r="A335" s="43"/>
      <c r="B335" s="44"/>
      <c r="C335" s="44"/>
      <c r="D335" s="44"/>
      <c r="H335" s="43"/>
      <c r="I335" s="43"/>
      <c r="J335" s="43"/>
      <c r="L335" s="43"/>
    </row>
    <row r="336" ht="14.25" customHeight="1">
      <c r="A336" s="43"/>
      <c r="B336" s="44"/>
      <c r="C336" s="44"/>
      <c r="D336" s="44"/>
      <c r="H336" s="43"/>
      <c r="I336" s="43"/>
      <c r="J336" s="43"/>
      <c r="L336" s="43"/>
    </row>
    <row r="337" ht="14.25" customHeight="1">
      <c r="A337" s="43"/>
      <c r="B337" s="44"/>
      <c r="C337" s="44"/>
      <c r="D337" s="44"/>
      <c r="H337" s="43"/>
      <c r="I337" s="43"/>
      <c r="J337" s="43"/>
      <c r="L337" s="43"/>
    </row>
    <row r="338" ht="14.25" customHeight="1">
      <c r="A338" s="43"/>
      <c r="B338" s="44"/>
      <c r="C338" s="44"/>
      <c r="D338" s="44"/>
      <c r="H338" s="43"/>
      <c r="I338" s="43"/>
      <c r="J338" s="43"/>
      <c r="L338" s="43"/>
    </row>
    <row r="339" ht="14.25" customHeight="1">
      <c r="A339" s="43"/>
      <c r="B339" s="44"/>
      <c r="C339" s="44"/>
      <c r="D339" s="44"/>
      <c r="H339" s="43"/>
      <c r="I339" s="43"/>
      <c r="J339" s="43"/>
      <c r="L339" s="43"/>
    </row>
    <row r="340" ht="14.25" customHeight="1">
      <c r="A340" s="43"/>
      <c r="B340" s="44"/>
      <c r="C340" s="44"/>
      <c r="D340" s="44"/>
      <c r="H340" s="43"/>
      <c r="I340" s="43"/>
      <c r="J340" s="43"/>
      <c r="L340" s="43"/>
    </row>
    <row r="341" ht="14.25" customHeight="1">
      <c r="A341" s="43"/>
      <c r="B341" s="44"/>
      <c r="C341" s="44"/>
      <c r="D341" s="44"/>
      <c r="H341" s="43"/>
      <c r="I341" s="43"/>
      <c r="J341" s="43"/>
      <c r="L341" s="43"/>
    </row>
    <row r="342" ht="14.25" customHeight="1">
      <c r="A342" s="43"/>
      <c r="B342" s="44"/>
      <c r="C342" s="44"/>
      <c r="D342" s="44"/>
      <c r="H342" s="43"/>
      <c r="I342" s="43"/>
      <c r="J342" s="43"/>
      <c r="L342" s="43"/>
    </row>
    <row r="343" ht="14.25" customHeight="1">
      <c r="A343" s="43"/>
      <c r="B343" s="44"/>
      <c r="C343" s="44"/>
      <c r="D343" s="44"/>
      <c r="H343" s="43"/>
      <c r="I343" s="43"/>
      <c r="J343" s="43"/>
      <c r="L343" s="43"/>
    </row>
    <row r="344" ht="14.25" customHeight="1">
      <c r="A344" s="43"/>
      <c r="B344" s="44"/>
      <c r="C344" s="44"/>
      <c r="D344" s="44"/>
      <c r="H344" s="43"/>
      <c r="I344" s="43"/>
      <c r="J344" s="43"/>
      <c r="L344" s="43"/>
    </row>
    <row r="345" ht="14.25" customHeight="1">
      <c r="A345" s="43"/>
      <c r="B345" s="44"/>
      <c r="C345" s="44"/>
      <c r="D345" s="44"/>
      <c r="H345" s="43"/>
      <c r="I345" s="43"/>
      <c r="J345" s="43"/>
      <c r="L345" s="43"/>
    </row>
    <row r="346" ht="14.25" customHeight="1">
      <c r="A346" s="43"/>
      <c r="B346" s="44"/>
      <c r="C346" s="44"/>
      <c r="D346" s="44"/>
      <c r="H346" s="43"/>
      <c r="I346" s="43"/>
      <c r="J346" s="43"/>
      <c r="L346" s="43"/>
    </row>
    <row r="347" ht="14.25" customHeight="1">
      <c r="A347" s="43"/>
      <c r="B347" s="44"/>
      <c r="C347" s="44"/>
      <c r="D347" s="44"/>
      <c r="H347" s="43"/>
      <c r="I347" s="43"/>
      <c r="J347" s="43"/>
      <c r="L347" s="43"/>
    </row>
    <row r="348" ht="14.25" customHeight="1">
      <c r="A348" s="43"/>
      <c r="B348" s="44"/>
      <c r="C348" s="44"/>
      <c r="D348" s="44"/>
      <c r="H348" s="43"/>
      <c r="I348" s="43"/>
      <c r="J348" s="43"/>
      <c r="L348" s="43"/>
    </row>
    <row r="349" ht="14.25" customHeight="1">
      <c r="A349" s="43"/>
      <c r="B349" s="44"/>
      <c r="C349" s="44"/>
      <c r="D349" s="44"/>
      <c r="H349" s="43"/>
      <c r="I349" s="43"/>
      <c r="J349" s="43"/>
      <c r="L349" s="43"/>
    </row>
    <row r="350" ht="14.25" customHeight="1">
      <c r="A350" s="43"/>
      <c r="B350" s="44"/>
      <c r="C350" s="44"/>
      <c r="D350" s="44"/>
      <c r="H350" s="43"/>
      <c r="I350" s="43"/>
      <c r="J350" s="43"/>
      <c r="L350" s="43"/>
    </row>
    <row r="351" ht="14.25" customHeight="1">
      <c r="A351" s="43"/>
      <c r="B351" s="44"/>
      <c r="C351" s="44"/>
      <c r="D351" s="44"/>
      <c r="H351" s="43"/>
      <c r="I351" s="43"/>
      <c r="J351" s="43"/>
      <c r="L351" s="43"/>
    </row>
    <row r="352" ht="14.25" customHeight="1">
      <c r="A352" s="43"/>
      <c r="B352" s="44"/>
      <c r="C352" s="44"/>
      <c r="D352" s="44"/>
      <c r="H352" s="43"/>
      <c r="I352" s="43"/>
      <c r="J352" s="43"/>
      <c r="L352" s="43"/>
    </row>
    <row r="353" ht="14.25" customHeight="1">
      <c r="A353" s="43"/>
      <c r="B353" s="44"/>
      <c r="C353" s="44"/>
      <c r="D353" s="44"/>
      <c r="H353" s="43"/>
      <c r="I353" s="43"/>
      <c r="J353" s="43"/>
      <c r="L353" s="43"/>
    </row>
    <row r="354" ht="14.25" customHeight="1">
      <c r="A354" s="43"/>
      <c r="B354" s="44"/>
      <c r="C354" s="44"/>
      <c r="D354" s="44"/>
      <c r="H354" s="43"/>
      <c r="I354" s="43"/>
      <c r="J354" s="43"/>
      <c r="L354" s="43"/>
    </row>
    <row r="355" ht="14.25" customHeight="1">
      <c r="A355" s="43"/>
      <c r="B355" s="44"/>
      <c r="C355" s="44"/>
      <c r="D355" s="44"/>
      <c r="H355" s="43"/>
      <c r="I355" s="43"/>
      <c r="J355" s="43"/>
      <c r="L355" s="43"/>
    </row>
    <row r="356" ht="14.25" customHeight="1">
      <c r="A356" s="43"/>
      <c r="B356" s="44"/>
      <c r="C356" s="44"/>
      <c r="D356" s="44"/>
      <c r="H356" s="43"/>
      <c r="I356" s="43"/>
      <c r="J356" s="43"/>
      <c r="L356" s="43"/>
    </row>
    <row r="357" ht="14.25" customHeight="1">
      <c r="A357" s="43"/>
      <c r="B357" s="44"/>
      <c r="C357" s="44"/>
      <c r="D357" s="44"/>
      <c r="H357" s="43"/>
      <c r="I357" s="43"/>
      <c r="J357" s="43"/>
      <c r="L357" s="43"/>
    </row>
    <row r="358" ht="14.25" customHeight="1">
      <c r="A358" s="43"/>
      <c r="B358" s="44"/>
      <c r="C358" s="44"/>
      <c r="D358" s="44"/>
      <c r="H358" s="43"/>
      <c r="I358" s="43"/>
      <c r="J358" s="43"/>
      <c r="L358" s="43"/>
    </row>
    <row r="359" ht="14.25" customHeight="1">
      <c r="A359" s="43"/>
      <c r="B359" s="44"/>
      <c r="C359" s="44"/>
      <c r="D359" s="44"/>
      <c r="H359" s="43"/>
      <c r="I359" s="43"/>
      <c r="J359" s="43"/>
      <c r="L359" s="43"/>
    </row>
    <row r="360" ht="14.25" customHeight="1">
      <c r="A360" s="43"/>
      <c r="B360" s="44"/>
      <c r="C360" s="44"/>
      <c r="D360" s="44"/>
      <c r="H360" s="43"/>
      <c r="I360" s="43"/>
      <c r="J360" s="43"/>
      <c r="L360" s="43"/>
    </row>
    <row r="361" ht="14.25" customHeight="1">
      <c r="A361" s="43"/>
      <c r="B361" s="44"/>
      <c r="C361" s="44"/>
      <c r="D361" s="44"/>
      <c r="H361" s="43"/>
      <c r="I361" s="43"/>
      <c r="J361" s="43"/>
      <c r="L361" s="43"/>
    </row>
    <row r="362" ht="14.25" customHeight="1">
      <c r="A362" s="43"/>
      <c r="B362" s="44"/>
      <c r="C362" s="44"/>
      <c r="D362" s="44"/>
      <c r="H362" s="43"/>
      <c r="I362" s="43"/>
      <c r="J362" s="43"/>
      <c r="L362" s="43"/>
    </row>
    <row r="363" ht="14.25" customHeight="1">
      <c r="A363" s="43"/>
      <c r="B363" s="44"/>
      <c r="C363" s="44"/>
      <c r="D363" s="44"/>
      <c r="H363" s="43"/>
      <c r="I363" s="43"/>
      <c r="J363" s="43"/>
      <c r="L363" s="43"/>
    </row>
    <row r="364" ht="14.25" customHeight="1">
      <c r="A364" s="43"/>
      <c r="B364" s="44"/>
      <c r="C364" s="44"/>
      <c r="D364" s="44"/>
      <c r="H364" s="43"/>
      <c r="I364" s="43"/>
      <c r="J364" s="43"/>
      <c r="L364" s="43"/>
    </row>
    <row r="365" ht="14.25" customHeight="1">
      <c r="A365" s="43"/>
      <c r="B365" s="44"/>
      <c r="C365" s="44"/>
      <c r="D365" s="44"/>
      <c r="H365" s="43"/>
      <c r="I365" s="43"/>
      <c r="J365" s="43"/>
      <c r="L365" s="43"/>
    </row>
    <row r="366" ht="14.25" customHeight="1">
      <c r="A366" s="43"/>
      <c r="B366" s="44"/>
      <c r="C366" s="44"/>
      <c r="D366" s="44"/>
      <c r="H366" s="43"/>
      <c r="I366" s="43"/>
      <c r="J366" s="43"/>
      <c r="L366" s="43"/>
    </row>
    <row r="367" ht="14.25" customHeight="1">
      <c r="A367" s="43"/>
      <c r="B367" s="44"/>
      <c r="C367" s="44"/>
      <c r="D367" s="44"/>
      <c r="H367" s="43"/>
      <c r="I367" s="43"/>
      <c r="J367" s="43"/>
      <c r="L367" s="43"/>
    </row>
    <row r="368" ht="14.25" customHeight="1">
      <c r="A368" s="43"/>
      <c r="B368" s="44"/>
      <c r="C368" s="44"/>
      <c r="D368" s="44"/>
      <c r="H368" s="43"/>
      <c r="I368" s="43"/>
      <c r="J368" s="43"/>
      <c r="L368" s="43"/>
    </row>
    <row r="369" ht="14.25" customHeight="1">
      <c r="A369" s="43"/>
      <c r="B369" s="44"/>
      <c r="C369" s="44"/>
      <c r="D369" s="44"/>
      <c r="H369" s="43"/>
      <c r="I369" s="43"/>
      <c r="J369" s="43"/>
      <c r="L369" s="43"/>
    </row>
    <row r="370" ht="14.25" customHeight="1">
      <c r="A370" s="43"/>
      <c r="B370" s="44"/>
      <c r="C370" s="44"/>
      <c r="D370" s="44"/>
      <c r="H370" s="43"/>
      <c r="I370" s="43"/>
      <c r="J370" s="43"/>
      <c r="L370" s="43"/>
    </row>
    <row r="371" ht="14.25" customHeight="1">
      <c r="A371" s="43"/>
      <c r="B371" s="44"/>
      <c r="C371" s="44"/>
      <c r="D371" s="44"/>
      <c r="H371" s="43"/>
      <c r="I371" s="43"/>
      <c r="J371" s="43"/>
      <c r="L371" s="43"/>
    </row>
    <row r="372" ht="14.25" customHeight="1">
      <c r="A372" s="43"/>
      <c r="B372" s="44"/>
      <c r="C372" s="44"/>
      <c r="D372" s="44"/>
      <c r="H372" s="43"/>
      <c r="I372" s="43"/>
      <c r="J372" s="43"/>
      <c r="L372" s="43"/>
    </row>
    <row r="373" ht="14.25" customHeight="1">
      <c r="A373" s="43"/>
      <c r="B373" s="44"/>
      <c r="C373" s="44"/>
      <c r="D373" s="44"/>
      <c r="H373" s="43"/>
      <c r="I373" s="43"/>
      <c r="J373" s="43"/>
      <c r="L373" s="43"/>
    </row>
    <row r="374" ht="14.25" customHeight="1">
      <c r="A374" s="43"/>
      <c r="B374" s="44"/>
      <c r="C374" s="44"/>
      <c r="D374" s="44"/>
      <c r="H374" s="43"/>
      <c r="I374" s="43"/>
      <c r="J374" s="43"/>
      <c r="L374" s="43"/>
    </row>
    <row r="375" ht="14.25" customHeight="1">
      <c r="A375" s="43"/>
      <c r="B375" s="44"/>
      <c r="C375" s="44"/>
      <c r="D375" s="44"/>
      <c r="H375" s="43"/>
      <c r="I375" s="43"/>
      <c r="J375" s="43"/>
      <c r="L375" s="43"/>
    </row>
    <row r="376" ht="14.25" customHeight="1">
      <c r="A376" s="43"/>
      <c r="B376" s="44"/>
      <c r="C376" s="44"/>
      <c r="D376" s="44"/>
      <c r="H376" s="43"/>
      <c r="I376" s="43"/>
      <c r="J376" s="43"/>
      <c r="L376" s="43"/>
    </row>
    <row r="377" ht="14.25" customHeight="1">
      <c r="A377" s="43"/>
      <c r="B377" s="44"/>
      <c r="C377" s="44"/>
      <c r="D377" s="44"/>
      <c r="H377" s="43"/>
      <c r="I377" s="43"/>
      <c r="J377" s="43"/>
      <c r="L377" s="43"/>
    </row>
    <row r="378" ht="14.25" customHeight="1">
      <c r="A378" s="43"/>
      <c r="B378" s="44"/>
      <c r="C378" s="44"/>
      <c r="D378" s="44"/>
      <c r="H378" s="43"/>
      <c r="I378" s="43"/>
      <c r="J378" s="43"/>
      <c r="L378" s="43"/>
    </row>
    <row r="379" ht="14.25" customHeight="1">
      <c r="A379" s="43"/>
      <c r="B379" s="44"/>
      <c r="C379" s="44"/>
      <c r="D379" s="44"/>
      <c r="H379" s="43"/>
      <c r="I379" s="43"/>
      <c r="J379" s="43"/>
      <c r="L379" s="43"/>
    </row>
    <row r="380" ht="14.25" customHeight="1">
      <c r="A380" s="43"/>
      <c r="B380" s="44"/>
      <c r="C380" s="44"/>
      <c r="D380" s="44"/>
      <c r="H380" s="43"/>
      <c r="I380" s="43"/>
      <c r="J380" s="43"/>
      <c r="L380" s="43"/>
    </row>
    <row r="381" ht="14.25" customHeight="1">
      <c r="A381" s="43"/>
      <c r="B381" s="44"/>
      <c r="C381" s="44"/>
      <c r="D381" s="44"/>
      <c r="H381" s="43"/>
      <c r="I381" s="43"/>
      <c r="J381" s="43"/>
      <c r="L381" s="43"/>
    </row>
    <row r="382" ht="14.25" customHeight="1">
      <c r="A382" s="43"/>
      <c r="B382" s="44"/>
      <c r="C382" s="44"/>
      <c r="D382" s="44"/>
      <c r="H382" s="43"/>
      <c r="I382" s="43"/>
      <c r="J382" s="43"/>
      <c r="L382" s="43"/>
    </row>
    <row r="383" ht="14.25" customHeight="1">
      <c r="A383" s="43"/>
      <c r="B383" s="44"/>
      <c r="C383" s="44"/>
      <c r="D383" s="44"/>
      <c r="H383" s="43"/>
      <c r="I383" s="43"/>
      <c r="J383" s="43"/>
      <c r="L383" s="43"/>
    </row>
    <row r="384" ht="14.25" customHeight="1">
      <c r="A384" s="43"/>
      <c r="B384" s="44"/>
      <c r="C384" s="44"/>
      <c r="D384" s="44"/>
      <c r="H384" s="43"/>
      <c r="I384" s="43"/>
      <c r="J384" s="43"/>
      <c r="L384" s="43"/>
    </row>
    <row r="385" ht="14.25" customHeight="1">
      <c r="A385" s="43"/>
      <c r="B385" s="44"/>
      <c r="C385" s="44"/>
      <c r="D385" s="44"/>
      <c r="H385" s="43"/>
      <c r="I385" s="43"/>
      <c r="J385" s="43"/>
      <c r="L385" s="43"/>
    </row>
    <row r="386" ht="14.25" customHeight="1">
      <c r="A386" s="43"/>
      <c r="B386" s="44"/>
      <c r="C386" s="44"/>
      <c r="D386" s="44"/>
      <c r="H386" s="43"/>
      <c r="I386" s="43"/>
      <c r="J386" s="43"/>
      <c r="L386" s="43"/>
    </row>
    <row r="387" ht="14.25" customHeight="1">
      <c r="A387" s="43"/>
      <c r="B387" s="44"/>
      <c r="C387" s="44"/>
      <c r="D387" s="44"/>
      <c r="H387" s="43"/>
      <c r="I387" s="43"/>
      <c r="J387" s="43"/>
      <c r="L387" s="43"/>
    </row>
    <row r="388" ht="14.25" customHeight="1">
      <c r="A388" s="43"/>
      <c r="B388" s="44"/>
      <c r="C388" s="44"/>
      <c r="D388" s="44"/>
      <c r="H388" s="43"/>
      <c r="I388" s="43"/>
      <c r="J388" s="43"/>
      <c r="L388" s="43"/>
    </row>
    <row r="389" ht="14.25" customHeight="1">
      <c r="A389" s="43"/>
      <c r="B389" s="44"/>
      <c r="C389" s="44"/>
      <c r="D389" s="44"/>
      <c r="H389" s="43"/>
      <c r="I389" s="43"/>
      <c r="J389" s="43"/>
      <c r="L389" s="43"/>
    </row>
    <row r="390" ht="14.25" customHeight="1">
      <c r="A390" s="43"/>
      <c r="B390" s="44"/>
      <c r="C390" s="44"/>
      <c r="D390" s="44"/>
      <c r="H390" s="43"/>
      <c r="I390" s="43"/>
      <c r="J390" s="43"/>
      <c r="L390" s="43"/>
    </row>
    <row r="391" ht="14.25" customHeight="1">
      <c r="A391" s="43"/>
      <c r="B391" s="44"/>
      <c r="C391" s="44"/>
      <c r="D391" s="44"/>
      <c r="H391" s="43"/>
      <c r="I391" s="43"/>
      <c r="J391" s="43"/>
      <c r="L391" s="43"/>
    </row>
    <row r="392" ht="14.25" customHeight="1">
      <c r="A392" s="43"/>
      <c r="B392" s="44"/>
      <c r="C392" s="44"/>
      <c r="D392" s="44"/>
      <c r="H392" s="43"/>
      <c r="I392" s="43"/>
      <c r="J392" s="43"/>
      <c r="L392" s="43"/>
    </row>
    <row r="393" ht="14.25" customHeight="1">
      <c r="A393" s="43"/>
      <c r="B393" s="44"/>
      <c r="C393" s="44"/>
      <c r="D393" s="44"/>
      <c r="H393" s="43"/>
      <c r="I393" s="43"/>
      <c r="J393" s="43"/>
      <c r="L393" s="43"/>
    </row>
    <row r="394" ht="14.25" customHeight="1">
      <c r="A394" s="43"/>
      <c r="B394" s="44"/>
      <c r="C394" s="44"/>
      <c r="D394" s="44"/>
      <c r="H394" s="43"/>
      <c r="I394" s="43"/>
      <c r="J394" s="43"/>
      <c r="L394" s="43"/>
    </row>
    <row r="395" ht="14.25" customHeight="1">
      <c r="A395" s="43"/>
      <c r="B395" s="44"/>
      <c r="C395" s="44"/>
      <c r="D395" s="44"/>
      <c r="H395" s="43"/>
      <c r="I395" s="43"/>
      <c r="J395" s="43"/>
      <c r="L395" s="43"/>
    </row>
    <row r="396" ht="14.25" customHeight="1">
      <c r="A396" s="43"/>
      <c r="B396" s="44"/>
      <c r="C396" s="44"/>
      <c r="D396" s="44"/>
      <c r="H396" s="43"/>
      <c r="I396" s="43"/>
      <c r="J396" s="43"/>
      <c r="L396" s="43"/>
    </row>
    <row r="397" ht="14.25" customHeight="1">
      <c r="A397" s="43"/>
      <c r="B397" s="44"/>
      <c r="C397" s="44"/>
      <c r="D397" s="44"/>
      <c r="H397" s="43"/>
      <c r="I397" s="43"/>
      <c r="J397" s="43"/>
      <c r="L397" s="43"/>
    </row>
    <row r="398" ht="14.25" customHeight="1">
      <c r="A398" s="43"/>
      <c r="B398" s="44"/>
      <c r="C398" s="44"/>
      <c r="D398" s="44"/>
      <c r="H398" s="43"/>
      <c r="I398" s="43"/>
      <c r="J398" s="43"/>
      <c r="L398" s="43"/>
    </row>
    <row r="399" ht="14.25" customHeight="1">
      <c r="A399" s="43"/>
      <c r="B399" s="44"/>
      <c r="C399" s="44"/>
      <c r="D399" s="44"/>
      <c r="H399" s="43"/>
      <c r="I399" s="43"/>
      <c r="J399" s="43"/>
      <c r="L399" s="43"/>
    </row>
    <row r="400" ht="14.25" customHeight="1">
      <c r="A400" s="43"/>
      <c r="B400" s="44"/>
      <c r="C400" s="44"/>
      <c r="D400" s="44"/>
      <c r="H400" s="43"/>
      <c r="I400" s="43"/>
      <c r="J400" s="43"/>
      <c r="L400" s="43"/>
    </row>
    <row r="401" ht="14.25" customHeight="1">
      <c r="A401" s="43"/>
      <c r="B401" s="44"/>
      <c r="C401" s="44"/>
      <c r="D401" s="44"/>
      <c r="H401" s="43"/>
      <c r="I401" s="43"/>
      <c r="J401" s="43"/>
      <c r="L401" s="43"/>
    </row>
    <row r="402" ht="14.25" customHeight="1">
      <c r="A402" s="43"/>
      <c r="B402" s="44"/>
      <c r="C402" s="44"/>
      <c r="D402" s="44"/>
      <c r="H402" s="43"/>
      <c r="I402" s="43"/>
      <c r="J402" s="43"/>
      <c r="L402" s="43"/>
    </row>
    <row r="403" ht="14.25" customHeight="1">
      <c r="A403" s="43"/>
      <c r="B403" s="44"/>
      <c r="C403" s="44"/>
      <c r="D403" s="44"/>
      <c r="H403" s="43"/>
      <c r="I403" s="43"/>
      <c r="J403" s="43"/>
      <c r="L403" s="43"/>
    </row>
    <row r="404" ht="14.25" customHeight="1">
      <c r="A404" s="43"/>
      <c r="B404" s="44"/>
      <c r="C404" s="44"/>
      <c r="D404" s="44"/>
      <c r="H404" s="43"/>
      <c r="I404" s="43"/>
      <c r="J404" s="43"/>
      <c r="L404" s="43"/>
    </row>
    <row r="405" ht="14.25" customHeight="1">
      <c r="A405" s="43"/>
      <c r="B405" s="44"/>
      <c r="C405" s="44"/>
      <c r="D405" s="44"/>
      <c r="H405" s="43"/>
      <c r="I405" s="43"/>
      <c r="J405" s="43"/>
      <c r="L405" s="43"/>
    </row>
    <row r="406" ht="14.25" customHeight="1">
      <c r="A406" s="43"/>
      <c r="B406" s="44"/>
      <c r="C406" s="44"/>
      <c r="D406" s="44"/>
      <c r="H406" s="43"/>
      <c r="I406" s="43"/>
      <c r="J406" s="43"/>
      <c r="L406" s="43"/>
    </row>
    <row r="407" ht="14.25" customHeight="1">
      <c r="A407" s="43"/>
      <c r="B407" s="44"/>
      <c r="C407" s="44"/>
      <c r="D407" s="44"/>
      <c r="H407" s="43"/>
      <c r="I407" s="43"/>
      <c r="J407" s="43"/>
      <c r="L407" s="43"/>
    </row>
    <row r="408" ht="14.25" customHeight="1">
      <c r="A408" s="43"/>
      <c r="B408" s="44"/>
      <c r="C408" s="44"/>
      <c r="D408" s="44"/>
      <c r="H408" s="43"/>
      <c r="I408" s="43"/>
      <c r="J408" s="43"/>
      <c r="L408" s="43"/>
    </row>
    <row r="409" ht="14.25" customHeight="1">
      <c r="A409" s="43"/>
      <c r="B409" s="44"/>
      <c r="C409" s="44"/>
      <c r="D409" s="44"/>
      <c r="H409" s="43"/>
      <c r="I409" s="43"/>
      <c r="J409" s="43"/>
      <c r="L409" s="43"/>
    </row>
    <row r="410" ht="14.25" customHeight="1">
      <c r="A410" s="43"/>
      <c r="B410" s="44"/>
      <c r="C410" s="44"/>
      <c r="D410" s="44"/>
      <c r="H410" s="43"/>
      <c r="I410" s="43"/>
      <c r="J410" s="43"/>
      <c r="L410" s="43"/>
    </row>
    <row r="411" ht="14.25" customHeight="1">
      <c r="A411" s="43"/>
      <c r="B411" s="44"/>
      <c r="C411" s="44"/>
      <c r="D411" s="44"/>
      <c r="H411" s="43"/>
      <c r="I411" s="43"/>
      <c r="J411" s="43"/>
      <c r="L411" s="43"/>
    </row>
    <row r="412" ht="14.25" customHeight="1">
      <c r="A412" s="43"/>
      <c r="B412" s="44"/>
      <c r="C412" s="44"/>
      <c r="D412" s="44"/>
      <c r="H412" s="43"/>
      <c r="I412" s="43"/>
      <c r="J412" s="43"/>
      <c r="L412" s="43"/>
    </row>
    <row r="413" ht="14.25" customHeight="1">
      <c r="A413" s="43"/>
      <c r="B413" s="44"/>
      <c r="C413" s="44"/>
      <c r="D413" s="44"/>
      <c r="H413" s="43"/>
      <c r="I413" s="43"/>
      <c r="J413" s="43"/>
      <c r="L413" s="43"/>
    </row>
    <row r="414" ht="14.25" customHeight="1">
      <c r="A414" s="43"/>
      <c r="B414" s="44"/>
      <c r="C414" s="44"/>
      <c r="D414" s="44"/>
      <c r="H414" s="43"/>
      <c r="I414" s="43"/>
      <c r="J414" s="43"/>
      <c r="L414" s="43"/>
    </row>
    <row r="415" ht="14.25" customHeight="1">
      <c r="A415" s="43"/>
      <c r="B415" s="44"/>
      <c r="C415" s="44"/>
      <c r="D415" s="44"/>
      <c r="H415" s="43"/>
      <c r="I415" s="43"/>
      <c r="J415" s="43"/>
      <c r="L415" s="43"/>
    </row>
    <row r="416" ht="14.25" customHeight="1">
      <c r="A416" s="43"/>
      <c r="B416" s="44"/>
      <c r="C416" s="44"/>
      <c r="D416" s="44"/>
      <c r="H416" s="43"/>
      <c r="I416" s="43"/>
      <c r="J416" s="43"/>
      <c r="L416" s="43"/>
    </row>
    <row r="417" ht="14.25" customHeight="1">
      <c r="A417" s="43"/>
      <c r="B417" s="44"/>
      <c r="C417" s="44"/>
      <c r="D417" s="44"/>
      <c r="H417" s="43"/>
      <c r="I417" s="43"/>
      <c r="J417" s="43"/>
      <c r="L417" s="43"/>
    </row>
    <row r="418" ht="14.25" customHeight="1">
      <c r="A418" s="43"/>
      <c r="B418" s="44"/>
      <c r="C418" s="44"/>
      <c r="D418" s="44"/>
      <c r="H418" s="43"/>
      <c r="I418" s="43"/>
      <c r="J418" s="43"/>
      <c r="L418" s="43"/>
    </row>
    <row r="419" ht="14.25" customHeight="1">
      <c r="A419" s="43"/>
      <c r="B419" s="44"/>
      <c r="C419" s="44"/>
      <c r="D419" s="44"/>
      <c r="H419" s="43"/>
      <c r="I419" s="43"/>
      <c r="J419" s="43"/>
      <c r="L419" s="43"/>
    </row>
    <row r="420" ht="14.25" customHeight="1">
      <c r="A420" s="43"/>
      <c r="B420" s="44"/>
      <c r="C420" s="44"/>
      <c r="D420" s="44"/>
      <c r="H420" s="43"/>
      <c r="I420" s="43"/>
      <c r="J420" s="43"/>
      <c r="L420" s="43"/>
    </row>
    <row r="421" ht="14.25" customHeight="1">
      <c r="A421" s="43"/>
      <c r="B421" s="44"/>
      <c r="C421" s="44"/>
      <c r="D421" s="44"/>
      <c r="H421" s="43"/>
      <c r="I421" s="43"/>
      <c r="J421" s="43"/>
      <c r="L421" s="43"/>
    </row>
    <row r="422" ht="14.25" customHeight="1">
      <c r="A422" s="43"/>
      <c r="B422" s="44"/>
      <c r="C422" s="44"/>
      <c r="D422" s="44"/>
      <c r="H422" s="43"/>
      <c r="I422" s="43"/>
      <c r="J422" s="43"/>
      <c r="L422" s="43"/>
    </row>
    <row r="423" ht="14.25" customHeight="1">
      <c r="A423" s="43"/>
      <c r="B423" s="44"/>
      <c r="C423" s="44"/>
      <c r="D423" s="44"/>
      <c r="H423" s="43"/>
      <c r="I423" s="43"/>
      <c r="J423" s="43"/>
      <c r="L423" s="43"/>
    </row>
    <row r="424" ht="14.25" customHeight="1">
      <c r="A424" s="43"/>
      <c r="B424" s="44"/>
      <c r="C424" s="44"/>
      <c r="D424" s="44"/>
      <c r="H424" s="43"/>
      <c r="I424" s="43"/>
      <c r="J424" s="43"/>
      <c r="L424" s="43"/>
    </row>
    <row r="425" ht="14.25" customHeight="1">
      <c r="A425" s="43"/>
      <c r="B425" s="44"/>
      <c r="C425" s="44"/>
      <c r="D425" s="44"/>
      <c r="H425" s="43"/>
      <c r="I425" s="43"/>
      <c r="J425" s="43"/>
      <c r="L425" s="43"/>
    </row>
    <row r="426" ht="14.25" customHeight="1">
      <c r="A426" s="43"/>
      <c r="B426" s="44"/>
      <c r="C426" s="44"/>
      <c r="D426" s="44"/>
      <c r="H426" s="43"/>
      <c r="I426" s="43"/>
      <c r="J426" s="43"/>
      <c r="L426" s="43"/>
    </row>
    <row r="427" ht="14.25" customHeight="1">
      <c r="A427" s="43"/>
      <c r="B427" s="44"/>
      <c r="C427" s="44"/>
      <c r="D427" s="44"/>
      <c r="H427" s="43"/>
      <c r="I427" s="43"/>
      <c r="J427" s="43"/>
      <c r="L427" s="43"/>
    </row>
    <row r="428" ht="14.25" customHeight="1">
      <c r="A428" s="43"/>
      <c r="B428" s="44"/>
      <c r="C428" s="44"/>
      <c r="D428" s="44"/>
      <c r="H428" s="43"/>
      <c r="I428" s="43"/>
      <c r="J428" s="43"/>
      <c r="L428" s="43"/>
    </row>
    <row r="429" ht="14.25" customHeight="1">
      <c r="A429" s="43"/>
      <c r="B429" s="44"/>
      <c r="C429" s="44"/>
      <c r="D429" s="44"/>
      <c r="H429" s="43"/>
      <c r="I429" s="43"/>
      <c r="J429" s="43"/>
      <c r="L429" s="43"/>
    </row>
    <row r="430" ht="14.25" customHeight="1">
      <c r="A430" s="43"/>
      <c r="B430" s="44"/>
      <c r="C430" s="44"/>
      <c r="D430" s="44"/>
      <c r="H430" s="43"/>
      <c r="I430" s="43"/>
      <c r="J430" s="43"/>
      <c r="L430" s="43"/>
    </row>
    <row r="431" ht="14.25" customHeight="1">
      <c r="A431" s="43"/>
      <c r="B431" s="44"/>
      <c r="C431" s="44"/>
      <c r="D431" s="44"/>
      <c r="H431" s="43"/>
      <c r="I431" s="43"/>
      <c r="J431" s="43"/>
      <c r="L431" s="43"/>
    </row>
    <row r="432" ht="14.25" customHeight="1">
      <c r="A432" s="43"/>
      <c r="B432" s="44"/>
      <c r="C432" s="44"/>
      <c r="D432" s="44"/>
      <c r="H432" s="43"/>
      <c r="I432" s="43"/>
      <c r="J432" s="43"/>
      <c r="L432" s="43"/>
    </row>
    <row r="433" ht="14.25" customHeight="1">
      <c r="A433" s="43"/>
      <c r="B433" s="44"/>
      <c r="C433" s="44"/>
      <c r="D433" s="44"/>
      <c r="H433" s="43"/>
      <c r="I433" s="43"/>
      <c r="J433" s="43"/>
      <c r="L433" s="43"/>
    </row>
    <row r="434" ht="14.25" customHeight="1">
      <c r="A434" s="43"/>
      <c r="B434" s="44"/>
      <c r="C434" s="44"/>
      <c r="D434" s="44"/>
      <c r="H434" s="43"/>
      <c r="I434" s="43"/>
      <c r="J434" s="43"/>
      <c r="L434" s="43"/>
    </row>
    <row r="435" ht="14.25" customHeight="1">
      <c r="A435" s="43"/>
      <c r="B435" s="44"/>
      <c r="C435" s="44"/>
      <c r="D435" s="44"/>
      <c r="H435" s="43"/>
      <c r="I435" s="43"/>
      <c r="J435" s="43"/>
      <c r="L435" s="43"/>
    </row>
    <row r="436" ht="14.25" customHeight="1">
      <c r="A436" s="43"/>
      <c r="B436" s="44"/>
      <c r="C436" s="44"/>
      <c r="D436" s="44"/>
      <c r="H436" s="43"/>
      <c r="I436" s="43"/>
      <c r="J436" s="43"/>
      <c r="L436" s="43"/>
    </row>
    <row r="437" ht="14.25" customHeight="1">
      <c r="A437" s="43"/>
      <c r="B437" s="44"/>
      <c r="C437" s="44"/>
      <c r="D437" s="44"/>
      <c r="H437" s="43"/>
      <c r="I437" s="43"/>
      <c r="J437" s="43"/>
      <c r="L437" s="43"/>
    </row>
    <row r="438" ht="14.25" customHeight="1">
      <c r="A438" s="43"/>
      <c r="B438" s="44"/>
      <c r="C438" s="44"/>
      <c r="D438" s="44"/>
      <c r="H438" s="43"/>
      <c r="I438" s="43"/>
      <c r="J438" s="43"/>
      <c r="L438" s="43"/>
    </row>
    <row r="439" ht="14.25" customHeight="1">
      <c r="A439" s="43"/>
      <c r="B439" s="44"/>
      <c r="C439" s="44"/>
      <c r="D439" s="44"/>
      <c r="H439" s="43"/>
      <c r="I439" s="43"/>
      <c r="J439" s="43"/>
      <c r="L439" s="43"/>
    </row>
    <row r="440" ht="14.25" customHeight="1">
      <c r="A440" s="43"/>
      <c r="B440" s="44"/>
      <c r="C440" s="44"/>
      <c r="D440" s="44"/>
      <c r="H440" s="43"/>
      <c r="I440" s="43"/>
      <c r="J440" s="43"/>
      <c r="L440" s="43"/>
    </row>
    <row r="441" ht="14.25" customHeight="1">
      <c r="A441" s="43"/>
      <c r="B441" s="44"/>
      <c r="C441" s="44"/>
      <c r="D441" s="44"/>
      <c r="H441" s="43"/>
      <c r="I441" s="43"/>
      <c r="J441" s="43"/>
      <c r="L441" s="43"/>
    </row>
    <row r="442" ht="14.25" customHeight="1">
      <c r="A442" s="43"/>
      <c r="B442" s="44"/>
      <c r="C442" s="44"/>
      <c r="D442" s="44"/>
      <c r="H442" s="43"/>
      <c r="I442" s="43"/>
      <c r="J442" s="43"/>
      <c r="L442" s="43"/>
    </row>
    <row r="443" ht="14.25" customHeight="1">
      <c r="A443" s="43"/>
      <c r="B443" s="44"/>
      <c r="C443" s="44"/>
      <c r="D443" s="44"/>
      <c r="H443" s="43"/>
      <c r="I443" s="43"/>
      <c r="J443" s="43"/>
      <c r="L443" s="43"/>
    </row>
    <row r="444" ht="14.25" customHeight="1">
      <c r="A444" s="43"/>
      <c r="B444" s="44"/>
      <c r="C444" s="44"/>
      <c r="D444" s="44"/>
      <c r="H444" s="43"/>
      <c r="I444" s="43"/>
      <c r="J444" s="43"/>
      <c r="L444" s="43"/>
    </row>
    <row r="445" ht="14.25" customHeight="1">
      <c r="A445" s="43"/>
      <c r="B445" s="44"/>
      <c r="C445" s="44"/>
      <c r="D445" s="44"/>
      <c r="H445" s="43"/>
      <c r="I445" s="43"/>
      <c r="J445" s="43"/>
      <c r="L445" s="43"/>
    </row>
    <row r="446" ht="14.25" customHeight="1">
      <c r="A446" s="43"/>
      <c r="B446" s="44"/>
      <c r="C446" s="44"/>
      <c r="D446" s="44"/>
      <c r="H446" s="43"/>
      <c r="I446" s="43"/>
      <c r="J446" s="43"/>
      <c r="L446" s="43"/>
    </row>
    <row r="447" ht="14.25" customHeight="1">
      <c r="A447" s="43"/>
      <c r="B447" s="44"/>
      <c r="C447" s="44"/>
      <c r="D447" s="44"/>
      <c r="H447" s="43"/>
      <c r="I447" s="43"/>
      <c r="J447" s="43"/>
      <c r="L447" s="43"/>
    </row>
    <row r="448" ht="14.25" customHeight="1">
      <c r="A448" s="43"/>
      <c r="B448" s="44"/>
      <c r="C448" s="44"/>
      <c r="D448" s="44"/>
      <c r="H448" s="43"/>
      <c r="I448" s="43"/>
      <c r="J448" s="43"/>
      <c r="L448" s="43"/>
    </row>
    <row r="449" ht="14.25" customHeight="1">
      <c r="A449" s="43"/>
      <c r="B449" s="44"/>
      <c r="C449" s="44"/>
      <c r="D449" s="44"/>
      <c r="H449" s="43"/>
      <c r="I449" s="43"/>
      <c r="J449" s="43"/>
      <c r="L449" s="43"/>
    </row>
    <row r="450" ht="14.25" customHeight="1">
      <c r="A450" s="43"/>
      <c r="B450" s="44"/>
      <c r="C450" s="44"/>
      <c r="D450" s="44"/>
      <c r="H450" s="43"/>
      <c r="I450" s="43"/>
      <c r="J450" s="43"/>
      <c r="L450" s="43"/>
    </row>
    <row r="451" ht="14.25" customHeight="1">
      <c r="A451" s="43"/>
      <c r="B451" s="44"/>
      <c r="C451" s="44"/>
      <c r="D451" s="44"/>
      <c r="H451" s="43"/>
      <c r="I451" s="43"/>
      <c r="J451" s="43"/>
      <c r="L451" s="43"/>
    </row>
    <row r="452" ht="14.25" customHeight="1">
      <c r="A452" s="43"/>
      <c r="B452" s="44"/>
      <c r="C452" s="44"/>
      <c r="D452" s="44"/>
      <c r="H452" s="43"/>
      <c r="I452" s="43"/>
      <c r="J452" s="43"/>
      <c r="L452" s="43"/>
    </row>
    <row r="453" ht="14.25" customHeight="1">
      <c r="A453" s="43"/>
      <c r="B453" s="44"/>
      <c r="C453" s="44"/>
      <c r="D453" s="44"/>
      <c r="H453" s="43"/>
      <c r="I453" s="43"/>
      <c r="J453" s="43"/>
      <c r="L453" s="43"/>
    </row>
    <row r="454" ht="14.25" customHeight="1">
      <c r="A454" s="43"/>
      <c r="B454" s="44"/>
      <c r="C454" s="44"/>
      <c r="D454" s="44"/>
      <c r="H454" s="43"/>
      <c r="I454" s="43"/>
      <c r="J454" s="43"/>
      <c r="L454" s="43"/>
    </row>
    <row r="455" ht="14.25" customHeight="1">
      <c r="A455" s="43"/>
      <c r="B455" s="44"/>
      <c r="C455" s="44"/>
      <c r="D455" s="44"/>
      <c r="H455" s="43"/>
      <c r="I455" s="43"/>
      <c r="J455" s="43"/>
      <c r="L455" s="43"/>
    </row>
    <row r="456" ht="14.25" customHeight="1">
      <c r="A456" s="43"/>
      <c r="B456" s="44"/>
      <c r="C456" s="44"/>
      <c r="D456" s="44"/>
      <c r="H456" s="43"/>
      <c r="I456" s="43"/>
      <c r="J456" s="43"/>
      <c r="L456" s="43"/>
    </row>
    <row r="457" ht="14.25" customHeight="1">
      <c r="A457" s="43"/>
      <c r="B457" s="44"/>
      <c r="C457" s="44"/>
      <c r="D457" s="44"/>
      <c r="H457" s="43"/>
      <c r="I457" s="43"/>
      <c r="J457" s="43"/>
      <c r="L457" s="43"/>
    </row>
    <row r="458" ht="14.25" customHeight="1">
      <c r="A458" s="43"/>
      <c r="B458" s="44"/>
      <c r="C458" s="44"/>
      <c r="D458" s="44"/>
      <c r="H458" s="43"/>
      <c r="I458" s="43"/>
      <c r="J458" s="43"/>
      <c r="L458" s="43"/>
    </row>
    <row r="459" ht="14.25" customHeight="1">
      <c r="A459" s="43"/>
      <c r="B459" s="44"/>
      <c r="C459" s="44"/>
      <c r="D459" s="44"/>
      <c r="H459" s="43"/>
      <c r="I459" s="43"/>
      <c r="J459" s="43"/>
      <c r="L459" s="43"/>
    </row>
    <row r="460" ht="14.25" customHeight="1">
      <c r="A460" s="43"/>
      <c r="B460" s="44"/>
      <c r="C460" s="44"/>
      <c r="D460" s="44"/>
      <c r="H460" s="43"/>
      <c r="I460" s="43"/>
      <c r="J460" s="43"/>
      <c r="L460" s="43"/>
    </row>
    <row r="461" ht="14.25" customHeight="1">
      <c r="A461" s="43"/>
      <c r="B461" s="44"/>
      <c r="C461" s="44"/>
      <c r="D461" s="44"/>
      <c r="H461" s="43"/>
      <c r="I461" s="43"/>
      <c r="J461" s="43"/>
      <c r="L461" s="43"/>
    </row>
    <row r="462" ht="14.25" customHeight="1">
      <c r="A462" s="43"/>
      <c r="B462" s="44"/>
      <c r="C462" s="44"/>
      <c r="D462" s="44"/>
      <c r="H462" s="43"/>
      <c r="I462" s="43"/>
      <c r="J462" s="43"/>
      <c r="L462" s="43"/>
    </row>
    <row r="463" ht="14.25" customHeight="1">
      <c r="A463" s="43"/>
      <c r="B463" s="44"/>
      <c r="C463" s="44"/>
      <c r="D463" s="44"/>
      <c r="H463" s="43"/>
      <c r="I463" s="43"/>
      <c r="J463" s="43"/>
      <c r="L463" s="43"/>
    </row>
    <row r="464" ht="14.25" customHeight="1">
      <c r="A464" s="43"/>
      <c r="B464" s="44"/>
      <c r="C464" s="44"/>
      <c r="D464" s="44"/>
      <c r="H464" s="43"/>
      <c r="I464" s="43"/>
      <c r="J464" s="43"/>
      <c r="L464" s="43"/>
    </row>
    <row r="465" ht="14.25" customHeight="1">
      <c r="A465" s="43"/>
      <c r="B465" s="44"/>
      <c r="C465" s="44"/>
      <c r="D465" s="44"/>
      <c r="H465" s="43"/>
      <c r="I465" s="43"/>
      <c r="J465" s="43"/>
      <c r="L465" s="43"/>
    </row>
    <row r="466" ht="14.25" customHeight="1">
      <c r="A466" s="43"/>
      <c r="B466" s="44"/>
      <c r="C466" s="44"/>
      <c r="D466" s="44"/>
      <c r="H466" s="43"/>
      <c r="I466" s="43"/>
      <c r="J466" s="43"/>
      <c r="L466" s="43"/>
    </row>
    <row r="467" ht="14.25" customHeight="1">
      <c r="A467" s="43"/>
      <c r="B467" s="44"/>
      <c r="C467" s="44"/>
      <c r="D467" s="44"/>
      <c r="H467" s="43"/>
      <c r="I467" s="43"/>
      <c r="J467" s="43"/>
      <c r="L467" s="43"/>
    </row>
    <row r="468" ht="14.25" customHeight="1">
      <c r="A468" s="43"/>
      <c r="B468" s="44"/>
      <c r="C468" s="44"/>
      <c r="D468" s="44"/>
      <c r="H468" s="43"/>
      <c r="I468" s="43"/>
      <c r="J468" s="43"/>
      <c r="L468" s="43"/>
    </row>
    <row r="469" ht="14.25" customHeight="1">
      <c r="A469" s="43"/>
      <c r="B469" s="44"/>
      <c r="C469" s="44"/>
      <c r="D469" s="44"/>
      <c r="H469" s="43"/>
      <c r="I469" s="43"/>
      <c r="J469" s="43"/>
      <c r="L469" s="43"/>
    </row>
    <row r="470" ht="14.25" customHeight="1">
      <c r="A470" s="43"/>
      <c r="B470" s="44"/>
      <c r="C470" s="44"/>
      <c r="D470" s="44"/>
      <c r="H470" s="43"/>
      <c r="I470" s="43"/>
      <c r="J470" s="43"/>
      <c r="L470" s="43"/>
    </row>
    <row r="471" ht="14.25" customHeight="1">
      <c r="A471" s="43"/>
      <c r="B471" s="44"/>
      <c r="C471" s="44"/>
      <c r="D471" s="44"/>
      <c r="H471" s="43"/>
      <c r="I471" s="43"/>
      <c r="J471" s="43"/>
      <c r="L471" s="43"/>
    </row>
    <row r="472" ht="14.25" customHeight="1">
      <c r="A472" s="43"/>
      <c r="B472" s="44"/>
      <c r="C472" s="44"/>
      <c r="D472" s="44"/>
      <c r="H472" s="43"/>
      <c r="I472" s="43"/>
      <c r="J472" s="43"/>
      <c r="L472" s="43"/>
    </row>
    <row r="473" ht="14.25" customHeight="1">
      <c r="A473" s="43"/>
      <c r="B473" s="44"/>
      <c r="C473" s="44"/>
      <c r="D473" s="44"/>
      <c r="H473" s="43"/>
      <c r="I473" s="43"/>
      <c r="J473" s="43"/>
      <c r="L473" s="43"/>
    </row>
    <row r="474" ht="14.25" customHeight="1">
      <c r="A474" s="43"/>
      <c r="B474" s="44"/>
      <c r="C474" s="44"/>
      <c r="D474" s="44"/>
      <c r="H474" s="43"/>
      <c r="I474" s="43"/>
      <c r="J474" s="43"/>
      <c r="L474" s="43"/>
    </row>
    <row r="475" ht="14.25" customHeight="1">
      <c r="A475" s="43"/>
      <c r="B475" s="44"/>
      <c r="C475" s="44"/>
      <c r="D475" s="44"/>
      <c r="H475" s="43"/>
      <c r="I475" s="43"/>
      <c r="J475" s="43"/>
      <c r="L475" s="43"/>
    </row>
    <row r="476" ht="14.25" customHeight="1">
      <c r="A476" s="43"/>
      <c r="B476" s="44"/>
      <c r="C476" s="44"/>
      <c r="D476" s="44"/>
      <c r="H476" s="43"/>
      <c r="I476" s="43"/>
      <c r="J476" s="43"/>
      <c r="L476" s="43"/>
    </row>
    <row r="477" ht="14.25" customHeight="1">
      <c r="A477" s="43"/>
      <c r="B477" s="44"/>
      <c r="C477" s="44"/>
      <c r="D477" s="44"/>
      <c r="H477" s="43"/>
      <c r="I477" s="43"/>
      <c r="J477" s="43"/>
      <c r="L477" s="43"/>
    </row>
    <row r="478" ht="14.25" customHeight="1">
      <c r="A478" s="43"/>
      <c r="B478" s="44"/>
      <c r="C478" s="44"/>
      <c r="D478" s="44"/>
      <c r="H478" s="43"/>
      <c r="I478" s="43"/>
      <c r="J478" s="43"/>
      <c r="L478" s="43"/>
    </row>
    <row r="479" ht="14.25" customHeight="1">
      <c r="A479" s="43"/>
      <c r="B479" s="44"/>
      <c r="C479" s="44"/>
      <c r="D479" s="44"/>
      <c r="H479" s="43"/>
      <c r="I479" s="43"/>
      <c r="J479" s="43"/>
      <c r="L479" s="43"/>
    </row>
    <row r="480" ht="14.25" customHeight="1">
      <c r="A480" s="43"/>
      <c r="B480" s="44"/>
      <c r="C480" s="44"/>
      <c r="D480" s="44"/>
      <c r="H480" s="43"/>
      <c r="I480" s="43"/>
      <c r="J480" s="43"/>
      <c r="L480" s="43"/>
    </row>
    <row r="481" ht="14.25" customHeight="1">
      <c r="A481" s="43"/>
      <c r="B481" s="44"/>
      <c r="C481" s="44"/>
      <c r="D481" s="44"/>
      <c r="H481" s="43"/>
      <c r="I481" s="43"/>
      <c r="J481" s="43"/>
      <c r="L481" s="43"/>
    </row>
    <row r="482" ht="14.25" customHeight="1">
      <c r="A482" s="43"/>
      <c r="B482" s="44"/>
      <c r="C482" s="44"/>
      <c r="D482" s="44"/>
      <c r="H482" s="43"/>
      <c r="I482" s="43"/>
      <c r="J482" s="43"/>
      <c r="L482" s="43"/>
    </row>
    <row r="483" ht="14.25" customHeight="1">
      <c r="A483" s="43"/>
      <c r="B483" s="44"/>
      <c r="C483" s="44"/>
      <c r="D483" s="44"/>
      <c r="H483" s="43"/>
      <c r="I483" s="43"/>
      <c r="J483" s="43"/>
      <c r="L483" s="43"/>
    </row>
    <row r="484" ht="14.25" customHeight="1">
      <c r="A484" s="43"/>
      <c r="B484" s="44"/>
      <c r="C484" s="44"/>
      <c r="D484" s="44"/>
      <c r="H484" s="43"/>
      <c r="I484" s="43"/>
      <c r="J484" s="43"/>
      <c r="L484" s="43"/>
    </row>
    <row r="485" ht="14.25" customHeight="1">
      <c r="A485" s="43"/>
      <c r="B485" s="44"/>
      <c r="C485" s="44"/>
      <c r="D485" s="44"/>
      <c r="H485" s="43"/>
      <c r="I485" s="43"/>
      <c r="J485" s="43"/>
      <c r="L485" s="43"/>
    </row>
    <row r="486" ht="14.25" customHeight="1">
      <c r="A486" s="43"/>
      <c r="B486" s="44"/>
      <c r="C486" s="44"/>
      <c r="D486" s="44"/>
      <c r="H486" s="43"/>
      <c r="I486" s="43"/>
      <c r="J486" s="43"/>
      <c r="L486" s="43"/>
    </row>
    <row r="487" ht="14.25" customHeight="1">
      <c r="A487" s="43"/>
      <c r="B487" s="44"/>
      <c r="C487" s="44"/>
      <c r="D487" s="44"/>
      <c r="H487" s="43"/>
      <c r="I487" s="43"/>
      <c r="J487" s="43"/>
      <c r="L487" s="43"/>
    </row>
    <row r="488" ht="14.25" customHeight="1">
      <c r="A488" s="43"/>
      <c r="B488" s="44"/>
      <c r="C488" s="44"/>
      <c r="D488" s="44"/>
      <c r="H488" s="43"/>
      <c r="I488" s="43"/>
      <c r="J488" s="43"/>
      <c r="L488" s="43"/>
    </row>
    <row r="489" ht="14.25" customHeight="1">
      <c r="A489" s="43"/>
      <c r="B489" s="44"/>
      <c r="C489" s="44"/>
      <c r="D489" s="44"/>
      <c r="H489" s="43"/>
      <c r="I489" s="43"/>
      <c r="J489" s="43"/>
      <c r="L489" s="43"/>
    </row>
    <row r="490" ht="14.25" customHeight="1">
      <c r="A490" s="43"/>
      <c r="B490" s="44"/>
      <c r="C490" s="44"/>
      <c r="D490" s="44"/>
      <c r="H490" s="43"/>
      <c r="I490" s="43"/>
      <c r="J490" s="43"/>
      <c r="L490" s="43"/>
    </row>
    <row r="491" ht="14.25" customHeight="1">
      <c r="A491" s="43"/>
      <c r="B491" s="44"/>
      <c r="C491" s="44"/>
      <c r="D491" s="44"/>
      <c r="H491" s="43"/>
      <c r="I491" s="43"/>
      <c r="J491" s="43"/>
      <c r="L491" s="43"/>
    </row>
    <row r="492" ht="14.25" customHeight="1">
      <c r="A492" s="43"/>
      <c r="B492" s="44"/>
      <c r="C492" s="44"/>
      <c r="D492" s="44"/>
      <c r="H492" s="43"/>
      <c r="I492" s="43"/>
      <c r="J492" s="43"/>
      <c r="L492" s="43"/>
    </row>
    <row r="493" ht="14.25" customHeight="1">
      <c r="A493" s="43"/>
      <c r="B493" s="44"/>
      <c r="C493" s="44"/>
      <c r="D493" s="44"/>
      <c r="H493" s="43"/>
      <c r="I493" s="43"/>
      <c r="J493" s="43"/>
      <c r="L493" s="43"/>
    </row>
    <row r="494" ht="14.25" customHeight="1">
      <c r="A494" s="43"/>
      <c r="B494" s="44"/>
      <c r="C494" s="44"/>
      <c r="D494" s="44"/>
      <c r="H494" s="43"/>
      <c r="I494" s="43"/>
      <c r="J494" s="43"/>
      <c r="L494" s="43"/>
    </row>
    <row r="495" ht="14.25" customHeight="1">
      <c r="A495" s="43"/>
      <c r="B495" s="44"/>
      <c r="C495" s="44"/>
      <c r="D495" s="44"/>
      <c r="H495" s="43"/>
      <c r="I495" s="43"/>
      <c r="J495" s="43"/>
      <c r="L495" s="43"/>
    </row>
    <row r="496" ht="14.25" customHeight="1">
      <c r="A496" s="43"/>
      <c r="B496" s="44"/>
      <c r="C496" s="44"/>
      <c r="D496" s="44"/>
      <c r="H496" s="43"/>
      <c r="I496" s="43"/>
      <c r="J496" s="43"/>
      <c r="L496" s="43"/>
    </row>
    <row r="497" ht="14.25" customHeight="1">
      <c r="A497" s="43"/>
      <c r="B497" s="44"/>
      <c r="C497" s="44"/>
      <c r="D497" s="44"/>
      <c r="H497" s="43"/>
      <c r="I497" s="43"/>
      <c r="J497" s="43"/>
      <c r="L497" s="43"/>
    </row>
    <row r="498" ht="14.25" customHeight="1">
      <c r="A498" s="43"/>
      <c r="B498" s="44"/>
      <c r="C498" s="44"/>
      <c r="D498" s="44"/>
      <c r="H498" s="43"/>
      <c r="I498" s="43"/>
      <c r="J498" s="43"/>
      <c r="L498" s="43"/>
    </row>
    <row r="499" ht="14.25" customHeight="1">
      <c r="A499" s="43"/>
      <c r="B499" s="44"/>
      <c r="C499" s="44"/>
      <c r="D499" s="44"/>
      <c r="H499" s="43"/>
      <c r="I499" s="43"/>
      <c r="J499" s="43"/>
      <c r="L499" s="43"/>
    </row>
    <row r="500" ht="14.25" customHeight="1">
      <c r="A500" s="43"/>
      <c r="B500" s="44"/>
      <c r="C500" s="44"/>
      <c r="D500" s="44"/>
      <c r="H500" s="43"/>
      <c r="I500" s="43"/>
      <c r="J500" s="43"/>
      <c r="L500" s="43"/>
    </row>
    <row r="501" ht="14.25" customHeight="1">
      <c r="A501" s="43"/>
      <c r="B501" s="44"/>
      <c r="C501" s="44"/>
      <c r="D501" s="44"/>
      <c r="H501" s="43"/>
      <c r="I501" s="43"/>
      <c r="J501" s="43"/>
      <c r="L501" s="43"/>
    </row>
    <row r="502" ht="14.25" customHeight="1">
      <c r="A502" s="43"/>
      <c r="B502" s="44"/>
      <c r="C502" s="44"/>
      <c r="D502" s="44"/>
      <c r="H502" s="43"/>
      <c r="I502" s="43"/>
      <c r="J502" s="43"/>
      <c r="L502" s="43"/>
    </row>
    <row r="503" ht="14.25" customHeight="1">
      <c r="A503" s="43"/>
      <c r="B503" s="44"/>
      <c r="C503" s="44"/>
      <c r="D503" s="44"/>
      <c r="H503" s="43"/>
      <c r="I503" s="43"/>
      <c r="J503" s="43"/>
      <c r="L503" s="43"/>
    </row>
    <row r="504" ht="14.25" customHeight="1">
      <c r="A504" s="43"/>
      <c r="B504" s="44"/>
      <c r="C504" s="44"/>
      <c r="D504" s="44"/>
      <c r="H504" s="43"/>
      <c r="I504" s="43"/>
      <c r="J504" s="43"/>
      <c r="L504" s="43"/>
    </row>
    <row r="505" ht="14.25" customHeight="1">
      <c r="A505" s="43"/>
      <c r="B505" s="44"/>
      <c r="C505" s="44"/>
      <c r="D505" s="44"/>
      <c r="H505" s="43"/>
      <c r="I505" s="43"/>
      <c r="J505" s="43"/>
      <c r="L505" s="43"/>
    </row>
    <row r="506" ht="14.25" customHeight="1">
      <c r="A506" s="43"/>
      <c r="B506" s="44"/>
      <c r="C506" s="44"/>
      <c r="D506" s="44"/>
      <c r="H506" s="43"/>
      <c r="I506" s="43"/>
      <c r="J506" s="43"/>
      <c r="L506" s="43"/>
    </row>
    <row r="507" ht="14.25" customHeight="1">
      <c r="A507" s="43"/>
      <c r="B507" s="44"/>
      <c r="C507" s="44"/>
      <c r="D507" s="44"/>
      <c r="H507" s="43"/>
      <c r="I507" s="43"/>
      <c r="J507" s="43"/>
      <c r="L507" s="43"/>
    </row>
    <row r="508" ht="14.25" customHeight="1">
      <c r="A508" s="43"/>
      <c r="B508" s="44"/>
      <c r="C508" s="44"/>
      <c r="D508" s="44"/>
      <c r="H508" s="43"/>
      <c r="I508" s="43"/>
      <c r="J508" s="43"/>
      <c r="L508" s="43"/>
    </row>
    <row r="509" ht="14.25" customHeight="1">
      <c r="A509" s="43"/>
      <c r="B509" s="44"/>
      <c r="C509" s="44"/>
      <c r="D509" s="44"/>
      <c r="H509" s="43"/>
      <c r="I509" s="43"/>
      <c r="J509" s="43"/>
      <c r="L509" s="43"/>
    </row>
    <row r="510" ht="14.25" customHeight="1">
      <c r="A510" s="43"/>
      <c r="B510" s="44"/>
      <c r="C510" s="44"/>
      <c r="D510" s="44"/>
      <c r="H510" s="43"/>
      <c r="I510" s="43"/>
      <c r="J510" s="43"/>
      <c r="L510" s="43"/>
    </row>
    <row r="511" ht="14.25" customHeight="1">
      <c r="A511" s="43"/>
      <c r="B511" s="44"/>
      <c r="C511" s="44"/>
      <c r="D511" s="44"/>
      <c r="H511" s="43"/>
      <c r="I511" s="43"/>
      <c r="J511" s="43"/>
      <c r="L511" s="43"/>
    </row>
    <row r="512" ht="14.25" customHeight="1">
      <c r="A512" s="43"/>
      <c r="B512" s="44"/>
      <c r="C512" s="44"/>
      <c r="D512" s="44"/>
      <c r="H512" s="43"/>
      <c r="I512" s="43"/>
      <c r="J512" s="43"/>
      <c r="L512" s="43"/>
    </row>
    <row r="513" ht="14.25" customHeight="1">
      <c r="A513" s="43"/>
      <c r="B513" s="44"/>
      <c r="C513" s="44"/>
      <c r="D513" s="44"/>
      <c r="H513" s="43"/>
      <c r="I513" s="43"/>
      <c r="J513" s="43"/>
      <c r="L513" s="43"/>
    </row>
    <row r="514" ht="14.25" customHeight="1">
      <c r="A514" s="43"/>
      <c r="B514" s="44"/>
      <c r="C514" s="44"/>
      <c r="D514" s="44"/>
      <c r="H514" s="43"/>
      <c r="I514" s="43"/>
      <c r="J514" s="43"/>
      <c r="L514" s="43"/>
    </row>
    <row r="515" ht="14.25" customHeight="1">
      <c r="A515" s="43"/>
      <c r="B515" s="44"/>
      <c r="C515" s="44"/>
      <c r="D515" s="44"/>
      <c r="H515" s="43"/>
      <c r="I515" s="43"/>
      <c r="J515" s="43"/>
      <c r="L515" s="43"/>
    </row>
    <row r="516" ht="14.25" customHeight="1">
      <c r="A516" s="43"/>
      <c r="B516" s="44"/>
      <c r="C516" s="44"/>
      <c r="D516" s="44"/>
      <c r="H516" s="43"/>
      <c r="I516" s="43"/>
      <c r="J516" s="43"/>
      <c r="L516" s="43"/>
    </row>
    <row r="517" ht="14.25" customHeight="1">
      <c r="A517" s="43"/>
      <c r="B517" s="44"/>
      <c r="C517" s="44"/>
      <c r="D517" s="44"/>
      <c r="H517" s="43"/>
      <c r="I517" s="43"/>
      <c r="J517" s="43"/>
      <c r="L517" s="43"/>
    </row>
    <row r="518" ht="14.25" customHeight="1">
      <c r="A518" s="43"/>
      <c r="B518" s="44"/>
      <c r="C518" s="44"/>
      <c r="D518" s="44"/>
      <c r="H518" s="43"/>
      <c r="I518" s="43"/>
      <c r="J518" s="43"/>
      <c r="L518" s="43"/>
    </row>
    <row r="519" ht="14.25" customHeight="1">
      <c r="A519" s="43"/>
      <c r="B519" s="44"/>
      <c r="C519" s="44"/>
      <c r="D519" s="44"/>
      <c r="H519" s="43"/>
      <c r="I519" s="43"/>
      <c r="J519" s="43"/>
      <c r="L519" s="43"/>
    </row>
    <row r="520" ht="14.25" customHeight="1">
      <c r="A520" s="43"/>
      <c r="B520" s="44"/>
      <c r="C520" s="44"/>
      <c r="D520" s="44"/>
      <c r="H520" s="43"/>
      <c r="I520" s="43"/>
      <c r="J520" s="43"/>
      <c r="L520" s="43"/>
    </row>
    <row r="521" ht="14.25" customHeight="1">
      <c r="A521" s="43"/>
      <c r="B521" s="44"/>
      <c r="C521" s="44"/>
      <c r="D521" s="44"/>
      <c r="H521" s="43"/>
      <c r="I521" s="43"/>
      <c r="J521" s="43"/>
      <c r="L521" s="43"/>
    </row>
    <row r="522" ht="14.25" customHeight="1">
      <c r="A522" s="43"/>
      <c r="B522" s="44"/>
      <c r="C522" s="44"/>
      <c r="D522" s="44"/>
      <c r="H522" s="43"/>
      <c r="I522" s="43"/>
      <c r="J522" s="43"/>
      <c r="L522" s="43"/>
    </row>
    <row r="523" ht="14.25" customHeight="1">
      <c r="A523" s="43"/>
      <c r="B523" s="44"/>
      <c r="C523" s="44"/>
      <c r="D523" s="44"/>
      <c r="H523" s="43"/>
      <c r="I523" s="43"/>
      <c r="J523" s="43"/>
      <c r="L523" s="43"/>
    </row>
    <row r="524" ht="14.25" customHeight="1">
      <c r="A524" s="43"/>
      <c r="B524" s="44"/>
      <c r="C524" s="44"/>
      <c r="D524" s="44"/>
      <c r="H524" s="43"/>
      <c r="I524" s="43"/>
      <c r="J524" s="43"/>
      <c r="L524" s="43"/>
    </row>
    <row r="525" ht="14.25" customHeight="1">
      <c r="A525" s="43"/>
      <c r="B525" s="44"/>
      <c r="C525" s="44"/>
      <c r="D525" s="44"/>
      <c r="H525" s="43"/>
      <c r="I525" s="43"/>
      <c r="J525" s="43"/>
      <c r="L525" s="43"/>
    </row>
    <row r="526" ht="14.25" customHeight="1">
      <c r="A526" s="43"/>
      <c r="B526" s="44"/>
      <c r="C526" s="44"/>
      <c r="D526" s="44"/>
      <c r="H526" s="43"/>
      <c r="I526" s="43"/>
      <c r="J526" s="43"/>
      <c r="L526" s="43"/>
    </row>
    <row r="527" ht="14.25" customHeight="1">
      <c r="A527" s="43"/>
      <c r="B527" s="44"/>
      <c r="C527" s="44"/>
      <c r="D527" s="44"/>
      <c r="H527" s="43"/>
      <c r="I527" s="43"/>
      <c r="J527" s="43"/>
      <c r="L527" s="43"/>
    </row>
    <row r="528" ht="14.25" customHeight="1">
      <c r="A528" s="43"/>
      <c r="B528" s="44"/>
      <c r="C528" s="44"/>
      <c r="D528" s="44"/>
      <c r="H528" s="43"/>
      <c r="I528" s="43"/>
      <c r="J528" s="43"/>
      <c r="L528" s="43"/>
    </row>
    <row r="529" ht="14.25" customHeight="1">
      <c r="A529" s="43"/>
      <c r="B529" s="44"/>
      <c r="C529" s="44"/>
      <c r="D529" s="44"/>
      <c r="H529" s="43"/>
      <c r="I529" s="43"/>
      <c r="J529" s="43"/>
      <c r="L529" s="43"/>
    </row>
    <row r="530" ht="14.25" customHeight="1">
      <c r="A530" s="43"/>
      <c r="B530" s="44"/>
      <c r="C530" s="44"/>
      <c r="D530" s="44"/>
      <c r="H530" s="43"/>
      <c r="I530" s="43"/>
      <c r="J530" s="43"/>
      <c r="L530" s="43"/>
    </row>
    <row r="531" ht="14.25" customHeight="1">
      <c r="A531" s="43"/>
      <c r="B531" s="44"/>
      <c r="C531" s="44"/>
      <c r="D531" s="44"/>
      <c r="H531" s="43"/>
      <c r="I531" s="43"/>
      <c r="J531" s="43"/>
      <c r="L531" s="43"/>
    </row>
    <row r="532" ht="14.25" customHeight="1">
      <c r="A532" s="43"/>
      <c r="B532" s="44"/>
      <c r="C532" s="44"/>
      <c r="D532" s="44"/>
      <c r="H532" s="43"/>
      <c r="I532" s="43"/>
      <c r="J532" s="43"/>
      <c r="L532" s="43"/>
    </row>
    <row r="533" ht="14.25" customHeight="1">
      <c r="A533" s="43"/>
      <c r="B533" s="44"/>
      <c r="C533" s="44"/>
      <c r="D533" s="44"/>
      <c r="H533" s="43"/>
      <c r="I533" s="43"/>
      <c r="J533" s="43"/>
      <c r="L533" s="43"/>
    </row>
    <row r="534" ht="14.25" customHeight="1">
      <c r="A534" s="43"/>
      <c r="B534" s="44"/>
      <c r="C534" s="44"/>
      <c r="D534" s="44"/>
      <c r="H534" s="43"/>
      <c r="I534" s="43"/>
      <c r="J534" s="43"/>
      <c r="L534" s="43"/>
    </row>
    <row r="535" ht="14.25" customHeight="1">
      <c r="A535" s="43"/>
      <c r="B535" s="44"/>
      <c r="C535" s="44"/>
      <c r="D535" s="44"/>
      <c r="H535" s="43"/>
      <c r="I535" s="43"/>
      <c r="J535" s="43"/>
      <c r="L535" s="43"/>
    </row>
    <row r="536" ht="14.25" customHeight="1">
      <c r="A536" s="43"/>
      <c r="B536" s="44"/>
      <c r="C536" s="44"/>
      <c r="D536" s="44"/>
      <c r="H536" s="43"/>
      <c r="I536" s="43"/>
      <c r="J536" s="43"/>
      <c r="L536" s="43"/>
    </row>
    <row r="537" ht="14.25" customHeight="1">
      <c r="A537" s="43"/>
      <c r="B537" s="44"/>
      <c r="C537" s="44"/>
      <c r="D537" s="44"/>
      <c r="H537" s="43"/>
      <c r="I537" s="43"/>
      <c r="J537" s="43"/>
      <c r="L537" s="43"/>
    </row>
    <row r="538" ht="14.25" customHeight="1">
      <c r="A538" s="43"/>
      <c r="B538" s="44"/>
      <c r="C538" s="44"/>
      <c r="D538" s="44"/>
      <c r="H538" s="43"/>
      <c r="I538" s="43"/>
      <c r="J538" s="43"/>
      <c r="L538" s="43"/>
    </row>
    <row r="539" ht="14.25" customHeight="1">
      <c r="A539" s="43"/>
      <c r="B539" s="44"/>
      <c r="C539" s="44"/>
      <c r="D539" s="44"/>
      <c r="H539" s="43"/>
      <c r="I539" s="43"/>
      <c r="J539" s="43"/>
      <c r="L539" s="43"/>
    </row>
    <row r="540" ht="14.25" customHeight="1">
      <c r="A540" s="43"/>
      <c r="B540" s="44"/>
      <c r="C540" s="44"/>
      <c r="D540" s="44"/>
      <c r="H540" s="43"/>
      <c r="I540" s="43"/>
      <c r="J540" s="43"/>
      <c r="L540" s="43"/>
    </row>
    <row r="541" ht="14.25" customHeight="1">
      <c r="A541" s="43"/>
      <c r="B541" s="44"/>
      <c r="C541" s="44"/>
      <c r="D541" s="44"/>
      <c r="H541" s="43"/>
      <c r="I541" s="43"/>
      <c r="J541" s="43"/>
      <c r="L541" s="43"/>
    </row>
    <row r="542" ht="14.25" customHeight="1">
      <c r="A542" s="43"/>
      <c r="B542" s="44"/>
      <c r="C542" s="44"/>
      <c r="D542" s="44"/>
      <c r="H542" s="43"/>
      <c r="I542" s="43"/>
      <c r="J542" s="43"/>
      <c r="L542" s="43"/>
    </row>
    <row r="543" ht="14.25" customHeight="1">
      <c r="A543" s="43"/>
      <c r="B543" s="44"/>
      <c r="C543" s="44"/>
      <c r="D543" s="44"/>
      <c r="H543" s="43"/>
      <c r="I543" s="43"/>
      <c r="J543" s="43"/>
      <c r="L543" s="43"/>
    </row>
    <row r="544" ht="14.25" customHeight="1">
      <c r="A544" s="43"/>
      <c r="B544" s="44"/>
      <c r="C544" s="44"/>
      <c r="D544" s="44"/>
      <c r="H544" s="43"/>
      <c r="I544" s="43"/>
      <c r="J544" s="43"/>
      <c r="L544" s="43"/>
    </row>
    <row r="545" ht="14.25" customHeight="1">
      <c r="A545" s="43"/>
      <c r="B545" s="44"/>
      <c r="C545" s="44"/>
      <c r="D545" s="44"/>
      <c r="H545" s="43"/>
      <c r="I545" s="43"/>
      <c r="J545" s="43"/>
      <c r="L545" s="43"/>
    </row>
    <row r="546" ht="14.25" customHeight="1">
      <c r="A546" s="43"/>
      <c r="B546" s="44"/>
      <c r="C546" s="44"/>
      <c r="D546" s="44"/>
      <c r="H546" s="43"/>
      <c r="I546" s="43"/>
      <c r="J546" s="43"/>
      <c r="L546" s="43"/>
    </row>
    <row r="547" ht="14.25" customHeight="1">
      <c r="A547" s="43"/>
      <c r="B547" s="44"/>
      <c r="C547" s="44"/>
      <c r="D547" s="44"/>
      <c r="H547" s="43"/>
      <c r="I547" s="43"/>
      <c r="J547" s="43"/>
      <c r="L547" s="43"/>
    </row>
    <row r="548" ht="14.25" customHeight="1">
      <c r="A548" s="43"/>
      <c r="B548" s="44"/>
      <c r="C548" s="44"/>
      <c r="D548" s="44"/>
      <c r="H548" s="43"/>
      <c r="I548" s="43"/>
      <c r="J548" s="43"/>
      <c r="L548" s="43"/>
    </row>
    <row r="549" ht="14.25" customHeight="1">
      <c r="A549" s="43"/>
      <c r="B549" s="44"/>
      <c r="C549" s="44"/>
      <c r="D549" s="44"/>
      <c r="H549" s="43"/>
      <c r="I549" s="43"/>
      <c r="J549" s="43"/>
      <c r="L549" s="43"/>
    </row>
    <row r="550" ht="14.25" customHeight="1">
      <c r="A550" s="43"/>
      <c r="B550" s="44"/>
      <c r="C550" s="44"/>
      <c r="D550" s="44"/>
      <c r="H550" s="43"/>
      <c r="I550" s="43"/>
      <c r="J550" s="43"/>
      <c r="L550" s="43"/>
    </row>
    <row r="551" ht="14.25" customHeight="1">
      <c r="A551" s="43"/>
      <c r="B551" s="44"/>
      <c r="C551" s="44"/>
      <c r="D551" s="44"/>
      <c r="H551" s="43"/>
      <c r="I551" s="43"/>
      <c r="J551" s="43"/>
      <c r="L551" s="43"/>
    </row>
    <row r="552" ht="14.25" customHeight="1">
      <c r="A552" s="43"/>
      <c r="B552" s="44"/>
      <c r="C552" s="44"/>
      <c r="D552" s="44"/>
      <c r="H552" s="43"/>
      <c r="I552" s="43"/>
      <c r="J552" s="43"/>
      <c r="L552" s="43"/>
    </row>
    <row r="553" ht="14.25" customHeight="1">
      <c r="A553" s="43"/>
      <c r="B553" s="44"/>
      <c r="C553" s="44"/>
      <c r="D553" s="44"/>
      <c r="H553" s="43"/>
      <c r="I553" s="43"/>
      <c r="J553" s="43"/>
      <c r="L553" s="43"/>
    </row>
    <row r="554" ht="14.25" customHeight="1">
      <c r="A554" s="43"/>
      <c r="B554" s="44"/>
      <c r="C554" s="44"/>
      <c r="D554" s="44"/>
      <c r="H554" s="43"/>
      <c r="I554" s="43"/>
      <c r="J554" s="43"/>
      <c r="L554" s="43"/>
    </row>
    <row r="555" ht="14.25" customHeight="1">
      <c r="A555" s="43"/>
      <c r="B555" s="44"/>
      <c r="C555" s="44"/>
      <c r="D555" s="44"/>
      <c r="H555" s="43"/>
      <c r="I555" s="43"/>
      <c r="J555" s="43"/>
      <c r="L555" s="43"/>
    </row>
    <row r="556" ht="14.25" customHeight="1">
      <c r="A556" s="43"/>
      <c r="B556" s="44"/>
      <c r="C556" s="44"/>
      <c r="D556" s="44"/>
      <c r="H556" s="43"/>
      <c r="I556" s="43"/>
      <c r="J556" s="43"/>
      <c r="L556" s="43"/>
    </row>
    <row r="557" ht="14.25" customHeight="1">
      <c r="A557" s="43"/>
      <c r="B557" s="44"/>
      <c r="C557" s="44"/>
      <c r="D557" s="44"/>
      <c r="H557" s="43"/>
      <c r="I557" s="43"/>
      <c r="J557" s="43"/>
      <c r="L557" s="43"/>
    </row>
    <row r="558" ht="14.25" customHeight="1">
      <c r="A558" s="43"/>
      <c r="B558" s="44"/>
      <c r="C558" s="44"/>
      <c r="D558" s="44"/>
      <c r="H558" s="43"/>
      <c r="I558" s="43"/>
      <c r="J558" s="43"/>
      <c r="L558" s="43"/>
    </row>
    <row r="559" ht="14.25" customHeight="1">
      <c r="A559" s="43"/>
      <c r="B559" s="44"/>
      <c r="C559" s="44"/>
      <c r="D559" s="44"/>
      <c r="H559" s="43"/>
      <c r="I559" s="43"/>
      <c r="J559" s="43"/>
      <c r="L559" s="43"/>
    </row>
    <row r="560" ht="14.25" customHeight="1">
      <c r="A560" s="43"/>
      <c r="B560" s="44"/>
      <c r="C560" s="44"/>
      <c r="D560" s="44"/>
      <c r="H560" s="43"/>
      <c r="I560" s="43"/>
      <c r="J560" s="43"/>
      <c r="L560" s="43"/>
    </row>
    <row r="561" ht="14.25" customHeight="1">
      <c r="A561" s="43"/>
      <c r="B561" s="44"/>
      <c r="C561" s="44"/>
      <c r="D561" s="44"/>
      <c r="H561" s="43"/>
      <c r="I561" s="43"/>
      <c r="J561" s="43"/>
      <c r="L561" s="43"/>
    </row>
    <row r="562" ht="14.25" customHeight="1">
      <c r="A562" s="43"/>
      <c r="B562" s="44"/>
      <c r="C562" s="44"/>
      <c r="D562" s="44"/>
      <c r="H562" s="43"/>
      <c r="I562" s="43"/>
      <c r="J562" s="43"/>
      <c r="L562" s="43"/>
    </row>
    <row r="563" ht="14.25" customHeight="1">
      <c r="A563" s="43"/>
      <c r="B563" s="44"/>
      <c r="C563" s="44"/>
      <c r="D563" s="44"/>
      <c r="H563" s="43"/>
      <c r="I563" s="43"/>
      <c r="J563" s="43"/>
      <c r="L563" s="43"/>
    </row>
    <row r="564" ht="14.25" customHeight="1">
      <c r="A564" s="43"/>
      <c r="B564" s="44"/>
      <c r="C564" s="44"/>
      <c r="D564" s="44"/>
      <c r="H564" s="43"/>
      <c r="I564" s="43"/>
      <c r="J564" s="43"/>
      <c r="L564" s="43"/>
    </row>
    <row r="565" ht="14.25" customHeight="1">
      <c r="A565" s="43"/>
      <c r="B565" s="44"/>
      <c r="C565" s="44"/>
      <c r="D565" s="44"/>
      <c r="H565" s="43"/>
      <c r="I565" s="43"/>
      <c r="J565" s="43"/>
      <c r="L565" s="43"/>
    </row>
    <row r="566" ht="14.25" customHeight="1">
      <c r="A566" s="43"/>
      <c r="B566" s="44"/>
      <c r="C566" s="44"/>
      <c r="D566" s="44"/>
      <c r="H566" s="43"/>
      <c r="I566" s="43"/>
      <c r="J566" s="43"/>
      <c r="L566" s="43"/>
    </row>
    <row r="567" ht="14.25" customHeight="1">
      <c r="A567" s="43"/>
      <c r="B567" s="44"/>
      <c r="C567" s="44"/>
      <c r="D567" s="44"/>
      <c r="H567" s="43"/>
      <c r="I567" s="43"/>
      <c r="J567" s="43"/>
      <c r="L567" s="43"/>
    </row>
    <row r="568" ht="14.25" customHeight="1">
      <c r="A568" s="43"/>
      <c r="B568" s="44"/>
      <c r="C568" s="44"/>
      <c r="D568" s="44"/>
      <c r="H568" s="43"/>
      <c r="I568" s="43"/>
      <c r="J568" s="43"/>
      <c r="L568" s="43"/>
    </row>
    <row r="569" ht="14.25" customHeight="1">
      <c r="A569" s="43"/>
      <c r="B569" s="44"/>
      <c r="C569" s="44"/>
      <c r="D569" s="44"/>
      <c r="H569" s="43"/>
      <c r="I569" s="43"/>
      <c r="J569" s="43"/>
      <c r="L569" s="43"/>
    </row>
    <row r="570" ht="14.25" customHeight="1">
      <c r="A570" s="43"/>
      <c r="B570" s="44"/>
      <c r="C570" s="44"/>
      <c r="D570" s="44"/>
      <c r="H570" s="43"/>
      <c r="I570" s="43"/>
      <c r="J570" s="43"/>
      <c r="L570" s="43"/>
    </row>
    <row r="571" ht="14.25" customHeight="1">
      <c r="A571" s="43"/>
      <c r="B571" s="44"/>
      <c r="C571" s="44"/>
      <c r="D571" s="44"/>
      <c r="H571" s="43"/>
      <c r="I571" s="43"/>
      <c r="J571" s="43"/>
      <c r="L571" s="43"/>
    </row>
    <row r="572" ht="14.25" customHeight="1">
      <c r="A572" s="43"/>
      <c r="B572" s="44"/>
      <c r="C572" s="44"/>
      <c r="D572" s="44"/>
      <c r="H572" s="43"/>
      <c r="I572" s="43"/>
      <c r="J572" s="43"/>
      <c r="L572" s="43"/>
    </row>
    <row r="573" ht="14.25" customHeight="1">
      <c r="A573" s="43"/>
      <c r="B573" s="44"/>
      <c r="C573" s="44"/>
      <c r="D573" s="44"/>
      <c r="H573" s="43"/>
      <c r="I573" s="43"/>
      <c r="J573" s="43"/>
      <c r="L573" s="43"/>
    </row>
    <row r="574" ht="14.25" customHeight="1">
      <c r="A574" s="43"/>
      <c r="B574" s="44"/>
      <c r="C574" s="44"/>
      <c r="D574" s="44"/>
      <c r="H574" s="43"/>
      <c r="I574" s="43"/>
      <c r="J574" s="43"/>
      <c r="L574" s="43"/>
    </row>
    <row r="575" ht="14.25" customHeight="1">
      <c r="A575" s="43"/>
      <c r="B575" s="44"/>
      <c r="C575" s="44"/>
      <c r="D575" s="44"/>
      <c r="H575" s="43"/>
      <c r="I575" s="43"/>
      <c r="J575" s="43"/>
      <c r="L575" s="43"/>
    </row>
    <row r="576" ht="14.25" customHeight="1">
      <c r="A576" s="43"/>
      <c r="B576" s="44"/>
      <c r="C576" s="44"/>
      <c r="D576" s="44"/>
      <c r="H576" s="43"/>
      <c r="I576" s="43"/>
      <c r="J576" s="43"/>
      <c r="L576" s="43"/>
    </row>
    <row r="577" ht="14.25" customHeight="1">
      <c r="A577" s="43"/>
      <c r="B577" s="44"/>
      <c r="C577" s="44"/>
      <c r="D577" s="44"/>
      <c r="H577" s="43"/>
      <c r="I577" s="43"/>
      <c r="J577" s="43"/>
      <c r="L577" s="43"/>
    </row>
    <row r="578" ht="14.25" customHeight="1">
      <c r="A578" s="43"/>
      <c r="B578" s="44"/>
      <c r="C578" s="44"/>
      <c r="D578" s="44"/>
      <c r="H578" s="43"/>
      <c r="I578" s="43"/>
      <c r="J578" s="43"/>
      <c r="L578" s="43"/>
    </row>
    <row r="579" ht="14.25" customHeight="1">
      <c r="A579" s="43"/>
      <c r="B579" s="44"/>
      <c r="C579" s="44"/>
      <c r="D579" s="44"/>
      <c r="H579" s="43"/>
      <c r="I579" s="43"/>
      <c r="J579" s="43"/>
      <c r="L579" s="43"/>
    </row>
    <row r="580" ht="14.25" customHeight="1">
      <c r="A580" s="43"/>
      <c r="B580" s="44"/>
      <c r="C580" s="44"/>
      <c r="D580" s="44"/>
      <c r="H580" s="43"/>
      <c r="I580" s="43"/>
      <c r="J580" s="43"/>
      <c r="L580" s="43"/>
    </row>
    <row r="581" ht="14.25" customHeight="1">
      <c r="A581" s="43"/>
      <c r="B581" s="44"/>
      <c r="C581" s="44"/>
      <c r="D581" s="44"/>
      <c r="H581" s="43"/>
      <c r="I581" s="43"/>
      <c r="J581" s="43"/>
      <c r="L581" s="43"/>
    </row>
    <row r="582" ht="14.25" customHeight="1">
      <c r="A582" s="43"/>
      <c r="B582" s="44"/>
      <c r="C582" s="44"/>
      <c r="D582" s="44"/>
      <c r="H582" s="43"/>
      <c r="I582" s="43"/>
      <c r="J582" s="43"/>
      <c r="L582" s="43"/>
    </row>
    <row r="583" ht="14.25" customHeight="1">
      <c r="A583" s="43"/>
      <c r="B583" s="44"/>
      <c r="C583" s="44"/>
      <c r="D583" s="44"/>
      <c r="H583" s="43"/>
      <c r="I583" s="43"/>
      <c r="J583" s="43"/>
      <c r="L583" s="43"/>
    </row>
    <row r="584" ht="14.25" customHeight="1">
      <c r="A584" s="43"/>
      <c r="B584" s="44"/>
      <c r="C584" s="44"/>
      <c r="D584" s="44"/>
      <c r="H584" s="43"/>
      <c r="I584" s="43"/>
      <c r="J584" s="43"/>
      <c r="L584" s="43"/>
    </row>
    <row r="585" ht="14.25" customHeight="1">
      <c r="A585" s="43"/>
      <c r="B585" s="44"/>
      <c r="C585" s="44"/>
      <c r="D585" s="44"/>
      <c r="H585" s="43"/>
      <c r="I585" s="43"/>
      <c r="J585" s="43"/>
      <c r="L585" s="43"/>
    </row>
    <row r="586" ht="14.25" customHeight="1">
      <c r="A586" s="43"/>
      <c r="B586" s="44"/>
      <c r="C586" s="44"/>
      <c r="D586" s="44"/>
      <c r="H586" s="43"/>
      <c r="I586" s="43"/>
      <c r="J586" s="43"/>
      <c r="L586" s="43"/>
    </row>
    <row r="587" ht="14.25" customHeight="1">
      <c r="A587" s="43"/>
      <c r="B587" s="44"/>
      <c r="C587" s="44"/>
      <c r="D587" s="44"/>
      <c r="H587" s="43"/>
      <c r="I587" s="43"/>
      <c r="J587" s="43"/>
      <c r="L587" s="43"/>
    </row>
    <row r="588" ht="14.25" customHeight="1">
      <c r="A588" s="43"/>
      <c r="B588" s="44"/>
      <c r="C588" s="44"/>
      <c r="D588" s="44"/>
      <c r="H588" s="43"/>
      <c r="I588" s="43"/>
      <c r="J588" s="43"/>
      <c r="L588" s="43"/>
    </row>
    <row r="589" ht="14.25" customHeight="1">
      <c r="A589" s="43"/>
      <c r="B589" s="44"/>
      <c r="C589" s="44"/>
      <c r="D589" s="44"/>
      <c r="H589" s="43"/>
      <c r="I589" s="43"/>
      <c r="J589" s="43"/>
      <c r="L589" s="43"/>
    </row>
    <row r="590" ht="14.25" customHeight="1">
      <c r="A590" s="43"/>
      <c r="B590" s="44"/>
      <c r="C590" s="44"/>
      <c r="D590" s="44"/>
      <c r="H590" s="43"/>
      <c r="I590" s="43"/>
      <c r="J590" s="43"/>
      <c r="L590" s="43"/>
    </row>
    <row r="591" ht="14.25" customHeight="1">
      <c r="A591" s="43"/>
      <c r="B591" s="44"/>
      <c r="C591" s="44"/>
      <c r="D591" s="44"/>
      <c r="H591" s="43"/>
      <c r="I591" s="43"/>
      <c r="J591" s="43"/>
      <c r="L591" s="43"/>
    </row>
    <row r="592" ht="14.25" customHeight="1">
      <c r="A592" s="43"/>
      <c r="B592" s="44"/>
      <c r="C592" s="44"/>
      <c r="D592" s="44"/>
      <c r="H592" s="43"/>
      <c r="I592" s="43"/>
      <c r="J592" s="43"/>
      <c r="L592" s="43"/>
    </row>
    <row r="593" ht="14.25" customHeight="1">
      <c r="A593" s="43"/>
      <c r="B593" s="44"/>
      <c r="C593" s="44"/>
      <c r="D593" s="44"/>
      <c r="H593" s="43"/>
      <c r="I593" s="43"/>
      <c r="J593" s="43"/>
      <c r="L593" s="43"/>
    </row>
    <row r="594" ht="14.25" customHeight="1">
      <c r="A594" s="43"/>
      <c r="B594" s="44"/>
      <c r="C594" s="44"/>
      <c r="D594" s="44"/>
      <c r="H594" s="43"/>
      <c r="I594" s="43"/>
      <c r="J594" s="43"/>
      <c r="L594" s="43"/>
    </row>
    <row r="595" ht="14.25" customHeight="1">
      <c r="A595" s="43"/>
      <c r="B595" s="44"/>
      <c r="C595" s="44"/>
      <c r="D595" s="44"/>
      <c r="H595" s="43"/>
      <c r="I595" s="43"/>
      <c r="J595" s="43"/>
      <c r="L595" s="43"/>
    </row>
    <row r="596" ht="14.25" customHeight="1">
      <c r="A596" s="43"/>
      <c r="B596" s="44"/>
      <c r="C596" s="44"/>
      <c r="D596" s="44"/>
      <c r="H596" s="43"/>
      <c r="I596" s="43"/>
      <c r="J596" s="43"/>
      <c r="L596" s="43"/>
    </row>
    <row r="597" ht="14.25" customHeight="1">
      <c r="A597" s="43"/>
      <c r="B597" s="44"/>
      <c r="C597" s="44"/>
      <c r="D597" s="44"/>
      <c r="H597" s="43"/>
      <c r="I597" s="43"/>
      <c r="J597" s="43"/>
      <c r="L597" s="43"/>
    </row>
    <row r="598" ht="14.25" customHeight="1">
      <c r="A598" s="43"/>
      <c r="B598" s="44"/>
      <c r="C598" s="44"/>
      <c r="D598" s="44"/>
      <c r="H598" s="43"/>
      <c r="I598" s="43"/>
      <c r="J598" s="43"/>
      <c r="L598" s="43"/>
    </row>
    <row r="599" ht="14.25" customHeight="1">
      <c r="A599" s="43"/>
      <c r="B599" s="44"/>
      <c r="C599" s="44"/>
      <c r="D599" s="44"/>
      <c r="H599" s="43"/>
      <c r="I599" s="43"/>
      <c r="J599" s="43"/>
      <c r="L599" s="43"/>
    </row>
    <row r="600" ht="14.25" customHeight="1">
      <c r="A600" s="43"/>
      <c r="B600" s="44"/>
      <c r="C600" s="44"/>
      <c r="D600" s="44"/>
      <c r="H600" s="43"/>
      <c r="I600" s="43"/>
      <c r="J600" s="43"/>
      <c r="L600" s="43"/>
    </row>
    <row r="601" ht="14.25" customHeight="1">
      <c r="A601" s="43"/>
      <c r="B601" s="44"/>
      <c r="C601" s="44"/>
      <c r="D601" s="44"/>
      <c r="H601" s="43"/>
      <c r="I601" s="43"/>
      <c r="J601" s="43"/>
      <c r="L601" s="43"/>
    </row>
    <row r="602" ht="14.25" customHeight="1">
      <c r="A602" s="43"/>
      <c r="B602" s="44"/>
      <c r="C602" s="44"/>
      <c r="D602" s="44"/>
      <c r="H602" s="43"/>
      <c r="I602" s="43"/>
      <c r="J602" s="43"/>
      <c r="L602" s="43"/>
    </row>
    <row r="603" ht="14.25" customHeight="1">
      <c r="A603" s="43"/>
      <c r="B603" s="44"/>
      <c r="C603" s="44"/>
      <c r="D603" s="44"/>
      <c r="H603" s="43"/>
      <c r="I603" s="43"/>
      <c r="J603" s="43"/>
      <c r="L603" s="43"/>
    </row>
    <row r="604" ht="14.25" customHeight="1">
      <c r="A604" s="43"/>
      <c r="B604" s="44"/>
      <c r="C604" s="44"/>
      <c r="D604" s="44"/>
      <c r="H604" s="43"/>
      <c r="I604" s="43"/>
      <c r="J604" s="43"/>
      <c r="L604" s="43"/>
    </row>
    <row r="605" ht="14.25" customHeight="1">
      <c r="A605" s="43"/>
      <c r="B605" s="44"/>
      <c r="C605" s="44"/>
      <c r="D605" s="44"/>
      <c r="H605" s="43"/>
      <c r="I605" s="43"/>
      <c r="J605" s="43"/>
      <c r="L605" s="43"/>
    </row>
    <row r="606" ht="14.25" customHeight="1">
      <c r="A606" s="43"/>
      <c r="B606" s="44"/>
      <c r="C606" s="44"/>
      <c r="D606" s="44"/>
      <c r="H606" s="43"/>
      <c r="I606" s="43"/>
      <c r="J606" s="43"/>
      <c r="L606" s="43"/>
    </row>
    <row r="607" ht="14.25" customHeight="1">
      <c r="A607" s="43"/>
      <c r="B607" s="44"/>
      <c r="C607" s="44"/>
      <c r="D607" s="44"/>
      <c r="H607" s="43"/>
      <c r="I607" s="43"/>
      <c r="J607" s="43"/>
      <c r="L607" s="43"/>
    </row>
    <row r="608" ht="14.25" customHeight="1">
      <c r="A608" s="43"/>
      <c r="B608" s="44"/>
      <c r="C608" s="44"/>
      <c r="D608" s="44"/>
      <c r="H608" s="43"/>
      <c r="I608" s="43"/>
      <c r="J608" s="43"/>
      <c r="L608" s="43"/>
    </row>
    <row r="609" ht="14.25" customHeight="1">
      <c r="A609" s="43"/>
      <c r="B609" s="44"/>
      <c r="C609" s="44"/>
      <c r="D609" s="44"/>
      <c r="H609" s="43"/>
      <c r="I609" s="43"/>
      <c r="J609" s="43"/>
      <c r="L609" s="43"/>
    </row>
    <row r="610" ht="14.25" customHeight="1">
      <c r="A610" s="43"/>
      <c r="B610" s="44"/>
      <c r="C610" s="44"/>
      <c r="D610" s="44"/>
      <c r="H610" s="43"/>
      <c r="I610" s="43"/>
      <c r="J610" s="43"/>
      <c r="L610" s="43"/>
    </row>
    <row r="611" ht="14.25" customHeight="1">
      <c r="A611" s="43"/>
      <c r="B611" s="44"/>
      <c r="C611" s="44"/>
      <c r="D611" s="44"/>
      <c r="H611" s="43"/>
      <c r="I611" s="43"/>
      <c r="J611" s="43"/>
      <c r="L611" s="43"/>
    </row>
    <row r="612" ht="14.25" customHeight="1">
      <c r="A612" s="43"/>
      <c r="B612" s="44"/>
      <c r="C612" s="44"/>
      <c r="D612" s="44"/>
      <c r="H612" s="43"/>
      <c r="I612" s="43"/>
      <c r="J612" s="43"/>
      <c r="L612" s="43"/>
    </row>
    <row r="613" ht="14.25" customHeight="1">
      <c r="A613" s="43"/>
      <c r="B613" s="44"/>
      <c r="C613" s="44"/>
      <c r="D613" s="44"/>
      <c r="H613" s="43"/>
      <c r="I613" s="43"/>
      <c r="J613" s="43"/>
      <c r="L613" s="43"/>
    </row>
    <row r="614" ht="14.25" customHeight="1">
      <c r="A614" s="43"/>
      <c r="B614" s="44"/>
      <c r="C614" s="44"/>
      <c r="D614" s="44"/>
      <c r="H614" s="43"/>
      <c r="I614" s="43"/>
      <c r="J614" s="43"/>
      <c r="L614" s="43"/>
    </row>
    <row r="615" ht="14.25" customHeight="1">
      <c r="A615" s="43"/>
      <c r="B615" s="44"/>
      <c r="C615" s="44"/>
      <c r="D615" s="44"/>
      <c r="H615" s="43"/>
      <c r="I615" s="43"/>
      <c r="J615" s="43"/>
      <c r="L615" s="43"/>
    </row>
    <row r="616" ht="14.25" customHeight="1">
      <c r="A616" s="43"/>
      <c r="B616" s="44"/>
      <c r="C616" s="44"/>
      <c r="D616" s="44"/>
      <c r="H616" s="43"/>
      <c r="I616" s="43"/>
      <c r="J616" s="43"/>
      <c r="L616" s="43"/>
    </row>
    <row r="617" ht="14.25" customHeight="1">
      <c r="A617" s="43"/>
      <c r="B617" s="44"/>
      <c r="C617" s="44"/>
      <c r="D617" s="44"/>
      <c r="H617" s="43"/>
      <c r="I617" s="43"/>
      <c r="J617" s="43"/>
      <c r="L617" s="43"/>
    </row>
    <row r="618" ht="14.25" customHeight="1">
      <c r="A618" s="43"/>
      <c r="B618" s="44"/>
      <c r="C618" s="44"/>
      <c r="D618" s="44"/>
      <c r="H618" s="43"/>
      <c r="I618" s="43"/>
      <c r="J618" s="43"/>
      <c r="L618" s="43"/>
    </row>
    <row r="619" ht="14.25" customHeight="1">
      <c r="A619" s="43"/>
      <c r="B619" s="44"/>
      <c r="C619" s="44"/>
      <c r="D619" s="44"/>
      <c r="H619" s="43"/>
      <c r="I619" s="43"/>
      <c r="J619" s="43"/>
      <c r="L619" s="43"/>
    </row>
    <row r="620" ht="14.25" customHeight="1">
      <c r="A620" s="43"/>
      <c r="B620" s="44"/>
      <c r="C620" s="44"/>
      <c r="D620" s="44"/>
      <c r="H620" s="43"/>
      <c r="I620" s="43"/>
      <c r="J620" s="43"/>
      <c r="L620" s="43"/>
    </row>
    <row r="621" ht="14.25" customHeight="1">
      <c r="A621" s="43"/>
      <c r="B621" s="44"/>
      <c r="C621" s="44"/>
      <c r="D621" s="44"/>
      <c r="H621" s="43"/>
      <c r="I621" s="43"/>
      <c r="J621" s="43"/>
      <c r="L621" s="43"/>
    </row>
    <row r="622" ht="14.25" customHeight="1">
      <c r="A622" s="43"/>
      <c r="B622" s="44"/>
      <c r="C622" s="44"/>
      <c r="D622" s="44"/>
      <c r="H622" s="43"/>
      <c r="I622" s="43"/>
      <c r="J622" s="43"/>
      <c r="L622" s="43"/>
    </row>
    <row r="623" ht="14.25" customHeight="1">
      <c r="A623" s="43"/>
      <c r="B623" s="44"/>
      <c r="C623" s="44"/>
      <c r="D623" s="44"/>
      <c r="H623" s="43"/>
      <c r="I623" s="43"/>
      <c r="J623" s="43"/>
      <c r="L623" s="43"/>
    </row>
    <row r="624" ht="14.25" customHeight="1">
      <c r="A624" s="43"/>
      <c r="B624" s="44"/>
      <c r="C624" s="44"/>
      <c r="D624" s="44"/>
      <c r="H624" s="43"/>
      <c r="I624" s="43"/>
      <c r="J624" s="43"/>
      <c r="L624" s="43"/>
    </row>
    <row r="625" ht="14.25" customHeight="1">
      <c r="A625" s="43"/>
      <c r="B625" s="44"/>
      <c r="C625" s="44"/>
      <c r="D625" s="44"/>
      <c r="H625" s="43"/>
      <c r="I625" s="43"/>
      <c r="J625" s="43"/>
      <c r="L625" s="43"/>
    </row>
    <row r="626" ht="14.25" customHeight="1">
      <c r="A626" s="43"/>
      <c r="B626" s="44"/>
      <c r="C626" s="44"/>
      <c r="D626" s="44"/>
      <c r="H626" s="43"/>
      <c r="I626" s="43"/>
      <c r="J626" s="43"/>
      <c r="L626" s="43"/>
    </row>
    <row r="627" ht="14.25" customHeight="1">
      <c r="A627" s="43"/>
      <c r="B627" s="44"/>
      <c r="C627" s="44"/>
      <c r="D627" s="44"/>
      <c r="H627" s="43"/>
      <c r="I627" s="43"/>
      <c r="J627" s="43"/>
      <c r="L627" s="43"/>
    </row>
    <row r="628" ht="14.25" customHeight="1">
      <c r="A628" s="43"/>
      <c r="B628" s="44"/>
      <c r="C628" s="44"/>
      <c r="D628" s="44"/>
      <c r="H628" s="43"/>
      <c r="I628" s="43"/>
      <c r="J628" s="43"/>
      <c r="L628" s="43"/>
    </row>
    <row r="629" ht="14.25" customHeight="1">
      <c r="A629" s="43"/>
      <c r="B629" s="44"/>
      <c r="C629" s="44"/>
      <c r="D629" s="44"/>
      <c r="H629" s="43"/>
      <c r="I629" s="43"/>
      <c r="J629" s="43"/>
      <c r="L629" s="43"/>
    </row>
    <row r="630" ht="14.25" customHeight="1">
      <c r="A630" s="43"/>
      <c r="B630" s="44"/>
      <c r="C630" s="44"/>
      <c r="D630" s="44"/>
      <c r="H630" s="43"/>
      <c r="I630" s="43"/>
      <c r="J630" s="43"/>
      <c r="L630" s="43"/>
    </row>
    <row r="631" ht="14.25" customHeight="1">
      <c r="A631" s="43"/>
      <c r="B631" s="44"/>
      <c r="C631" s="44"/>
      <c r="D631" s="44"/>
      <c r="H631" s="43"/>
      <c r="I631" s="43"/>
      <c r="J631" s="43"/>
      <c r="L631" s="43"/>
    </row>
    <row r="632" ht="14.25" customHeight="1">
      <c r="A632" s="43"/>
      <c r="B632" s="44"/>
      <c r="C632" s="44"/>
      <c r="D632" s="44"/>
      <c r="H632" s="43"/>
      <c r="I632" s="43"/>
      <c r="J632" s="43"/>
      <c r="L632" s="43"/>
    </row>
    <row r="633" ht="14.25" customHeight="1">
      <c r="A633" s="43"/>
      <c r="B633" s="44"/>
      <c r="C633" s="44"/>
      <c r="D633" s="44"/>
      <c r="H633" s="43"/>
      <c r="I633" s="43"/>
      <c r="J633" s="43"/>
      <c r="L633" s="43"/>
    </row>
    <row r="634" ht="14.25" customHeight="1">
      <c r="A634" s="43"/>
      <c r="B634" s="44"/>
      <c r="C634" s="44"/>
      <c r="D634" s="44"/>
      <c r="H634" s="43"/>
      <c r="I634" s="43"/>
      <c r="J634" s="43"/>
      <c r="L634" s="43"/>
    </row>
    <row r="635" ht="14.25" customHeight="1">
      <c r="A635" s="43"/>
      <c r="B635" s="44"/>
      <c r="C635" s="44"/>
      <c r="D635" s="44"/>
      <c r="H635" s="43"/>
      <c r="I635" s="43"/>
      <c r="J635" s="43"/>
      <c r="L635" s="43"/>
    </row>
    <row r="636" ht="14.25" customHeight="1">
      <c r="A636" s="43"/>
      <c r="B636" s="44"/>
      <c r="C636" s="44"/>
      <c r="D636" s="44"/>
      <c r="H636" s="43"/>
      <c r="I636" s="43"/>
      <c r="J636" s="43"/>
      <c r="L636" s="43"/>
    </row>
    <row r="637" ht="14.25" customHeight="1">
      <c r="A637" s="43"/>
      <c r="B637" s="44"/>
      <c r="C637" s="44"/>
      <c r="D637" s="44"/>
      <c r="H637" s="43"/>
      <c r="I637" s="43"/>
      <c r="J637" s="43"/>
      <c r="L637" s="43"/>
    </row>
    <row r="638" ht="14.25" customHeight="1">
      <c r="A638" s="43"/>
      <c r="B638" s="44"/>
      <c r="C638" s="44"/>
      <c r="D638" s="44"/>
      <c r="H638" s="43"/>
      <c r="I638" s="43"/>
      <c r="J638" s="43"/>
      <c r="L638" s="43"/>
    </row>
    <row r="639" ht="14.25" customHeight="1">
      <c r="A639" s="43"/>
      <c r="B639" s="44"/>
      <c r="C639" s="44"/>
      <c r="D639" s="44"/>
      <c r="H639" s="43"/>
      <c r="I639" s="43"/>
      <c r="J639" s="43"/>
      <c r="L639" s="43"/>
    </row>
    <row r="640" ht="14.25" customHeight="1">
      <c r="A640" s="43"/>
      <c r="B640" s="44"/>
      <c r="C640" s="44"/>
      <c r="D640" s="44"/>
      <c r="H640" s="43"/>
      <c r="I640" s="43"/>
      <c r="J640" s="43"/>
      <c r="L640" s="43"/>
    </row>
    <row r="641" ht="14.25" customHeight="1">
      <c r="A641" s="43"/>
      <c r="B641" s="44"/>
      <c r="C641" s="44"/>
      <c r="D641" s="44"/>
      <c r="H641" s="43"/>
      <c r="I641" s="43"/>
      <c r="J641" s="43"/>
      <c r="L641" s="43"/>
    </row>
    <row r="642" ht="14.25" customHeight="1">
      <c r="A642" s="43"/>
      <c r="B642" s="44"/>
      <c r="C642" s="44"/>
      <c r="D642" s="44"/>
      <c r="H642" s="43"/>
      <c r="I642" s="43"/>
      <c r="J642" s="43"/>
      <c r="L642" s="43"/>
    </row>
    <row r="643" ht="14.25" customHeight="1">
      <c r="A643" s="43"/>
      <c r="B643" s="44"/>
      <c r="C643" s="44"/>
      <c r="D643" s="44"/>
      <c r="H643" s="43"/>
      <c r="I643" s="43"/>
      <c r="J643" s="43"/>
      <c r="L643" s="43"/>
    </row>
    <row r="644" ht="14.25" customHeight="1">
      <c r="A644" s="43"/>
      <c r="B644" s="44"/>
      <c r="C644" s="44"/>
      <c r="D644" s="44"/>
      <c r="H644" s="43"/>
      <c r="I644" s="43"/>
      <c r="J644" s="43"/>
      <c r="L644" s="43"/>
    </row>
    <row r="645" ht="14.25" customHeight="1">
      <c r="A645" s="43"/>
      <c r="B645" s="44"/>
      <c r="C645" s="44"/>
      <c r="D645" s="44"/>
      <c r="H645" s="43"/>
      <c r="I645" s="43"/>
      <c r="J645" s="43"/>
      <c r="L645" s="43"/>
    </row>
    <row r="646" ht="14.25" customHeight="1">
      <c r="A646" s="43"/>
      <c r="B646" s="44"/>
      <c r="C646" s="44"/>
      <c r="D646" s="44"/>
      <c r="H646" s="43"/>
      <c r="I646" s="43"/>
      <c r="J646" s="43"/>
      <c r="L646" s="43"/>
    </row>
    <row r="647" ht="14.25" customHeight="1">
      <c r="A647" s="43"/>
      <c r="B647" s="44"/>
      <c r="C647" s="44"/>
      <c r="D647" s="44"/>
      <c r="H647" s="43"/>
      <c r="I647" s="43"/>
      <c r="J647" s="43"/>
      <c r="L647" s="43"/>
    </row>
    <row r="648" ht="14.25" customHeight="1">
      <c r="A648" s="43"/>
      <c r="B648" s="44"/>
      <c r="C648" s="44"/>
      <c r="D648" s="44"/>
      <c r="H648" s="43"/>
      <c r="I648" s="43"/>
      <c r="J648" s="43"/>
      <c r="L648" s="43"/>
    </row>
    <row r="649" ht="14.25" customHeight="1">
      <c r="A649" s="43"/>
      <c r="B649" s="44"/>
      <c r="C649" s="44"/>
      <c r="D649" s="44"/>
      <c r="H649" s="43"/>
      <c r="I649" s="43"/>
      <c r="J649" s="43"/>
      <c r="L649" s="43"/>
    </row>
    <row r="650" ht="14.25" customHeight="1">
      <c r="A650" s="43"/>
      <c r="B650" s="44"/>
      <c r="C650" s="44"/>
      <c r="D650" s="44"/>
      <c r="H650" s="43"/>
      <c r="I650" s="43"/>
      <c r="J650" s="43"/>
      <c r="L650" s="43"/>
    </row>
    <row r="651" ht="14.25" customHeight="1">
      <c r="A651" s="43"/>
      <c r="B651" s="44"/>
      <c r="C651" s="44"/>
      <c r="D651" s="44"/>
      <c r="H651" s="43"/>
      <c r="I651" s="43"/>
      <c r="J651" s="43"/>
      <c r="L651" s="43"/>
    </row>
    <row r="652" ht="14.25" customHeight="1">
      <c r="A652" s="43"/>
      <c r="B652" s="44"/>
      <c r="C652" s="44"/>
      <c r="D652" s="44"/>
      <c r="H652" s="43"/>
      <c r="I652" s="43"/>
      <c r="J652" s="43"/>
      <c r="L652" s="43"/>
    </row>
    <row r="653" ht="14.25" customHeight="1">
      <c r="A653" s="43"/>
      <c r="B653" s="44"/>
      <c r="C653" s="44"/>
      <c r="D653" s="44"/>
      <c r="H653" s="43"/>
      <c r="I653" s="43"/>
      <c r="J653" s="43"/>
      <c r="L653" s="43"/>
    </row>
    <row r="654" ht="14.25" customHeight="1">
      <c r="A654" s="43"/>
      <c r="B654" s="44"/>
      <c r="C654" s="44"/>
      <c r="D654" s="44"/>
      <c r="H654" s="43"/>
      <c r="I654" s="43"/>
      <c r="J654" s="43"/>
      <c r="L654" s="43"/>
    </row>
    <row r="655" ht="14.25" customHeight="1">
      <c r="A655" s="43"/>
      <c r="B655" s="44"/>
      <c r="C655" s="44"/>
      <c r="D655" s="44"/>
      <c r="H655" s="43"/>
      <c r="I655" s="43"/>
      <c r="J655" s="43"/>
      <c r="L655" s="43"/>
    </row>
    <row r="656" ht="14.25" customHeight="1">
      <c r="A656" s="43"/>
      <c r="B656" s="44"/>
      <c r="C656" s="44"/>
      <c r="D656" s="44"/>
      <c r="H656" s="43"/>
      <c r="I656" s="43"/>
      <c r="J656" s="43"/>
      <c r="L656" s="43"/>
    </row>
    <row r="657" ht="14.25" customHeight="1">
      <c r="A657" s="43"/>
      <c r="B657" s="44"/>
      <c r="C657" s="44"/>
      <c r="D657" s="44"/>
      <c r="H657" s="43"/>
      <c r="I657" s="43"/>
      <c r="J657" s="43"/>
      <c r="L657" s="43"/>
    </row>
    <row r="658" ht="14.25" customHeight="1">
      <c r="A658" s="43"/>
      <c r="B658" s="44"/>
      <c r="C658" s="44"/>
      <c r="D658" s="44"/>
      <c r="H658" s="43"/>
      <c r="I658" s="43"/>
      <c r="J658" s="43"/>
      <c r="L658" s="43"/>
    </row>
    <row r="659" ht="14.25" customHeight="1">
      <c r="A659" s="43"/>
      <c r="B659" s="44"/>
      <c r="C659" s="44"/>
      <c r="D659" s="44"/>
      <c r="H659" s="43"/>
      <c r="I659" s="43"/>
      <c r="J659" s="43"/>
      <c r="L659" s="43"/>
    </row>
    <row r="660" ht="14.25" customHeight="1">
      <c r="A660" s="43"/>
      <c r="B660" s="44"/>
      <c r="C660" s="44"/>
      <c r="D660" s="44"/>
      <c r="H660" s="43"/>
      <c r="I660" s="43"/>
      <c r="J660" s="43"/>
      <c r="L660" s="43"/>
    </row>
    <row r="661" ht="14.25" customHeight="1">
      <c r="A661" s="43"/>
      <c r="B661" s="44"/>
      <c r="C661" s="44"/>
      <c r="D661" s="44"/>
      <c r="H661" s="43"/>
      <c r="I661" s="43"/>
      <c r="J661" s="43"/>
      <c r="L661" s="43"/>
    </row>
    <row r="662" ht="14.25" customHeight="1">
      <c r="A662" s="43"/>
      <c r="B662" s="44"/>
      <c r="C662" s="44"/>
      <c r="D662" s="44"/>
      <c r="H662" s="43"/>
      <c r="I662" s="43"/>
      <c r="J662" s="43"/>
      <c r="L662" s="43"/>
    </row>
    <row r="663" ht="14.25" customHeight="1">
      <c r="A663" s="43"/>
      <c r="B663" s="44"/>
      <c r="C663" s="44"/>
      <c r="D663" s="44"/>
      <c r="H663" s="43"/>
      <c r="I663" s="43"/>
      <c r="J663" s="43"/>
      <c r="L663" s="43"/>
    </row>
    <row r="664" ht="14.25" customHeight="1">
      <c r="A664" s="43"/>
      <c r="B664" s="44"/>
      <c r="C664" s="44"/>
      <c r="D664" s="44"/>
      <c r="H664" s="43"/>
      <c r="I664" s="43"/>
      <c r="J664" s="43"/>
      <c r="L664" s="43"/>
    </row>
    <row r="665" ht="14.25" customHeight="1">
      <c r="A665" s="43"/>
      <c r="B665" s="44"/>
      <c r="C665" s="44"/>
      <c r="D665" s="44"/>
      <c r="H665" s="43"/>
      <c r="I665" s="43"/>
      <c r="J665" s="43"/>
      <c r="L665" s="43"/>
    </row>
    <row r="666" ht="14.25" customHeight="1">
      <c r="A666" s="43"/>
      <c r="B666" s="44"/>
      <c r="C666" s="44"/>
      <c r="D666" s="44"/>
      <c r="H666" s="43"/>
      <c r="I666" s="43"/>
      <c r="J666" s="43"/>
      <c r="L666" s="43"/>
    </row>
    <row r="667" ht="14.25" customHeight="1">
      <c r="A667" s="43"/>
      <c r="B667" s="44"/>
      <c r="C667" s="44"/>
      <c r="D667" s="44"/>
      <c r="H667" s="43"/>
      <c r="I667" s="43"/>
      <c r="J667" s="43"/>
      <c r="L667" s="43"/>
    </row>
    <row r="668" ht="14.25" customHeight="1">
      <c r="A668" s="43"/>
      <c r="B668" s="44"/>
      <c r="C668" s="44"/>
      <c r="D668" s="44"/>
      <c r="H668" s="43"/>
      <c r="I668" s="43"/>
      <c r="J668" s="43"/>
      <c r="L668" s="43"/>
    </row>
    <row r="669" ht="14.25" customHeight="1">
      <c r="A669" s="43"/>
      <c r="B669" s="44"/>
      <c r="C669" s="44"/>
      <c r="D669" s="44"/>
      <c r="H669" s="43"/>
      <c r="I669" s="43"/>
      <c r="J669" s="43"/>
      <c r="L669" s="43"/>
    </row>
    <row r="670" ht="14.25" customHeight="1">
      <c r="A670" s="43"/>
      <c r="B670" s="44"/>
      <c r="C670" s="44"/>
      <c r="D670" s="44"/>
      <c r="H670" s="43"/>
      <c r="I670" s="43"/>
      <c r="J670" s="43"/>
      <c r="L670" s="43"/>
    </row>
    <row r="671" ht="14.25" customHeight="1">
      <c r="A671" s="43"/>
      <c r="B671" s="44"/>
      <c r="C671" s="44"/>
      <c r="D671" s="44"/>
      <c r="H671" s="43"/>
      <c r="I671" s="43"/>
      <c r="J671" s="43"/>
      <c r="L671" s="43"/>
    </row>
    <row r="672" ht="14.25" customHeight="1">
      <c r="A672" s="43"/>
      <c r="B672" s="44"/>
      <c r="C672" s="44"/>
      <c r="D672" s="44"/>
      <c r="H672" s="43"/>
      <c r="I672" s="43"/>
      <c r="J672" s="43"/>
      <c r="L672" s="43"/>
    </row>
    <row r="673" ht="14.25" customHeight="1">
      <c r="A673" s="43"/>
      <c r="B673" s="44"/>
      <c r="C673" s="44"/>
      <c r="D673" s="44"/>
      <c r="H673" s="43"/>
      <c r="I673" s="43"/>
      <c r="J673" s="43"/>
      <c r="L673" s="43"/>
    </row>
    <row r="674" ht="14.25" customHeight="1">
      <c r="A674" s="43"/>
      <c r="B674" s="44"/>
      <c r="C674" s="44"/>
      <c r="D674" s="44"/>
      <c r="H674" s="43"/>
      <c r="I674" s="43"/>
      <c r="J674" s="43"/>
      <c r="L674" s="43"/>
    </row>
    <row r="675" ht="14.25" customHeight="1">
      <c r="A675" s="43"/>
      <c r="B675" s="44"/>
      <c r="C675" s="44"/>
      <c r="D675" s="44"/>
      <c r="H675" s="43"/>
      <c r="I675" s="43"/>
      <c r="J675" s="43"/>
      <c r="L675" s="43"/>
    </row>
    <row r="676" ht="14.25" customHeight="1">
      <c r="A676" s="43"/>
      <c r="B676" s="44"/>
      <c r="C676" s="44"/>
      <c r="D676" s="44"/>
      <c r="H676" s="43"/>
      <c r="I676" s="43"/>
      <c r="J676" s="43"/>
      <c r="L676" s="43"/>
    </row>
    <row r="677" ht="14.25" customHeight="1">
      <c r="A677" s="43"/>
      <c r="B677" s="44"/>
      <c r="C677" s="44"/>
      <c r="D677" s="44"/>
      <c r="H677" s="43"/>
      <c r="I677" s="43"/>
      <c r="J677" s="43"/>
      <c r="L677" s="43"/>
    </row>
    <row r="678" ht="14.25" customHeight="1">
      <c r="A678" s="43"/>
      <c r="B678" s="44"/>
      <c r="C678" s="44"/>
      <c r="D678" s="44"/>
      <c r="H678" s="43"/>
      <c r="I678" s="43"/>
      <c r="J678" s="43"/>
      <c r="L678" s="43"/>
    </row>
    <row r="679" ht="14.25" customHeight="1">
      <c r="A679" s="43"/>
      <c r="B679" s="44"/>
      <c r="C679" s="44"/>
      <c r="D679" s="44"/>
      <c r="H679" s="43"/>
      <c r="I679" s="43"/>
      <c r="J679" s="43"/>
      <c r="L679" s="43"/>
    </row>
    <row r="680" ht="14.25" customHeight="1">
      <c r="A680" s="43"/>
      <c r="B680" s="44"/>
      <c r="C680" s="44"/>
      <c r="D680" s="44"/>
      <c r="H680" s="43"/>
      <c r="I680" s="43"/>
      <c r="J680" s="43"/>
      <c r="L680" s="43"/>
    </row>
    <row r="681" ht="14.25" customHeight="1">
      <c r="A681" s="43"/>
      <c r="B681" s="44"/>
      <c r="C681" s="44"/>
      <c r="D681" s="44"/>
      <c r="H681" s="43"/>
      <c r="I681" s="43"/>
      <c r="J681" s="43"/>
      <c r="L681" s="43"/>
    </row>
    <row r="682" ht="14.25" customHeight="1">
      <c r="A682" s="43"/>
      <c r="B682" s="44"/>
      <c r="C682" s="44"/>
      <c r="D682" s="44"/>
      <c r="H682" s="43"/>
      <c r="I682" s="43"/>
      <c r="J682" s="43"/>
      <c r="L682" s="43"/>
    </row>
    <row r="683" ht="14.25" customHeight="1">
      <c r="A683" s="43"/>
      <c r="B683" s="44"/>
      <c r="C683" s="44"/>
      <c r="D683" s="44"/>
      <c r="H683" s="43"/>
      <c r="I683" s="43"/>
      <c r="J683" s="43"/>
      <c r="L683" s="43"/>
    </row>
    <row r="684" ht="14.25" customHeight="1">
      <c r="A684" s="43"/>
      <c r="B684" s="44"/>
      <c r="C684" s="44"/>
      <c r="D684" s="44"/>
      <c r="H684" s="43"/>
      <c r="I684" s="43"/>
      <c r="J684" s="43"/>
      <c r="L684" s="43"/>
    </row>
    <row r="685" ht="14.25" customHeight="1">
      <c r="A685" s="43"/>
      <c r="B685" s="44"/>
      <c r="C685" s="44"/>
      <c r="D685" s="44"/>
      <c r="H685" s="43"/>
      <c r="I685" s="43"/>
      <c r="J685" s="43"/>
      <c r="L685" s="43"/>
    </row>
    <row r="686" ht="14.25" customHeight="1">
      <c r="A686" s="43"/>
      <c r="B686" s="44"/>
      <c r="C686" s="44"/>
      <c r="D686" s="44"/>
      <c r="H686" s="43"/>
      <c r="I686" s="43"/>
      <c r="J686" s="43"/>
      <c r="L686" s="43"/>
    </row>
    <row r="687" ht="14.25" customHeight="1">
      <c r="A687" s="43"/>
      <c r="B687" s="44"/>
      <c r="C687" s="44"/>
      <c r="D687" s="44"/>
      <c r="H687" s="43"/>
      <c r="I687" s="43"/>
      <c r="J687" s="43"/>
      <c r="L687" s="43"/>
    </row>
    <row r="688" ht="14.25" customHeight="1">
      <c r="A688" s="43"/>
      <c r="B688" s="44"/>
      <c r="C688" s="44"/>
      <c r="D688" s="44"/>
      <c r="H688" s="43"/>
      <c r="I688" s="43"/>
      <c r="J688" s="43"/>
      <c r="L688" s="43"/>
    </row>
    <row r="689" ht="14.25" customHeight="1">
      <c r="A689" s="43"/>
      <c r="B689" s="44"/>
      <c r="C689" s="44"/>
      <c r="D689" s="44"/>
      <c r="H689" s="43"/>
      <c r="I689" s="43"/>
      <c r="J689" s="43"/>
      <c r="L689" s="43"/>
    </row>
    <row r="690" ht="14.25" customHeight="1">
      <c r="A690" s="43"/>
      <c r="B690" s="44"/>
      <c r="C690" s="44"/>
      <c r="D690" s="44"/>
      <c r="H690" s="43"/>
      <c r="I690" s="43"/>
      <c r="J690" s="43"/>
      <c r="L690" s="43"/>
    </row>
    <row r="691" ht="14.25" customHeight="1">
      <c r="A691" s="43"/>
      <c r="B691" s="44"/>
      <c r="C691" s="44"/>
      <c r="D691" s="44"/>
      <c r="H691" s="43"/>
      <c r="I691" s="43"/>
      <c r="J691" s="43"/>
      <c r="L691" s="43"/>
    </row>
    <row r="692" ht="14.25" customHeight="1">
      <c r="A692" s="43"/>
      <c r="B692" s="44"/>
      <c r="C692" s="44"/>
      <c r="D692" s="44"/>
      <c r="H692" s="43"/>
      <c r="I692" s="43"/>
      <c r="J692" s="43"/>
      <c r="L692" s="43"/>
    </row>
    <row r="693" ht="14.25" customHeight="1">
      <c r="A693" s="43"/>
      <c r="B693" s="44"/>
      <c r="C693" s="44"/>
      <c r="D693" s="44"/>
      <c r="H693" s="43"/>
      <c r="I693" s="43"/>
      <c r="J693" s="43"/>
      <c r="L693" s="43"/>
    </row>
    <row r="694" ht="14.25" customHeight="1">
      <c r="A694" s="43"/>
      <c r="B694" s="44"/>
      <c r="C694" s="44"/>
      <c r="D694" s="44"/>
      <c r="H694" s="43"/>
      <c r="I694" s="43"/>
      <c r="J694" s="43"/>
      <c r="L694" s="43"/>
    </row>
    <row r="695" ht="14.25" customHeight="1">
      <c r="A695" s="43"/>
      <c r="B695" s="44"/>
      <c r="C695" s="44"/>
      <c r="D695" s="44"/>
      <c r="H695" s="43"/>
      <c r="I695" s="43"/>
      <c r="J695" s="43"/>
      <c r="L695" s="43"/>
    </row>
    <row r="696" ht="14.25" customHeight="1">
      <c r="A696" s="43"/>
      <c r="B696" s="44"/>
      <c r="C696" s="44"/>
      <c r="D696" s="44"/>
      <c r="H696" s="43"/>
      <c r="I696" s="43"/>
      <c r="J696" s="43"/>
      <c r="L696" s="43"/>
    </row>
    <row r="697" ht="14.25" customHeight="1">
      <c r="A697" s="43"/>
      <c r="B697" s="44"/>
      <c r="C697" s="44"/>
      <c r="D697" s="44"/>
      <c r="H697" s="43"/>
      <c r="I697" s="43"/>
      <c r="J697" s="43"/>
      <c r="L697" s="43"/>
    </row>
    <row r="698" ht="14.25" customHeight="1">
      <c r="A698" s="43"/>
      <c r="B698" s="44"/>
      <c r="C698" s="44"/>
      <c r="D698" s="44"/>
      <c r="H698" s="43"/>
      <c r="I698" s="43"/>
      <c r="J698" s="43"/>
      <c r="L698" s="43"/>
    </row>
    <row r="699" ht="14.25" customHeight="1">
      <c r="A699" s="43"/>
      <c r="B699" s="44"/>
      <c r="C699" s="44"/>
      <c r="D699" s="44"/>
      <c r="H699" s="43"/>
      <c r="I699" s="43"/>
      <c r="J699" s="43"/>
      <c r="L699" s="43"/>
    </row>
    <row r="700" ht="14.25" customHeight="1">
      <c r="A700" s="43"/>
      <c r="B700" s="44"/>
      <c r="C700" s="44"/>
      <c r="D700" s="44"/>
      <c r="H700" s="43"/>
      <c r="I700" s="43"/>
      <c r="J700" s="43"/>
      <c r="L700" s="43"/>
    </row>
    <row r="701" ht="14.25" customHeight="1">
      <c r="A701" s="43"/>
      <c r="B701" s="44"/>
      <c r="C701" s="44"/>
      <c r="D701" s="44"/>
      <c r="H701" s="43"/>
      <c r="I701" s="43"/>
      <c r="J701" s="43"/>
      <c r="L701" s="43"/>
    </row>
    <row r="702" ht="14.25" customHeight="1">
      <c r="A702" s="43"/>
      <c r="B702" s="44"/>
      <c r="C702" s="44"/>
      <c r="D702" s="44"/>
      <c r="H702" s="43"/>
      <c r="I702" s="43"/>
      <c r="J702" s="43"/>
      <c r="L702" s="43"/>
    </row>
    <row r="703" ht="14.25" customHeight="1">
      <c r="A703" s="43"/>
      <c r="B703" s="44"/>
      <c r="C703" s="44"/>
      <c r="D703" s="44"/>
      <c r="H703" s="43"/>
      <c r="I703" s="43"/>
      <c r="J703" s="43"/>
      <c r="L703" s="43"/>
    </row>
    <row r="704" ht="14.25" customHeight="1">
      <c r="A704" s="43"/>
      <c r="B704" s="44"/>
      <c r="C704" s="44"/>
      <c r="D704" s="44"/>
      <c r="H704" s="43"/>
      <c r="I704" s="43"/>
      <c r="J704" s="43"/>
      <c r="L704" s="43"/>
    </row>
    <row r="705" ht="14.25" customHeight="1">
      <c r="A705" s="43"/>
      <c r="B705" s="44"/>
      <c r="C705" s="44"/>
      <c r="D705" s="44"/>
      <c r="H705" s="43"/>
      <c r="I705" s="43"/>
      <c r="J705" s="43"/>
      <c r="L705" s="43"/>
    </row>
    <row r="706" ht="14.25" customHeight="1">
      <c r="A706" s="43"/>
      <c r="B706" s="44"/>
      <c r="C706" s="44"/>
      <c r="D706" s="44"/>
      <c r="H706" s="43"/>
      <c r="I706" s="43"/>
      <c r="J706" s="43"/>
      <c r="L706" s="43"/>
    </row>
    <row r="707" ht="14.25" customHeight="1">
      <c r="A707" s="43"/>
      <c r="B707" s="44"/>
      <c r="C707" s="44"/>
      <c r="D707" s="44"/>
      <c r="H707" s="43"/>
      <c r="I707" s="43"/>
      <c r="J707" s="43"/>
      <c r="L707" s="43"/>
    </row>
    <row r="708" ht="14.25" customHeight="1">
      <c r="A708" s="43"/>
      <c r="B708" s="44"/>
      <c r="C708" s="44"/>
      <c r="D708" s="44"/>
      <c r="H708" s="43"/>
      <c r="I708" s="43"/>
      <c r="J708" s="43"/>
      <c r="L708" s="43"/>
    </row>
    <row r="709" ht="14.25" customHeight="1">
      <c r="A709" s="43"/>
      <c r="B709" s="44"/>
      <c r="C709" s="44"/>
      <c r="D709" s="44"/>
      <c r="H709" s="43"/>
      <c r="I709" s="43"/>
      <c r="J709" s="43"/>
      <c r="L709" s="43"/>
    </row>
    <row r="710" ht="14.25" customHeight="1">
      <c r="A710" s="43"/>
      <c r="B710" s="44"/>
      <c r="C710" s="44"/>
      <c r="D710" s="44"/>
      <c r="H710" s="43"/>
      <c r="I710" s="43"/>
      <c r="J710" s="43"/>
      <c r="L710" s="43"/>
    </row>
    <row r="711" ht="14.25" customHeight="1">
      <c r="A711" s="43"/>
      <c r="B711" s="44"/>
      <c r="C711" s="44"/>
      <c r="D711" s="44"/>
      <c r="H711" s="43"/>
      <c r="I711" s="43"/>
      <c r="J711" s="43"/>
      <c r="L711" s="43"/>
    </row>
    <row r="712" ht="14.25" customHeight="1">
      <c r="A712" s="43"/>
      <c r="B712" s="44"/>
      <c r="C712" s="44"/>
      <c r="D712" s="44"/>
      <c r="H712" s="43"/>
      <c r="I712" s="43"/>
      <c r="J712" s="43"/>
      <c r="L712" s="43"/>
    </row>
    <row r="713" ht="14.25" customHeight="1">
      <c r="A713" s="43"/>
      <c r="B713" s="44"/>
      <c r="C713" s="44"/>
      <c r="D713" s="44"/>
      <c r="H713" s="43"/>
      <c r="I713" s="43"/>
      <c r="J713" s="43"/>
      <c r="L713" s="43"/>
    </row>
    <row r="714" ht="14.25" customHeight="1">
      <c r="A714" s="43"/>
      <c r="B714" s="44"/>
      <c r="C714" s="44"/>
      <c r="D714" s="44"/>
      <c r="H714" s="43"/>
      <c r="I714" s="43"/>
      <c r="J714" s="43"/>
      <c r="L714" s="43"/>
    </row>
    <row r="715" ht="14.25" customHeight="1">
      <c r="A715" s="43"/>
      <c r="B715" s="44"/>
      <c r="C715" s="44"/>
      <c r="D715" s="44"/>
      <c r="H715" s="43"/>
      <c r="I715" s="43"/>
      <c r="J715" s="43"/>
      <c r="L715" s="43"/>
    </row>
    <row r="716" ht="14.25" customHeight="1">
      <c r="A716" s="43"/>
      <c r="B716" s="44"/>
      <c r="C716" s="44"/>
      <c r="D716" s="44"/>
      <c r="H716" s="43"/>
      <c r="I716" s="43"/>
      <c r="J716" s="43"/>
      <c r="L716" s="43"/>
    </row>
    <row r="717" ht="14.25" customHeight="1">
      <c r="A717" s="43"/>
      <c r="B717" s="44"/>
      <c r="C717" s="44"/>
      <c r="D717" s="44"/>
      <c r="H717" s="43"/>
      <c r="I717" s="43"/>
      <c r="J717" s="43"/>
      <c r="L717" s="43"/>
    </row>
    <row r="718" ht="14.25" customHeight="1">
      <c r="A718" s="43"/>
      <c r="B718" s="44"/>
      <c r="C718" s="44"/>
      <c r="D718" s="44"/>
      <c r="H718" s="43"/>
      <c r="I718" s="43"/>
      <c r="J718" s="43"/>
      <c r="L718" s="43"/>
    </row>
    <row r="719" ht="14.25" customHeight="1">
      <c r="A719" s="43"/>
      <c r="B719" s="44"/>
      <c r="C719" s="44"/>
      <c r="D719" s="44"/>
      <c r="H719" s="43"/>
      <c r="I719" s="43"/>
      <c r="J719" s="43"/>
      <c r="L719" s="43"/>
    </row>
    <row r="720" ht="14.25" customHeight="1">
      <c r="A720" s="43"/>
      <c r="B720" s="44"/>
      <c r="C720" s="44"/>
      <c r="D720" s="44"/>
      <c r="H720" s="43"/>
      <c r="I720" s="43"/>
      <c r="J720" s="43"/>
      <c r="L720" s="43"/>
    </row>
    <row r="721" ht="14.25" customHeight="1">
      <c r="A721" s="43"/>
      <c r="B721" s="44"/>
      <c r="C721" s="44"/>
      <c r="D721" s="44"/>
      <c r="H721" s="43"/>
      <c r="I721" s="43"/>
      <c r="J721" s="43"/>
      <c r="L721" s="43"/>
    </row>
    <row r="722" ht="14.25" customHeight="1">
      <c r="A722" s="43"/>
      <c r="B722" s="44"/>
      <c r="C722" s="44"/>
      <c r="D722" s="44"/>
      <c r="H722" s="43"/>
      <c r="I722" s="43"/>
      <c r="J722" s="43"/>
      <c r="L722" s="43"/>
    </row>
    <row r="723" ht="14.25" customHeight="1">
      <c r="A723" s="43"/>
      <c r="B723" s="44"/>
      <c r="C723" s="44"/>
      <c r="D723" s="44"/>
      <c r="H723" s="43"/>
      <c r="I723" s="43"/>
      <c r="J723" s="43"/>
      <c r="L723" s="43"/>
    </row>
    <row r="724" ht="14.25" customHeight="1">
      <c r="A724" s="43"/>
      <c r="B724" s="44"/>
      <c r="C724" s="44"/>
      <c r="D724" s="44"/>
      <c r="H724" s="43"/>
      <c r="I724" s="43"/>
      <c r="J724" s="43"/>
      <c r="L724" s="43"/>
    </row>
    <row r="725" ht="14.25" customHeight="1">
      <c r="A725" s="43"/>
      <c r="B725" s="44"/>
      <c r="C725" s="44"/>
      <c r="D725" s="44"/>
      <c r="H725" s="43"/>
      <c r="I725" s="43"/>
      <c r="J725" s="43"/>
      <c r="L725" s="43"/>
    </row>
    <row r="726" ht="14.25" customHeight="1">
      <c r="A726" s="43"/>
      <c r="B726" s="44"/>
      <c r="C726" s="44"/>
      <c r="D726" s="44"/>
      <c r="H726" s="43"/>
      <c r="I726" s="43"/>
      <c r="J726" s="43"/>
      <c r="L726" s="43"/>
    </row>
    <row r="727" ht="14.25" customHeight="1">
      <c r="A727" s="43"/>
      <c r="B727" s="44"/>
      <c r="C727" s="44"/>
      <c r="D727" s="44"/>
      <c r="H727" s="43"/>
      <c r="I727" s="43"/>
      <c r="J727" s="43"/>
      <c r="L727" s="43"/>
    </row>
    <row r="728" ht="14.25" customHeight="1">
      <c r="A728" s="43"/>
      <c r="B728" s="44"/>
      <c r="C728" s="44"/>
      <c r="D728" s="44"/>
      <c r="H728" s="43"/>
      <c r="I728" s="43"/>
      <c r="J728" s="43"/>
      <c r="L728" s="43"/>
    </row>
    <row r="729" ht="14.25" customHeight="1">
      <c r="A729" s="43"/>
      <c r="B729" s="44"/>
      <c r="C729" s="44"/>
      <c r="D729" s="44"/>
      <c r="H729" s="43"/>
      <c r="I729" s="43"/>
      <c r="J729" s="43"/>
      <c r="L729" s="43"/>
    </row>
    <row r="730" ht="14.25" customHeight="1">
      <c r="A730" s="43"/>
      <c r="B730" s="44"/>
      <c r="C730" s="44"/>
      <c r="D730" s="44"/>
      <c r="H730" s="43"/>
      <c r="I730" s="43"/>
      <c r="J730" s="43"/>
      <c r="L730" s="43"/>
    </row>
    <row r="731" ht="14.25" customHeight="1">
      <c r="A731" s="43"/>
      <c r="B731" s="44"/>
      <c r="C731" s="44"/>
      <c r="D731" s="44"/>
      <c r="H731" s="43"/>
      <c r="I731" s="43"/>
      <c r="J731" s="43"/>
      <c r="L731" s="43"/>
    </row>
    <row r="732" ht="14.25" customHeight="1">
      <c r="A732" s="43"/>
      <c r="B732" s="44"/>
      <c r="C732" s="44"/>
      <c r="D732" s="44"/>
      <c r="H732" s="43"/>
      <c r="I732" s="43"/>
      <c r="J732" s="43"/>
      <c r="L732" s="43"/>
    </row>
    <row r="733" ht="14.25" customHeight="1">
      <c r="A733" s="43"/>
      <c r="B733" s="44"/>
      <c r="C733" s="44"/>
      <c r="D733" s="44"/>
      <c r="H733" s="43"/>
      <c r="I733" s="43"/>
      <c r="J733" s="43"/>
      <c r="L733" s="43"/>
    </row>
    <row r="734" ht="14.25" customHeight="1">
      <c r="A734" s="43"/>
      <c r="B734" s="44"/>
      <c r="C734" s="44"/>
      <c r="D734" s="44"/>
      <c r="H734" s="43"/>
      <c r="I734" s="43"/>
      <c r="J734" s="43"/>
      <c r="L734" s="43"/>
    </row>
    <row r="735" ht="14.25" customHeight="1">
      <c r="A735" s="43"/>
      <c r="B735" s="44"/>
      <c r="C735" s="44"/>
      <c r="D735" s="44"/>
      <c r="H735" s="43"/>
      <c r="I735" s="43"/>
      <c r="J735" s="43"/>
      <c r="L735" s="43"/>
    </row>
    <row r="736" ht="14.25" customHeight="1">
      <c r="A736" s="43"/>
      <c r="B736" s="44"/>
      <c r="C736" s="44"/>
      <c r="D736" s="44"/>
      <c r="H736" s="43"/>
      <c r="I736" s="43"/>
      <c r="J736" s="43"/>
      <c r="L736" s="43"/>
    </row>
    <row r="737" ht="14.25" customHeight="1">
      <c r="A737" s="43"/>
      <c r="B737" s="44"/>
      <c r="C737" s="44"/>
      <c r="D737" s="44"/>
      <c r="H737" s="43"/>
      <c r="I737" s="43"/>
      <c r="J737" s="43"/>
      <c r="L737" s="43"/>
    </row>
    <row r="738" ht="14.25" customHeight="1">
      <c r="A738" s="43"/>
      <c r="B738" s="44"/>
      <c r="C738" s="44"/>
      <c r="D738" s="44"/>
      <c r="H738" s="43"/>
      <c r="I738" s="43"/>
      <c r="J738" s="43"/>
      <c r="L738" s="43"/>
    </row>
    <row r="739" ht="14.25" customHeight="1">
      <c r="A739" s="43"/>
      <c r="B739" s="44"/>
      <c r="C739" s="44"/>
      <c r="D739" s="44"/>
      <c r="H739" s="43"/>
      <c r="I739" s="43"/>
      <c r="J739" s="43"/>
      <c r="L739" s="43"/>
    </row>
    <row r="740" ht="14.25" customHeight="1">
      <c r="A740" s="43"/>
      <c r="B740" s="44"/>
      <c r="C740" s="44"/>
      <c r="D740" s="44"/>
      <c r="H740" s="43"/>
      <c r="I740" s="43"/>
      <c r="J740" s="43"/>
      <c r="L740" s="43"/>
    </row>
    <row r="741" ht="14.25" customHeight="1">
      <c r="A741" s="43"/>
      <c r="B741" s="44"/>
      <c r="C741" s="44"/>
      <c r="D741" s="44"/>
      <c r="H741" s="43"/>
      <c r="I741" s="43"/>
      <c r="J741" s="43"/>
      <c r="L741" s="43"/>
    </row>
    <row r="742" ht="14.25" customHeight="1">
      <c r="A742" s="43"/>
      <c r="B742" s="44"/>
      <c r="C742" s="44"/>
      <c r="D742" s="44"/>
      <c r="H742" s="43"/>
      <c r="I742" s="43"/>
      <c r="J742" s="43"/>
      <c r="L742" s="43"/>
    </row>
    <row r="743" ht="14.25" customHeight="1">
      <c r="A743" s="43"/>
      <c r="B743" s="44"/>
      <c r="C743" s="44"/>
      <c r="D743" s="44"/>
      <c r="H743" s="43"/>
      <c r="I743" s="43"/>
      <c r="J743" s="43"/>
      <c r="L743" s="43"/>
    </row>
    <row r="744" ht="14.25" customHeight="1">
      <c r="A744" s="43"/>
      <c r="B744" s="44"/>
      <c r="C744" s="44"/>
      <c r="D744" s="44"/>
      <c r="H744" s="43"/>
      <c r="I744" s="43"/>
      <c r="J744" s="43"/>
      <c r="L744" s="43"/>
    </row>
    <row r="745" ht="14.25" customHeight="1">
      <c r="A745" s="43"/>
      <c r="B745" s="44"/>
      <c r="C745" s="44"/>
      <c r="D745" s="44"/>
      <c r="H745" s="43"/>
      <c r="I745" s="43"/>
      <c r="J745" s="43"/>
      <c r="L745" s="43"/>
    </row>
    <row r="746" ht="14.25" customHeight="1">
      <c r="A746" s="43"/>
      <c r="B746" s="44"/>
      <c r="C746" s="44"/>
      <c r="D746" s="44"/>
      <c r="H746" s="43"/>
      <c r="I746" s="43"/>
      <c r="J746" s="43"/>
      <c r="L746" s="43"/>
    </row>
    <row r="747" ht="14.25" customHeight="1">
      <c r="A747" s="43"/>
      <c r="B747" s="44"/>
      <c r="C747" s="44"/>
      <c r="D747" s="44"/>
      <c r="H747" s="43"/>
      <c r="I747" s="43"/>
      <c r="J747" s="43"/>
      <c r="L747" s="43"/>
    </row>
    <row r="748" ht="14.25" customHeight="1">
      <c r="A748" s="43"/>
      <c r="B748" s="44"/>
      <c r="C748" s="44"/>
      <c r="D748" s="44"/>
      <c r="H748" s="43"/>
      <c r="I748" s="43"/>
      <c r="J748" s="43"/>
      <c r="L748" s="43"/>
    </row>
    <row r="749" ht="14.25" customHeight="1">
      <c r="A749" s="43"/>
      <c r="B749" s="44"/>
      <c r="C749" s="44"/>
      <c r="D749" s="44"/>
      <c r="H749" s="43"/>
      <c r="I749" s="43"/>
      <c r="J749" s="43"/>
      <c r="L749" s="43"/>
    </row>
    <row r="750" ht="14.25" customHeight="1">
      <c r="A750" s="43"/>
      <c r="B750" s="44"/>
      <c r="C750" s="44"/>
      <c r="D750" s="44"/>
      <c r="H750" s="43"/>
      <c r="I750" s="43"/>
      <c r="J750" s="43"/>
      <c r="L750" s="43"/>
    </row>
    <row r="751" ht="14.25" customHeight="1">
      <c r="A751" s="43"/>
      <c r="B751" s="44"/>
      <c r="C751" s="44"/>
      <c r="D751" s="44"/>
      <c r="H751" s="43"/>
      <c r="I751" s="43"/>
      <c r="J751" s="43"/>
      <c r="L751" s="43"/>
    </row>
    <row r="752" ht="14.25" customHeight="1">
      <c r="A752" s="43"/>
      <c r="B752" s="44"/>
      <c r="C752" s="44"/>
      <c r="D752" s="44"/>
      <c r="H752" s="43"/>
      <c r="I752" s="43"/>
      <c r="J752" s="43"/>
      <c r="L752" s="43"/>
    </row>
    <row r="753" ht="14.25" customHeight="1">
      <c r="A753" s="43"/>
      <c r="B753" s="44"/>
      <c r="C753" s="44"/>
      <c r="D753" s="44"/>
      <c r="H753" s="43"/>
      <c r="I753" s="43"/>
      <c r="J753" s="43"/>
      <c r="L753" s="43"/>
    </row>
    <row r="754" ht="14.25" customHeight="1">
      <c r="A754" s="43"/>
      <c r="B754" s="44"/>
      <c r="C754" s="44"/>
      <c r="D754" s="44"/>
      <c r="H754" s="43"/>
      <c r="I754" s="43"/>
      <c r="J754" s="43"/>
      <c r="L754" s="43"/>
    </row>
    <row r="755" ht="14.25" customHeight="1">
      <c r="A755" s="43"/>
      <c r="B755" s="44"/>
      <c r="C755" s="44"/>
      <c r="D755" s="44"/>
      <c r="H755" s="43"/>
      <c r="I755" s="43"/>
      <c r="J755" s="43"/>
      <c r="L755" s="43"/>
    </row>
    <row r="756" ht="14.25" customHeight="1">
      <c r="A756" s="43"/>
      <c r="B756" s="44"/>
      <c r="C756" s="44"/>
      <c r="D756" s="44"/>
      <c r="H756" s="43"/>
      <c r="I756" s="43"/>
      <c r="J756" s="43"/>
      <c r="L756" s="43"/>
    </row>
    <row r="757" ht="14.25" customHeight="1">
      <c r="A757" s="43"/>
      <c r="B757" s="44"/>
      <c r="C757" s="44"/>
      <c r="D757" s="44"/>
      <c r="H757" s="43"/>
      <c r="I757" s="43"/>
      <c r="J757" s="43"/>
      <c r="L757" s="43"/>
    </row>
    <row r="758" ht="14.25" customHeight="1">
      <c r="A758" s="43"/>
      <c r="B758" s="44"/>
      <c r="C758" s="44"/>
      <c r="D758" s="44"/>
      <c r="H758" s="43"/>
      <c r="I758" s="43"/>
      <c r="J758" s="43"/>
      <c r="L758" s="43"/>
    </row>
    <row r="759" ht="14.25" customHeight="1">
      <c r="A759" s="43"/>
      <c r="B759" s="44"/>
      <c r="C759" s="44"/>
      <c r="D759" s="44"/>
      <c r="H759" s="43"/>
      <c r="I759" s="43"/>
      <c r="J759" s="43"/>
      <c r="L759" s="43"/>
    </row>
    <row r="760" ht="14.25" customHeight="1">
      <c r="A760" s="43"/>
      <c r="B760" s="44"/>
      <c r="C760" s="44"/>
      <c r="D760" s="44"/>
      <c r="H760" s="43"/>
      <c r="I760" s="43"/>
      <c r="J760" s="43"/>
      <c r="L760" s="43"/>
    </row>
    <row r="761" ht="14.25" customHeight="1">
      <c r="A761" s="43"/>
      <c r="B761" s="44"/>
      <c r="C761" s="44"/>
      <c r="D761" s="44"/>
      <c r="H761" s="43"/>
      <c r="I761" s="43"/>
      <c r="J761" s="43"/>
      <c r="L761" s="43"/>
    </row>
    <row r="762" ht="14.25" customHeight="1">
      <c r="A762" s="43"/>
      <c r="B762" s="44"/>
      <c r="C762" s="44"/>
      <c r="D762" s="44"/>
      <c r="H762" s="43"/>
      <c r="I762" s="43"/>
      <c r="J762" s="43"/>
      <c r="L762" s="43"/>
    </row>
    <row r="763" ht="14.25" customHeight="1">
      <c r="A763" s="43"/>
      <c r="B763" s="44"/>
      <c r="C763" s="44"/>
      <c r="D763" s="44"/>
      <c r="H763" s="43"/>
      <c r="I763" s="43"/>
      <c r="J763" s="43"/>
      <c r="L763" s="43"/>
    </row>
    <row r="764" ht="14.25" customHeight="1">
      <c r="A764" s="43"/>
      <c r="B764" s="44"/>
      <c r="C764" s="44"/>
      <c r="D764" s="44"/>
      <c r="H764" s="43"/>
      <c r="I764" s="43"/>
      <c r="J764" s="43"/>
      <c r="L764" s="43"/>
    </row>
    <row r="765" ht="14.25" customHeight="1">
      <c r="A765" s="43"/>
      <c r="B765" s="44"/>
      <c r="C765" s="44"/>
      <c r="D765" s="44"/>
      <c r="H765" s="43"/>
      <c r="I765" s="43"/>
      <c r="J765" s="43"/>
      <c r="L765" s="43"/>
    </row>
    <row r="766" ht="14.25" customHeight="1">
      <c r="A766" s="43"/>
      <c r="B766" s="44"/>
      <c r="C766" s="44"/>
      <c r="D766" s="44"/>
      <c r="H766" s="43"/>
      <c r="I766" s="43"/>
      <c r="J766" s="43"/>
      <c r="L766" s="43"/>
    </row>
    <row r="767" ht="14.25" customHeight="1">
      <c r="A767" s="43"/>
      <c r="B767" s="44"/>
      <c r="C767" s="44"/>
      <c r="D767" s="44"/>
      <c r="H767" s="43"/>
      <c r="I767" s="43"/>
      <c r="J767" s="43"/>
      <c r="L767" s="43"/>
    </row>
    <row r="768" ht="14.25" customHeight="1">
      <c r="A768" s="43"/>
      <c r="B768" s="44"/>
      <c r="C768" s="44"/>
      <c r="D768" s="44"/>
      <c r="H768" s="43"/>
      <c r="I768" s="43"/>
      <c r="J768" s="43"/>
      <c r="L768" s="43"/>
    </row>
    <row r="769" ht="14.25" customHeight="1">
      <c r="A769" s="43"/>
      <c r="B769" s="44"/>
      <c r="C769" s="44"/>
      <c r="D769" s="44"/>
      <c r="H769" s="43"/>
      <c r="I769" s="43"/>
      <c r="J769" s="43"/>
      <c r="L769" s="43"/>
    </row>
    <row r="770" ht="14.25" customHeight="1">
      <c r="A770" s="43"/>
      <c r="B770" s="44"/>
      <c r="C770" s="44"/>
      <c r="D770" s="44"/>
      <c r="H770" s="43"/>
      <c r="I770" s="43"/>
      <c r="J770" s="43"/>
      <c r="L770" s="43"/>
    </row>
    <row r="771" ht="14.25" customHeight="1">
      <c r="A771" s="43"/>
      <c r="B771" s="44"/>
      <c r="C771" s="44"/>
      <c r="D771" s="44"/>
      <c r="H771" s="43"/>
      <c r="I771" s="43"/>
      <c r="J771" s="43"/>
      <c r="L771" s="43"/>
    </row>
    <row r="772" ht="14.25" customHeight="1">
      <c r="A772" s="43"/>
      <c r="B772" s="44"/>
      <c r="C772" s="44"/>
      <c r="D772" s="44"/>
      <c r="H772" s="43"/>
      <c r="I772" s="43"/>
      <c r="J772" s="43"/>
      <c r="L772" s="43"/>
    </row>
    <row r="773" ht="14.25" customHeight="1">
      <c r="A773" s="43"/>
      <c r="B773" s="44"/>
      <c r="C773" s="44"/>
      <c r="D773" s="44"/>
      <c r="H773" s="43"/>
      <c r="I773" s="43"/>
      <c r="J773" s="43"/>
      <c r="L773" s="43"/>
    </row>
    <row r="774" ht="14.25" customHeight="1">
      <c r="A774" s="43"/>
      <c r="B774" s="44"/>
      <c r="C774" s="44"/>
      <c r="D774" s="44"/>
      <c r="H774" s="43"/>
      <c r="I774" s="43"/>
      <c r="J774" s="43"/>
      <c r="L774" s="43"/>
    </row>
    <row r="775" ht="14.25" customHeight="1">
      <c r="A775" s="43"/>
      <c r="B775" s="44"/>
      <c r="C775" s="44"/>
      <c r="D775" s="44"/>
      <c r="H775" s="43"/>
      <c r="I775" s="43"/>
      <c r="J775" s="43"/>
      <c r="L775" s="43"/>
    </row>
    <row r="776" ht="14.25" customHeight="1">
      <c r="A776" s="43"/>
      <c r="B776" s="44"/>
      <c r="C776" s="44"/>
      <c r="D776" s="44"/>
      <c r="H776" s="43"/>
      <c r="I776" s="43"/>
      <c r="J776" s="43"/>
      <c r="L776" s="43"/>
    </row>
    <row r="777" ht="14.25" customHeight="1">
      <c r="A777" s="43"/>
      <c r="B777" s="44"/>
      <c r="C777" s="44"/>
      <c r="D777" s="44"/>
      <c r="H777" s="43"/>
      <c r="I777" s="43"/>
      <c r="J777" s="43"/>
      <c r="L777" s="43"/>
    </row>
    <row r="778" ht="14.25" customHeight="1">
      <c r="A778" s="43"/>
      <c r="B778" s="44"/>
      <c r="C778" s="44"/>
      <c r="D778" s="44"/>
      <c r="H778" s="43"/>
      <c r="I778" s="43"/>
      <c r="J778" s="43"/>
      <c r="L778" s="43"/>
    </row>
    <row r="779" ht="14.25" customHeight="1">
      <c r="A779" s="43"/>
      <c r="B779" s="44"/>
      <c r="C779" s="44"/>
      <c r="D779" s="44"/>
      <c r="H779" s="43"/>
      <c r="I779" s="43"/>
      <c r="J779" s="43"/>
      <c r="L779" s="43"/>
    </row>
    <row r="780" ht="14.25" customHeight="1">
      <c r="A780" s="43"/>
      <c r="B780" s="44"/>
      <c r="C780" s="44"/>
      <c r="D780" s="44"/>
      <c r="H780" s="43"/>
      <c r="I780" s="43"/>
      <c r="J780" s="43"/>
      <c r="L780" s="43"/>
    </row>
    <row r="781" ht="14.25" customHeight="1">
      <c r="A781" s="43"/>
      <c r="B781" s="44"/>
      <c r="C781" s="44"/>
      <c r="D781" s="44"/>
      <c r="H781" s="43"/>
      <c r="I781" s="43"/>
      <c r="J781" s="43"/>
      <c r="L781" s="43"/>
    </row>
    <row r="782" ht="14.25" customHeight="1">
      <c r="A782" s="43"/>
      <c r="B782" s="44"/>
      <c r="C782" s="44"/>
      <c r="D782" s="44"/>
      <c r="H782" s="43"/>
      <c r="I782" s="43"/>
      <c r="J782" s="43"/>
      <c r="L782" s="43"/>
    </row>
    <row r="783" ht="14.25" customHeight="1">
      <c r="A783" s="43"/>
      <c r="B783" s="44"/>
      <c r="C783" s="44"/>
      <c r="D783" s="44"/>
      <c r="H783" s="43"/>
      <c r="I783" s="43"/>
      <c r="J783" s="43"/>
      <c r="L783" s="43"/>
    </row>
    <row r="784" ht="14.25" customHeight="1">
      <c r="A784" s="43"/>
      <c r="B784" s="44"/>
      <c r="C784" s="44"/>
      <c r="D784" s="44"/>
      <c r="H784" s="43"/>
      <c r="I784" s="43"/>
      <c r="J784" s="43"/>
      <c r="L784" s="43"/>
    </row>
    <row r="785" ht="14.25" customHeight="1">
      <c r="A785" s="43"/>
      <c r="B785" s="44"/>
      <c r="C785" s="44"/>
      <c r="D785" s="44"/>
      <c r="H785" s="43"/>
      <c r="I785" s="43"/>
      <c r="J785" s="43"/>
      <c r="L785" s="43"/>
    </row>
    <row r="786" ht="14.25" customHeight="1">
      <c r="A786" s="43"/>
      <c r="B786" s="44"/>
      <c r="C786" s="44"/>
      <c r="D786" s="44"/>
      <c r="H786" s="43"/>
      <c r="I786" s="43"/>
      <c r="J786" s="43"/>
      <c r="L786" s="43"/>
    </row>
    <row r="787" ht="14.25" customHeight="1">
      <c r="A787" s="43"/>
      <c r="B787" s="44"/>
      <c r="C787" s="44"/>
      <c r="D787" s="44"/>
      <c r="H787" s="43"/>
      <c r="I787" s="43"/>
      <c r="J787" s="43"/>
      <c r="L787" s="43"/>
    </row>
    <row r="788" ht="14.25" customHeight="1">
      <c r="A788" s="43"/>
      <c r="B788" s="44"/>
      <c r="C788" s="44"/>
      <c r="D788" s="44"/>
      <c r="H788" s="43"/>
      <c r="I788" s="43"/>
      <c r="J788" s="43"/>
      <c r="L788" s="43"/>
    </row>
    <row r="789" ht="14.25" customHeight="1">
      <c r="A789" s="43"/>
      <c r="B789" s="44"/>
      <c r="C789" s="44"/>
      <c r="D789" s="44"/>
      <c r="H789" s="43"/>
      <c r="I789" s="43"/>
      <c r="J789" s="43"/>
      <c r="L789" s="43"/>
    </row>
    <row r="790" ht="14.25" customHeight="1">
      <c r="A790" s="43"/>
      <c r="B790" s="44"/>
      <c r="C790" s="44"/>
      <c r="D790" s="44"/>
      <c r="H790" s="43"/>
      <c r="I790" s="43"/>
      <c r="J790" s="43"/>
      <c r="L790" s="43"/>
    </row>
    <row r="791" ht="14.25" customHeight="1">
      <c r="A791" s="43"/>
      <c r="B791" s="44"/>
      <c r="C791" s="44"/>
      <c r="D791" s="44"/>
      <c r="H791" s="43"/>
      <c r="I791" s="43"/>
      <c r="J791" s="43"/>
      <c r="L791" s="43"/>
    </row>
    <row r="792" ht="14.25" customHeight="1">
      <c r="A792" s="43"/>
      <c r="B792" s="44"/>
      <c r="C792" s="44"/>
      <c r="D792" s="44"/>
      <c r="H792" s="43"/>
      <c r="I792" s="43"/>
      <c r="J792" s="43"/>
      <c r="L792" s="43"/>
    </row>
    <row r="793" ht="14.25" customHeight="1">
      <c r="A793" s="43"/>
      <c r="B793" s="44"/>
      <c r="C793" s="44"/>
      <c r="D793" s="44"/>
      <c r="H793" s="43"/>
      <c r="I793" s="43"/>
      <c r="J793" s="43"/>
      <c r="L793" s="43"/>
    </row>
    <row r="794" ht="14.25" customHeight="1">
      <c r="A794" s="43"/>
      <c r="B794" s="44"/>
      <c r="C794" s="44"/>
      <c r="D794" s="44"/>
      <c r="H794" s="43"/>
      <c r="I794" s="43"/>
      <c r="J794" s="43"/>
      <c r="L794" s="43"/>
    </row>
    <row r="795" ht="14.25" customHeight="1">
      <c r="A795" s="43"/>
      <c r="B795" s="44"/>
      <c r="C795" s="44"/>
      <c r="D795" s="44"/>
      <c r="H795" s="43"/>
      <c r="I795" s="43"/>
      <c r="J795" s="43"/>
      <c r="L795" s="43"/>
    </row>
    <row r="796" ht="14.25" customHeight="1">
      <c r="A796" s="43"/>
      <c r="B796" s="44"/>
      <c r="C796" s="44"/>
      <c r="D796" s="44"/>
      <c r="H796" s="43"/>
      <c r="I796" s="43"/>
      <c r="J796" s="43"/>
      <c r="L796" s="43"/>
    </row>
    <row r="797" ht="14.25" customHeight="1">
      <c r="A797" s="43"/>
      <c r="B797" s="44"/>
      <c r="C797" s="44"/>
      <c r="D797" s="44"/>
      <c r="H797" s="43"/>
      <c r="I797" s="43"/>
      <c r="J797" s="43"/>
      <c r="L797" s="43"/>
    </row>
    <row r="798" ht="14.25" customHeight="1">
      <c r="A798" s="43"/>
      <c r="B798" s="44"/>
      <c r="C798" s="44"/>
      <c r="D798" s="44"/>
      <c r="H798" s="43"/>
      <c r="I798" s="43"/>
      <c r="J798" s="43"/>
      <c r="L798" s="43"/>
    </row>
    <row r="799" ht="14.25" customHeight="1">
      <c r="A799" s="43"/>
      <c r="B799" s="44"/>
      <c r="C799" s="44"/>
      <c r="D799" s="44"/>
      <c r="H799" s="43"/>
      <c r="I799" s="43"/>
      <c r="J799" s="43"/>
      <c r="L799" s="43"/>
    </row>
    <row r="800" ht="14.25" customHeight="1">
      <c r="A800" s="43"/>
      <c r="B800" s="44"/>
      <c r="C800" s="44"/>
      <c r="D800" s="44"/>
      <c r="H800" s="43"/>
      <c r="I800" s="43"/>
      <c r="J800" s="43"/>
      <c r="L800" s="43"/>
    </row>
    <row r="801" ht="14.25" customHeight="1">
      <c r="A801" s="43"/>
      <c r="B801" s="44"/>
      <c r="C801" s="44"/>
      <c r="D801" s="44"/>
      <c r="H801" s="43"/>
      <c r="I801" s="43"/>
      <c r="J801" s="43"/>
      <c r="L801" s="43"/>
    </row>
    <row r="802" ht="14.25" customHeight="1">
      <c r="A802" s="43"/>
      <c r="B802" s="44"/>
      <c r="C802" s="44"/>
      <c r="D802" s="44"/>
      <c r="H802" s="43"/>
      <c r="I802" s="43"/>
      <c r="J802" s="43"/>
      <c r="L802" s="43"/>
    </row>
    <row r="803" ht="14.25" customHeight="1">
      <c r="A803" s="43"/>
      <c r="B803" s="44"/>
      <c r="C803" s="44"/>
      <c r="D803" s="44"/>
      <c r="H803" s="43"/>
      <c r="I803" s="43"/>
      <c r="J803" s="43"/>
      <c r="L803" s="43"/>
    </row>
    <row r="804" ht="14.25" customHeight="1">
      <c r="A804" s="43"/>
      <c r="B804" s="44"/>
      <c r="C804" s="44"/>
      <c r="D804" s="44"/>
      <c r="H804" s="43"/>
      <c r="I804" s="43"/>
      <c r="J804" s="43"/>
      <c r="L804" s="43"/>
    </row>
    <row r="805" ht="14.25" customHeight="1">
      <c r="A805" s="43"/>
      <c r="B805" s="44"/>
      <c r="C805" s="44"/>
      <c r="D805" s="44"/>
      <c r="H805" s="43"/>
      <c r="I805" s="43"/>
      <c r="J805" s="43"/>
      <c r="L805" s="43"/>
    </row>
    <row r="806" ht="14.25" customHeight="1">
      <c r="A806" s="43"/>
      <c r="B806" s="44"/>
      <c r="C806" s="44"/>
      <c r="D806" s="44"/>
      <c r="H806" s="43"/>
      <c r="I806" s="43"/>
      <c r="J806" s="43"/>
      <c r="L806" s="43"/>
    </row>
    <row r="807" ht="14.25" customHeight="1">
      <c r="A807" s="43"/>
      <c r="B807" s="44"/>
      <c r="C807" s="44"/>
      <c r="D807" s="44"/>
      <c r="H807" s="43"/>
      <c r="I807" s="43"/>
      <c r="J807" s="43"/>
      <c r="L807" s="43"/>
    </row>
    <row r="808" ht="14.25" customHeight="1">
      <c r="A808" s="43"/>
      <c r="B808" s="44"/>
      <c r="C808" s="44"/>
      <c r="D808" s="44"/>
      <c r="H808" s="43"/>
      <c r="I808" s="43"/>
      <c r="J808" s="43"/>
      <c r="L808" s="43"/>
    </row>
    <row r="809" ht="14.25" customHeight="1">
      <c r="A809" s="43"/>
      <c r="B809" s="44"/>
      <c r="C809" s="44"/>
      <c r="D809" s="44"/>
      <c r="H809" s="43"/>
      <c r="I809" s="43"/>
      <c r="J809" s="43"/>
      <c r="L809" s="43"/>
    </row>
    <row r="810" ht="14.25" customHeight="1">
      <c r="A810" s="43"/>
      <c r="B810" s="44"/>
      <c r="C810" s="44"/>
      <c r="D810" s="44"/>
      <c r="H810" s="43"/>
      <c r="I810" s="43"/>
      <c r="J810" s="43"/>
      <c r="L810" s="43"/>
    </row>
    <row r="811" ht="14.25" customHeight="1">
      <c r="A811" s="43"/>
      <c r="B811" s="44"/>
      <c r="C811" s="44"/>
      <c r="D811" s="44"/>
      <c r="H811" s="43"/>
      <c r="I811" s="43"/>
      <c r="J811" s="43"/>
      <c r="L811" s="43"/>
    </row>
    <row r="812" ht="14.25" customHeight="1">
      <c r="A812" s="43"/>
      <c r="B812" s="44"/>
      <c r="C812" s="44"/>
      <c r="D812" s="44"/>
      <c r="H812" s="43"/>
      <c r="I812" s="43"/>
      <c r="J812" s="43"/>
      <c r="L812" s="43"/>
    </row>
    <row r="813" ht="14.25" customHeight="1">
      <c r="A813" s="43"/>
      <c r="B813" s="44"/>
      <c r="C813" s="44"/>
      <c r="D813" s="44"/>
      <c r="H813" s="43"/>
      <c r="I813" s="43"/>
      <c r="J813" s="43"/>
      <c r="L813" s="43"/>
    </row>
    <row r="814" ht="14.25" customHeight="1">
      <c r="A814" s="43"/>
      <c r="B814" s="44"/>
      <c r="C814" s="44"/>
      <c r="D814" s="44"/>
      <c r="H814" s="43"/>
      <c r="I814" s="43"/>
      <c r="J814" s="43"/>
      <c r="L814" s="43"/>
    </row>
    <row r="815" ht="14.25" customHeight="1">
      <c r="A815" s="43"/>
      <c r="B815" s="44"/>
      <c r="C815" s="44"/>
      <c r="D815" s="44"/>
      <c r="H815" s="43"/>
      <c r="I815" s="43"/>
      <c r="J815" s="43"/>
      <c r="L815" s="43"/>
    </row>
    <row r="816" ht="14.25" customHeight="1">
      <c r="A816" s="43"/>
      <c r="B816" s="44"/>
      <c r="C816" s="44"/>
      <c r="D816" s="44"/>
      <c r="H816" s="43"/>
      <c r="I816" s="43"/>
      <c r="J816" s="43"/>
      <c r="L816" s="43"/>
    </row>
    <row r="817" ht="14.25" customHeight="1">
      <c r="A817" s="43"/>
      <c r="B817" s="44"/>
      <c r="C817" s="44"/>
      <c r="D817" s="44"/>
      <c r="H817" s="43"/>
      <c r="I817" s="43"/>
      <c r="J817" s="43"/>
      <c r="L817" s="43"/>
    </row>
    <row r="818" ht="14.25" customHeight="1">
      <c r="A818" s="43"/>
      <c r="B818" s="44"/>
      <c r="C818" s="44"/>
      <c r="D818" s="44"/>
      <c r="H818" s="43"/>
      <c r="I818" s="43"/>
      <c r="J818" s="43"/>
      <c r="L818" s="43"/>
    </row>
    <row r="819" ht="14.25" customHeight="1">
      <c r="A819" s="43"/>
      <c r="B819" s="44"/>
      <c r="C819" s="44"/>
      <c r="D819" s="44"/>
      <c r="H819" s="43"/>
      <c r="I819" s="43"/>
      <c r="J819" s="43"/>
      <c r="L819" s="43"/>
    </row>
    <row r="820" ht="14.25" customHeight="1">
      <c r="A820" s="43"/>
      <c r="B820" s="44"/>
      <c r="C820" s="44"/>
      <c r="D820" s="44"/>
      <c r="H820" s="43"/>
      <c r="I820" s="43"/>
      <c r="J820" s="43"/>
      <c r="L820" s="43"/>
    </row>
    <row r="821" ht="14.25" customHeight="1">
      <c r="A821" s="43"/>
      <c r="B821" s="44"/>
      <c r="C821" s="44"/>
      <c r="D821" s="44"/>
      <c r="H821" s="43"/>
      <c r="I821" s="43"/>
      <c r="J821" s="43"/>
      <c r="L821" s="43"/>
    </row>
    <row r="822" ht="14.25" customHeight="1">
      <c r="A822" s="43"/>
      <c r="B822" s="44"/>
      <c r="C822" s="44"/>
      <c r="D822" s="44"/>
      <c r="H822" s="43"/>
      <c r="I822" s="43"/>
      <c r="J822" s="43"/>
      <c r="L822" s="43"/>
    </row>
    <row r="823" ht="14.25" customHeight="1">
      <c r="A823" s="43"/>
      <c r="B823" s="44"/>
      <c r="C823" s="44"/>
      <c r="D823" s="44"/>
      <c r="H823" s="43"/>
      <c r="I823" s="43"/>
      <c r="J823" s="43"/>
      <c r="L823" s="43"/>
    </row>
    <row r="824" ht="14.25" customHeight="1">
      <c r="A824" s="43"/>
      <c r="B824" s="44"/>
      <c r="C824" s="44"/>
      <c r="D824" s="44"/>
      <c r="H824" s="43"/>
      <c r="I824" s="43"/>
      <c r="J824" s="43"/>
      <c r="L824" s="43"/>
    </row>
    <row r="825" ht="14.25" customHeight="1">
      <c r="A825" s="43"/>
      <c r="B825" s="44"/>
      <c r="C825" s="44"/>
      <c r="D825" s="44"/>
      <c r="H825" s="43"/>
      <c r="I825" s="43"/>
      <c r="J825" s="43"/>
      <c r="L825" s="43"/>
    </row>
    <row r="826" ht="14.25" customHeight="1">
      <c r="A826" s="43"/>
      <c r="B826" s="44"/>
      <c r="C826" s="44"/>
      <c r="D826" s="44"/>
      <c r="H826" s="43"/>
      <c r="I826" s="43"/>
      <c r="J826" s="43"/>
      <c r="L826" s="43"/>
    </row>
    <row r="827" ht="14.25" customHeight="1">
      <c r="A827" s="43"/>
      <c r="B827" s="44"/>
      <c r="C827" s="44"/>
      <c r="D827" s="44"/>
      <c r="H827" s="43"/>
      <c r="I827" s="43"/>
      <c r="J827" s="43"/>
      <c r="L827" s="43"/>
    </row>
    <row r="828" ht="14.25" customHeight="1">
      <c r="A828" s="43"/>
      <c r="B828" s="44"/>
      <c r="C828" s="44"/>
      <c r="D828" s="44"/>
      <c r="H828" s="43"/>
      <c r="I828" s="43"/>
      <c r="J828" s="43"/>
      <c r="L828" s="43"/>
    </row>
    <row r="829" ht="14.25" customHeight="1">
      <c r="A829" s="43"/>
      <c r="B829" s="44"/>
      <c r="C829" s="44"/>
      <c r="D829" s="44"/>
      <c r="H829" s="43"/>
      <c r="I829" s="43"/>
      <c r="J829" s="43"/>
      <c r="L829" s="43"/>
    </row>
    <row r="830" ht="14.25" customHeight="1">
      <c r="A830" s="43"/>
      <c r="B830" s="44"/>
      <c r="C830" s="44"/>
      <c r="D830" s="44"/>
      <c r="H830" s="43"/>
      <c r="I830" s="43"/>
      <c r="J830" s="43"/>
      <c r="L830" s="43"/>
    </row>
    <row r="831" ht="14.25" customHeight="1">
      <c r="A831" s="43"/>
      <c r="B831" s="44"/>
      <c r="C831" s="44"/>
      <c r="D831" s="44"/>
      <c r="H831" s="43"/>
      <c r="I831" s="43"/>
      <c r="J831" s="43"/>
      <c r="L831" s="43"/>
    </row>
    <row r="832" ht="14.25" customHeight="1">
      <c r="A832" s="43"/>
      <c r="B832" s="44"/>
      <c r="C832" s="44"/>
      <c r="D832" s="44"/>
      <c r="H832" s="43"/>
      <c r="I832" s="43"/>
      <c r="J832" s="43"/>
      <c r="L832" s="43"/>
    </row>
    <row r="833" ht="14.25" customHeight="1">
      <c r="A833" s="43"/>
      <c r="B833" s="44"/>
      <c r="C833" s="44"/>
      <c r="D833" s="44"/>
      <c r="H833" s="43"/>
      <c r="I833" s="43"/>
      <c r="J833" s="43"/>
      <c r="L833" s="43"/>
    </row>
    <row r="834" ht="14.25" customHeight="1">
      <c r="A834" s="43"/>
      <c r="B834" s="44"/>
      <c r="C834" s="44"/>
      <c r="D834" s="44"/>
      <c r="H834" s="43"/>
      <c r="I834" s="43"/>
      <c r="J834" s="43"/>
      <c r="L834" s="43"/>
    </row>
    <row r="835" ht="14.25" customHeight="1">
      <c r="A835" s="43"/>
      <c r="B835" s="44"/>
      <c r="C835" s="44"/>
      <c r="D835" s="44"/>
      <c r="H835" s="43"/>
      <c r="I835" s="43"/>
      <c r="J835" s="43"/>
      <c r="L835" s="43"/>
    </row>
    <row r="836" ht="14.25" customHeight="1">
      <c r="A836" s="43"/>
      <c r="B836" s="44"/>
      <c r="C836" s="44"/>
      <c r="D836" s="44"/>
      <c r="H836" s="43"/>
      <c r="I836" s="43"/>
      <c r="J836" s="43"/>
      <c r="L836" s="43"/>
    </row>
    <row r="837" ht="14.25" customHeight="1">
      <c r="A837" s="43"/>
      <c r="B837" s="44"/>
      <c r="C837" s="44"/>
      <c r="D837" s="44"/>
      <c r="H837" s="43"/>
      <c r="I837" s="43"/>
      <c r="J837" s="43"/>
      <c r="L837" s="43"/>
    </row>
    <row r="838" ht="14.25" customHeight="1">
      <c r="A838" s="43"/>
      <c r="B838" s="44"/>
      <c r="C838" s="44"/>
      <c r="D838" s="44"/>
      <c r="H838" s="43"/>
      <c r="I838" s="43"/>
      <c r="J838" s="43"/>
      <c r="L838" s="43"/>
    </row>
    <row r="839" ht="14.25" customHeight="1">
      <c r="A839" s="43"/>
      <c r="B839" s="44"/>
      <c r="C839" s="44"/>
      <c r="D839" s="44"/>
      <c r="H839" s="43"/>
      <c r="I839" s="43"/>
      <c r="J839" s="43"/>
      <c r="L839" s="43"/>
    </row>
    <row r="840" ht="14.25" customHeight="1">
      <c r="A840" s="43"/>
      <c r="B840" s="44"/>
      <c r="C840" s="44"/>
      <c r="D840" s="44"/>
      <c r="H840" s="43"/>
      <c r="I840" s="43"/>
      <c r="J840" s="43"/>
      <c r="L840" s="43"/>
    </row>
    <row r="841" ht="14.25" customHeight="1">
      <c r="A841" s="43"/>
      <c r="B841" s="44"/>
      <c r="C841" s="44"/>
      <c r="D841" s="44"/>
      <c r="H841" s="43"/>
      <c r="I841" s="43"/>
      <c r="J841" s="43"/>
      <c r="L841" s="43"/>
    </row>
    <row r="842" ht="14.25" customHeight="1">
      <c r="A842" s="43"/>
      <c r="B842" s="44"/>
      <c r="C842" s="44"/>
      <c r="D842" s="44"/>
      <c r="H842" s="43"/>
      <c r="I842" s="43"/>
      <c r="J842" s="43"/>
      <c r="L842" s="43"/>
    </row>
    <row r="843" ht="14.25" customHeight="1">
      <c r="A843" s="43"/>
      <c r="B843" s="44"/>
      <c r="C843" s="44"/>
      <c r="D843" s="44"/>
      <c r="H843" s="43"/>
      <c r="I843" s="43"/>
      <c r="J843" s="43"/>
      <c r="L843" s="43"/>
    </row>
    <row r="844" ht="14.25" customHeight="1">
      <c r="A844" s="43"/>
      <c r="B844" s="44"/>
      <c r="C844" s="44"/>
      <c r="D844" s="44"/>
      <c r="H844" s="43"/>
      <c r="I844" s="43"/>
      <c r="J844" s="43"/>
      <c r="L844" s="43"/>
    </row>
    <row r="845" ht="14.25" customHeight="1">
      <c r="A845" s="43"/>
      <c r="B845" s="44"/>
      <c r="C845" s="44"/>
      <c r="D845" s="44"/>
      <c r="H845" s="43"/>
      <c r="I845" s="43"/>
      <c r="J845" s="43"/>
      <c r="L845" s="43"/>
    </row>
    <row r="846" ht="14.25" customHeight="1">
      <c r="A846" s="43"/>
      <c r="B846" s="44"/>
      <c r="C846" s="44"/>
      <c r="D846" s="44"/>
      <c r="H846" s="43"/>
      <c r="I846" s="43"/>
      <c r="J846" s="43"/>
      <c r="L846" s="43"/>
    </row>
    <row r="847" ht="14.25" customHeight="1">
      <c r="A847" s="43"/>
      <c r="B847" s="44"/>
      <c r="C847" s="44"/>
      <c r="D847" s="44"/>
      <c r="H847" s="43"/>
      <c r="I847" s="43"/>
      <c r="J847" s="43"/>
      <c r="L847" s="43"/>
    </row>
    <row r="848" ht="14.25" customHeight="1">
      <c r="A848" s="43"/>
      <c r="B848" s="44"/>
      <c r="C848" s="44"/>
      <c r="D848" s="44"/>
      <c r="H848" s="43"/>
      <c r="I848" s="43"/>
      <c r="J848" s="43"/>
      <c r="L848" s="43"/>
    </row>
    <row r="849" ht="14.25" customHeight="1">
      <c r="A849" s="43"/>
      <c r="B849" s="44"/>
      <c r="C849" s="44"/>
      <c r="D849" s="44"/>
      <c r="H849" s="43"/>
      <c r="I849" s="43"/>
      <c r="J849" s="43"/>
      <c r="L849" s="43"/>
    </row>
    <row r="850" ht="14.25" customHeight="1">
      <c r="A850" s="43"/>
      <c r="B850" s="44"/>
      <c r="C850" s="44"/>
      <c r="D850" s="44"/>
      <c r="H850" s="43"/>
      <c r="I850" s="43"/>
      <c r="J850" s="43"/>
      <c r="L850" s="43"/>
    </row>
    <row r="851" ht="14.25" customHeight="1">
      <c r="A851" s="43"/>
      <c r="B851" s="44"/>
      <c r="C851" s="44"/>
      <c r="D851" s="44"/>
      <c r="H851" s="43"/>
      <c r="I851" s="43"/>
      <c r="J851" s="43"/>
      <c r="L851" s="43"/>
    </row>
    <row r="852" ht="14.25" customHeight="1">
      <c r="A852" s="43"/>
      <c r="B852" s="44"/>
      <c r="C852" s="44"/>
      <c r="D852" s="44"/>
      <c r="H852" s="43"/>
      <c r="I852" s="43"/>
      <c r="J852" s="43"/>
      <c r="L852" s="43"/>
    </row>
    <row r="853" ht="14.25" customHeight="1">
      <c r="A853" s="43"/>
      <c r="B853" s="44"/>
      <c r="C853" s="44"/>
      <c r="D853" s="44"/>
      <c r="H853" s="43"/>
      <c r="I853" s="43"/>
      <c r="J853" s="43"/>
      <c r="L853" s="43"/>
    </row>
    <row r="854" ht="14.25" customHeight="1">
      <c r="A854" s="43"/>
      <c r="B854" s="44"/>
      <c r="C854" s="44"/>
      <c r="D854" s="44"/>
      <c r="H854" s="43"/>
      <c r="I854" s="43"/>
      <c r="J854" s="43"/>
      <c r="L854" s="43"/>
    </row>
    <row r="855" ht="14.25" customHeight="1">
      <c r="A855" s="43"/>
      <c r="B855" s="44"/>
      <c r="C855" s="44"/>
      <c r="D855" s="44"/>
      <c r="H855" s="43"/>
      <c r="I855" s="43"/>
      <c r="J855" s="43"/>
      <c r="L855" s="43"/>
    </row>
    <row r="856" ht="14.25" customHeight="1">
      <c r="A856" s="43"/>
      <c r="B856" s="44"/>
      <c r="C856" s="44"/>
      <c r="D856" s="44"/>
      <c r="H856" s="43"/>
      <c r="I856" s="43"/>
      <c r="J856" s="43"/>
      <c r="L856" s="43"/>
    </row>
    <row r="857" ht="14.25" customHeight="1">
      <c r="A857" s="43"/>
      <c r="B857" s="44"/>
      <c r="C857" s="44"/>
      <c r="D857" s="44"/>
      <c r="H857" s="43"/>
      <c r="I857" s="43"/>
      <c r="J857" s="43"/>
      <c r="L857" s="43"/>
    </row>
    <row r="858" ht="14.25" customHeight="1">
      <c r="A858" s="43"/>
      <c r="B858" s="44"/>
      <c r="C858" s="44"/>
      <c r="D858" s="44"/>
      <c r="H858" s="43"/>
      <c r="I858" s="43"/>
      <c r="J858" s="43"/>
      <c r="L858" s="43"/>
    </row>
    <row r="859" ht="14.25" customHeight="1">
      <c r="A859" s="43"/>
      <c r="B859" s="44"/>
      <c r="C859" s="44"/>
      <c r="D859" s="44"/>
      <c r="H859" s="43"/>
      <c r="I859" s="43"/>
      <c r="J859" s="43"/>
      <c r="L859" s="43"/>
    </row>
    <row r="860" ht="14.25" customHeight="1">
      <c r="A860" s="43"/>
      <c r="B860" s="44"/>
      <c r="C860" s="44"/>
      <c r="D860" s="44"/>
      <c r="H860" s="43"/>
      <c r="I860" s="43"/>
      <c r="J860" s="43"/>
      <c r="L860" s="43"/>
    </row>
    <row r="861" ht="14.25" customHeight="1">
      <c r="A861" s="43"/>
      <c r="B861" s="44"/>
      <c r="C861" s="44"/>
      <c r="D861" s="44"/>
      <c r="H861" s="43"/>
      <c r="I861" s="43"/>
      <c r="J861" s="43"/>
      <c r="L861" s="43"/>
    </row>
    <row r="862" ht="14.25" customHeight="1">
      <c r="A862" s="43"/>
      <c r="B862" s="44"/>
      <c r="C862" s="44"/>
      <c r="D862" s="44"/>
      <c r="H862" s="43"/>
      <c r="I862" s="43"/>
      <c r="J862" s="43"/>
      <c r="L862" s="43"/>
    </row>
    <row r="863" ht="14.25" customHeight="1">
      <c r="A863" s="43"/>
      <c r="B863" s="44"/>
      <c r="C863" s="44"/>
      <c r="D863" s="44"/>
      <c r="H863" s="43"/>
      <c r="I863" s="43"/>
      <c r="J863" s="43"/>
      <c r="L863" s="43"/>
    </row>
    <row r="864" ht="14.25" customHeight="1">
      <c r="A864" s="43"/>
      <c r="B864" s="44"/>
      <c r="C864" s="44"/>
      <c r="D864" s="44"/>
      <c r="H864" s="43"/>
      <c r="I864" s="43"/>
      <c r="J864" s="43"/>
      <c r="L864" s="43"/>
    </row>
    <row r="865" ht="14.25" customHeight="1">
      <c r="A865" s="43"/>
      <c r="B865" s="44"/>
      <c r="C865" s="44"/>
      <c r="D865" s="44"/>
      <c r="H865" s="43"/>
      <c r="I865" s="43"/>
      <c r="J865" s="43"/>
      <c r="L865" s="43"/>
    </row>
    <row r="866" ht="14.25" customHeight="1">
      <c r="A866" s="43"/>
      <c r="B866" s="44"/>
      <c r="C866" s="44"/>
      <c r="D866" s="44"/>
      <c r="H866" s="43"/>
      <c r="I866" s="43"/>
      <c r="J866" s="43"/>
      <c r="L866" s="43"/>
    </row>
    <row r="867" ht="14.25" customHeight="1">
      <c r="A867" s="43"/>
      <c r="B867" s="44"/>
      <c r="C867" s="44"/>
      <c r="D867" s="44"/>
      <c r="H867" s="43"/>
      <c r="I867" s="43"/>
      <c r="J867" s="43"/>
      <c r="L867" s="43"/>
    </row>
    <row r="868" ht="14.25" customHeight="1">
      <c r="A868" s="43"/>
      <c r="B868" s="44"/>
      <c r="C868" s="44"/>
      <c r="D868" s="44"/>
      <c r="H868" s="43"/>
      <c r="I868" s="43"/>
      <c r="J868" s="43"/>
      <c r="L868" s="43"/>
    </row>
    <row r="869" ht="14.25" customHeight="1">
      <c r="A869" s="43"/>
      <c r="B869" s="44"/>
      <c r="C869" s="44"/>
      <c r="D869" s="44"/>
      <c r="H869" s="43"/>
      <c r="I869" s="43"/>
      <c r="J869" s="43"/>
      <c r="L869" s="43"/>
    </row>
    <row r="870" ht="14.25" customHeight="1">
      <c r="A870" s="43"/>
      <c r="B870" s="44"/>
      <c r="C870" s="44"/>
      <c r="D870" s="44"/>
      <c r="H870" s="43"/>
      <c r="I870" s="43"/>
      <c r="J870" s="43"/>
      <c r="L870" s="43"/>
    </row>
    <row r="871" ht="14.25" customHeight="1">
      <c r="A871" s="43"/>
      <c r="B871" s="44"/>
      <c r="C871" s="44"/>
      <c r="D871" s="44"/>
      <c r="H871" s="43"/>
      <c r="I871" s="43"/>
      <c r="J871" s="43"/>
      <c r="L871" s="43"/>
    </row>
    <row r="872" ht="14.25" customHeight="1">
      <c r="A872" s="43"/>
      <c r="B872" s="44"/>
      <c r="C872" s="44"/>
      <c r="D872" s="44"/>
      <c r="H872" s="43"/>
      <c r="I872" s="43"/>
      <c r="J872" s="43"/>
      <c r="L872" s="43"/>
    </row>
    <row r="873" ht="14.25" customHeight="1">
      <c r="A873" s="43"/>
      <c r="B873" s="44"/>
      <c r="C873" s="44"/>
      <c r="D873" s="44"/>
      <c r="H873" s="43"/>
      <c r="I873" s="43"/>
      <c r="J873" s="43"/>
      <c r="L873" s="43"/>
    </row>
    <row r="874" ht="14.25" customHeight="1">
      <c r="A874" s="43"/>
      <c r="B874" s="44"/>
      <c r="C874" s="44"/>
      <c r="D874" s="44"/>
      <c r="H874" s="43"/>
      <c r="I874" s="43"/>
      <c r="J874" s="43"/>
      <c r="L874" s="43"/>
    </row>
    <row r="875" ht="14.25" customHeight="1">
      <c r="A875" s="43"/>
      <c r="B875" s="44"/>
      <c r="C875" s="44"/>
      <c r="D875" s="44"/>
      <c r="H875" s="43"/>
      <c r="I875" s="43"/>
      <c r="J875" s="43"/>
      <c r="L875" s="43"/>
    </row>
    <row r="876" ht="14.25" customHeight="1">
      <c r="A876" s="43"/>
      <c r="B876" s="44"/>
      <c r="C876" s="44"/>
      <c r="D876" s="44"/>
      <c r="H876" s="43"/>
      <c r="I876" s="43"/>
      <c r="J876" s="43"/>
      <c r="L876" s="43"/>
    </row>
    <row r="877" ht="14.25" customHeight="1">
      <c r="A877" s="43"/>
      <c r="B877" s="44"/>
      <c r="C877" s="44"/>
      <c r="D877" s="44"/>
      <c r="H877" s="43"/>
      <c r="I877" s="43"/>
      <c r="J877" s="43"/>
      <c r="L877" s="43"/>
    </row>
    <row r="878" ht="14.25" customHeight="1">
      <c r="A878" s="43"/>
      <c r="B878" s="44"/>
      <c r="C878" s="44"/>
      <c r="D878" s="44"/>
      <c r="H878" s="43"/>
      <c r="I878" s="43"/>
      <c r="J878" s="43"/>
      <c r="L878" s="43"/>
    </row>
    <row r="879" ht="14.25" customHeight="1">
      <c r="A879" s="43"/>
      <c r="B879" s="44"/>
      <c r="C879" s="44"/>
      <c r="D879" s="44"/>
      <c r="H879" s="43"/>
      <c r="I879" s="43"/>
      <c r="J879" s="43"/>
      <c r="L879" s="43"/>
    </row>
    <row r="880" ht="14.25" customHeight="1">
      <c r="A880" s="43"/>
      <c r="B880" s="44"/>
      <c r="C880" s="44"/>
      <c r="D880" s="44"/>
      <c r="H880" s="43"/>
      <c r="I880" s="43"/>
      <c r="J880" s="43"/>
      <c r="L880" s="43"/>
    </row>
    <row r="881" ht="14.25" customHeight="1">
      <c r="A881" s="43"/>
      <c r="B881" s="44"/>
      <c r="C881" s="44"/>
      <c r="D881" s="44"/>
      <c r="H881" s="43"/>
      <c r="I881" s="43"/>
      <c r="J881" s="43"/>
      <c r="L881" s="43"/>
    </row>
    <row r="882" ht="14.25" customHeight="1">
      <c r="A882" s="43"/>
      <c r="B882" s="44"/>
      <c r="C882" s="44"/>
      <c r="D882" s="44"/>
      <c r="H882" s="43"/>
      <c r="I882" s="43"/>
      <c r="J882" s="43"/>
      <c r="L882" s="43"/>
    </row>
    <row r="883" ht="14.25" customHeight="1">
      <c r="A883" s="43"/>
      <c r="B883" s="44"/>
      <c r="C883" s="44"/>
      <c r="D883" s="44"/>
      <c r="H883" s="43"/>
      <c r="I883" s="43"/>
      <c r="J883" s="43"/>
      <c r="L883" s="43"/>
    </row>
    <row r="884" ht="14.25" customHeight="1">
      <c r="A884" s="43"/>
      <c r="B884" s="44"/>
      <c r="C884" s="44"/>
      <c r="D884" s="44"/>
      <c r="H884" s="43"/>
      <c r="I884" s="43"/>
      <c r="J884" s="43"/>
      <c r="L884" s="43"/>
    </row>
    <row r="885" ht="14.25" customHeight="1">
      <c r="A885" s="43"/>
      <c r="B885" s="44"/>
      <c r="C885" s="44"/>
      <c r="D885" s="44"/>
      <c r="H885" s="43"/>
      <c r="I885" s="43"/>
      <c r="J885" s="43"/>
      <c r="L885" s="43"/>
    </row>
    <row r="886" ht="14.25" customHeight="1">
      <c r="A886" s="43"/>
      <c r="B886" s="44"/>
      <c r="C886" s="44"/>
      <c r="D886" s="44"/>
      <c r="H886" s="43"/>
      <c r="I886" s="43"/>
      <c r="J886" s="43"/>
      <c r="L886" s="43"/>
    </row>
    <row r="887" ht="14.25" customHeight="1">
      <c r="A887" s="43"/>
      <c r="B887" s="44"/>
      <c r="C887" s="44"/>
      <c r="D887" s="44"/>
      <c r="H887" s="43"/>
      <c r="I887" s="43"/>
      <c r="J887" s="43"/>
      <c r="L887" s="43"/>
    </row>
    <row r="888" ht="14.25" customHeight="1">
      <c r="A888" s="43"/>
      <c r="B888" s="44"/>
      <c r="C888" s="44"/>
      <c r="D888" s="44"/>
      <c r="H888" s="43"/>
      <c r="I888" s="43"/>
      <c r="J888" s="43"/>
      <c r="L888" s="43"/>
    </row>
    <row r="889" ht="14.25" customHeight="1">
      <c r="A889" s="43"/>
      <c r="B889" s="44"/>
      <c r="C889" s="44"/>
      <c r="D889" s="44"/>
      <c r="H889" s="43"/>
      <c r="I889" s="43"/>
      <c r="J889" s="43"/>
      <c r="L889" s="43"/>
    </row>
    <row r="890" ht="14.25" customHeight="1">
      <c r="A890" s="43"/>
      <c r="B890" s="44"/>
      <c r="C890" s="44"/>
      <c r="D890" s="44"/>
      <c r="H890" s="43"/>
      <c r="I890" s="43"/>
      <c r="J890" s="43"/>
      <c r="L890" s="43"/>
    </row>
    <row r="891" ht="14.25" customHeight="1">
      <c r="A891" s="43"/>
      <c r="B891" s="44"/>
      <c r="C891" s="44"/>
      <c r="D891" s="44"/>
      <c r="H891" s="43"/>
      <c r="I891" s="43"/>
      <c r="J891" s="43"/>
      <c r="L891" s="43"/>
    </row>
    <row r="892" ht="14.25" customHeight="1">
      <c r="A892" s="43"/>
      <c r="B892" s="44"/>
      <c r="C892" s="44"/>
      <c r="D892" s="44"/>
      <c r="H892" s="43"/>
      <c r="I892" s="43"/>
      <c r="J892" s="43"/>
      <c r="L892" s="43"/>
    </row>
    <row r="893" ht="14.25" customHeight="1">
      <c r="A893" s="43"/>
      <c r="B893" s="44"/>
      <c r="C893" s="44"/>
      <c r="D893" s="44"/>
      <c r="H893" s="43"/>
      <c r="I893" s="43"/>
      <c r="J893" s="43"/>
      <c r="L893" s="43"/>
    </row>
    <row r="894" ht="14.25" customHeight="1">
      <c r="A894" s="43"/>
      <c r="B894" s="44"/>
      <c r="C894" s="44"/>
      <c r="D894" s="44"/>
      <c r="H894" s="43"/>
      <c r="I894" s="43"/>
      <c r="J894" s="43"/>
      <c r="L894" s="43"/>
    </row>
    <row r="895" ht="14.25" customHeight="1">
      <c r="A895" s="43"/>
      <c r="B895" s="44"/>
      <c r="C895" s="44"/>
      <c r="D895" s="44"/>
      <c r="H895" s="43"/>
      <c r="I895" s="43"/>
      <c r="J895" s="43"/>
      <c r="L895" s="43"/>
    </row>
    <row r="896" ht="14.25" customHeight="1">
      <c r="A896" s="43"/>
      <c r="B896" s="44"/>
      <c r="C896" s="44"/>
      <c r="D896" s="44"/>
      <c r="H896" s="43"/>
      <c r="I896" s="43"/>
      <c r="J896" s="43"/>
      <c r="L896" s="43"/>
    </row>
    <row r="897" ht="14.25" customHeight="1">
      <c r="A897" s="43"/>
      <c r="B897" s="44"/>
      <c r="C897" s="44"/>
      <c r="D897" s="44"/>
      <c r="H897" s="43"/>
      <c r="I897" s="43"/>
      <c r="J897" s="43"/>
      <c r="L897" s="43"/>
    </row>
    <row r="898" ht="14.25" customHeight="1">
      <c r="A898" s="43"/>
      <c r="B898" s="44"/>
      <c r="C898" s="44"/>
      <c r="D898" s="44"/>
      <c r="H898" s="43"/>
      <c r="I898" s="43"/>
      <c r="J898" s="43"/>
      <c r="L898" s="43"/>
    </row>
    <row r="899" ht="14.25" customHeight="1">
      <c r="A899" s="43"/>
      <c r="B899" s="44"/>
      <c r="C899" s="44"/>
      <c r="D899" s="44"/>
      <c r="H899" s="43"/>
      <c r="I899" s="43"/>
      <c r="J899" s="43"/>
      <c r="L899" s="43"/>
    </row>
    <row r="900" ht="14.25" customHeight="1">
      <c r="A900" s="43"/>
      <c r="B900" s="44"/>
      <c r="C900" s="44"/>
      <c r="D900" s="44"/>
      <c r="H900" s="43"/>
      <c r="I900" s="43"/>
      <c r="J900" s="43"/>
      <c r="L900" s="43"/>
    </row>
    <row r="901" ht="14.25" customHeight="1">
      <c r="A901" s="43"/>
      <c r="B901" s="44"/>
      <c r="C901" s="44"/>
      <c r="D901" s="44"/>
      <c r="H901" s="43"/>
      <c r="I901" s="43"/>
      <c r="J901" s="43"/>
      <c r="L901" s="43"/>
    </row>
    <row r="902" ht="14.25" customHeight="1">
      <c r="A902" s="43"/>
      <c r="B902" s="44"/>
      <c r="C902" s="44"/>
      <c r="D902" s="44"/>
      <c r="H902" s="43"/>
      <c r="I902" s="43"/>
      <c r="J902" s="43"/>
      <c r="L902" s="43"/>
    </row>
    <row r="903" ht="14.25" customHeight="1">
      <c r="A903" s="43"/>
      <c r="B903" s="44"/>
      <c r="C903" s="44"/>
      <c r="D903" s="44"/>
      <c r="H903" s="43"/>
      <c r="I903" s="43"/>
      <c r="J903" s="43"/>
      <c r="L903" s="43"/>
    </row>
    <row r="904" ht="14.25" customHeight="1">
      <c r="A904" s="43"/>
      <c r="B904" s="44"/>
      <c r="C904" s="44"/>
      <c r="D904" s="44"/>
      <c r="H904" s="43"/>
      <c r="I904" s="43"/>
      <c r="J904" s="43"/>
      <c r="L904" s="43"/>
    </row>
    <row r="905" ht="14.25" customHeight="1">
      <c r="A905" s="43"/>
      <c r="B905" s="44"/>
      <c r="C905" s="44"/>
      <c r="D905" s="44"/>
      <c r="H905" s="43"/>
      <c r="I905" s="43"/>
      <c r="J905" s="43"/>
      <c r="L905" s="43"/>
    </row>
    <row r="906" ht="14.25" customHeight="1">
      <c r="A906" s="43"/>
      <c r="B906" s="44"/>
      <c r="C906" s="44"/>
      <c r="D906" s="44"/>
      <c r="H906" s="43"/>
      <c r="I906" s="43"/>
      <c r="J906" s="43"/>
      <c r="L906" s="43"/>
    </row>
    <row r="907" ht="14.25" customHeight="1">
      <c r="A907" s="43"/>
      <c r="B907" s="44"/>
      <c r="C907" s="44"/>
      <c r="D907" s="44"/>
      <c r="H907" s="43"/>
      <c r="I907" s="43"/>
      <c r="J907" s="43"/>
      <c r="L907" s="43"/>
    </row>
    <row r="908" ht="14.25" customHeight="1">
      <c r="A908" s="43"/>
      <c r="B908" s="44"/>
      <c r="C908" s="44"/>
      <c r="D908" s="44"/>
      <c r="H908" s="43"/>
      <c r="I908" s="43"/>
      <c r="J908" s="43"/>
      <c r="L908" s="43"/>
    </row>
    <row r="909" ht="14.25" customHeight="1">
      <c r="A909" s="43"/>
      <c r="B909" s="44"/>
      <c r="C909" s="44"/>
      <c r="D909" s="44"/>
      <c r="H909" s="43"/>
      <c r="I909" s="43"/>
      <c r="J909" s="43"/>
      <c r="L909" s="43"/>
    </row>
    <row r="910" ht="14.25" customHeight="1">
      <c r="A910" s="43"/>
      <c r="B910" s="44"/>
      <c r="C910" s="44"/>
      <c r="D910" s="44"/>
      <c r="H910" s="43"/>
      <c r="I910" s="43"/>
      <c r="J910" s="43"/>
      <c r="L910" s="43"/>
    </row>
    <row r="911" ht="14.25" customHeight="1">
      <c r="A911" s="43"/>
      <c r="B911" s="44"/>
      <c r="C911" s="44"/>
      <c r="D911" s="44"/>
      <c r="H911" s="43"/>
      <c r="I911" s="43"/>
      <c r="J911" s="43"/>
      <c r="L911" s="43"/>
    </row>
    <row r="912" ht="14.25" customHeight="1">
      <c r="A912" s="43"/>
      <c r="B912" s="44"/>
      <c r="C912" s="44"/>
      <c r="D912" s="44"/>
      <c r="H912" s="43"/>
      <c r="I912" s="43"/>
      <c r="J912" s="43"/>
      <c r="L912" s="43"/>
    </row>
    <row r="913" ht="14.25" customHeight="1">
      <c r="A913" s="43"/>
      <c r="B913" s="44"/>
      <c r="C913" s="44"/>
      <c r="D913" s="44"/>
      <c r="H913" s="43"/>
      <c r="I913" s="43"/>
      <c r="J913" s="43"/>
      <c r="L913" s="43"/>
    </row>
    <row r="914" ht="14.25" customHeight="1">
      <c r="A914" s="43"/>
      <c r="B914" s="44"/>
      <c r="C914" s="44"/>
      <c r="D914" s="44"/>
      <c r="H914" s="43"/>
      <c r="I914" s="43"/>
      <c r="J914" s="43"/>
      <c r="L914" s="43"/>
    </row>
    <row r="915" ht="14.25" customHeight="1">
      <c r="A915" s="43"/>
      <c r="B915" s="44"/>
      <c r="C915" s="44"/>
      <c r="D915" s="44"/>
      <c r="H915" s="43"/>
      <c r="I915" s="43"/>
      <c r="J915" s="43"/>
      <c r="L915" s="43"/>
    </row>
    <row r="916" ht="14.25" customHeight="1">
      <c r="A916" s="43"/>
      <c r="B916" s="44"/>
      <c r="C916" s="44"/>
      <c r="D916" s="44"/>
      <c r="H916" s="43"/>
      <c r="I916" s="43"/>
      <c r="J916" s="43"/>
      <c r="L916" s="43"/>
    </row>
    <row r="917" ht="14.25" customHeight="1">
      <c r="A917" s="43"/>
      <c r="B917" s="44"/>
      <c r="C917" s="44"/>
      <c r="D917" s="44"/>
      <c r="H917" s="43"/>
      <c r="I917" s="43"/>
      <c r="J917" s="43"/>
      <c r="L917" s="43"/>
    </row>
    <row r="918" ht="14.25" customHeight="1">
      <c r="A918" s="43"/>
      <c r="B918" s="44"/>
      <c r="C918" s="44"/>
      <c r="D918" s="44"/>
      <c r="H918" s="43"/>
      <c r="I918" s="43"/>
      <c r="J918" s="43"/>
      <c r="L918" s="43"/>
    </row>
    <row r="919" ht="14.25" customHeight="1">
      <c r="A919" s="43"/>
      <c r="B919" s="44"/>
      <c r="C919" s="44"/>
      <c r="D919" s="44"/>
      <c r="H919" s="43"/>
      <c r="I919" s="43"/>
      <c r="J919" s="43"/>
      <c r="L919" s="43"/>
    </row>
    <row r="920" ht="14.25" customHeight="1">
      <c r="A920" s="43"/>
      <c r="B920" s="44"/>
      <c r="C920" s="44"/>
      <c r="D920" s="44"/>
      <c r="H920" s="43"/>
      <c r="I920" s="43"/>
      <c r="J920" s="43"/>
      <c r="L920" s="43"/>
    </row>
    <row r="921" ht="14.25" customHeight="1">
      <c r="A921" s="43"/>
      <c r="B921" s="44"/>
      <c r="C921" s="44"/>
      <c r="D921" s="44"/>
      <c r="H921" s="43"/>
      <c r="I921" s="43"/>
      <c r="J921" s="43"/>
      <c r="L921" s="43"/>
    </row>
    <row r="922" ht="14.25" customHeight="1">
      <c r="A922" s="43"/>
      <c r="B922" s="44"/>
      <c r="C922" s="44"/>
      <c r="D922" s="44"/>
      <c r="H922" s="43"/>
      <c r="I922" s="43"/>
      <c r="J922" s="43"/>
      <c r="L922" s="43"/>
    </row>
    <row r="923" ht="14.25" customHeight="1">
      <c r="A923" s="43"/>
      <c r="B923" s="44"/>
      <c r="C923" s="44"/>
      <c r="D923" s="44"/>
      <c r="H923" s="43"/>
      <c r="I923" s="43"/>
      <c r="J923" s="43"/>
      <c r="L923" s="43"/>
    </row>
    <row r="924" ht="14.25" customHeight="1">
      <c r="A924" s="43"/>
      <c r="B924" s="44"/>
      <c r="C924" s="44"/>
      <c r="D924" s="44"/>
      <c r="H924" s="43"/>
      <c r="I924" s="43"/>
      <c r="J924" s="43"/>
      <c r="L924" s="43"/>
    </row>
    <row r="925" ht="14.25" customHeight="1">
      <c r="A925" s="43"/>
      <c r="B925" s="44"/>
      <c r="C925" s="44"/>
      <c r="D925" s="44"/>
      <c r="H925" s="43"/>
      <c r="I925" s="43"/>
      <c r="J925" s="43"/>
      <c r="L925" s="43"/>
    </row>
    <row r="926" ht="14.25" customHeight="1">
      <c r="A926" s="43"/>
      <c r="B926" s="44"/>
      <c r="C926" s="44"/>
      <c r="D926" s="44"/>
      <c r="H926" s="43"/>
      <c r="I926" s="43"/>
      <c r="J926" s="43"/>
      <c r="L926" s="43"/>
    </row>
    <row r="927" ht="14.25" customHeight="1">
      <c r="A927" s="43"/>
      <c r="B927" s="44"/>
      <c r="C927" s="44"/>
      <c r="D927" s="44"/>
      <c r="H927" s="43"/>
      <c r="I927" s="43"/>
      <c r="J927" s="43"/>
      <c r="L927" s="43"/>
    </row>
    <row r="928" ht="14.25" customHeight="1">
      <c r="A928" s="43"/>
      <c r="B928" s="44"/>
      <c r="C928" s="44"/>
      <c r="D928" s="44"/>
      <c r="H928" s="43"/>
      <c r="I928" s="43"/>
      <c r="J928" s="43"/>
      <c r="L928" s="43"/>
    </row>
    <row r="929" ht="14.25" customHeight="1">
      <c r="A929" s="43"/>
      <c r="B929" s="44"/>
      <c r="C929" s="44"/>
      <c r="D929" s="44"/>
      <c r="H929" s="43"/>
      <c r="I929" s="43"/>
      <c r="J929" s="43"/>
      <c r="L929" s="43"/>
    </row>
    <row r="930" ht="14.25" customHeight="1">
      <c r="A930" s="43"/>
      <c r="B930" s="44"/>
      <c r="C930" s="44"/>
      <c r="D930" s="44"/>
      <c r="H930" s="43"/>
      <c r="I930" s="43"/>
      <c r="J930" s="43"/>
      <c r="L930" s="43"/>
    </row>
    <row r="931" ht="14.25" customHeight="1">
      <c r="A931" s="43"/>
      <c r="B931" s="44"/>
      <c r="C931" s="44"/>
      <c r="D931" s="44"/>
      <c r="H931" s="43"/>
      <c r="I931" s="43"/>
      <c r="J931" s="43"/>
      <c r="L931" s="43"/>
    </row>
    <row r="932" ht="14.25" customHeight="1">
      <c r="A932" s="43"/>
      <c r="B932" s="44"/>
      <c r="C932" s="44"/>
      <c r="D932" s="44"/>
      <c r="H932" s="43"/>
      <c r="I932" s="43"/>
      <c r="J932" s="43"/>
      <c r="L932" s="43"/>
    </row>
    <row r="933" ht="14.25" customHeight="1">
      <c r="A933" s="43"/>
      <c r="B933" s="44"/>
      <c r="C933" s="44"/>
      <c r="D933" s="44"/>
      <c r="H933" s="43"/>
      <c r="I933" s="43"/>
      <c r="J933" s="43"/>
      <c r="L933" s="43"/>
    </row>
    <row r="934" ht="14.25" customHeight="1">
      <c r="A934" s="43"/>
      <c r="B934" s="44"/>
      <c r="C934" s="44"/>
      <c r="D934" s="44"/>
      <c r="H934" s="43"/>
      <c r="I934" s="43"/>
      <c r="J934" s="43"/>
      <c r="L934" s="43"/>
    </row>
    <row r="935" ht="14.25" customHeight="1">
      <c r="A935" s="43"/>
      <c r="B935" s="44"/>
      <c r="C935" s="44"/>
      <c r="D935" s="44"/>
      <c r="H935" s="43"/>
      <c r="I935" s="43"/>
      <c r="J935" s="43"/>
      <c r="L935" s="43"/>
    </row>
    <row r="936" ht="14.25" customHeight="1">
      <c r="A936" s="43"/>
      <c r="B936" s="44"/>
      <c r="C936" s="44"/>
      <c r="D936" s="44"/>
      <c r="H936" s="43"/>
      <c r="I936" s="43"/>
      <c r="J936" s="43"/>
      <c r="L936" s="43"/>
    </row>
    <row r="937" ht="14.25" customHeight="1">
      <c r="A937" s="43"/>
      <c r="B937" s="44"/>
      <c r="C937" s="44"/>
      <c r="D937" s="44"/>
      <c r="H937" s="43"/>
      <c r="I937" s="43"/>
      <c r="J937" s="43"/>
      <c r="L937" s="43"/>
    </row>
    <row r="938" ht="14.25" customHeight="1">
      <c r="A938" s="43"/>
      <c r="B938" s="44"/>
      <c r="C938" s="44"/>
      <c r="D938" s="44"/>
      <c r="H938" s="43"/>
      <c r="I938" s="43"/>
      <c r="J938" s="43"/>
      <c r="L938" s="43"/>
    </row>
    <row r="939" ht="14.25" customHeight="1">
      <c r="A939" s="43"/>
      <c r="B939" s="44"/>
      <c r="C939" s="44"/>
      <c r="D939" s="44"/>
      <c r="H939" s="43"/>
      <c r="I939" s="43"/>
      <c r="J939" s="43"/>
      <c r="L939" s="43"/>
    </row>
    <row r="940" ht="14.25" customHeight="1">
      <c r="A940" s="43"/>
      <c r="B940" s="44"/>
      <c r="C940" s="44"/>
      <c r="D940" s="44"/>
      <c r="H940" s="43"/>
      <c r="I940" s="43"/>
      <c r="J940" s="43"/>
      <c r="L940" s="43"/>
    </row>
    <row r="941" ht="14.25" customHeight="1">
      <c r="A941" s="43"/>
      <c r="B941" s="44"/>
      <c r="C941" s="44"/>
      <c r="D941" s="44"/>
      <c r="H941" s="43"/>
      <c r="I941" s="43"/>
      <c r="J941" s="43"/>
      <c r="L941" s="43"/>
    </row>
    <row r="942" ht="14.25" customHeight="1">
      <c r="A942" s="43"/>
      <c r="B942" s="44"/>
      <c r="C942" s="44"/>
      <c r="D942" s="44"/>
      <c r="H942" s="43"/>
      <c r="I942" s="43"/>
      <c r="J942" s="43"/>
      <c r="L942" s="43"/>
    </row>
    <row r="943" ht="14.25" customHeight="1">
      <c r="A943" s="43"/>
      <c r="B943" s="44"/>
      <c r="C943" s="44"/>
      <c r="D943" s="44"/>
      <c r="H943" s="43"/>
      <c r="I943" s="43"/>
      <c r="J943" s="43"/>
      <c r="L943" s="43"/>
    </row>
    <row r="944" ht="14.25" customHeight="1">
      <c r="A944" s="43"/>
      <c r="B944" s="44"/>
      <c r="C944" s="44"/>
      <c r="D944" s="44"/>
      <c r="H944" s="43"/>
      <c r="I944" s="43"/>
      <c r="J944" s="43"/>
      <c r="L944" s="43"/>
    </row>
    <row r="945" ht="14.25" customHeight="1">
      <c r="A945" s="43"/>
      <c r="B945" s="44"/>
      <c r="C945" s="44"/>
      <c r="D945" s="44"/>
      <c r="H945" s="43"/>
      <c r="I945" s="43"/>
      <c r="J945" s="43"/>
      <c r="L945" s="43"/>
    </row>
    <row r="946" ht="14.25" customHeight="1">
      <c r="A946" s="43"/>
      <c r="B946" s="44"/>
      <c r="C946" s="44"/>
      <c r="D946" s="44"/>
      <c r="H946" s="43"/>
      <c r="I946" s="43"/>
      <c r="J946" s="43"/>
      <c r="L946" s="43"/>
    </row>
    <row r="947" ht="14.25" customHeight="1">
      <c r="A947" s="43"/>
      <c r="B947" s="44"/>
      <c r="C947" s="44"/>
      <c r="D947" s="44"/>
      <c r="H947" s="43"/>
      <c r="I947" s="43"/>
      <c r="J947" s="43"/>
      <c r="L947" s="43"/>
    </row>
    <row r="948" ht="14.25" customHeight="1">
      <c r="A948" s="43"/>
      <c r="B948" s="44"/>
      <c r="C948" s="44"/>
      <c r="D948" s="44"/>
      <c r="H948" s="43"/>
      <c r="I948" s="43"/>
      <c r="J948" s="43"/>
      <c r="L948" s="43"/>
    </row>
    <row r="949" ht="14.25" customHeight="1">
      <c r="A949" s="43"/>
      <c r="B949" s="44"/>
      <c r="C949" s="44"/>
      <c r="D949" s="44"/>
      <c r="H949" s="43"/>
      <c r="I949" s="43"/>
      <c r="J949" s="43"/>
      <c r="L949" s="43"/>
    </row>
    <row r="950" ht="14.25" customHeight="1">
      <c r="A950" s="43"/>
      <c r="B950" s="44"/>
      <c r="C950" s="44"/>
      <c r="D950" s="44"/>
      <c r="H950" s="43"/>
      <c r="I950" s="43"/>
      <c r="J950" s="43"/>
      <c r="L950" s="43"/>
    </row>
    <row r="951" ht="14.25" customHeight="1">
      <c r="A951" s="43"/>
      <c r="B951" s="44"/>
      <c r="C951" s="44"/>
      <c r="D951" s="44"/>
      <c r="H951" s="43"/>
      <c r="I951" s="43"/>
      <c r="J951" s="43"/>
      <c r="L951" s="43"/>
    </row>
    <row r="952" ht="14.25" customHeight="1">
      <c r="A952" s="43"/>
      <c r="B952" s="44"/>
      <c r="C952" s="44"/>
      <c r="D952" s="44"/>
      <c r="H952" s="43"/>
      <c r="I952" s="43"/>
      <c r="J952" s="43"/>
      <c r="L952" s="43"/>
    </row>
    <row r="953" ht="14.25" customHeight="1">
      <c r="A953" s="43"/>
      <c r="B953" s="44"/>
      <c r="C953" s="44"/>
      <c r="D953" s="44"/>
      <c r="H953" s="43"/>
      <c r="I953" s="43"/>
      <c r="J953" s="43"/>
      <c r="L953" s="43"/>
    </row>
    <row r="954" ht="14.25" customHeight="1">
      <c r="A954" s="43"/>
      <c r="B954" s="44"/>
      <c r="C954" s="44"/>
      <c r="D954" s="44"/>
      <c r="H954" s="43"/>
      <c r="I954" s="43"/>
      <c r="J954" s="43"/>
      <c r="L954" s="43"/>
    </row>
    <row r="955" ht="14.25" customHeight="1">
      <c r="A955" s="43"/>
      <c r="B955" s="44"/>
      <c r="C955" s="44"/>
      <c r="D955" s="44"/>
      <c r="H955" s="43"/>
      <c r="I955" s="43"/>
      <c r="J955" s="43"/>
      <c r="L955" s="43"/>
    </row>
    <row r="956" ht="14.25" customHeight="1">
      <c r="A956" s="43"/>
      <c r="B956" s="44"/>
      <c r="C956" s="44"/>
      <c r="D956" s="44"/>
      <c r="H956" s="43"/>
      <c r="I956" s="43"/>
      <c r="J956" s="43"/>
      <c r="L956" s="43"/>
    </row>
    <row r="957" ht="14.25" customHeight="1">
      <c r="A957" s="43"/>
      <c r="B957" s="44"/>
      <c r="C957" s="44"/>
      <c r="D957" s="44"/>
      <c r="H957" s="43"/>
      <c r="I957" s="43"/>
      <c r="J957" s="43"/>
      <c r="L957" s="43"/>
    </row>
    <row r="958" ht="14.25" customHeight="1">
      <c r="A958" s="43"/>
      <c r="B958" s="44"/>
      <c r="C958" s="44"/>
      <c r="D958" s="44"/>
      <c r="H958" s="43"/>
      <c r="I958" s="43"/>
      <c r="J958" s="43"/>
      <c r="L958" s="43"/>
    </row>
    <row r="959" ht="14.25" customHeight="1">
      <c r="A959" s="43"/>
      <c r="B959" s="44"/>
      <c r="C959" s="44"/>
      <c r="D959" s="44"/>
      <c r="H959" s="43"/>
      <c r="I959" s="43"/>
      <c r="J959" s="43"/>
      <c r="L959" s="43"/>
    </row>
    <row r="960" ht="14.25" customHeight="1">
      <c r="A960" s="43"/>
      <c r="B960" s="44"/>
      <c r="C960" s="44"/>
      <c r="D960" s="44"/>
      <c r="H960" s="43"/>
      <c r="I960" s="43"/>
      <c r="J960" s="43"/>
      <c r="L960" s="43"/>
    </row>
    <row r="961" ht="14.25" customHeight="1">
      <c r="A961" s="43"/>
      <c r="B961" s="44"/>
      <c r="C961" s="44"/>
      <c r="D961" s="44"/>
      <c r="H961" s="43"/>
      <c r="I961" s="43"/>
      <c r="J961" s="43"/>
      <c r="L961" s="43"/>
    </row>
    <row r="962" ht="14.25" customHeight="1">
      <c r="A962" s="43"/>
      <c r="B962" s="44"/>
      <c r="C962" s="44"/>
      <c r="D962" s="44"/>
      <c r="H962" s="43"/>
      <c r="I962" s="43"/>
      <c r="J962" s="43"/>
      <c r="L962" s="43"/>
    </row>
    <row r="963" ht="14.25" customHeight="1">
      <c r="A963" s="43"/>
      <c r="B963" s="44"/>
      <c r="C963" s="44"/>
      <c r="D963" s="44"/>
      <c r="H963" s="43"/>
      <c r="I963" s="43"/>
      <c r="J963" s="43"/>
      <c r="L963" s="43"/>
    </row>
    <row r="964" ht="14.25" customHeight="1">
      <c r="A964" s="43"/>
      <c r="B964" s="44"/>
      <c r="C964" s="44"/>
      <c r="D964" s="44"/>
      <c r="H964" s="43"/>
      <c r="I964" s="43"/>
      <c r="J964" s="43"/>
      <c r="L964" s="43"/>
    </row>
    <row r="965" ht="14.25" customHeight="1">
      <c r="A965" s="43"/>
      <c r="B965" s="44"/>
      <c r="C965" s="44"/>
      <c r="D965" s="44"/>
      <c r="H965" s="43"/>
      <c r="I965" s="43"/>
      <c r="J965" s="43"/>
      <c r="L965" s="43"/>
    </row>
    <row r="966" ht="14.25" customHeight="1">
      <c r="A966" s="43"/>
      <c r="B966" s="44"/>
      <c r="C966" s="44"/>
      <c r="D966" s="44"/>
      <c r="H966" s="43"/>
      <c r="I966" s="43"/>
      <c r="J966" s="43"/>
      <c r="L966" s="43"/>
    </row>
    <row r="967" ht="14.25" customHeight="1">
      <c r="A967" s="43"/>
      <c r="B967" s="44"/>
      <c r="C967" s="44"/>
      <c r="D967" s="44"/>
      <c r="H967" s="43"/>
      <c r="I967" s="43"/>
      <c r="J967" s="43"/>
      <c r="L967" s="43"/>
    </row>
    <row r="968" ht="14.25" customHeight="1">
      <c r="A968" s="43"/>
      <c r="B968" s="44"/>
      <c r="C968" s="44"/>
      <c r="D968" s="44"/>
      <c r="H968" s="43"/>
      <c r="I968" s="43"/>
      <c r="J968" s="43"/>
      <c r="L968" s="43"/>
    </row>
    <row r="969" ht="14.25" customHeight="1">
      <c r="A969" s="43"/>
      <c r="B969" s="44"/>
      <c r="C969" s="44"/>
      <c r="D969" s="44"/>
      <c r="H969" s="43"/>
      <c r="I969" s="43"/>
      <c r="J969" s="43"/>
      <c r="L969" s="43"/>
    </row>
    <row r="970" ht="14.25" customHeight="1">
      <c r="A970" s="43"/>
      <c r="B970" s="44"/>
      <c r="C970" s="44"/>
      <c r="D970" s="44"/>
      <c r="H970" s="43"/>
      <c r="I970" s="43"/>
      <c r="J970" s="43"/>
      <c r="L970" s="43"/>
    </row>
    <row r="971" ht="14.25" customHeight="1">
      <c r="A971" s="43"/>
      <c r="B971" s="44"/>
      <c r="C971" s="44"/>
      <c r="D971" s="44"/>
      <c r="H971" s="43"/>
      <c r="I971" s="43"/>
      <c r="J971" s="43"/>
      <c r="L971" s="43"/>
    </row>
    <row r="972" ht="14.25" customHeight="1">
      <c r="A972" s="43"/>
      <c r="B972" s="44"/>
      <c r="C972" s="44"/>
      <c r="D972" s="44"/>
      <c r="H972" s="43"/>
      <c r="I972" s="43"/>
      <c r="J972" s="43"/>
      <c r="L972" s="43"/>
    </row>
    <row r="973" ht="14.25" customHeight="1">
      <c r="A973" s="43"/>
      <c r="B973" s="44"/>
      <c r="C973" s="44"/>
      <c r="D973" s="44"/>
      <c r="H973" s="43"/>
      <c r="I973" s="43"/>
      <c r="J973" s="43"/>
      <c r="L973" s="43"/>
    </row>
    <row r="974" ht="14.25" customHeight="1">
      <c r="A974" s="43"/>
      <c r="B974" s="44"/>
      <c r="C974" s="44"/>
      <c r="D974" s="44"/>
      <c r="H974" s="43"/>
      <c r="I974" s="43"/>
      <c r="J974" s="43"/>
      <c r="L974" s="43"/>
    </row>
    <row r="975" ht="14.25" customHeight="1">
      <c r="A975" s="43"/>
      <c r="B975" s="44"/>
      <c r="C975" s="44"/>
      <c r="D975" s="44"/>
      <c r="H975" s="43"/>
      <c r="I975" s="43"/>
      <c r="J975" s="43"/>
      <c r="L975" s="43"/>
    </row>
    <row r="976" ht="14.25" customHeight="1">
      <c r="A976" s="43"/>
      <c r="B976" s="44"/>
      <c r="C976" s="44"/>
      <c r="D976" s="44"/>
      <c r="H976" s="43"/>
      <c r="I976" s="43"/>
      <c r="J976" s="43"/>
      <c r="L976" s="43"/>
    </row>
    <row r="977" ht="14.25" customHeight="1">
      <c r="A977" s="43"/>
      <c r="B977" s="44"/>
      <c r="C977" s="44"/>
      <c r="D977" s="44"/>
      <c r="H977" s="43"/>
      <c r="I977" s="43"/>
      <c r="J977" s="43"/>
      <c r="L977" s="43"/>
    </row>
    <row r="978" ht="14.25" customHeight="1">
      <c r="A978" s="43"/>
      <c r="B978" s="44"/>
      <c r="C978" s="44"/>
      <c r="D978" s="44"/>
      <c r="H978" s="43"/>
      <c r="I978" s="43"/>
      <c r="J978" s="43"/>
      <c r="L978" s="43"/>
    </row>
    <row r="979" ht="14.25" customHeight="1">
      <c r="A979" s="43"/>
      <c r="B979" s="44"/>
      <c r="C979" s="44"/>
      <c r="D979" s="44"/>
      <c r="H979" s="43"/>
      <c r="I979" s="43"/>
      <c r="J979" s="43"/>
      <c r="L979" s="43"/>
    </row>
    <row r="980" ht="14.25" customHeight="1">
      <c r="A980" s="43"/>
      <c r="B980" s="44"/>
      <c r="C980" s="44"/>
      <c r="D980" s="44"/>
      <c r="H980" s="43"/>
      <c r="I980" s="43"/>
      <c r="J980" s="43"/>
      <c r="L980" s="43"/>
    </row>
    <row r="981" ht="14.25" customHeight="1">
      <c r="A981" s="43"/>
      <c r="B981" s="44"/>
      <c r="C981" s="44"/>
      <c r="D981" s="44"/>
      <c r="H981" s="43"/>
      <c r="I981" s="43"/>
      <c r="J981" s="43"/>
      <c r="L981" s="43"/>
    </row>
    <row r="982" ht="14.25" customHeight="1">
      <c r="A982" s="43"/>
      <c r="B982" s="44"/>
      <c r="C982" s="44"/>
      <c r="D982" s="44"/>
      <c r="H982" s="43"/>
      <c r="I982" s="43"/>
      <c r="J982" s="43"/>
      <c r="L982" s="43"/>
    </row>
    <row r="983" ht="14.25" customHeight="1">
      <c r="A983" s="43"/>
      <c r="B983" s="44"/>
      <c r="C983" s="44"/>
      <c r="D983" s="44"/>
      <c r="H983" s="43"/>
      <c r="I983" s="43"/>
      <c r="J983" s="43"/>
      <c r="L983" s="43"/>
    </row>
    <row r="984" ht="14.25" customHeight="1">
      <c r="A984" s="43"/>
      <c r="B984" s="44"/>
      <c r="C984" s="44"/>
      <c r="D984" s="44"/>
      <c r="H984" s="43"/>
      <c r="I984" s="43"/>
      <c r="J984" s="43"/>
      <c r="L984" s="43"/>
    </row>
    <row r="985" ht="14.25" customHeight="1">
      <c r="A985" s="43"/>
      <c r="B985" s="44"/>
      <c r="C985" s="44"/>
      <c r="D985" s="44"/>
      <c r="H985" s="43"/>
      <c r="I985" s="43"/>
      <c r="J985" s="43"/>
      <c r="L985" s="43"/>
    </row>
    <row r="986" ht="14.25" customHeight="1">
      <c r="A986" s="43"/>
      <c r="B986" s="44"/>
      <c r="C986" s="44"/>
      <c r="D986" s="44"/>
      <c r="H986" s="43"/>
      <c r="I986" s="43"/>
      <c r="J986" s="43"/>
      <c r="L986" s="43"/>
    </row>
    <row r="987" ht="14.25" customHeight="1">
      <c r="A987" s="43"/>
      <c r="B987" s="44"/>
      <c r="C987" s="44"/>
      <c r="D987" s="44"/>
      <c r="H987" s="43"/>
      <c r="I987" s="43"/>
      <c r="J987" s="43"/>
      <c r="L987" s="43"/>
    </row>
    <row r="988" ht="14.25" customHeight="1">
      <c r="A988" s="43"/>
      <c r="B988" s="44"/>
      <c r="C988" s="44"/>
      <c r="D988" s="44"/>
      <c r="H988" s="43"/>
      <c r="I988" s="43"/>
      <c r="J988" s="43"/>
      <c r="L988" s="43"/>
    </row>
    <row r="989" ht="14.25" customHeight="1">
      <c r="A989" s="43"/>
      <c r="B989" s="44"/>
      <c r="C989" s="44"/>
      <c r="D989" s="44"/>
      <c r="H989" s="43"/>
      <c r="I989" s="43"/>
      <c r="J989" s="43"/>
      <c r="L989" s="43"/>
    </row>
    <row r="990" ht="14.25" customHeight="1">
      <c r="A990" s="43"/>
      <c r="B990" s="44"/>
      <c r="C990" s="44"/>
      <c r="D990" s="44"/>
      <c r="H990" s="43"/>
      <c r="I990" s="43"/>
      <c r="J990" s="43"/>
      <c r="L990" s="43"/>
    </row>
    <row r="991" ht="14.25" customHeight="1">
      <c r="A991" s="43"/>
      <c r="B991" s="44"/>
      <c r="C991" s="44"/>
      <c r="D991" s="44"/>
      <c r="H991" s="43"/>
      <c r="I991" s="43"/>
      <c r="J991" s="43"/>
      <c r="L991" s="43"/>
    </row>
    <row r="992" ht="14.25" customHeight="1">
      <c r="A992" s="43"/>
      <c r="B992" s="44"/>
      <c r="C992" s="44"/>
      <c r="D992" s="44"/>
      <c r="H992" s="43"/>
      <c r="I992" s="43"/>
      <c r="J992" s="43"/>
      <c r="L992" s="43"/>
    </row>
    <row r="993" ht="14.25" customHeight="1">
      <c r="A993" s="43"/>
      <c r="B993" s="44"/>
      <c r="C993" s="44"/>
      <c r="D993" s="44"/>
      <c r="H993" s="43"/>
      <c r="I993" s="43"/>
      <c r="J993" s="43"/>
      <c r="L993" s="43"/>
    </row>
    <row r="994" ht="14.25" customHeight="1">
      <c r="A994" s="43"/>
      <c r="B994" s="44"/>
      <c r="C994" s="44"/>
      <c r="D994" s="44"/>
      <c r="H994" s="43"/>
      <c r="I994" s="43"/>
      <c r="J994" s="43"/>
      <c r="L994" s="43"/>
    </row>
    <row r="995" ht="14.25" customHeight="1">
      <c r="A995" s="43"/>
      <c r="B995" s="44"/>
      <c r="C995" s="44"/>
      <c r="D995" s="44"/>
      <c r="H995" s="43"/>
      <c r="I995" s="43"/>
      <c r="J995" s="43"/>
      <c r="L995" s="43"/>
    </row>
    <row r="996" ht="14.25" customHeight="1">
      <c r="A996" s="43"/>
      <c r="B996" s="44"/>
      <c r="C996" s="44"/>
      <c r="D996" s="44"/>
      <c r="H996" s="43"/>
      <c r="I996" s="43"/>
      <c r="J996" s="43"/>
      <c r="L996" s="43"/>
    </row>
    <row r="997" ht="14.25" customHeight="1">
      <c r="A997" s="43"/>
      <c r="B997" s="44"/>
      <c r="C997" s="44"/>
      <c r="D997" s="44"/>
      <c r="H997" s="43"/>
      <c r="I997" s="43"/>
      <c r="J997" s="43"/>
      <c r="L997" s="43"/>
    </row>
    <row r="998" ht="14.25" customHeight="1">
      <c r="A998" s="43"/>
      <c r="B998" s="44"/>
      <c r="C998" s="44"/>
      <c r="D998" s="44"/>
      <c r="H998" s="43"/>
      <c r="I998" s="43"/>
      <c r="J998" s="43"/>
      <c r="L998" s="43"/>
    </row>
    <row r="999" ht="14.25" customHeight="1">
      <c r="A999" s="43"/>
      <c r="B999" s="44"/>
      <c r="C999" s="44"/>
      <c r="D999" s="44"/>
      <c r="H999" s="43"/>
      <c r="I999" s="43"/>
      <c r="J999" s="43"/>
      <c r="L999" s="43"/>
    </row>
    <row r="1000" ht="14.25" customHeight="1">
      <c r="A1000" s="43"/>
      <c r="B1000" s="44"/>
      <c r="C1000" s="44"/>
      <c r="D1000" s="44"/>
      <c r="H1000" s="43"/>
      <c r="I1000" s="43"/>
      <c r="J1000" s="43"/>
      <c r="L1000" s="43"/>
    </row>
  </sheetData>
  <autoFilter ref="$A$1:$BQ$64"/>
  <mergeCells count="15">
    <mergeCell ref="AI1:AK1"/>
    <mergeCell ref="AL1:AN1"/>
    <mergeCell ref="AO1:AQ1"/>
    <mergeCell ref="AR1:AT1"/>
    <mergeCell ref="AU1:AW1"/>
    <mergeCell ref="AX1:AZ1"/>
    <mergeCell ref="BA1:BC1"/>
    <mergeCell ref="BD1:BF1"/>
    <mergeCell ref="N1:P1"/>
    <mergeCell ref="Q1:S1"/>
    <mergeCell ref="T1:V1"/>
    <mergeCell ref="W1:Y1"/>
    <mergeCell ref="Z1:AB1"/>
    <mergeCell ref="AC1:AE1"/>
    <mergeCell ref="AF1:AH1"/>
  </mergeCells>
  <conditionalFormatting sqref="G37">
    <cfRule type="containsText" dxfId="0" priority="1" operator="containsText" text="B">
      <formula>NOT(ISERROR(SEARCH(("B"),(G37))))</formula>
    </cfRule>
  </conditionalFormatting>
  <conditionalFormatting sqref="G37">
    <cfRule type="containsText" dxfId="1" priority="2" operator="containsText" text="A">
      <formula>NOT(ISERROR(SEARCH(("A"),(G37))))</formula>
    </cfRule>
  </conditionalFormatting>
  <conditionalFormatting sqref="G37">
    <cfRule type="containsText" dxfId="2" priority="3" operator="containsText" text="C">
      <formula>NOT(ISERROR(SEARCH(("C"),(G37))))</formula>
    </cfRule>
  </conditionalFormatting>
  <dataValidations>
    <dataValidation type="list" allowBlank="1" showErrorMessage="1" sqref="F1:J1 J33">
      <formula1>DNI</formula1>
    </dataValidation>
  </dataValidations>
  <printOptions/>
  <pageMargins bottom="0.75" footer="0.0" header="0.0" left="0.7" right="0.7" top="0.75"/>
  <pageSetup fitToHeight="0"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10.71"/>
    <col customWidth="1" min="4" max="4" width="13.71"/>
    <col customWidth="1" min="5" max="48" width="10.71"/>
  </cols>
  <sheetData>
    <row r="1" ht="14.25" customHeight="1"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</row>
    <row r="2" ht="14.25" customHeight="1"/>
    <row r="3" ht="14.25" customHeight="1">
      <c r="B3" s="653" t="s">
        <v>2291</v>
      </c>
      <c r="C3" s="654"/>
      <c r="D3" s="655">
        <v>44952.0</v>
      </c>
      <c r="E3" s="656"/>
      <c r="F3" s="657"/>
      <c r="G3" s="655">
        <v>44953.0</v>
      </c>
      <c r="H3" s="656"/>
      <c r="I3" s="657"/>
      <c r="J3" s="655">
        <v>44954.0</v>
      </c>
      <c r="K3" s="656"/>
      <c r="L3" s="657"/>
      <c r="M3" s="655">
        <v>44955.0</v>
      </c>
      <c r="N3" s="656"/>
      <c r="O3" s="657"/>
      <c r="P3" s="655">
        <v>44956.0</v>
      </c>
      <c r="Q3" s="656"/>
      <c r="R3" s="657"/>
      <c r="S3" s="655">
        <v>44957.0</v>
      </c>
      <c r="T3" s="656"/>
      <c r="U3" s="657"/>
      <c r="V3" s="655">
        <v>44958.0</v>
      </c>
      <c r="W3" s="656"/>
      <c r="X3" s="657"/>
      <c r="Y3" s="655">
        <v>44959.0</v>
      </c>
      <c r="Z3" s="656"/>
      <c r="AA3" s="657"/>
      <c r="AB3" s="655">
        <v>44960.0</v>
      </c>
      <c r="AC3" s="656"/>
      <c r="AD3" s="657"/>
      <c r="AE3" s="655">
        <v>44961.0</v>
      </c>
      <c r="AF3" s="656"/>
      <c r="AG3" s="657"/>
      <c r="AH3" s="655">
        <v>44962.0</v>
      </c>
      <c r="AI3" s="656"/>
      <c r="AJ3" s="657"/>
      <c r="AK3" s="655">
        <v>44963.0</v>
      </c>
      <c r="AL3" s="656"/>
      <c r="AM3" s="657"/>
      <c r="AN3" s="655">
        <v>44964.0</v>
      </c>
      <c r="AO3" s="656"/>
      <c r="AP3" s="657"/>
      <c r="AQ3" s="655">
        <v>44965.0</v>
      </c>
      <c r="AR3" s="656"/>
      <c r="AS3" s="657"/>
      <c r="AT3" s="655">
        <v>44966.0</v>
      </c>
      <c r="AU3" s="656"/>
      <c r="AV3" s="657"/>
    </row>
    <row r="4" ht="58.5" customHeight="1">
      <c r="B4" s="658"/>
      <c r="C4" s="659"/>
      <c r="D4" s="660"/>
      <c r="E4" s="661"/>
      <c r="F4" s="662"/>
      <c r="G4" s="660"/>
      <c r="H4" s="661"/>
      <c r="I4" s="662"/>
      <c r="J4" s="660"/>
      <c r="K4" s="661"/>
      <c r="L4" s="662"/>
      <c r="M4" s="660"/>
      <c r="N4" s="661"/>
      <c r="O4" s="662"/>
      <c r="P4" s="660"/>
      <c r="Q4" s="661"/>
      <c r="R4" s="662"/>
      <c r="S4" s="660"/>
      <c r="T4" s="661"/>
      <c r="U4" s="662"/>
      <c r="V4" s="660"/>
      <c r="W4" s="661"/>
      <c r="X4" s="662"/>
      <c r="Y4" s="660"/>
      <c r="Z4" s="661"/>
      <c r="AA4" s="662"/>
      <c r="AB4" s="660"/>
      <c r="AC4" s="661"/>
      <c r="AD4" s="662"/>
      <c r="AE4" s="660"/>
      <c r="AF4" s="661"/>
      <c r="AG4" s="662"/>
      <c r="AH4" s="660"/>
      <c r="AI4" s="661"/>
      <c r="AJ4" s="662"/>
      <c r="AK4" s="660"/>
      <c r="AL4" s="661"/>
      <c r="AM4" s="662"/>
      <c r="AN4" s="660"/>
      <c r="AO4" s="661"/>
      <c r="AP4" s="662"/>
      <c r="AQ4" s="660"/>
      <c r="AR4" s="661"/>
      <c r="AS4" s="662"/>
      <c r="AT4" s="660"/>
      <c r="AU4" s="661"/>
      <c r="AV4" s="662"/>
    </row>
    <row r="5" ht="14.25" customHeight="1">
      <c r="B5" s="663" t="s">
        <v>2292</v>
      </c>
      <c r="C5" s="202"/>
      <c r="D5" s="664" t="s">
        <v>16</v>
      </c>
      <c r="E5" s="665" t="s">
        <v>140</v>
      </c>
      <c r="F5" s="666" t="s">
        <v>75</v>
      </c>
      <c r="G5" s="664" t="s">
        <v>16</v>
      </c>
      <c r="H5" s="665" t="s">
        <v>140</v>
      </c>
      <c r="I5" s="666" t="s">
        <v>75</v>
      </c>
      <c r="J5" s="664" t="s">
        <v>16</v>
      </c>
      <c r="K5" s="665" t="s">
        <v>140</v>
      </c>
      <c r="L5" s="666" t="s">
        <v>75</v>
      </c>
      <c r="M5" s="664" t="s">
        <v>16</v>
      </c>
      <c r="N5" s="665" t="s">
        <v>140</v>
      </c>
      <c r="O5" s="666" t="s">
        <v>75</v>
      </c>
      <c r="P5" s="664" t="s">
        <v>16</v>
      </c>
      <c r="Q5" s="665" t="s">
        <v>140</v>
      </c>
      <c r="R5" s="666" t="s">
        <v>75</v>
      </c>
      <c r="S5" s="664" t="s">
        <v>16</v>
      </c>
      <c r="T5" s="665" t="s">
        <v>140</v>
      </c>
      <c r="U5" s="666" t="s">
        <v>75</v>
      </c>
      <c r="V5" s="664" t="s">
        <v>16</v>
      </c>
      <c r="W5" s="665" t="s">
        <v>140</v>
      </c>
      <c r="X5" s="666" t="s">
        <v>75</v>
      </c>
      <c r="Y5" s="664" t="s">
        <v>16</v>
      </c>
      <c r="Z5" s="665" t="s">
        <v>140</v>
      </c>
      <c r="AA5" s="666" t="s">
        <v>75</v>
      </c>
      <c r="AB5" s="664" t="s">
        <v>16</v>
      </c>
      <c r="AC5" s="665" t="s">
        <v>140</v>
      </c>
      <c r="AD5" s="666" t="s">
        <v>75</v>
      </c>
      <c r="AE5" s="664" t="s">
        <v>16</v>
      </c>
      <c r="AF5" s="665" t="s">
        <v>140</v>
      </c>
      <c r="AG5" s="666" t="s">
        <v>75</v>
      </c>
      <c r="AH5" s="664" t="s">
        <v>16</v>
      </c>
      <c r="AI5" s="665" t="s">
        <v>140</v>
      </c>
      <c r="AJ5" s="666" t="s">
        <v>75</v>
      </c>
      <c r="AK5" s="664" t="s">
        <v>16</v>
      </c>
      <c r="AL5" s="665" t="s">
        <v>140</v>
      </c>
      <c r="AM5" s="666" t="s">
        <v>75</v>
      </c>
      <c r="AN5" s="664" t="s">
        <v>16</v>
      </c>
      <c r="AO5" s="665" t="s">
        <v>140</v>
      </c>
      <c r="AP5" s="666" t="s">
        <v>75</v>
      </c>
      <c r="AQ5" s="664" t="s">
        <v>16</v>
      </c>
      <c r="AR5" s="665" t="s">
        <v>140</v>
      </c>
      <c r="AS5" s="666" t="s">
        <v>75</v>
      </c>
      <c r="AT5" s="664" t="s">
        <v>16</v>
      </c>
      <c r="AU5" s="665" t="s">
        <v>140</v>
      </c>
      <c r="AV5" s="666" t="s">
        <v>75</v>
      </c>
    </row>
    <row r="6" ht="14.25" customHeight="1">
      <c r="B6" s="667" t="s">
        <v>2168</v>
      </c>
      <c r="C6" s="202"/>
      <c r="D6" s="668">
        <f>'YESENIA 03'!AI77</f>
        <v>40</v>
      </c>
      <c r="E6" s="669">
        <f>'YESENIA 03'!AJ77</f>
        <v>40</v>
      </c>
      <c r="F6" s="670">
        <f>'YESENIA 03'!AK77</f>
        <v>40</v>
      </c>
      <c r="G6" s="668">
        <f>'YESENIA 03'!AL77</f>
        <v>43</v>
      </c>
      <c r="H6" s="669">
        <f>'YESENIA 03'!AM77</f>
        <v>43</v>
      </c>
      <c r="I6" s="670">
        <f>'YESENIA 03'!AN77</f>
        <v>43</v>
      </c>
      <c r="J6" s="668">
        <f>'YESENIA 03'!AO77</f>
        <v>42</v>
      </c>
      <c r="K6" s="669">
        <f>'YESENIA 03'!AP77</f>
        <v>42</v>
      </c>
      <c r="L6" s="670">
        <f>'YESENIA 03'!AQ77</f>
        <v>42</v>
      </c>
      <c r="M6" s="668">
        <f>'YESENIA 03'!AR77</f>
        <v>43</v>
      </c>
      <c r="N6" s="669">
        <f>'YESENIA 03'!AS77</f>
        <v>43</v>
      </c>
      <c r="O6" s="670">
        <f>'YESENIA 03'!AT77</f>
        <v>43</v>
      </c>
      <c r="P6" s="668">
        <f>'YESENIA 03'!AU77</f>
        <v>42</v>
      </c>
      <c r="Q6" s="669">
        <f>'YESENIA 03'!AV77</f>
        <v>42</v>
      </c>
      <c r="R6" s="670">
        <f>'YESENIA 03'!AW77</f>
        <v>42</v>
      </c>
      <c r="S6" s="668">
        <f>'YESENIA 03'!AX77</f>
        <v>42</v>
      </c>
      <c r="T6" s="669">
        <f>'YESENIA 03'!AY77</f>
        <v>42</v>
      </c>
      <c r="U6" s="670">
        <f>'YESENIA 03'!AZ77</f>
        <v>42</v>
      </c>
      <c r="V6" s="668">
        <f>'YESENIA 03'!BA77</f>
        <v>42</v>
      </c>
      <c r="W6" s="669">
        <f>'YESENIA 03'!BB77</f>
        <v>42</v>
      </c>
      <c r="X6" s="670">
        <f>'YESENIA 03'!BC77</f>
        <v>42</v>
      </c>
      <c r="Y6" s="668">
        <f>'YESENIA 03'!BD77</f>
        <v>39</v>
      </c>
      <c r="Z6" s="669">
        <f>'YESENIA 03'!BE77</f>
        <v>39</v>
      </c>
      <c r="AA6" s="670">
        <f>'YESENIA 03'!BF77</f>
        <v>39</v>
      </c>
      <c r="AB6" s="668">
        <f>'YESENIA 03'!BG77</f>
        <v>39</v>
      </c>
      <c r="AC6" s="669">
        <f>'YESENIA 03'!BH77</f>
        <v>39</v>
      </c>
      <c r="AD6" s="670">
        <f>'YESENIA 03'!BI77</f>
        <v>39</v>
      </c>
      <c r="AE6" s="668">
        <f>'YESENIA 03'!BJ77</f>
        <v>40</v>
      </c>
      <c r="AF6" s="669">
        <f>'YESENIA 03'!BK77</f>
        <v>40</v>
      </c>
      <c r="AG6" s="670">
        <f>'YESENIA 03'!BL77</f>
        <v>40</v>
      </c>
      <c r="AH6" s="668">
        <f>'YESENIA 03'!BM77</f>
        <v>40</v>
      </c>
      <c r="AI6" s="669">
        <f>'YESENIA 03'!BN77</f>
        <v>40</v>
      </c>
      <c r="AJ6" s="670">
        <f>'YESENIA 03'!BO77</f>
        <v>40</v>
      </c>
      <c r="AK6" s="668">
        <f>'YESENIA 03'!BP77</f>
        <v>40</v>
      </c>
      <c r="AL6" s="669">
        <f>'YESENIA 03'!BQ77</f>
        <v>40</v>
      </c>
      <c r="AM6" s="670">
        <f>'YESENIA 03'!BR77</f>
        <v>40</v>
      </c>
      <c r="AN6" s="668">
        <f>'YESENIA 03'!BS77</f>
        <v>38</v>
      </c>
      <c r="AO6" s="669">
        <f>'YESENIA 03'!BT77</f>
        <v>38</v>
      </c>
      <c r="AP6" s="670">
        <f>'YESENIA 03'!BU77</f>
        <v>38</v>
      </c>
      <c r="AQ6" s="668">
        <f>'YESENIA 03'!BV77</f>
        <v>37</v>
      </c>
      <c r="AR6" s="669">
        <f>'YESENIA 03'!BW77</f>
        <v>37</v>
      </c>
      <c r="AS6" s="670">
        <f>'YESENIA 03'!BX77</f>
        <v>37</v>
      </c>
      <c r="AT6" s="668">
        <f>'YESENIA 03'!BY77</f>
        <v>39</v>
      </c>
      <c r="AU6" s="669">
        <f>'YESENIA 03'!BZ77</f>
        <v>39</v>
      </c>
      <c r="AV6" s="670">
        <f>'YESENIA 03'!CA77</f>
        <v>39</v>
      </c>
    </row>
    <row r="7" ht="18.75" customHeight="1">
      <c r="B7" s="667" t="s">
        <v>2210</v>
      </c>
      <c r="C7" s="202"/>
      <c r="D7" s="668">
        <f>SARITA!AI28</f>
        <v>15</v>
      </c>
      <c r="E7" s="669">
        <f>SARITA!AJ28</f>
        <v>15</v>
      </c>
      <c r="F7" s="670">
        <f>SARITA!AK28</f>
        <v>15</v>
      </c>
      <c r="G7" s="668">
        <f>SARITA!AL28</f>
        <v>16</v>
      </c>
      <c r="H7" s="669">
        <f>SARITA!AM28</f>
        <v>16</v>
      </c>
      <c r="I7" s="670">
        <f>SARITA!AN28</f>
        <v>16</v>
      </c>
      <c r="J7" s="668">
        <f>SARITA!AO28</f>
        <v>16</v>
      </c>
      <c r="K7" s="669">
        <f>SARITA!AP28</f>
        <v>16</v>
      </c>
      <c r="L7" s="670">
        <f>SARITA!AQ28</f>
        <v>16</v>
      </c>
      <c r="M7" s="668">
        <f>SARITA!AR28</f>
        <v>16</v>
      </c>
      <c r="N7" s="669">
        <f>SARITA!AS28</f>
        <v>16</v>
      </c>
      <c r="O7" s="670">
        <f>SARITA!AT28</f>
        <v>16</v>
      </c>
      <c r="P7" s="668">
        <f>SARITA!AU28</f>
        <v>16</v>
      </c>
      <c r="Q7" s="669">
        <f>SARITA!AV28</f>
        <v>16</v>
      </c>
      <c r="R7" s="670">
        <f>SARITA!AW28</f>
        <v>16</v>
      </c>
      <c r="S7" s="668">
        <f>SARITA!AX28</f>
        <v>16</v>
      </c>
      <c r="T7" s="669">
        <f>SARITA!AY28</f>
        <v>16</v>
      </c>
      <c r="U7" s="670">
        <f>SARITA!AZ28</f>
        <v>16</v>
      </c>
      <c r="V7" s="668">
        <f>SARITA!BA28</f>
        <v>16</v>
      </c>
      <c r="W7" s="669">
        <f>SARITA!BB28</f>
        <v>16</v>
      </c>
      <c r="X7" s="670">
        <f>SARITA!BC28</f>
        <v>16</v>
      </c>
      <c r="Y7" s="668">
        <f>SARITA!BD28</f>
        <v>13</v>
      </c>
      <c r="Z7" s="669">
        <f>SARITA!BE28</f>
        <v>13</v>
      </c>
      <c r="AA7" s="670">
        <f>SARITA!BF28</f>
        <v>13</v>
      </c>
      <c r="AB7" s="668">
        <f>SARITA!BG28</f>
        <v>13</v>
      </c>
      <c r="AC7" s="669">
        <f>SARITA!BH28</f>
        <v>13</v>
      </c>
      <c r="AD7" s="670">
        <f>SARITA!BI28</f>
        <v>13</v>
      </c>
      <c r="AE7" s="668">
        <f>SARITA!BJ28</f>
        <v>14</v>
      </c>
      <c r="AF7" s="669">
        <f>SARITA!BK28</f>
        <v>14</v>
      </c>
      <c r="AG7" s="670">
        <f>SARITA!BL28</f>
        <v>14</v>
      </c>
      <c r="AH7" s="668">
        <f>SARITA!BM28</f>
        <v>14</v>
      </c>
      <c r="AI7" s="669">
        <f>SARITA!BN28</f>
        <v>14</v>
      </c>
      <c r="AJ7" s="670">
        <f>SARITA!BO28</f>
        <v>14</v>
      </c>
      <c r="AK7" s="668">
        <f>SARITA!BP28</f>
        <v>14</v>
      </c>
      <c r="AL7" s="669">
        <f>SARITA!BQ28</f>
        <v>14</v>
      </c>
      <c r="AM7" s="670">
        <f>SARITA!BR28</f>
        <v>14</v>
      </c>
      <c r="AN7" s="668">
        <f>SARITA!BS28</f>
        <v>14</v>
      </c>
      <c r="AO7" s="669">
        <f>SARITA!BT28</f>
        <v>14</v>
      </c>
      <c r="AP7" s="670">
        <f>SARITA!BU28</f>
        <v>14</v>
      </c>
      <c r="AQ7" s="668">
        <f>SARITA!BV28</f>
        <v>13</v>
      </c>
      <c r="AR7" s="669">
        <f>SARITA!BW28</f>
        <v>13</v>
      </c>
      <c r="AS7" s="670">
        <f>SARITA!BX28</f>
        <v>13</v>
      </c>
      <c r="AT7" s="668">
        <f>SARITA!BY28</f>
        <v>12</v>
      </c>
      <c r="AU7" s="669">
        <f>SARITA!BZ28</f>
        <v>12</v>
      </c>
      <c r="AV7" s="670">
        <f>SARITA!CA28</f>
        <v>12</v>
      </c>
    </row>
    <row r="8" ht="19.5" customHeight="1">
      <c r="B8" s="667" t="s">
        <v>2169</v>
      </c>
      <c r="C8" s="671"/>
      <c r="D8" s="668">
        <f>'YESENIA 4'!AI38</f>
        <v>21</v>
      </c>
      <c r="E8" s="669">
        <f>'YESENIA 4'!AJ38</f>
        <v>21</v>
      </c>
      <c r="F8" s="670">
        <f>'YESENIA 4'!AK38</f>
        <v>21</v>
      </c>
      <c r="G8" s="668">
        <f>'YESENIA 4'!AL38</f>
        <v>22</v>
      </c>
      <c r="H8" s="669">
        <f>'YESENIA 4'!AM38</f>
        <v>22</v>
      </c>
      <c r="I8" s="670">
        <f>'YESENIA 4'!AN38</f>
        <v>22</v>
      </c>
      <c r="J8" s="668">
        <f>'YESENIA 4'!AO38</f>
        <v>22</v>
      </c>
      <c r="K8" s="669">
        <f>'YESENIA 4'!AP38</f>
        <v>22</v>
      </c>
      <c r="L8" s="670">
        <f>'YESENIA 4'!AQ38</f>
        <v>22</v>
      </c>
      <c r="M8" s="668">
        <f>'YESENIA 4'!AR38</f>
        <v>22</v>
      </c>
      <c r="N8" s="669">
        <f>'YESENIA 4'!AS38</f>
        <v>22</v>
      </c>
      <c r="O8" s="670">
        <f>'YESENIA 4'!AT38</f>
        <v>22</v>
      </c>
      <c r="P8" s="668">
        <f>'YESENIA 4'!AU38</f>
        <v>22</v>
      </c>
      <c r="Q8" s="669">
        <f>'YESENIA 4'!AV38</f>
        <v>22</v>
      </c>
      <c r="R8" s="670">
        <f>'YESENIA 4'!AW38</f>
        <v>22</v>
      </c>
      <c r="S8" s="668">
        <f>'YESENIA 4'!AX38</f>
        <v>22</v>
      </c>
      <c r="T8" s="669">
        <f>'YESENIA 4'!AY38</f>
        <v>22</v>
      </c>
      <c r="U8" s="670">
        <f>'YESENIA 4'!AZ38</f>
        <v>22</v>
      </c>
      <c r="V8" s="668">
        <f>'YESENIA 4'!BA38</f>
        <v>22</v>
      </c>
      <c r="W8" s="669">
        <f>'YESENIA 4'!BB38</f>
        <v>22</v>
      </c>
      <c r="X8" s="670">
        <f>'YESENIA 4'!BC38</f>
        <v>22</v>
      </c>
      <c r="Y8" s="668">
        <f>'YESENIA 4'!BD38</f>
        <v>24</v>
      </c>
      <c r="Z8" s="669">
        <f>'YESENIA 4'!BE38</f>
        <v>24</v>
      </c>
      <c r="AA8" s="670">
        <f>'YESENIA 4'!BF38</f>
        <v>24</v>
      </c>
      <c r="AB8" s="668">
        <f>'YESENIA 4'!BG38</f>
        <v>24</v>
      </c>
      <c r="AC8" s="669">
        <f>'YESENIA 4'!BH38</f>
        <v>24</v>
      </c>
      <c r="AD8" s="670">
        <f>'YESENIA 4'!BI38</f>
        <v>24</v>
      </c>
      <c r="AE8" s="668">
        <f>'YESENIA 4'!BJ38</f>
        <v>23</v>
      </c>
      <c r="AF8" s="669">
        <f>'YESENIA 4'!BK38</f>
        <v>23</v>
      </c>
      <c r="AG8" s="670">
        <f>'YESENIA 4'!BL38</f>
        <v>23</v>
      </c>
      <c r="AH8" s="668">
        <f>'YESENIA 4'!BM38</f>
        <v>23</v>
      </c>
      <c r="AI8" s="669">
        <f>'YESENIA 4'!BN38</f>
        <v>23</v>
      </c>
      <c r="AJ8" s="670">
        <f>'YESENIA 4'!BO38</f>
        <v>23</v>
      </c>
      <c r="AK8" s="668">
        <f>'YESENIA 4'!BP38</f>
        <v>23</v>
      </c>
      <c r="AL8" s="669">
        <f>'YESENIA 4'!BQ38</f>
        <v>23</v>
      </c>
      <c r="AM8" s="670">
        <f>'YESENIA 4'!BR38</f>
        <v>23</v>
      </c>
      <c r="AN8" s="668">
        <f>'YESENIA 4'!BS38</f>
        <v>23</v>
      </c>
      <c r="AO8" s="669">
        <f>'YESENIA 4'!BT38</f>
        <v>23</v>
      </c>
      <c r="AP8" s="670">
        <f>'YESENIA 4'!BU38</f>
        <v>23</v>
      </c>
      <c r="AQ8" s="668">
        <f>'YESENIA 4'!BV38</f>
        <v>22</v>
      </c>
      <c r="AR8" s="669">
        <f>'YESENIA 4'!BW38</f>
        <v>22</v>
      </c>
      <c r="AS8" s="670">
        <f>'YESENIA 4'!BX38</f>
        <v>22</v>
      </c>
      <c r="AT8" s="668">
        <f>'YESENIA 4'!BY38</f>
        <v>21</v>
      </c>
      <c r="AU8" s="669">
        <f>'YESENIA 4'!BZ38</f>
        <v>21</v>
      </c>
      <c r="AV8" s="670">
        <f>'YESENIA 4'!CA38</f>
        <v>21</v>
      </c>
    </row>
    <row r="9" ht="13.5" customHeight="1">
      <c r="B9" s="667" t="s">
        <v>2208</v>
      </c>
      <c r="C9" s="202"/>
      <c r="D9" s="668">
        <f>ELSA!DC18</f>
        <v>4</v>
      </c>
      <c r="E9" s="669">
        <f>ELSA!DD18</f>
        <v>4</v>
      </c>
      <c r="F9" s="670">
        <f>ELSA!DE18</f>
        <v>4</v>
      </c>
      <c r="G9" s="668">
        <f>ELSA!DF18</f>
        <v>4</v>
      </c>
      <c r="H9" s="669">
        <f>ELSA!DG18</f>
        <v>4</v>
      </c>
      <c r="I9" s="670">
        <f>ELSA!DH18</f>
        <v>4</v>
      </c>
      <c r="J9" s="668">
        <f>ELSA!DI18</f>
        <v>4</v>
      </c>
      <c r="K9" s="669">
        <f>ELSA!DJ18</f>
        <v>4</v>
      </c>
      <c r="L9" s="670">
        <f>ELSA!DK18</f>
        <v>4</v>
      </c>
      <c r="M9" s="668">
        <f>ELSA!DL18</f>
        <v>5</v>
      </c>
      <c r="N9" s="669">
        <f>ELSA!DM18</f>
        <v>5</v>
      </c>
      <c r="O9" s="670">
        <f>ELSA!DN18</f>
        <v>5</v>
      </c>
      <c r="P9" s="668">
        <f>ELSA!DO18</f>
        <v>5</v>
      </c>
      <c r="Q9" s="669">
        <f>ELSA!DP18</f>
        <v>5</v>
      </c>
      <c r="R9" s="670">
        <f>ELSA!DQ18</f>
        <v>5</v>
      </c>
      <c r="S9" s="668">
        <f>ELSA!DR18</f>
        <v>5</v>
      </c>
      <c r="T9" s="669">
        <f>ELSA!DS18</f>
        <v>5</v>
      </c>
      <c r="U9" s="670">
        <f>ELSA!DT18</f>
        <v>5</v>
      </c>
      <c r="V9" s="668">
        <f>ELSA!DU18</f>
        <v>5</v>
      </c>
      <c r="W9" s="669">
        <f>ELSA!DV18</f>
        <v>5</v>
      </c>
      <c r="X9" s="670">
        <f>ELSA!DW18</f>
        <v>5</v>
      </c>
      <c r="Y9" s="668">
        <f>ELSA!DX18</f>
        <v>6</v>
      </c>
      <c r="Z9" s="669">
        <f>ELSA!DY18</f>
        <v>6</v>
      </c>
      <c r="AA9" s="670">
        <f>ELSA!DZ18</f>
        <v>6</v>
      </c>
      <c r="AB9" s="668">
        <f>ELSA!EA18</f>
        <v>5</v>
      </c>
      <c r="AC9" s="669">
        <f>ELSA!EB18</f>
        <v>5</v>
      </c>
      <c r="AD9" s="670">
        <f>ELSA!EC18</f>
        <v>5</v>
      </c>
      <c r="AE9" s="668">
        <f>ELSA!ED18</f>
        <v>5</v>
      </c>
      <c r="AF9" s="669">
        <f>ELSA!EE18</f>
        <v>5</v>
      </c>
      <c r="AG9" s="670">
        <f>ELSA!EF18</f>
        <v>6</v>
      </c>
      <c r="AH9" s="668">
        <f>ELSA!EG18</f>
        <v>6</v>
      </c>
      <c r="AI9" s="669">
        <f>ELSA!EH18</f>
        <v>6</v>
      </c>
      <c r="AJ9" s="670">
        <f>ELSA!EI18</f>
        <v>6</v>
      </c>
      <c r="AK9" s="668">
        <f>ELSA!EJ18</f>
        <v>6</v>
      </c>
      <c r="AL9" s="669">
        <f>ELSA!EK18</f>
        <v>6</v>
      </c>
      <c r="AM9" s="670">
        <f>ELSA!EL18</f>
        <v>6</v>
      </c>
      <c r="AN9" s="668">
        <f>ELSA!EM18</f>
        <v>6</v>
      </c>
      <c r="AO9" s="669">
        <f>ELSA!EN18</f>
        <v>6</v>
      </c>
      <c r="AP9" s="670">
        <f>ELSA!EO18</f>
        <v>6</v>
      </c>
      <c r="AQ9" s="668">
        <f>ELSA!EP18</f>
        <v>6</v>
      </c>
      <c r="AR9" s="669">
        <f>ELSA!EQ18</f>
        <v>6</v>
      </c>
      <c r="AS9" s="670">
        <f>ELSA!ER18</f>
        <v>6</v>
      </c>
      <c r="AT9" s="668">
        <f>ELSA!ES18</f>
        <v>5</v>
      </c>
      <c r="AU9" s="669">
        <f>ELSA!ET18</f>
        <v>5</v>
      </c>
      <c r="AV9" s="670">
        <f>ELSA!EU18</f>
        <v>5</v>
      </c>
    </row>
    <row r="10" ht="14.25" customHeight="1">
      <c r="B10" s="667" t="s">
        <v>2232</v>
      </c>
      <c r="C10" s="202"/>
      <c r="D10" s="668">
        <f>'SAN MARTIN'!DC48</f>
        <v>17</v>
      </c>
      <c r="E10" s="669">
        <f>'SAN MARTIN'!DD48</f>
        <v>17</v>
      </c>
      <c r="F10" s="670">
        <f>'SAN MARTIN'!DE48</f>
        <v>17</v>
      </c>
      <c r="G10" s="668">
        <f>'SAN MARTIN'!DF48</f>
        <v>18</v>
      </c>
      <c r="H10" s="669">
        <f>'SAN MARTIN'!DG48</f>
        <v>18</v>
      </c>
      <c r="I10" s="670">
        <f>'SAN MARTIN'!DH48</f>
        <v>18</v>
      </c>
      <c r="J10" s="668">
        <f>'SAN MARTIN'!DI48</f>
        <v>27</v>
      </c>
      <c r="K10" s="669">
        <f>'SAN MARTIN'!DJ48</f>
        <v>27</v>
      </c>
      <c r="L10" s="670">
        <f>'SAN MARTIN'!DK48</f>
        <v>27</v>
      </c>
      <c r="M10" s="668">
        <f>'SAN MARTIN'!DL48</f>
        <v>27</v>
      </c>
      <c r="N10" s="669">
        <f>'SAN MARTIN'!DM48</f>
        <v>28</v>
      </c>
      <c r="O10" s="670">
        <f>'SAN MARTIN'!DN48</f>
        <v>28</v>
      </c>
      <c r="P10" s="668">
        <f>'SAN MARTIN'!DO48</f>
        <v>27</v>
      </c>
      <c r="Q10" s="669">
        <f>'SAN MARTIN'!DP48</f>
        <v>27</v>
      </c>
      <c r="R10" s="670">
        <f>'SAN MARTIN'!DQ48</f>
        <v>27</v>
      </c>
      <c r="S10" s="668">
        <f>'SAN MARTIN'!DR48</f>
        <v>30</v>
      </c>
      <c r="T10" s="669">
        <f>'SAN MARTIN'!DS48</f>
        <v>30</v>
      </c>
      <c r="U10" s="670">
        <f>'SAN MARTIN'!DT48</f>
        <v>30</v>
      </c>
      <c r="V10" s="668">
        <f>'SAN MARTIN'!DU48</f>
        <v>31</v>
      </c>
      <c r="W10" s="669">
        <f>'SAN MARTIN'!DV48</f>
        <v>31</v>
      </c>
      <c r="X10" s="670">
        <f>'SAN MARTIN'!DW48</f>
        <v>31</v>
      </c>
      <c r="Y10" s="668">
        <f>'SAN MARTIN'!DX48</f>
        <v>24</v>
      </c>
      <c r="Z10" s="669">
        <f>'SAN MARTIN'!DY48</f>
        <v>24</v>
      </c>
      <c r="AA10" s="670">
        <f>'SAN MARTIN'!DZ48</f>
        <v>24</v>
      </c>
      <c r="AB10" s="668">
        <f>'SAN MARTIN'!EA48</f>
        <v>27</v>
      </c>
      <c r="AC10" s="669">
        <f>'SAN MARTIN'!EB48</f>
        <v>27</v>
      </c>
      <c r="AD10" s="670">
        <f>'SAN MARTIN'!EC48</f>
        <v>27</v>
      </c>
      <c r="AE10" s="668">
        <f>'SAN MARTIN'!ED48</f>
        <v>26</v>
      </c>
      <c r="AF10" s="669">
        <f>'SAN MARTIN'!EE48</f>
        <v>26</v>
      </c>
      <c r="AG10" s="670">
        <f>'SAN MARTIN'!EF48</f>
        <v>26</v>
      </c>
      <c r="AH10" s="668">
        <f>'SAN MARTIN'!EG48</f>
        <v>26</v>
      </c>
      <c r="AI10" s="669">
        <f>'SAN MARTIN'!EH48</f>
        <v>26</v>
      </c>
      <c r="AJ10" s="670">
        <f>'SAN MARTIN'!EI48</f>
        <v>26</v>
      </c>
      <c r="AK10" s="668">
        <f>'SAN MARTIN'!EJ48</f>
        <v>26</v>
      </c>
      <c r="AL10" s="669">
        <f>'SAN MARTIN'!EK48</f>
        <v>26</v>
      </c>
      <c r="AM10" s="670">
        <f>'SAN MARTIN'!EL48</f>
        <v>26</v>
      </c>
      <c r="AN10" s="668">
        <f>'SAN MARTIN'!EM48</f>
        <v>26</v>
      </c>
      <c r="AO10" s="669">
        <f>'SAN MARTIN'!EN48</f>
        <v>26</v>
      </c>
      <c r="AP10" s="670">
        <f>'SAN MARTIN'!EO48</f>
        <v>26</v>
      </c>
      <c r="AQ10" s="668">
        <f>'SAN MARTIN'!EP48</f>
        <v>26</v>
      </c>
      <c r="AR10" s="669">
        <f>'SAN MARTIN'!EQ48</f>
        <v>26</v>
      </c>
      <c r="AS10" s="670">
        <f>'SAN MARTIN'!ER48</f>
        <v>26</v>
      </c>
      <c r="AT10" s="668">
        <f>'SAN MARTIN'!ES48</f>
        <v>27</v>
      </c>
      <c r="AU10" s="669">
        <f>'SAN MARTIN'!ET48</f>
        <v>27</v>
      </c>
      <c r="AV10" s="670">
        <f>'SAN MARTIN'!EU48</f>
        <v>27</v>
      </c>
    </row>
    <row r="11" ht="14.25" customHeight="1">
      <c r="B11" s="667" t="s">
        <v>2239</v>
      </c>
      <c r="C11" s="202"/>
      <c r="D11" s="668">
        <f>KARINA!DC24</f>
        <v>14</v>
      </c>
      <c r="E11" s="669">
        <f>KARINA!DD24</f>
        <v>14</v>
      </c>
      <c r="F11" s="670">
        <f>KARINA!DE24</f>
        <v>14</v>
      </c>
      <c r="G11" s="668">
        <f>KARINA!DF24</f>
        <v>14</v>
      </c>
      <c r="H11" s="669">
        <f>KARINA!DG24</f>
        <v>14</v>
      </c>
      <c r="I11" s="670">
        <f>KARINA!DH24</f>
        <v>14</v>
      </c>
      <c r="J11" s="668">
        <f>KARINA!DI24</f>
        <v>15</v>
      </c>
      <c r="K11" s="669">
        <f>KARINA!DJ24</f>
        <v>15</v>
      </c>
      <c r="L11" s="670">
        <f>KARINA!DK24</f>
        <v>15</v>
      </c>
      <c r="M11" s="668">
        <f>KARINA!DL24</f>
        <v>15</v>
      </c>
      <c r="N11" s="669">
        <f>KARINA!DM24</f>
        <v>15</v>
      </c>
      <c r="O11" s="670">
        <f>KARINA!DN24</f>
        <v>15</v>
      </c>
      <c r="P11" s="668">
        <f>KARINA!DO24</f>
        <v>14</v>
      </c>
      <c r="Q11" s="669">
        <f>KARINA!DP24</f>
        <v>14</v>
      </c>
      <c r="R11" s="670">
        <f>KARINA!DQ24</f>
        <v>14</v>
      </c>
      <c r="S11" s="668">
        <f>KARINA!DR24</f>
        <v>14</v>
      </c>
      <c r="T11" s="669">
        <f>KARINA!DS24</f>
        <v>14</v>
      </c>
      <c r="U11" s="670">
        <f>KARINA!DT24</f>
        <v>14</v>
      </c>
      <c r="V11" s="668">
        <f>KARINA!DU24</f>
        <v>14</v>
      </c>
      <c r="W11" s="669">
        <f>KARINA!DV24</f>
        <v>14</v>
      </c>
      <c r="X11" s="670">
        <f>KARINA!DW24</f>
        <v>14</v>
      </c>
      <c r="Y11" s="668">
        <f>KARINA!DX24</f>
        <v>11</v>
      </c>
      <c r="Z11" s="669">
        <f>KARINA!DY24</f>
        <v>11</v>
      </c>
      <c r="AA11" s="670">
        <f>KARINA!DZ24</f>
        <v>11</v>
      </c>
      <c r="AB11" s="668">
        <f>KARINA!EA24</f>
        <v>11</v>
      </c>
      <c r="AC11" s="669">
        <f>KARINA!EB24</f>
        <v>11</v>
      </c>
      <c r="AD11" s="670">
        <f>KARINA!EC24</f>
        <v>11</v>
      </c>
      <c r="AE11" s="668">
        <f>KARINA!ED24</f>
        <v>10</v>
      </c>
      <c r="AF11" s="669">
        <f>KARINA!EE24</f>
        <v>10</v>
      </c>
      <c r="AG11" s="670">
        <f>KARINA!EF24</f>
        <v>10</v>
      </c>
      <c r="AH11" s="668">
        <f>KARINA!EG24</f>
        <v>10</v>
      </c>
      <c r="AI11" s="669">
        <f>KARINA!EH24</f>
        <v>10</v>
      </c>
      <c r="AJ11" s="670">
        <f>KARINA!EI24</f>
        <v>10</v>
      </c>
      <c r="AK11" s="668">
        <f>KARINA!EJ24</f>
        <v>11</v>
      </c>
      <c r="AL11" s="669">
        <f>KARINA!EK24</f>
        <v>11</v>
      </c>
      <c r="AM11" s="670">
        <f>KARINA!EL24</f>
        <v>11</v>
      </c>
      <c r="AN11" s="668">
        <f>KARINA!EM24</f>
        <v>11</v>
      </c>
      <c r="AO11" s="669">
        <f>KARINA!EN24</f>
        <v>11</v>
      </c>
      <c r="AP11" s="670">
        <f>KARINA!EO24</f>
        <v>11</v>
      </c>
      <c r="AQ11" s="668">
        <f>KARINA!EP24</f>
        <v>12</v>
      </c>
      <c r="AR11" s="669">
        <f>KARINA!EQ24</f>
        <v>12</v>
      </c>
      <c r="AS11" s="670">
        <f>KARINA!ER24</f>
        <v>12</v>
      </c>
      <c r="AT11" s="668">
        <f>KARINA!ES24</f>
        <v>12</v>
      </c>
      <c r="AU11" s="669">
        <f>KARINA!ET24</f>
        <v>12</v>
      </c>
      <c r="AV11" s="670">
        <f>KARINA!EU24</f>
        <v>12</v>
      </c>
    </row>
    <row r="12" ht="14.25" customHeight="1">
      <c r="B12" s="667" t="s">
        <v>2138</v>
      </c>
      <c r="C12" s="202"/>
      <c r="D12" s="668">
        <f>'YESENIA 02'!AI29</f>
        <v>16</v>
      </c>
      <c r="E12" s="669">
        <f>'YESENIA 02'!AJ29</f>
        <v>16</v>
      </c>
      <c r="F12" s="670">
        <f>'YESENIA 02'!AK29</f>
        <v>16</v>
      </c>
      <c r="G12" s="668">
        <f>'YESENIA 02'!AL29</f>
        <v>16</v>
      </c>
      <c r="H12" s="669">
        <f>'YESENIA 02'!AM29</f>
        <v>16</v>
      </c>
      <c r="I12" s="670">
        <f>'YESENIA 02'!AN29</f>
        <v>16</v>
      </c>
      <c r="J12" s="668">
        <f>'YESENIA 02'!AO29</f>
        <v>16</v>
      </c>
      <c r="K12" s="669">
        <f>'YESENIA 02'!AP29</f>
        <v>16</v>
      </c>
      <c r="L12" s="670">
        <f>'YESENIA 02'!AQ29</f>
        <v>16</v>
      </c>
      <c r="M12" s="668">
        <f>'YESENIA 02'!AR29</f>
        <v>16</v>
      </c>
      <c r="N12" s="669">
        <f>'YESENIA 02'!AS29</f>
        <v>16</v>
      </c>
      <c r="O12" s="670">
        <f>'YESENIA 02'!AT29</f>
        <v>16</v>
      </c>
      <c r="P12" s="668">
        <f>'YESENIA 02'!AU29</f>
        <v>16</v>
      </c>
      <c r="Q12" s="669">
        <f>'YESENIA 02'!AV29</f>
        <v>16</v>
      </c>
      <c r="R12" s="670">
        <f>'YESENIA 02'!AW29</f>
        <v>16</v>
      </c>
      <c r="S12" s="668">
        <f>'YESENIA 02'!AX29</f>
        <v>16</v>
      </c>
      <c r="T12" s="669">
        <f>'YESENIA 02'!AY29</f>
        <v>16</v>
      </c>
      <c r="U12" s="670">
        <f>'YESENIA 02'!AZ29</f>
        <v>16</v>
      </c>
      <c r="V12" s="668">
        <f>'YESENIA 02'!BA29</f>
        <v>16</v>
      </c>
      <c r="W12" s="669">
        <f>'YESENIA 02'!BB29</f>
        <v>16</v>
      </c>
      <c r="X12" s="670">
        <f>'YESENIA 02'!BC29</f>
        <v>16</v>
      </c>
      <c r="Y12" s="668">
        <f>'YESENIA 02'!BD29</f>
        <v>14</v>
      </c>
      <c r="Z12" s="669">
        <f>'YESENIA 02'!BE29</f>
        <v>14</v>
      </c>
      <c r="AA12" s="670">
        <f>'YESENIA 02'!BF29</f>
        <v>14</v>
      </c>
      <c r="AB12" s="668">
        <f>'YESENIA 02'!BG29</f>
        <v>14</v>
      </c>
      <c r="AC12" s="669">
        <f>'YESENIA 02'!BH29</f>
        <v>14</v>
      </c>
      <c r="AD12" s="670">
        <f>'YESENIA 02'!BI29</f>
        <v>14</v>
      </c>
      <c r="AE12" s="668">
        <f>'YESENIA 02'!BJ29</f>
        <v>13</v>
      </c>
      <c r="AF12" s="669">
        <f>'YESENIA 02'!BK29</f>
        <v>13</v>
      </c>
      <c r="AG12" s="670">
        <f>'YESENIA 02'!BL29</f>
        <v>13</v>
      </c>
      <c r="AH12" s="668">
        <f>'YESENIA 02'!BM29</f>
        <v>13</v>
      </c>
      <c r="AI12" s="669">
        <f>'YESENIA 02'!BN29</f>
        <v>13</v>
      </c>
      <c r="AJ12" s="670">
        <f>'YESENIA 02'!BO29</f>
        <v>13</v>
      </c>
      <c r="AK12" s="668">
        <f>'YESENIA 02'!BP29</f>
        <v>13</v>
      </c>
      <c r="AL12" s="669">
        <f>'YESENIA 02'!BQ29</f>
        <v>13</v>
      </c>
      <c r="AM12" s="670">
        <f>'YESENIA 02'!BR29</f>
        <v>13</v>
      </c>
      <c r="AN12" s="668">
        <f>'YESENIA 02'!BS29</f>
        <v>13</v>
      </c>
      <c r="AO12" s="669">
        <f>'YESENIA 02'!BT29</f>
        <v>13</v>
      </c>
      <c r="AP12" s="670">
        <f>'YESENIA 02'!BU29</f>
        <v>13</v>
      </c>
      <c r="AQ12" s="668">
        <f>'YESENIA 02'!BV29</f>
        <v>12</v>
      </c>
      <c r="AR12" s="669">
        <f>'YESENIA 02'!BW29</f>
        <v>12</v>
      </c>
      <c r="AS12" s="670">
        <f>'YESENIA 02'!BX29</f>
        <v>12</v>
      </c>
      <c r="AT12" s="668">
        <f>'YESENIA 02'!BY29</f>
        <v>16</v>
      </c>
      <c r="AU12" s="669">
        <f>'YESENIA 02'!BZ29</f>
        <v>16</v>
      </c>
      <c r="AV12" s="670">
        <f>'YESENIA 02'!CA29</f>
        <v>16</v>
      </c>
    </row>
    <row r="13" ht="18.0" customHeight="1">
      <c r="B13" s="667" t="s">
        <v>2135</v>
      </c>
      <c r="C13" s="202"/>
      <c r="D13" s="668">
        <f>'YESENIA 01'!AF60</f>
        <v>31</v>
      </c>
      <c r="E13" s="669">
        <f>'YESENIA 01'!AG60</f>
        <v>31</v>
      </c>
      <c r="F13" s="670">
        <f>'YESENIA 01'!AH60</f>
        <v>31</v>
      </c>
      <c r="G13" s="668">
        <f>'YESENIA 01'!AI60</f>
        <v>34</v>
      </c>
      <c r="H13" s="669">
        <f>'YESENIA 01'!AJ60</f>
        <v>34</v>
      </c>
      <c r="I13" s="670">
        <f>'YESENIA 01'!AK60</f>
        <v>34</v>
      </c>
      <c r="J13" s="668">
        <f>'YESENIA 01'!AL60</f>
        <v>34</v>
      </c>
      <c r="K13" s="669">
        <f>'YESENIA 01'!AM60</f>
        <v>34</v>
      </c>
      <c r="L13" s="670">
        <f>'YESENIA 01'!AN60</f>
        <v>34</v>
      </c>
      <c r="M13" s="668">
        <f>'YESENIA 01'!AO60</f>
        <v>34</v>
      </c>
      <c r="N13" s="669">
        <f>'YESENIA 01'!AP60</f>
        <v>34</v>
      </c>
      <c r="O13" s="670">
        <f>'YESENIA 01'!AQ60</f>
        <v>34</v>
      </c>
      <c r="P13" s="668">
        <f>'YESENIA 01'!AR60</f>
        <v>35</v>
      </c>
      <c r="Q13" s="669">
        <f>'YESENIA 01'!AS60</f>
        <v>35</v>
      </c>
      <c r="R13" s="670">
        <f>'YESENIA 01'!AT60</f>
        <v>35</v>
      </c>
      <c r="S13" s="668">
        <f>'YESENIA 01'!AU60</f>
        <v>34</v>
      </c>
      <c r="T13" s="669">
        <f>'YESENIA 01'!AV60</f>
        <v>34</v>
      </c>
      <c r="U13" s="670">
        <f>'YESENIA 01'!AW60</f>
        <v>34</v>
      </c>
      <c r="V13" s="668">
        <f>'YESENIA 01'!AX60</f>
        <v>34</v>
      </c>
      <c r="W13" s="669">
        <f>'YESENIA 01'!AY60</f>
        <v>34</v>
      </c>
      <c r="X13" s="670">
        <f>'YESENIA 01'!AZ60</f>
        <v>34</v>
      </c>
      <c r="Y13" s="668">
        <f>'YESENIA 01'!BA60</f>
        <v>31</v>
      </c>
      <c r="Z13" s="669">
        <f>'YESENIA 01'!BB60</f>
        <v>31</v>
      </c>
      <c r="AA13" s="670">
        <f>'YESENIA 01'!BC60</f>
        <v>31</v>
      </c>
      <c r="AB13" s="668">
        <f>'YESENIA 01'!BD60</f>
        <v>31</v>
      </c>
      <c r="AC13" s="669">
        <f>'YESENIA 01'!BE60</f>
        <v>31</v>
      </c>
      <c r="AD13" s="670">
        <f>'YESENIA 01'!BF60</f>
        <v>31</v>
      </c>
      <c r="AE13" s="668">
        <f>'YESENIA 01'!BG60</f>
        <v>31</v>
      </c>
      <c r="AF13" s="669">
        <f>'YESENIA 01'!BH60</f>
        <v>31</v>
      </c>
      <c r="AG13" s="670">
        <f>'YESENIA 01'!BI60</f>
        <v>31</v>
      </c>
      <c r="AH13" s="668">
        <f>'YESENIA 01'!BJ60</f>
        <v>31</v>
      </c>
      <c r="AI13" s="669">
        <f>'YESENIA 01'!BK60</f>
        <v>31</v>
      </c>
      <c r="AJ13" s="670">
        <f>'YESENIA 01'!BL60</f>
        <v>31</v>
      </c>
      <c r="AK13" s="668">
        <f>'YESENIA 01'!BM60</f>
        <v>31</v>
      </c>
      <c r="AL13" s="669">
        <f>'YESENIA 01'!BN60</f>
        <v>31</v>
      </c>
      <c r="AM13" s="670">
        <f>'YESENIA 01'!BO60</f>
        <v>31</v>
      </c>
      <c r="AN13" s="668">
        <f>'YESENIA 01'!BP60</f>
        <v>31</v>
      </c>
      <c r="AO13" s="669">
        <f>'YESENIA 01'!BQ60</f>
        <v>31</v>
      </c>
      <c r="AP13" s="670">
        <f>'YESENIA 01'!BR60</f>
        <v>31</v>
      </c>
      <c r="AQ13" s="668">
        <f>'YESENIA 01'!BS60</f>
        <v>30</v>
      </c>
      <c r="AR13" s="669">
        <f>'YESENIA 01'!BT60</f>
        <v>30</v>
      </c>
      <c r="AS13" s="670">
        <f>'YESENIA 01'!BU60</f>
        <v>30</v>
      </c>
      <c r="AT13" s="668">
        <f>'YESENIA 01'!BV60</f>
        <v>33</v>
      </c>
      <c r="AU13" s="669">
        <f>'YESENIA 01'!BW60</f>
        <v>33</v>
      </c>
      <c r="AV13" s="670">
        <f>'YESENIA 01'!BX60</f>
        <v>33</v>
      </c>
    </row>
    <row r="14" ht="14.25" customHeight="1">
      <c r="B14" s="667" t="s">
        <v>2228</v>
      </c>
      <c r="C14" s="202"/>
      <c r="D14" s="668">
        <f>BRAVO!DD22</f>
        <v>7</v>
      </c>
      <c r="E14" s="669">
        <f>BRAVO!DE22</f>
        <v>7</v>
      </c>
      <c r="F14" s="670">
        <f>BRAVO!DF22</f>
        <v>7</v>
      </c>
      <c r="G14" s="668">
        <f>BRAVO!DG22</f>
        <v>7</v>
      </c>
      <c r="H14" s="669">
        <f>BRAVO!DH22</f>
        <v>7</v>
      </c>
      <c r="I14" s="670">
        <f>BRAVO!DI22</f>
        <v>7</v>
      </c>
      <c r="J14" s="668">
        <f>BRAVO!DJ22</f>
        <v>6</v>
      </c>
      <c r="K14" s="669">
        <f>BRAVO!DK22</f>
        <v>6</v>
      </c>
      <c r="L14" s="670">
        <f>BRAVO!DL22</f>
        <v>6</v>
      </c>
      <c r="M14" s="668">
        <f>BRAVO!DM22</f>
        <v>5</v>
      </c>
      <c r="N14" s="669">
        <f>BRAVO!DN22</f>
        <v>5</v>
      </c>
      <c r="O14" s="670">
        <f>BRAVO!DO22</f>
        <v>5</v>
      </c>
      <c r="P14" s="668">
        <f>BRAVO!DP22</f>
        <v>5</v>
      </c>
      <c r="Q14" s="669">
        <f>BRAVO!DQ22</f>
        <v>5</v>
      </c>
      <c r="R14" s="670">
        <f>BRAVO!DR22</f>
        <v>5</v>
      </c>
      <c r="S14" s="668">
        <f>BRAVO!DS22</f>
        <v>6</v>
      </c>
      <c r="T14" s="669">
        <f>BRAVO!DT22</f>
        <v>6</v>
      </c>
      <c r="U14" s="670">
        <f>BRAVO!DU22</f>
        <v>6</v>
      </c>
      <c r="V14" s="668">
        <f>BRAVO!DV22</f>
        <v>6</v>
      </c>
      <c r="W14" s="669">
        <f>BRAVO!DW22</f>
        <v>6</v>
      </c>
      <c r="X14" s="670">
        <f>BRAVO!DX22</f>
        <v>6</v>
      </c>
      <c r="Y14" s="668">
        <f>BRAVO!DY22</f>
        <v>6</v>
      </c>
      <c r="Z14" s="669">
        <f>BRAVO!DZ22</f>
        <v>6</v>
      </c>
      <c r="AA14" s="670">
        <f>BRAVO!EA22</f>
        <v>6</v>
      </c>
      <c r="AB14" s="668">
        <f>BRAVO!EB22</f>
        <v>8</v>
      </c>
      <c r="AC14" s="669">
        <f>BRAVO!EC22</f>
        <v>8</v>
      </c>
      <c r="AD14" s="670">
        <f>BRAVO!ED22</f>
        <v>8</v>
      </c>
      <c r="AE14" s="668">
        <f>BRAVO!EE22</f>
        <v>8</v>
      </c>
      <c r="AF14" s="669">
        <f>BRAVO!EF22</f>
        <v>8</v>
      </c>
      <c r="AG14" s="670">
        <f>BRAVO!EG22</f>
        <v>8</v>
      </c>
      <c r="AH14" s="668">
        <f>BRAVO!EH22</f>
        <v>8</v>
      </c>
      <c r="AI14" s="669">
        <f>BRAVO!EI22</f>
        <v>8</v>
      </c>
      <c r="AJ14" s="670">
        <f>BRAVO!EJ22</f>
        <v>8</v>
      </c>
      <c r="AK14" s="668">
        <f>BRAVO!EK22</f>
        <v>7</v>
      </c>
      <c r="AL14" s="669">
        <f>BRAVO!EL22</f>
        <v>7</v>
      </c>
      <c r="AM14" s="670">
        <f>BRAVO!EM22</f>
        <v>7</v>
      </c>
      <c r="AN14" s="668">
        <f>BRAVO!EN22</f>
        <v>7</v>
      </c>
      <c r="AO14" s="669">
        <f>BRAVO!EO22</f>
        <v>7</v>
      </c>
      <c r="AP14" s="670">
        <f>BRAVO!EP22</f>
        <v>7</v>
      </c>
      <c r="AQ14" s="668">
        <f>BRAVO!EQ22</f>
        <v>9</v>
      </c>
      <c r="AR14" s="669">
        <f>BRAVO!ER22</f>
        <v>9</v>
      </c>
      <c r="AS14" s="670">
        <f>BRAVO!ES22</f>
        <v>9</v>
      </c>
      <c r="AT14" s="668">
        <f>BRAVO!ET22</f>
        <v>9</v>
      </c>
      <c r="AU14" s="669">
        <f>BRAVO!EU22</f>
        <v>9</v>
      </c>
      <c r="AV14" s="670">
        <f>BRAVO!EV22</f>
        <v>9</v>
      </c>
    </row>
    <row r="15" ht="14.25" customHeight="1">
      <c r="B15" s="667" t="s">
        <v>2247</v>
      </c>
      <c r="C15" s="202"/>
      <c r="D15" s="668">
        <f>'FELIPE 01'!AI23</f>
        <v>13</v>
      </c>
      <c r="E15" s="669">
        <f>'FELIPE 01'!AJ23</f>
        <v>13</v>
      </c>
      <c r="F15" s="670">
        <f>'FELIPE 01'!AK23</f>
        <v>13</v>
      </c>
      <c r="G15" s="668">
        <f>'FELIPE 01'!AL23</f>
        <v>13</v>
      </c>
      <c r="H15" s="669">
        <f>'FELIPE 01'!AM23</f>
        <v>13</v>
      </c>
      <c r="I15" s="670">
        <f>'FELIPE 01'!AN23</f>
        <v>13</v>
      </c>
      <c r="J15" s="668">
        <f>'FELIPE 01'!AO23</f>
        <v>13</v>
      </c>
      <c r="K15" s="669">
        <f>'FELIPE 01'!AP23</f>
        <v>13</v>
      </c>
      <c r="L15" s="670">
        <f>'FELIPE 01'!AQ23</f>
        <v>13</v>
      </c>
      <c r="M15" s="668">
        <f>'FELIPE 01'!AR23</f>
        <v>13</v>
      </c>
      <c r="N15" s="669">
        <f>'FELIPE 01'!AS23</f>
        <v>13</v>
      </c>
      <c r="O15" s="670">
        <f>'FELIPE 01'!AT23</f>
        <v>13</v>
      </c>
      <c r="P15" s="668">
        <f>'FELIPE 01'!AU23</f>
        <v>13</v>
      </c>
      <c r="Q15" s="669">
        <f>'FELIPE 01'!AV23</f>
        <v>13</v>
      </c>
      <c r="R15" s="670">
        <f>'FELIPE 01'!AW23</f>
        <v>13</v>
      </c>
      <c r="S15" s="668">
        <f>'FELIPE 01'!AX23</f>
        <v>13</v>
      </c>
      <c r="T15" s="669">
        <f>'FELIPE 01'!AY23</f>
        <v>13</v>
      </c>
      <c r="U15" s="670">
        <f>'FELIPE 01'!AZ23</f>
        <v>13</v>
      </c>
      <c r="V15" s="668">
        <f>'FELIPE 01'!BA23</f>
        <v>13</v>
      </c>
      <c r="W15" s="669">
        <f>'FELIPE 01'!BB23</f>
        <v>13</v>
      </c>
      <c r="X15" s="670">
        <f>'FELIPE 01'!BC23</f>
        <v>13</v>
      </c>
      <c r="Y15" s="668">
        <f>'FELIPE 01'!BD23</f>
        <v>11</v>
      </c>
      <c r="Z15" s="669">
        <f>'FELIPE 01'!BE23</f>
        <v>11</v>
      </c>
      <c r="AA15" s="670">
        <f>'FELIPE 01'!BF23</f>
        <v>11</v>
      </c>
      <c r="AB15" s="668">
        <f>'FELIPE 01'!BG23</f>
        <v>11</v>
      </c>
      <c r="AC15" s="669">
        <f>'FELIPE 01'!BH23</f>
        <v>11</v>
      </c>
      <c r="AD15" s="670">
        <f>'FELIPE 01'!BI23</f>
        <v>11</v>
      </c>
      <c r="AE15" s="668">
        <f>'FELIPE 01'!BJ23</f>
        <v>11</v>
      </c>
      <c r="AF15" s="669">
        <f>'FELIPE 01'!BK23</f>
        <v>11</v>
      </c>
      <c r="AG15" s="670">
        <f>'FELIPE 01'!BL23</f>
        <v>11</v>
      </c>
      <c r="AH15" s="668">
        <f>'FELIPE 01'!BM23</f>
        <v>9</v>
      </c>
      <c r="AI15" s="669">
        <f>'FELIPE 01'!BN23</f>
        <v>9</v>
      </c>
      <c r="AJ15" s="670">
        <f>'FELIPE 01'!BO23</f>
        <v>9</v>
      </c>
      <c r="AK15" s="668">
        <f>'FELIPE 01'!BP23</f>
        <v>10</v>
      </c>
      <c r="AL15" s="669">
        <f>'FELIPE 01'!BQ23</f>
        <v>10</v>
      </c>
      <c r="AM15" s="670">
        <f>'FELIPE 01'!BR23</f>
        <v>10</v>
      </c>
      <c r="AN15" s="668">
        <f>'FELIPE 01'!BS23</f>
        <v>10</v>
      </c>
      <c r="AO15" s="669">
        <f>'FELIPE 01'!BT23</f>
        <v>10</v>
      </c>
      <c r="AP15" s="670">
        <f>'FELIPE 01'!BU23</f>
        <v>10</v>
      </c>
      <c r="AQ15" s="668">
        <f>'FELIPE 01'!BV23</f>
        <v>10</v>
      </c>
      <c r="AR15" s="669">
        <f>'FELIPE 01'!BW23</f>
        <v>10</v>
      </c>
      <c r="AS15" s="670">
        <f>'FELIPE 01'!BX23</f>
        <v>10</v>
      </c>
      <c r="AT15" s="668">
        <f>'FELIPE 01'!BY23</f>
        <v>12</v>
      </c>
      <c r="AU15" s="669">
        <f>'FELIPE 01'!BZ23</f>
        <v>12</v>
      </c>
      <c r="AV15" s="670">
        <f>'FELIPE 01'!CA23</f>
        <v>12</v>
      </c>
    </row>
    <row r="16" ht="14.25" customHeight="1">
      <c r="B16" s="667" t="s">
        <v>2242</v>
      </c>
      <c r="C16" s="671"/>
      <c r="D16" s="668">
        <f>JOSELITO!AI18</f>
        <v>7</v>
      </c>
      <c r="E16" s="669">
        <f>JOSELITO!AJ18</f>
        <v>7</v>
      </c>
      <c r="F16" s="670">
        <f>JOSELITO!AK18</f>
        <v>7</v>
      </c>
      <c r="G16" s="668">
        <f>JOSELITO!AL18</f>
        <v>7</v>
      </c>
      <c r="H16" s="669">
        <f>JOSELITO!AM18</f>
        <v>7</v>
      </c>
      <c r="I16" s="670">
        <f>JOSELITO!AN18</f>
        <v>7</v>
      </c>
      <c r="J16" s="668">
        <f>JOSELITO!AO18</f>
        <v>6</v>
      </c>
      <c r="K16" s="669">
        <f>JOSELITO!AP18</f>
        <v>6</v>
      </c>
      <c r="L16" s="670">
        <f>JOSELITO!AQ18</f>
        <v>6</v>
      </c>
      <c r="M16" s="668">
        <f>JOSELITO!AR18</f>
        <v>6</v>
      </c>
      <c r="N16" s="669">
        <f>JOSELITO!AS18</f>
        <v>7</v>
      </c>
      <c r="O16" s="670">
        <f>JOSELITO!AT18</f>
        <v>7</v>
      </c>
      <c r="P16" s="668">
        <f>JOSELITO!AU18</f>
        <v>7</v>
      </c>
      <c r="Q16" s="669">
        <f>JOSELITO!AV18</f>
        <v>7</v>
      </c>
      <c r="R16" s="670">
        <f>JOSELITO!AW18</f>
        <v>7</v>
      </c>
      <c r="S16" s="668">
        <f>JOSELITO!AX18</f>
        <v>7</v>
      </c>
      <c r="T16" s="669">
        <f>JOSELITO!AY18</f>
        <v>7</v>
      </c>
      <c r="U16" s="670">
        <f>JOSELITO!AZ18</f>
        <v>7</v>
      </c>
      <c r="V16" s="668">
        <f>JOSELITO!BA18</f>
        <v>7</v>
      </c>
      <c r="W16" s="669">
        <f>JOSELITO!BB18</f>
        <v>7</v>
      </c>
      <c r="X16" s="670">
        <f>JOSELITO!BC18</f>
        <v>7</v>
      </c>
      <c r="Y16" s="668">
        <f>JOSELITO!BD18</f>
        <v>12</v>
      </c>
      <c r="Z16" s="669">
        <f>JOSELITO!BE18</f>
        <v>12</v>
      </c>
      <c r="AA16" s="670">
        <f>JOSELITO!BF18</f>
        <v>12</v>
      </c>
      <c r="AB16" s="668">
        <f>JOSELITO!BG18</f>
        <v>10</v>
      </c>
      <c r="AC16" s="669">
        <f>JOSELITO!BH18</f>
        <v>10</v>
      </c>
      <c r="AD16" s="670">
        <f>JOSELITO!BI18</f>
        <v>10</v>
      </c>
      <c r="AE16" s="668">
        <f>JOSELITO!BJ18</f>
        <v>10</v>
      </c>
      <c r="AF16" s="669">
        <f>JOSELITO!BK18</f>
        <v>10</v>
      </c>
      <c r="AG16" s="670">
        <f>JOSELITO!BL18</f>
        <v>10</v>
      </c>
      <c r="AH16" s="668">
        <f>JOSELITO!BM18</f>
        <v>10</v>
      </c>
      <c r="AI16" s="669">
        <f>JOSELITO!BN18</f>
        <v>10</v>
      </c>
      <c r="AJ16" s="670">
        <f>JOSELITO!BO18</f>
        <v>10</v>
      </c>
      <c r="AK16" s="668">
        <f>JOSELITO!BP18</f>
        <v>10</v>
      </c>
      <c r="AL16" s="669">
        <f>JOSELITO!BQ18</f>
        <v>10</v>
      </c>
      <c r="AM16" s="670">
        <f>JOSELITO!BR18</f>
        <v>10</v>
      </c>
      <c r="AN16" s="668">
        <f>JOSELITO!BS18</f>
        <v>10</v>
      </c>
      <c r="AO16" s="669">
        <f>JOSELITO!BT18</f>
        <v>10</v>
      </c>
      <c r="AP16" s="670">
        <f>JOSELITO!BU18</f>
        <v>10</v>
      </c>
      <c r="AQ16" s="668">
        <f>JOSELITO!BV18</f>
        <v>10</v>
      </c>
      <c r="AR16" s="669">
        <f>JOSELITO!BW18</f>
        <v>10</v>
      </c>
      <c r="AS16" s="670">
        <f>JOSELITO!BX18</f>
        <v>10</v>
      </c>
      <c r="AT16" s="668">
        <f>JOSELITO!BY18</f>
        <v>7</v>
      </c>
      <c r="AU16" s="669">
        <f>JOSELITO!BZ18</f>
        <v>7</v>
      </c>
      <c r="AV16" s="670">
        <f>JOSELITO!CA18</f>
        <v>7</v>
      </c>
    </row>
    <row r="17" ht="14.25" customHeight="1">
      <c r="B17" s="667" t="s">
        <v>2222</v>
      </c>
      <c r="C17" s="202"/>
      <c r="D17" s="668">
        <f>'SAN JUAN'!AI33</f>
        <v>18</v>
      </c>
      <c r="E17" s="669">
        <f>'SAN JUAN'!AJ33</f>
        <v>18</v>
      </c>
      <c r="F17" s="670">
        <f>'SAN JUAN'!AK33</f>
        <v>18</v>
      </c>
      <c r="G17" s="668">
        <f>'SAN JUAN'!AL33</f>
        <v>18</v>
      </c>
      <c r="H17" s="669">
        <f>'SAN JUAN'!AM33</f>
        <v>18</v>
      </c>
      <c r="I17" s="670">
        <f>'SAN JUAN'!AN33</f>
        <v>18</v>
      </c>
      <c r="J17" s="668">
        <f>'SAN JUAN'!AO33</f>
        <v>18</v>
      </c>
      <c r="K17" s="669">
        <f>'SAN JUAN'!AP33</f>
        <v>18</v>
      </c>
      <c r="L17" s="670">
        <f>'SAN JUAN'!AQ33</f>
        <v>18</v>
      </c>
      <c r="M17" s="668">
        <f>'SAN JUAN'!AR33</f>
        <v>18</v>
      </c>
      <c r="N17" s="669">
        <f>'SAN JUAN'!AS33</f>
        <v>18</v>
      </c>
      <c r="O17" s="670">
        <f>'SAN JUAN'!AT33</f>
        <v>18</v>
      </c>
      <c r="P17" s="668">
        <f>'SAN JUAN'!AU33</f>
        <v>19</v>
      </c>
      <c r="Q17" s="669">
        <f>'SAN JUAN'!AV33</f>
        <v>19</v>
      </c>
      <c r="R17" s="670">
        <f>'SAN JUAN'!AW33</f>
        <v>19</v>
      </c>
      <c r="S17" s="668">
        <f>'SAN JUAN'!AX33</f>
        <v>19</v>
      </c>
      <c r="T17" s="669">
        <f>'SAN JUAN'!AY33</f>
        <v>19</v>
      </c>
      <c r="U17" s="670">
        <f>'SAN JUAN'!AZ33</f>
        <v>19</v>
      </c>
      <c r="V17" s="668">
        <f>'SAN JUAN'!BA33</f>
        <v>19</v>
      </c>
      <c r="W17" s="669">
        <f>'SAN JUAN'!BB33</f>
        <v>19</v>
      </c>
      <c r="X17" s="670">
        <f>'SAN JUAN'!BC33</f>
        <v>19</v>
      </c>
      <c r="Y17" s="668">
        <f>'SAN JUAN'!BD33</f>
        <v>20</v>
      </c>
      <c r="Z17" s="669">
        <f>'SAN JUAN'!BE33</f>
        <v>20</v>
      </c>
      <c r="AA17" s="670">
        <f>'SAN JUAN'!BF33</f>
        <v>20</v>
      </c>
      <c r="AB17" s="668">
        <f>'SAN JUAN'!BG33</f>
        <v>19</v>
      </c>
      <c r="AC17" s="669">
        <f>'SAN JUAN'!BH33</f>
        <v>19</v>
      </c>
      <c r="AD17" s="670">
        <f>'SAN JUAN'!BI33</f>
        <v>19</v>
      </c>
      <c r="AE17" s="668">
        <f>'SAN JUAN'!BJ33</f>
        <v>19</v>
      </c>
      <c r="AF17" s="669">
        <f>'SAN JUAN'!BK33</f>
        <v>19</v>
      </c>
      <c r="AG17" s="670">
        <f>'SAN JUAN'!BL33</f>
        <v>19</v>
      </c>
      <c r="AH17" s="668">
        <f>'SAN JUAN'!BM33</f>
        <v>19</v>
      </c>
      <c r="AI17" s="669">
        <f>'SAN JUAN'!BN33</f>
        <v>19</v>
      </c>
      <c r="AJ17" s="670">
        <f>'SAN JUAN'!BO33</f>
        <v>19</v>
      </c>
      <c r="AK17" s="668">
        <f>'SAN JUAN'!BP33</f>
        <v>19</v>
      </c>
      <c r="AL17" s="669">
        <f>'SAN JUAN'!BQ33</f>
        <v>19</v>
      </c>
      <c r="AM17" s="670">
        <f>'SAN JUAN'!BR33</f>
        <v>19</v>
      </c>
      <c r="AN17" s="668">
        <f>'SAN JUAN'!BS33</f>
        <v>19</v>
      </c>
      <c r="AO17" s="669">
        <f>'SAN JUAN'!BT33</f>
        <v>19</v>
      </c>
      <c r="AP17" s="670">
        <f>'SAN JUAN'!BU33</f>
        <v>19</v>
      </c>
      <c r="AQ17" s="668">
        <f>'SAN JUAN'!BV33</f>
        <v>19</v>
      </c>
      <c r="AR17" s="669">
        <f>'SAN JUAN'!BW33</f>
        <v>19</v>
      </c>
      <c r="AS17" s="670">
        <f>'SAN JUAN'!BX33</f>
        <v>19</v>
      </c>
      <c r="AT17" s="668">
        <f>'SAN JUAN'!BY33</f>
        <v>14</v>
      </c>
      <c r="AU17" s="669">
        <f>'SAN JUAN'!BZ33</f>
        <v>14</v>
      </c>
      <c r="AV17" s="670">
        <f>'SAN JUAN'!CA33</f>
        <v>14</v>
      </c>
    </row>
    <row r="18" ht="14.25" customHeight="1">
      <c r="B18" s="667" t="s">
        <v>2257</v>
      </c>
      <c r="C18" s="202"/>
      <c r="D18" s="668">
        <f>CARPIO!DC22</f>
        <v>10</v>
      </c>
      <c r="E18" s="669">
        <f>CARPIO!DD22</f>
        <v>10</v>
      </c>
      <c r="F18" s="670">
        <f>CARPIO!DE22</f>
        <v>10</v>
      </c>
      <c r="G18" s="668">
        <f>CARPIO!DF22</f>
        <v>12</v>
      </c>
      <c r="H18" s="669">
        <f>CARPIO!DG22</f>
        <v>12</v>
      </c>
      <c r="I18" s="670">
        <f>CARPIO!DH22</f>
        <v>12</v>
      </c>
      <c r="J18" s="668">
        <f>CARPIO!DI22</f>
        <v>12</v>
      </c>
      <c r="K18" s="669">
        <f>CARPIO!DJ22</f>
        <v>12</v>
      </c>
      <c r="L18" s="670">
        <f>CARPIO!DK22</f>
        <v>12</v>
      </c>
      <c r="M18" s="668">
        <f>CARPIO!DL22</f>
        <v>12</v>
      </c>
      <c r="N18" s="669">
        <f>CARPIO!DM22</f>
        <v>12</v>
      </c>
      <c r="O18" s="670">
        <f>CARPIO!DN22</f>
        <v>12</v>
      </c>
      <c r="P18" s="668">
        <f>CARPIO!DO22</f>
        <v>12</v>
      </c>
      <c r="Q18" s="669">
        <f>CARPIO!DP22</f>
        <v>12</v>
      </c>
      <c r="R18" s="670">
        <f>CARPIO!DQ22</f>
        <v>12</v>
      </c>
      <c r="S18" s="668">
        <f>CARPIO!DR22</f>
        <v>12</v>
      </c>
      <c r="T18" s="669">
        <f>CARPIO!DS22</f>
        <v>12</v>
      </c>
      <c r="U18" s="670">
        <f>CARPIO!DT22</f>
        <v>12</v>
      </c>
      <c r="V18" s="668">
        <f>CARPIO!DU22</f>
        <v>12</v>
      </c>
      <c r="W18" s="669">
        <f>CARPIO!DV22</f>
        <v>12</v>
      </c>
      <c r="X18" s="670">
        <f>CARPIO!DW22</f>
        <v>12</v>
      </c>
      <c r="Y18" s="668">
        <f>CARPIO!DX22</f>
        <v>9</v>
      </c>
      <c r="Z18" s="669">
        <f>CARPIO!DY22</f>
        <v>9</v>
      </c>
      <c r="AA18" s="670">
        <f>CARPIO!DZ22</f>
        <v>9</v>
      </c>
      <c r="AB18" s="668">
        <f>CARPIO!EA22</f>
        <v>9</v>
      </c>
      <c r="AC18" s="669">
        <f>CARPIO!EB22</f>
        <v>9</v>
      </c>
      <c r="AD18" s="670">
        <f>CARPIO!EC22</f>
        <v>9</v>
      </c>
      <c r="AE18" s="668">
        <f>CARPIO!ED22</f>
        <v>9</v>
      </c>
      <c r="AF18" s="669">
        <f>CARPIO!EE22</f>
        <v>9</v>
      </c>
      <c r="AG18" s="670">
        <f>CARPIO!EF22</f>
        <v>9</v>
      </c>
      <c r="AH18" s="668">
        <f>CARPIO!EG22</f>
        <v>9</v>
      </c>
      <c r="AI18" s="669">
        <f>CARPIO!EH22</f>
        <v>9</v>
      </c>
      <c r="AJ18" s="670">
        <f>CARPIO!EI22</f>
        <v>9</v>
      </c>
      <c r="AK18" s="668">
        <f>CARPIO!EJ22</f>
        <v>9</v>
      </c>
      <c r="AL18" s="669">
        <f>CARPIO!EK22</f>
        <v>9</v>
      </c>
      <c r="AM18" s="670">
        <f>CARPIO!EL22</f>
        <v>9</v>
      </c>
      <c r="AN18" s="668">
        <f>CARPIO!EM22</f>
        <v>9</v>
      </c>
      <c r="AO18" s="669">
        <f>CARPIO!EN22</f>
        <v>9</v>
      </c>
      <c r="AP18" s="670">
        <f>CARPIO!EO22</f>
        <v>9</v>
      </c>
      <c r="AQ18" s="668">
        <f>CARPIO!EP22</f>
        <v>9</v>
      </c>
      <c r="AR18" s="669">
        <f>CARPIO!EQ22</f>
        <v>9</v>
      </c>
      <c r="AS18" s="670">
        <f>CARPIO!ER22</f>
        <v>9</v>
      </c>
      <c r="AT18" s="668">
        <f>CARPIO!ES22</f>
        <v>8</v>
      </c>
      <c r="AU18" s="669">
        <f>CARPIO!ET22</f>
        <v>8</v>
      </c>
      <c r="AV18" s="670">
        <f>CARPIO!EU22</f>
        <v>8</v>
      </c>
    </row>
    <row r="19" ht="14.25" customHeight="1">
      <c r="B19" s="667" t="s">
        <v>2197</v>
      </c>
      <c r="C19" s="202"/>
      <c r="D19" s="668">
        <f>'YESENIA 5'!AI68</f>
        <v>29</v>
      </c>
      <c r="E19" s="669">
        <f>'YESENIA 5'!AJ68</f>
        <v>29</v>
      </c>
      <c r="F19" s="670">
        <f>'YESENIA 5'!AK68</f>
        <v>29</v>
      </c>
      <c r="G19" s="668">
        <f>'YESENIA 5'!AL68</f>
        <v>32</v>
      </c>
      <c r="H19" s="669">
        <f>'YESENIA 5'!AM68</f>
        <v>32</v>
      </c>
      <c r="I19" s="670">
        <f>'YESENIA 5'!AN68</f>
        <v>32</v>
      </c>
      <c r="J19" s="668">
        <f>'YESENIA 5'!AO68</f>
        <v>32</v>
      </c>
      <c r="K19" s="669">
        <f>'YESENIA 5'!AP68</f>
        <v>32</v>
      </c>
      <c r="L19" s="670">
        <f>'YESENIA 5'!AQ68</f>
        <v>32</v>
      </c>
      <c r="M19" s="668">
        <f>'YESENIA 5'!AR68</f>
        <v>31</v>
      </c>
      <c r="N19" s="669">
        <f>'YESENIA 5'!AS68</f>
        <v>31</v>
      </c>
      <c r="O19" s="670">
        <f>'YESENIA 5'!AT68</f>
        <v>31</v>
      </c>
      <c r="P19" s="668">
        <f>'YESENIA 5'!AU68</f>
        <v>30</v>
      </c>
      <c r="Q19" s="669">
        <f>'YESENIA 5'!AV68</f>
        <v>29</v>
      </c>
      <c r="R19" s="670">
        <f>'YESENIA 5'!AW68</f>
        <v>29</v>
      </c>
      <c r="S19" s="668">
        <f>'YESENIA 5'!AX68</f>
        <v>28</v>
      </c>
      <c r="T19" s="669">
        <f>'YESENIA 5'!AY68</f>
        <v>28</v>
      </c>
      <c r="U19" s="670">
        <f>'YESENIA 5'!AZ68</f>
        <v>28</v>
      </c>
      <c r="V19" s="668">
        <f>'YESENIA 5'!BA68</f>
        <v>29</v>
      </c>
      <c r="W19" s="669">
        <f>'YESENIA 5'!BB68</f>
        <v>29</v>
      </c>
      <c r="X19" s="670">
        <f>'YESENIA 5'!BC68</f>
        <v>29</v>
      </c>
      <c r="Y19" s="668">
        <f>'YESENIA 5'!BD68</f>
        <v>41</v>
      </c>
      <c r="Z19" s="669">
        <f>'YESENIA 5'!BE68</f>
        <v>41</v>
      </c>
      <c r="AA19" s="670">
        <f>'YESENIA 5'!BF68</f>
        <v>41</v>
      </c>
      <c r="AB19" s="668">
        <f>'YESENIA 5'!BG68</f>
        <v>41</v>
      </c>
      <c r="AC19" s="669">
        <f>'YESENIA 5'!BH68</f>
        <v>41</v>
      </c>
      <c r="AD19" s="670">
        <f>'YESENIA 5'!BI68</f>
        <v>41</v>
      </c>
      <c r="AE19" s="668">
        <f>'YESENIA 5'!BJ68</f>
        <v>42</v>
      </c>
      <c r="AF19" s="669">
        <f>'YESENIA 5'!BK68</f>
        <v>42</v>
      </c>
      <c r="AG19" s="670">
        <f>'YESENIA 5'!BL68</f>
        <v>42</v>
      </c>
      <c r="AH19" s="668">
        <f>'YESENIA 5'!BM68</f>
        <v>41</v>
      </c>
      <c r="AI19" s="669">
        <f>'YESENIA 5'!BN68</f>
        <v>41</v>
      </c>
      <c r="AJ19" s="670">
        <f>'YESENIA 5'!BO68</f>
        <v>41</v>
      </c>
      <c r="AK19" s="668">
        <f>'YESENIA 5'!BP68</f>
        <v>40</v>
      </c>
      <c r="AL19" s="669">
        <f>'YESENIA 5'!BQ68</f>
        <v>40</v>
      </c>
      <c r="AM19" s="670">
        <f>'YESENIA 5'!BR68</f>
        <v>40</v>
      </c>
      <c r="AN19" s="668">
        <f>'YESENIA 5'!BS68</f>
        <v>41</v>
      </c>
      <c r="AO19" s="669">
        <f>'YESENIA 5'!BT68</f>
        <v>41</v>
      </c>
      <c r="AP19" s="670">
        <f>'YESENIA 5'!BU68</f>
        <v>41</v>
      </c>
      <c r="AQ19" s="668">
        <f>'YESENIA 5'!BV68</f>
        <v>41</v>
      </c>
      <c r="AR19" s="669">
        <f>'YESENIA 5'!BW68</f>
        <v>41</v>
      </c>
      <c r="AS19" s="670">
        <f>'YESENIA 5'!BX68</f>
        <v>41</v>
      </c>
      <c r="AT19" s="668">
        <f>'YESENIA 5'!BY68</f>
        <v>39</v>
      </c>
      <c r="AU19" s="669">
        <f>'YESENIA 5'!BZ68</f>
        <v>39</v>
      </c>
      <c r="AV19" s="670">
        <f>'YESENIA 5'!CA68</f>
        <v>39</v>
      </c>
    </row>
    <row r="20" ht="14.25" customHeight="1">
      <c r="B20" s="667" t="s">
        <v>2293</v>
      </c>
      <c r="C20" s="202"/>
      <c r="D20" s="668">
        <f>'SUSANITA 2'!DC18</f>
        <v>10</v>
      </c>
      <c r="E20" s="669">
        <f>'SUSANITA 2'!DD18</f>
        <v>10</v>
      </c>
      <c r="F20" s="670">
        <f>'SUSANITA 2'!DE18</f>
        <v>10</v>
      </c>
      <c r="G20" s="668">
        <f>'SUSANITA 2'!DF18</f>
        <v>10</v>
      </c>
      <c r="H20" s="669">
        <f>'SUSANITA 2'!DG18</f>
        <v>10</v>
      </c>
      <c r="I20" s="670">
        <f>'SUSANITA 2'!DH18</f>
        <v>10</v>
      </c>
      <c r="J20" s="668">
        <f>'SUSANITA 2'!DI18</f>
        <v>10</v>
      </c>
      <c r="K20" s="669">
        <f>'SUSANITA 2'!DJ18</f>
        <v>10</v>
      </c>
      <c r="L20" s="670">
        <f>'SUSANITA 2'!DK18</f>
        <v>10</v>
      </c>
      <c r="M20" s="668">
        <f>'SUSANITA 2'!DL18</f>
        <v>10</v>
      </c>
      <c r="N20" s="669">
        <f>'SUSANITA 2'!DM18</f>
        <v>10</v>
      </c>
      <c r="O20" s="670">
        <f>'SUSANITA 2'!DN18</f>
        <v>10</v>
      </c>
      <c r="P20" s="668">
        <f>'SUSANITA 2'!DO18</f>
        <v>10</v>
      </c>
      <c r="Q20" s="669">
        <f>'SUSANITA 2'!DP18</f>
        <v>10</v>
      </c>
      <c r="R20" s="670">
        <f>'SUSANITA 2'!DQ18</f>
        <v>10</v>
      </c>
      <c r="S20" s="668">
        <f>'SUSANITA 2'!DR18</f>
        <v>10</v>
      </c>
      <c r="T20" s="669">
        <f>'SUSANITA 2'!DS18</f>
        <v>10</v>
      </c>
      <c r="U20" s="670">
        <f>'SUSANITA 2'!DT18</f>
        <v>10</v>
      </c>
      <c r="V20" s="668">
        <f>'SUSANITA 2'!DU18</f>
        <v>9</v>
      </c>
      <c r="W20" s="669">
        <f>'SUSANITA 2'!DV18</f>
        <v>9</v>
      </c>
      <c r="X20" s="670">
        <f>'SUSANITA 2'!DW18</f>
        <v>9</v>
      </c>
      <c r="Y20" s="668">
        <f>'SUSANITA 2'!DX18</f>
        <v>9</v>
      </c>
      <c r="Z20" s="669">
        <f>'SUSANITA 2'!DY18</f>
        <v>9</v>
      </c>
      <c r="AA20" s="670">
        <f>'SUSANITA 2'!DZ18</f>
        <v>9</v>
      </c>
      <c r="AB20" s="668">
        <f>'SUSANITA 2'!EA18</f>
        <v>9</v>
      </c>
      <c r="AC20" s="669">
        <f>'SUSANITA 2'!EB18</f>
        <v>9</v>
      </c>
      <c r="AD20" s="670">
        <f>'SUSANITA 2'!EC18</f>
        <v>9</v>
      </c>
      <c r="AE20" s="668">
        <f>'SUSANITA 2'!ED18</f>
        <v>9</v>
      </c>
      <c r="AF20" s="669">
        <f>'SUSANITA 2'!EE18</f>
        <v>9</v>
      </c>
      <c r="AG20" s="670">
        <f>'SUSANITA 2'!EF18</f>
        <v>9</v>
      </c>
      <c r="AH20" s="668">
        <f>'SUSANITA 2'!EG18</f>
        <v>10</v>
      </c>
      <c r="AI20" s="669">
        <f>'SUSANITA 2'!EH18</f>
        <v>10</v>
      </c>
      <c r="AJ20" s="670">
        <f>'SUSANITA 2'!EI18</f>
        <v>10</v>
      </c>
      <c r="AK20" s="668">
        <f>'SUSANITA 2'!EJ18</f>
        <v>9</v>
      </c>
      <c r="AL20" s="669">
        <f>'SUSANITA 2'!EK18</f>
        <v>9</v>
      </c>
      <c r="AM20" s="670">
        <f>'SUSANITA 2'!EL18</f>
        <v>9</v>
      </c>
      <c r="AN20" s="668">
        <f>'SUSANITA 2'!EM18</f>
        <v>9</v>
      </c>
      <c r="AO20" s="669">
        <f>'SUSANITA 2'!EN18</f>
        <v>9</v>
      </c>
      <c r="AP20" s="670">
        <f>'SUSANITA 2'!EO18</f>
        <v>9</v>
      </c>
      <c r="AQ20" s="668">
        <f>'SUSANITA 2'!EP18</f>
        <v>8</v>
      </c>
      <c r="AR20" s="669">
        <f>'SUSANITA 2'!EQ18</f>
        <v>8</v>
      </c>
      <c r="AS20" s="670">
        <f>'SUSANITA 2'!ER18</f>
        <v>8</v>
      </c>
      <c r="AT20" s="668">
        <f>'SUSANITA 2'!ES18</f>
        <v>9</v>
      </c>
      <c r="AU20" s="669">
        <f>'SUSANITA 2'!ET18</f>
        <v>9</v>
      </c>
      <c r="AV20" s="670">
        <f>'SUSANITA 2'!EU18</f>
        <v>9</v>
      </c>
    </row>
    <row r="21" ht="14.25" customHeight="1">
      <c r="B21" s="667" t="s">
        <v>2260</v>
      </c>
      <c r="C21" s="202"/>
      <c r="D21" s="668">
        <f>'SUSANITA 01'!DC25</f>
        <v>11</v>
      </c>
      <c r="E21" s="669">
        <f>'SUSANITA 01'!DD25</f>
        <v>11</v>
      </c>
      <c r="F21" s="670">
        <f>'SUSANITA 01'!DE25</f>
        <v>11</v>
      </c>
      <c r="G21" s="668">
        <f>'SUSANITA 01'!DF25</f>
        <v>10</v>
      </c>
      <c r="H21" s="669">
        <f>'SUSANITA 01'!DG25</f>
        <v>10</v>
      </c>
      <c r="I21" s="670">
        <f>'SUSANITA 01'!DH25</f>
        <v>10</v>
      </c>
      <c r="J21" s="668">
        <f>'SUSANITA 01'!DI25</f>
        <v>11</v>
      </c>
      <c r="K21" s="669">
        <f>'SUSANITA 01'!DJ25</f>
        <v>11</v>
      </c>
      <c r="L21" s="670">
        <f>'SUSANITA 01'!DK25</f>
        <v>11</v>
      </c>
      <c r="M21" s="668">
        <f>'SUSANITA 01'!DL25</f>
        <v>12</v>
      </c>
      <c r="N21" s="669">
        <f>'SUSANITA 01'!DM25</f>
        <v>12</v>
      </c>
      <c r="O21" s="670">
        <f>'SUSANITA 01'!DN25</f>
        <v>12</v>
      </c>
      <c r="P21" s="668">
        <f>'SUSANITA 01'!DO25</f>
        <v>12</v>
      </c>
      <c r="Q21" s="669">
        <f>'SUSANITA 01'!DP25</f>
        <v>13</v>
      </c>
      <c r="R21" s="670">
        <f>'SUSANITA 01'!DQ25</f>
        <v>13</v>
      </c>
      <c r="S21" s="668">
        <f>'SUSANITA 01'!DR25</f>
        <v>13</v>
      </c>
      <c r="T21" s="669">
        <f>'SUSANITA 01'!DS25</f>
        <v>13</v>
      </c>
      <c r="U21" s="670">
        <f>'SUSANITA 01'!DT25</f>
        <v>13</v>
      </c>
      <c r="V21" s="668">
        <f>'SUSANITA 01'!DU25</f>
        <v>12</v>
      </c>
      <c r="W21" s="669">
        <f>'SUSANITA 01'!DV25</f>
        <v>12</v>
      </c>
      <c r="X21" s="670">
        <f>'SUSANITA 01'!DW25</f>
        <v>12</v>
      </c>
      <c r="Y21" s="668">
        <f>'SUSANITA 01'!DX25</f>
        <v>12</v>
      </c>
      <c r="Z21" s="669">
        <f>'SUSANITA 01'!DY25</f>
        <v>12</v>
      </c>
      <c r="AA21" s="670">
        <f>'SUSANITA 01'!DZ25</f>
        <v>12</v>
      </c>
      <c r="AB21" s="668">
        <f>'SUSANITA 01'!EA25</f>
        <v>12</v>
      </c>
      <c r="AC21" s="669">
        <f>'SUSANITA 01'!EB25</f>
        <v>12</v>
      </c>
      <c r="AD21" s="670">
        <f>'SUSANITA 01'!EC25</f>
        <v>12</v>
      </c>
      <c r="AE21" s="668">
        <f>'SUSANITA 01'!ED25</f>
        <v>12</v>
      </c>
      <c r="AF21" s="669">
        <f>'SUSANITA 01'!EE25</f>
        <v>12</v>
      </c>
      <c r="AG21" s="670">
        <f>'SUSANITA 01'!EF25</f>
        <v>12</v>
      </c>
      <c r="AH21" s="668">
        <f>'SUSANITA 01'!EG25</f>
        <v>12</v>
      </c>
      <c r="AI21" s="669">
        <f>'SUSANITA 01'!EH25</f>
        <v>12</v>
      </c>
      <c r="AJ21" s="670">
        <f>'SUSANITA 01'!EI25</f>
        <v>12</v>
      </c>
      <c r="AK21" s="668">
        <f>'SUSANITA 01'!EJ25</f>
        <v>12</v>
      </c>
      <c r="AL21" s="669">
        <f>'SUSANITA 01'!EK25</f>
        <v>12</v>
      </c>
      <c r="AM21" s="670">
        <f>'SUSANITA 01'!EL25</f>
        <v>12</v>
      </c>
      <c r="AN21" s="668">
        <f>'SUSANITA 01'!EM25</f>
        <v>14</v>
      </c>
      <c r="AO21" s="669">
        <f>'SUSANITA 01'!EN25</f>
        <v>14</v>
      </c>
      <c r="AP21" s="670">
        <f>'SUSANITA 01'!EO25</f>
        <v>14</v>
      </c>
      <c r="AQ21" s="668">
        <f>'SUSANITA 01'!EP25</f>
        <v>15</v>
      </c>
      <c r="AR21" s="669">
        <f>'SUSANITA 01'!EQ25</f>
        <v>15</v>
      </c>
      <c r="AS21" s="670">
        <f>'SUSANITA 01'!ER25</f>
        <v>15</v>
      </c>
      <c r="AT21" s="668">
        <f>'SUSANITA 01'!ES25</f>
        <v>13</v>
      </c>
      <c r="AU21" s="669">
        <f>'SUSANITA 01'!ET25</f>
        <v>13</v>
      </c>
      <c r="AV21" s="670">
        <f>'SUSANITA 01'!EU25</f>
        <v>13</v>
      </c>
    </row>
    <row r="22" ht="14.25" customHeight="1">
      <c r="B22" s="667" t="s">
        <v>2276</v>
      </c>
      <c r="C22" s="671"/>
      <c r="D22" s="668">
        <f>VERDE!DC34</f>
        <v>18</v>
      </c>
      <c r="E22" s="669">
        <f>VERDE!DD34</f>
        <v>18</v>
      </c>
      <c r="F22" s="670">
        <f>VERDE!DE34</f>
        <v>18</v>
      </c>
      <c r="G22" s="668">
        <f>VERDE!DF34</f>
        <v>18</v>
      </c>
      <c r="H22" s="669">
        <f>VERDE!DG34</f>
        <v>18</v>
      </c>
      <c r="I22" s="670">
        <f>VERDE!DH34</f>
        <v>18</v>
      </c>
      <c r="J22" s="668">
        <f>VERDE!DI34</f>
        <v>18</v>
      </c>
      <c r="K22" s="669">
        <f>VERDE!DJ34</f>
        <v>18</v>
      </c>
      <c r="L22" s="670">
        <f>VERDE!DK34</f>
        <v>18</v>
      </c>
      <c r="M22" s="668">
        <f>VERDE!DL34</f>
        <v>18</v>
      </c>
      <c r="N22" s="669">
        <f>VERDE!DM34</f>
        <v>18</v>
      </c>
      <c r="O22" s="670">
        <f>VERDE!DN34</f>
        <v>18</v>
      </c>
      <c r="P22" s="668">
        <f>VERDE!DO34</f>
        <v>18</v>
      </c>
      <c r="Q22" s="669">
        <f>VERDE!DP34</f>
        <v>18</v>
      </c>
      <c r="R22" s="670">
        <f>VERDE!DQ34</f>
        <v>18</v>
      </c>
      <c r="S22" s="668">
        <f>VERDE!DR34</f>
        <v>18</v>
      </c>
      <c r="T22" s="669">
        <f>VERDE!DS34</f>
        <v>18</v>
      </c>
      <c r="U22" s="670">
        <f>VERDE!DT34</f>
        <v>18</v>
      </c>
      <c r="V22" s="668">
        <f>VERDE!DU34</f>
        <v>18</v>
      </c>
      <c r="W22" s="669">
        <f>VERDE!DV34</f>
        <v>18</v>
      </c>
      <c r="X22" s="670">
        <f>VERDE!DW34</f>
        <v>18</v>
      </c>
      <c r="Y22" s="668">
        <f>VERDE!DX34</f>
        <v>14</v>
      </c>
      <c r="Z22" s="669">
        <f>VERDE!DY34</f>
        <v>14</v>
      </c>
      <c r="AA22" s="670">
        <f>VERDE!DZ34</f>
        <v>14</v>
      </c>
      <c r="AB22" s="668">
        <f>VERDE!EA34</f>
        <v>15</v>
      </c>
      <c r="AC22" s="669">
        <f>VERDE!EB34</f>
        <v>15</v>
      </c>
      <c r="AD22" s="670">
        <f>VERDE!EC34</f>
        <v>15</v>
      </c>
      <c r="AE22" s="668">
        <f>VERDE!ED34</f>
        <v>15</v>
      </c>
      <c r="AF22" s="669">
        <f>VERDE!EE34</f>
        <v>15</v>
      </c>
      <c r="AG22" s="670">
        <f>VERDE!EF34</f>
        <v>15</v>
      </c>
      <c r="AH22" s="668">
        <f>VERDE!EG34</f>
        <v>14</v>
      </c>
      <c r="AI22" s="669">
        <f>VERDE!EH34</f>
        <v>14</v>
      </c>
      <c r="AJ22" s="670">
        <f>VERDE!EI34</f>
        <v>14</v>
      </c>
      <c r="AK22" s="668">
        <f>VERDE!EJ34</f>
        <v>14</v>
      </c>
      <c r="AL22" s="669">
        <f>VERDE!EK34</f>
        <v>14</v>
      </c>
      <c r="AM22" s="670">
        <f>VERDE!EL34</f>
        <v>14</v>
      </c>
      <c r="AN22" s="668">
        <f>VERDE!EM34</f>
        <v>13</v>
      </c>
      <c r="AO22" s="669">
        <f>VERDE!EN34</f>
        <v>13</v>
      </c>
      <c r="AP22" s="670">
        <f>VERDE!EO34</f>
        <v>13</v>
      </c>
      <c r="AQ22" s="668">
        <f>VERDE!EP34</f>
        <v>13</v>
      </c>
      <c r="AR22" s="669">
        <f>VERDE!EQ34</f>
        <v>13</v>
      </c>
      <c r="AS22" s="670">
        <f>VERDE!ER34</f>
        <v>13</v>
      </c>
      <c r="AT22" s="668">
        <f>VERDE!ES34</f>
        <v>16</v>
      </c>
      <c r="AU22" s="669">
        <f>VERDE!ET34</f>
        <v>16</v>
      </c>
      <c r="AV22" s="670">
        <f>VERDE!EU34</f>
        <v>16</v>
      </c>
    </row>
    <row r="23" ht="14.25" customHeight="1">
      <c r="B23" s="667" t="s">
        <v>2253</v>
      </c>
      <c r="C23" s="202"/>
      <c r="D23" s="668">
        <f>'FELIPE 03'!DC21</f>
        <v>8</v>
      </c>
      <c r="E23" s="669">
        <f>'FELIPE 03'!DD21</f>
        <v>8</v>
      </c>
      <c r="F23" s="670">
        <f>'FELIPE 03'!DE21</f>
        <v>8</v>
      </c>
      <c r="G23" s="668">
        <f>'FELIPE 03'!DF21</f>
        <v>8</v>
      </c>
      <c r="H23" s="669">
        <f>'FELIPE 03'!DG21</f>
        <v>8</v>
      </c>
      <c r="I23" s="670">
        <f>'FELIPE 03'!DH21</f>
        <v>8</v>
      </c>
      <c r="J23" s="668">
        <f>'FELIPE 03'!DI21</f>
        <v>8</v>
      </c>
      <c r="K23" s="669">
        <f>'FELIPE 03'!DJ21</f>
        <v>8</v>
      </c>
      <c r="L23" s="670">
        <f>'FELIPE 03'!DK21</f>
        <v>9</v>
      </c>
      <c r="M23" s="668">
        <f>'FELIPE 03'!DL21</f>
        <v>9</v>
      </c>
      <c r="N23" s="669">
        <f>'FELIPE 03'!DM21</f>
        <v>9</v>
      </c>
      <c r="O23" s="670">
        <f>'FELIPE 03'!DN21</f>
        <v>9</v>
      </c>
      <c r="P23" s="668">
        <f>'FELIPE 03'!DO21</f>
        <v>9</v>
      </c>
      <c r="Q23" s="669">
        <f>'FELIPE 03'!DP21</f>
        <v>9</v>
      </c>
      <c r="R23" s="670">
        <f>'FELIPE 03'!DQ21</f>
        <v>9</v>
      </c>
      <c r="S23" s="668">
        <f>'FELIPE 03'!DR21</f>
        <v>9</v>
      </c>
      <c r="T23" s="669">
        <f>'FELIPE 03'!DS21</f>
        <v>9</v>
      </c>
      <c r="U23" s="670">
        <f>'FELIPE 03'!DT21</f>
        <v>9</v>
      </c>
      <c r="V23" s="668">
        <f>'FELIPE 03'!DU21</f>
        <v>9</v>
      </c>
      <c r="W23" s="669">
        <f>'FELIPE 03'!DV21</f>
        <v>9</v>
      </c>
      <c r="X23" s="670">
        <f>'FELIPE 03'!DW21</f>
        <v>9</v>
      </c>
      <c r="Y23" s="668">
        <f>'FELIPE 03'!DX21</f>
        <v>9</v>
      </c>
      <c r="Z23" s="669">
        <f>'FELIPE 03'!DY21</f>
        <v>9</v>
      </c>
      <c r="AA23" s="670">
        <f>'FELIPE 03'!DZ21</f>
        <v>9</v>
      </c>
      <c r="AB23" s="668">
        <f>'FELIPE 03'!EA21</f>
        <v>9</v>
      </c>
      <c r="AC23" s="669">
        <f>'FELIPE 03'!EB21</f>
        <v>9</v>
      </c>
      <c r="AD23" s="670">
        <f>'FELIPE 03'!EC21</f>
        <v>9</v>
      </c>
      <c r="AE23" s="668">
        <f>'FELIPE 03'!ED21</f>
        <v>9</v>
      </c>
      <c r="AF23" s="669">
        <f>'FELIPE 03'!EE21</f>
        <v>9</v>
      </c>
      <c r="AG23" s="670">
        <f>'FELIPE 03'!EF21</f>
        <v>9</v>
      </c>
      <c r="AH23" s="668">
        <f>'FELIPE 03'!EG21</f>
        <v>11</v>
      </c>
      <c r="AI23" s="669">
        <f>'FELIPE 03'!EH21</f>
        <v>11</v>
      </c>
      <c r="AJ23" s="670">
        <f>'FELIPE 03'!EI21</f>
        <v>11</v>
      </c>
      <c r="AK23" s="668">
        <f>'FELIPE 03'!EJ21</f>
        <v>8</v>
      </c>
      <c r="AL23" s="669">
        <f>'FELIPE 03'!EK21</f>
        <v>8</v>
      </c>
      <c r="AM23" s="670">
        <f>'FELIPE 03'!EL21</f>
        <v>8</v>
      </c>
      <c r="AN23" s="668">
        <f>'FELIPE 03'!EM21</f>
        <v>8</v>
      </c>
      <c r="AO23" s="669">
        <f>'FELIPE 03'!EN21</f>
        <v>8</v>
      </c>
      <c r="AP23" s="670">
        <f>'FELIPE 03'!EO21</f>
        <v>8</v>
      </c>
      <c r="AQ23" s="668">
        <f>'FELIPE 03'!EP21</f>
        <v>8</v>
      </c>
      <c r="AR23" s="669">
        <f>'FELIPE 03'!EQ21</f>
        <v>8</v>
      </c>
      <c r="AS23" s="670">
        <f>'FELIPE 03'!ER21</f>
        <v>8</v>
      </c>
      <c r="AT23" s="668">
        <f>'FELIPE 03'!ES21</f>
        <v>9</v>
      </c>
      <c r="AU23" s="669">
        <f>'FELIPE 03'!ET21</f>
        <v>9</v>
      </c>
      <c r="AV23" s="670">
        <f>'FELIPE 03'!EU21</f>
        <v>9</v>
      </c>
    </row>
    <row r="24" ht="14.25" customHeight="1">
      <c r="B24" s="667" t="s">
        <v>2267</v>
      </c>
      <c r="C24" s="202"/>
      <c r="D24" s="668">
        <f>'CHURASI '!DC44</f>
        <v>18</v>
      </c>
      <c r="E24" s="669">
        <f>'CHURASI '!DD44</f>
        <v>18</v>
      </c>
      <c r="F24" s="670">
        <f>'CHURASI '!DE44</f>
        <v>18</v>
      </c>
      <c r="G24" s="668">
        <f>'CHURASI '!DF44</f>
        <v>18</v>
      </c>
      <c r="H24" s="669">
        <f>'CHURASI '!DG44</f>
        <v>18</v>
      </c>
      <c r="I24" s="670">
        <f>'CHURASI '!DH44</f>
        <v>18</v>
      </c>
      <c r="J24" s="668">
        <f>'CHURASI '!DI44</f>
        <v>19</v>
      </c>
      <c r="K24" s="669">
        <f>'CHURASI '!DJ44</f>
        <v>19</v>
      </c>
      <c r="L24" s="670">
        <f>'CHURASI '!DK44</f>
        <v>19</v>
      </c>
      <c r="M24" s="668">
        <f>'CHURASI '!DL44</f>
        <v>19</v>
      </c>
      <c r="N24" s="669">
        <f>'CHURASI '!DM44</f>
        <v>19</v>
      </c>
      <c r="O24" s="670">
        <f>'CHURASI '!DN44</f>
        <v>19</v>
      </c>
      <c r="P24" s="668">
        <f>'CHURASI '!DO44</f>
        <v>19</v>
      </c>
      <c r="Q24" s="669">
        <f>'CHURASI '!DP44</f>
        <v>19</v>
      </c>
      <c r="R24" s="670">
        <f>'CHURASI '!DQ44</f>
        <v>19</v>
      </c>
      <c r="S24" s="668">
        <f>'CHURASI '!DR44</f>
        <v>18</v>
      </c>
      <c r="T24" s="669">
        <f>'CHURASI '!DS44</f>
        <v>18</v>
      </c>
      <c r="U24" s="670">
        <f>'CHURASI '!DT44</f>
        <v>18</v>
      </c>
      <c r="V24" s="668">
        <f>'CHURASI '!DU44</f>
        <v>18</v>
      </c>
      <c r="W24" s="669">
        <f>'CHURASI '!DV44</f>
        <v>18</v>
      </c>
      <c r="X24" s="670">
        <f>'CHURASI '!DW44</f>
        <v>18</v>
      </c>
      <c r="Y24" s="668">
        <f>'CHURASI '!DX44</f>
        <v>17</v>
      </c>
      <c r="Z24" s="669">
        <f>'CHURASI '!DY44</f>
        <v>17</v>
      </c>
      <c r="AA24" s="670">
        <f>'CHURASI '!DZ44</f>
        <v>17</v>
      </c>
      <c r="AB24" s="668">
        <f>'CHURASI '!EA44</f>
        <v>19</v>
      </c>
      <c r="AC24" s="669">
        <f>'CHURASI '!EB44</f>
        <v>19</v>
      </c>
      <c r="AD24" s="670">
        <f>'CHURASI '!EC44</f>
        <v>19</v>
      </c>
      <c r="AE24" s="668">
        <f>'CHURASI '!ED44</f>
        <v>19</v>
      </c>
      <c r="AF24" s="669">
        <f>'CHURASI '!EE44</f>
        <v>19</v>
      </c>
      <c r="AG24" s="670">
        <f>'CHURASI '!EF44</f>
        <v>19</v>
      </c>
      <c r="AH24" s="668">
        <f>'CHURASI '!EG44</f>
        <v>20</v>
      </c>
      <c r="AI24" s="669">
        <f>'CHURASI '!EH44</f>
        <v>20</v>
      </c>
      <c r="AJ24" s="670">
        <f>'CHURASI '!EI44</f>
        <v>20</v>
      </c>
      <c r="AK24" s="668">
        <f>'CHURASI '!EJ44</f>
        <v>19</v>
      </c>
      <c r="AL24" s="669">
        <f>'CHURASI '!EK44</f>
        <v>19</v>
      </c>
      <c r="AM24" s="670">
        <f>'CHURASI '!EL44</f>
        <v>19</v>
      </c>
      <c r="AN24" s="668">
        <f>'CHURASI '!EM44</f>
        <v>19</v>
      </c>
      <c r="AO24" s="669">
        <f>'CHURASI '!EN44</f>
        <v>19</v>
      </c>
      <c r="AP24" s="670">
        <f>'CHURASI '!EO44</f>
        <v>19</v>
      </c>
      <c r="AQ24" s="668">
        <f>'CHURASI '!EP44</f>
        <v>19</v>
      </c>
      <c r="AR24" s="669">
        <f>'CHURASI '!EQ44</f>
        <v>19</v>
      </c>
      <c r="AS24" s="670">
        <f>'CHURASI '!ER44</f>
        <v>19</v>
      </c>
      <c r="AT24" s="668">
        <f>'CHURASI '!ES44</f>
        <v>27</v>
      </c>
      <c r="AU24" s="669">
        <f>'CHURASI '!ET44</f>
        <v>27</v>
      </c>
      <c r="AV24" s="670">
        <f>'CHURASI '!EU44</f>
        <v>27</v>
      </c>
    </row>
    <row r="25" ht="14.25" customHeight="1">
      <c r="B25" s="667" t="s">
        <v>2289</v>
      </c>
      <c r="C25" s="671"/>
      <c r="D25" s="668">
        <f>CELESTE!N64</f>
        <v>30</v>
      </c>
      <c r="E25" s="669">
        <f>CELESTE!O64</f>
        <v>30</v>
      </c>
      <c r="F25" s="670">
        <f>CELESTE!P64</f>
        <v>30</v>
      </c>
      <c r="G25" s="668">
        <f>CELESTE!Q64</f>
        <v>31</v>
      </c>
      <c r="H25" s="669">
        <f>CELESTE!R64</f>
        <v>31</v>
      </c>
      <c r="I25" s="670">
        <f>CELESTE!S64</f>
        <v>31</v>
      </c>
      <c r="J25" s="668">
        <f>CELESTE!T64</f>
        <v>32</v>
      </c>
      <c r="K25" s="669">
        <f>CELESTE!U64</f>
        <v>32</v>
      </c>
      <c r="L25" s="670">
        <f>CELESTE!V64</f>
        <v>32</v>
      </c>
      <c r="M25" s="668">
        <f>CELESTE!W64</f>
        <v>33</v>
      </c>
      <c r="N25" s="669">
        <f>CELESTE!X64</f>
        <v>33</v>
      </c>
      <c r="O25" s="670">
        <f>CELESTE!Y64</f>
        <v>33</v>
      </c>
      <c r="P25" s="668">
        <f>CELESTE!Z64</f>
        <v>33</v>
      </c>
      <c r="Q25" s="669">
        <f>CELESTE!AA64</f>
        <v>33</v>
      </c>
      <c r="R25" s="670">
        <f>CELESTE!AB64</f>
        <v>33</v>
      </c>
      <c r="S25" s="668">
        <f>CELESTE!AC64</f>
        <v>33</v>
      </c>
      <c r="T25" s="669">
        <f>CELESTE!AD64</f>
        <v>33</v>
      </c>
      <c r="U25" s="670">
        <f>CELESTE!AE64</f>
        <v>33</v>
      </c>
      <c r="V25" s="668">
        <f>CELESTE!AF64</f>
        <v>33</v>
      </c>
      <c r="W25" s="669">
        <f>CELESTE!AG64</f>
        <v>33</v>
      </c>
      <c r="X25" s="670">
        <f>CELESTE!AH64</f>
        <v>33</v>
      </c>
      <c r="Y25" s="668">
        <f>CELESTE!AI64</f>
        <v>31</v>
      </c>
      <c r="Z25" s="669">
        <f>CELESTE!AJ64</f>
        <v>31</v>
      </c>
      <c r="AA25" s="670">
        <f>CELESTE!AK64</f>
        <v>31</v>
      </c>
      <c r="AB25" s="668">
        <f>CELESTE!AL64</f>
        <v>32</v>
      </c>
      <c r="AC25" s="669">
        <f>CELESTE!AM64</f>
        <v>32</v>
      </c>
      <c r="AD25" s="670">
        <f>CELESTE!AN64</f>
        <v>32</v>
      </c>
      <c r="AE25" s="668">
        <f>CELESTE!AO64</f>
        <v>35</v>
      </c>
      <c r="AF25" s="669">
        <f>CELESTE!AP64</f>
        <v>35</v>
      </c>
      <c r="AG25" s="670">
        <f>CELESTE!AQ64</f>
        <v>35</v>
      </c>
      <c r="AH25" s="668">
        <f>CELESTE!AR64</f>
        <v>35</v>
      </c>
      <c r="AI25" s="669">
        <f>CELESTE!AS64</f>
        <v>35</v>
      </c>
      <c r="AJ25" s="670">
        <f>CELESTE!AT64</f>
        <v>35</v>
      </c>
      <c r="AK25" s="668">
        <f>CELESTE!AU64</f>
        <v>35</v>
      </c>
      <c r="AL25" s="669">
        <f>CELESTE!AV64</f>
        <v>35</v>
      </c>
      <c r="AM25" s="670">
        <f>CELESTE!AW64</f>
        <v>35</v>
      </c>
      <c r="AN25" s="668">
        <f>CELESTE!AX64</f>
        <v>34</v>
      </c>
      <c r="AO25" s="669">
        <f>CELESTE!AY64</f>
        <v>34</v>
      </c>
      <c r="AP25" s="670">
        <f>CELESTE!AZ64</f>
        <v>34</v>
      </c>
      <c r="AQ25" s="668">
        <f>CELESTE!BA64</f>
        <v>34</v>
      </c>
      <c r="AR25" s="669">
        <f>CELESTE!BB64</f>
        <v>34</v>
      </c>
      <c r="AS25" s="670">
        <f>CELESTE!BC64</f>
        <v>34</v>
      </c>
      <c r="AT25" s="668">
        <f>CELESTE!BD64</f>
        <v>34</v>
      </c>
      <c r="AU25" s="669">
        <f>CELESTE!BE64</f>
        <v>34</v>
      </c>
      <c r="AV25" s="670">
        <f>CELESTE!BF64</f>
        <v>34</v>
      </c>
    </row>
    <row r="26" ht="14.25" customHeight="1">
      <c r="B26" s="667" t="s">
        <v>2294</v>
      </c>
      <c r="C26" s="671"/>
      <c r="D26" s="668">
        <f>'LAS VEGAS'!DC30</f>
        <v>8</v>
      </c>
      <c r="E26" s="669">
        <f>'LAS VEGAS'!DD30</f>
        <v>8</v>
      </c>
      <c r="F26" s="670">
        <f>'LAS VEGAS'!DE30</f>
        <v>8</v>
      </c>
      <c r="G26" s="668">
        <f>'LAS VEGAS'!DF30</f>
        <v>8</v>
      </c>
      <c r="H26" s="669">
        <f>'LAS VEGAS'!DG30</f>
        <v>8</v>
      </c>
      <c r="I26" s="670">
        <f>'LAS VEGAS'!DH30</f>
        <v>8</v>
      </c>
      <c r="J26" s="668">
        <f>'LAS VEGAS'!DI30</f>
        <v>7</v>
      </c>
      <c r="K26" s="669">
        <f>'LAS VEGAS'!DJ30</f>
        <v>7</v>
      </c>
      <c r="L26" s="670">
        <f>'LAS VEGAS'!DK30</f>
        <v>7</v>
      </c>
      <c r="M26" s="668">
        <f>'LAS VEGAS'!DL30</f>
        <v>8</v>
      </c>
      <c r="N26" s="669">
        <f>'LAS VEGAS'!DM30</f>
        <v>8</v>
      </c>
      <c r="O26" s="670">
        <f>'LAS VEGAS'!DN30</f>
        <v>8</v>
      </c>
      <c r="P26" s="668">
        <f>'LAS VEGAS'!DO30</f>
        <v>8</v>
      </c>
      <c r="Q26" s="669">
        <f>'LAS VEGAS'!DP30</f>
        <v>8</v>
      </c>
      <c r="R26" s="670">
        <f>'LAS VEGAS'!DQ30</f>
        <v>8</v>
      </c>
      <c r="S26" s="668">
        <f>'LAS VEGAS'!DR30</f>
        <v>8</v>
      </c>
      <c r="T26" s="669">
        <f>'LAS VEGAS'!DS30</f>
        <v>8</v>
      </c>
      <c r="U26" s="670">
        <f>'LAS VEGAS'!DT30</f>
        <v>8</v>
      </c>
      <c r="V26" s="668">
        <f>'LAS VEGAS'!DU30</f>
        <v>10</v>
      </c>
      <c r="W26" s="669">
        <f>'LAS VEGAS'!DV30</f>
        <v>10</v>
      </c>
      <c r="X26" s="670">
        <f>'LAS VEGAS'!DW30</f>
        <v>10</v>
      </c>
      <c r="Y26" s="668">
        <f>'LAS VEGAS'!DX30</f>
        <v>9</v>
      </c>
      <c r="Z26" s="669">
        <f>'LAS VEGAS'!DY30</f>
        <v>9</v>
      </c>
      <c r="AA26" s="670">
        <f>'LAS VEGAS'!DZ30</f>
        <v>9</v>
      </c>
      <c r="AB26" s="668">
        <f>'LAS VEGAS'!EA30</f>
        <v>8</v>
      </c>
      <c r="AC26" s="669">
        <f>'LAS VEGAS'!EB30</f>
        <v>8</v>
      </c>
      <c r="AD26" s="670">
        <f>'LAS VEGAS'!EC30</f>
        <v>8</v>
      </c>
      <c r="AE26" s="668">
        <f>'LAS VEGAS'!ED30</f>
        <v>9</v>
      </c>
      <c r="AF26" s="669">
        <f>'LAS VEGAS'!EE30</f>
        <v>9</v>
      </c>
      <c r="AG26" s="670">
        <f>'LAS VEGAS'!EF30</f>
        <v>9</v>
      </c>
      <c r="AH26" s="668">
        <f>'LAS VEGAS'!EG30</f>
        <v>9</v>
      </c>
      <c r="AI26" s="669">
        <f>'LAS VEGAS'!EH30</f>
        <v>9</v>
      </c>
      <c r="AJ26" s="670">
        <f>'LAS VEGAS'!EI30</f>
        <v>9</v>
      </c>
      <c r="AK26" s="668">
        <f>'LAS VEGAS'!EJ30</f>
        <v>9</v>
      </c>
      <c r="AL26" s="669">
        <f>'LAS VEGAS'!EK30</f>
        <v>9</v>
      </c>
      <c r="AM26" s="670">
        <f>'LAS VEGAS'!EL30</f>
        <v>9</v>
      </c>
      <c r="AN26" s="668">
        <f>'LAS VEGAS'!EM30</f>
        <v>8</v>
      </c>
      <c r="AO26" s="669">
        <f>'LAS VEGAS'!EN30</f>
        <v>8</v>
      </c>
      <c r="AP26" s="670">
        <f>'LAS VEGAS'!EO30</f>
        <v>8</v>
      </c>
      <c r="AQ26" s="668">
        <f>'LAS VEGAS'!EP30</f>
        <v>8</v>
      </c>
      <c r="AR26" s="669">
        <f>'LAS VEGAS'!EQ30</f>
        <v>8</v>
      </c>
      <c r="AS26" s="670">
        <f>'LAS VEGAS'!ER30</f>
        <v>8</v>
      </c>
      <c r="AT26" s="668">
        <f>'LAS VEGAS'!ES30</f>
        <v>7</v>
      </c>
      <c r="AU26" s="669">
        <f>'LAS VEGAS'!ET30</f>
        <v>7</v>
      </c>
      <c r="AV26" s="670">
        <f>'LAS VEGAS'!EU30</f>
        <v>7</v>
      </c>
    </row>
    <row r="27" ht="14.25" customHeight="1">
      <c r="B27" s="667" t="s">
        <v>2295</v>
      </c>
      <c r="C27" s="671"/>
      <c r="D27" s="668">
        <f>CANTAYOC!DC21</f>
        <v>9</v>
      </c>
      <c r="E27" s="669">
        <f>CANTAYOC!DD21</f>
        <v>0</v>
      </c>
      <c r="F27" s="670">
        <f>CANTAYOC!DE21</f>
        <v>0</v>
      </c>
      <c r="G27" s="668">
        <f>CANTAYOC!DF21</f>
        <v>9</v>
      </c>
      <c r="H27" s="669">
        <f>CANTAYOC!DG21</f>
        <v>0</v>
      </c>
      <c r="I27" s="670">
        <f>CANTAYOC!DH21</f>
        <v>0</v>
      </c>
      <c r="J27" s="668">
        <f>CANTAYOC!DI21</f>
        <v>9</v>
      </c>
      <c r="K27" s="669">
        <f>CANTAYOC!DJ21</f>
        <v>0</v>
      </c>
      <c r="L27" s="670">
        <f>CANTAYOC!DK21</f>
        <v>0</v>
      </c>
      <c r="M27" s="668">
        <f>CANTAYOC!DL21</f>
        <v>9</v>
      </c>
      <c r="N27" s="669">
        <f>CANTAYOC!DM21</f>
        <v>0</v>
      </c>
      <c r="O27" s="670">
        <f>CANTAYOC!DN21</f>
        <v>0</v>
      </c>
      <c r="P27" s="668">
        <f>CANTAYOC!DO21</f>
        <v>11</v>
      </c>
      <c r="Q27" s="669">
        <f>CANTAYOC!DP21</f>
        <v>0</v>
      </c>
      <c r="R27" s="670">
        <f>CANTAYOC!DQ21</f>
        <v>0</v>
      </c>
      <c r="S27" s="668">
        <f>CANTAYOC!DR21</f>
        <v>12</v>
      </c>
      <c r="T27" s="669">
        <f>CANTAYOC!DS21</f>
        <v>0</v>
      </c>
      <c r="U27" s="670">
        <f>CANTAYOC!DT21</f>
        <v>0</v>
      </c>
      <c r="V27" s="668">
        <f>CANTAYOC!DU21</f>
        <v>15</v>
      </c>
      <c r="W27" s="669">
        <f>CANTAYOC!DV21</f>
        <v>0</v>
      </c>
      <c r="X27" s="670">
        <f>CANTAYOC!DW21</f>
        <v>0</v>
      </c>
      <c r="Y27" s="668">
        <f>CANTAYOC!DX21</f>
        <v>10</v>
      </c>
      <c r="Z27" s="669">
        <f>CANTAYOC!DY21</f>
        <v>0</v>
      </c>
      <c r="AA27" s="670">
        <f>CANTAYOC!DZ21</f>
        <v>0</v>
      </c>
      <c r="AB27" s="668">
        <f>CANTAYOC!EA21</f>
        <v>10</v>
      </c>
      <c r="AC27" s="669">
        <f>CANTAYOC!EB21</f>
        <v>0</v>
      </c>
      <c r="AD27" s="670">
        <f>CANTAYOC!EC21</f>
        <v>0</v>
      </c>
      <c r="AE27" s="668">
        <f>CANTAYOC!ED21</f>
        <v>7</v>
      </c>
      <c r="AF27" s="669">
        <f>CANTAYOC!EE21</f>
        <v>0</v>
      </c>
      <c r="AG27" s="670">
        <f>CANTAYOC!EF21</f>
        <v>0</v>
      </c>
      <c r="AH27" s="668">
        <f>CANTAYOC!EG21</f>
        <v>7</v>
      </c>
      <c r="AI27" s="669">
        <f>CANTAYOC!EH21</f>
        <v>0</v>
      </c>
      <c r="AJ27" s="670">
        <f>CANTAYOC!EI21</f>
        <v>0</v>
      </c>
      <c r="AK27" s="668">
        <f>CANTAYOC!EJ21</f>
        <v>7</v>
      </c>
      <c r="AL27" s="669">
        <f>CANTAYOC!EK21</f>
        <v>0</v>
      </c>
      <c r="AM27" s="670">
        <f>CANTAYOC!EL21</f>
        <v>0</v>
      </c>
      <c r="AN27" s="668">
        <f>CANTAYOC!EM21</f>
        <v>8</v>
      </c>
      <c r="AO27" s="669">
        <f>CANTAYOC!EN21</f>
        <v>0</v>
      </c>
      <c r="AP27" s="670">
        <f>CANTAYOC!EO21</f>
        <v>0</v>
      </c>
      <c r="AQ27" s="668">
        <f>CANTAYOC!EP21</f>
        <v>9</v>
      </c>
      <c r="AR27" s="669">
        <f>CANTAYOC!EQ21</f>
        <v>0</v>
      </c>
      <c r="AS27" s="670">
        <f>CANTAYOC!ER21</f>
        <v>0</v>
      </c>
      <c r="AT27" s="668">
        <f>CANTAYOC!ES21</f>
        <v>9</v>
      </c>
      <c r="AU27" s="669">
        <f>CANTAYOC!ET21</f>
        <v>0</v>
      </c>
      <c r="AV27" s="670">
        <f>CANTAYOC!EU21</f>
        <v>0</v>
      </c>
    </row>
    <row r="28" ht="14.25" customHeight="1">
      <c r="A28" s="672"/>
      <c r="B28" s="673" t="s">
        <v>2296</v>
      </c>
      <c r="C28" s="671"/>
      <c r="D28" s="674">
        <f t="shared" ref="D28:AV28" si="1">SUM(D6:D27)</f>
        <v>354</v>
      </c>
      <c r="E28" s="675">
        <f t="shared" si="1"/>
        <v>345</v>
      </c>
      <c r="F28" s="676">
        <f t="shared" si="1"/>
        <v>345</v>
      </c>
      <c r="G28" s="674">
        <f t="shared" si="1"/>
        <v>368</v>
      </c>
      <c r="H28" s="675">
        <f t="shared" si="1"/>
        <v>359</v>
      </c>
      <c r="I28" s="676">
        <f t="shared" si="1"/>
        <v>359</v>
      </c>
      <c r="J28" s="674">
        <f t="shared" si="1"/>
        <v>377</v>
      </c>
      <c r="K28" s="675">
        <f t="shared" si="1"/>
        <v>368</v>
      </c>
      <c r="L28" s="676">
        <f t="shared" si="1"/>
        <v>369</v>
      </c>
      <c r="M28" s="674">
        <f t="shared" si="1"/>
        <v>381</v>
      </c>
      <c r="N28" s="675">
        <f t="shared" si="1"/>
        <v>374</v>
      </c>
      <c r="O28" s="676">
        <f t="shared" si="1"/>
        <v>374</v>
      </c>
      <c r="P28" s="674">
        <f t="shared" si="1"/>
        <v>383</v>
      </c>
      <c r="Q28" s="675">
        <f t="shared" si="1"/>
        <v>372</v>
      </c>
      <c r="R28" s="676">
        <f t="shared" si="1"/>
        <v>372</v>
      </c>
      <c r="S28" s="674">
        <f t="shared" si="1"/>
        <v>385</v>
      </c>
      <c r="T28" s="675">
        <f t="shared" si="1"/>
        <v>373</v>
      </c>
      <c r="U28" s="676">
        <f t="shared" si="1"/>
        <v>373</v>
      </c>
      <c r="V28" s="674">
        <f t="shared" si="1"/>
        <v>390</v>
      </c>
      <c r="W28" s="675">
        <f t="shared" si="1"/>
        <v>375</v>
      </c>
      <c r="X28" s="676">
        <f t="shared" si="1"/>
        <v>375</v>
      </c>
      <c r="Y28" s="674">
        <f t="shared" si="1"/>
        <v>372</v>
      </c>
      <c r="Z28" s="675">
        <f t="shared" si="1"/>
        <v>362</v>
      </c>
      <c r="AA28" s="676">
        <f t="shared" si="1"/>
        <v>362</v>
      </c>
      <c r="AB28" s="674">
        <f t="shared" si="1"/>
        <v>376</v>
      </c>
      <c r="AC28" s="675">
        <f t="shared" si="1"/>
        <v>366</v>
      </c>
      <c r="AD28" s="676">
        <f t="shared" si="1"/>
        <v>366</v>
      </c>
      <c r="AE28" s="674">
        <f t="shared" si="1"/>
        <v>376</v>
      </c>
      <c r="AF28" s="675">
        <f t="shared" si="1"/>
        <v>369</v>
      </c>
      <c r="AG28" s="676">
        <f t="shared" si="1"/>
        <v>370</v>
      </c>
      <c r="AH28" s="674">
        <f t="shared" si="1"/>
        <v>377</v>
      </c>
      <c r="AI28" s="675">
        <f t="shared" si="1"/>
        <v>370</v>
      </c>
      <c r="AJ28" s="676">
        <f t="shared" si="1"/>
        <v>370</v>
      </c>
      <c r="AK28" s="674">
        <f t="shared" si="1"/>
        <v>372</v>
      </c>
      <c r="AL28" s="675">
        <f t="shared" si="1"/>
        <v>365</v>
      </c>
      <c r="AM28" s="676">
        <f t="shared" si="1"/>
        <v>365</v>
      </c>
      <c r="AN28" s="674">
        <f t="shared" si="1"/>
        <v>371</v>
      </c>
      <c r="AO28" s="675">
        <f t="shared" si="1"/>
        <v>363</v>
      </c>
      <c r="AP28" s="676">
        <f t="shared" si="1"/>
        <v>363</v>
      </c>
      <c r="AQ28" s="674">
        <f t="shared" si="1"/>
        <v>370</v>
      </c>
      <c r="AR28" s="675">
        <f t="shared" si="1"/>
        <v>361</v>
      </c>
      <c r="AS28" s="676">
        <f t="shared" si="1"/>
        <v>361</v>
      </c>
      <c r="AT28" s="674">
        <f t="shared" si="1"/>
        <v>378</v>
      </c>
      <c r="AU28" s="675">
        <f t="shared" si="1"/>
        <v>369</v>
      </c>
      <c r="AV28" s="676">
        <f t="shared" si="1"/>
        <v>369</v>
      </c>
    </row>
    <row r="29" ht="15.0" customHeight="1">
      <c r="B29" s="677" t="s">
        <v>2297</v>
      </c>
      <c r="C29" s="671"/>
      <c r="D29" s="678">
        <v>490.0</v>
      </c>
      <c r="E29" s="678">
        <v>64.0</v>
      </c>
      <c r="F29" s="678">
        <v>353.0</v>
      </c>
      <c r="G29" s="678">
        <v>358.0</v>
      </c>
      <c r="H29" s="678">
        <v>50.0</v>
      </c>
      <c r="I29" s="678">
        <v>366.0</v>
      </c>
      <c r="J29" s="678">
        <v>371.0</v>
      </c>
      <c r="K29" s="678">
        <v>53.0</v>
      </c>
      <c r="L29" s="678">
        <v>368.0</v>
      </c>
      <c r="M29" s="679">
        <v>381.0</v>
      </c>
      <c r="N29" s="679">
        <v>53.0</v>
      </c>
      <c r="O29" s="679">
        <v>379.0</v>
      </c>
      <c r="P29" s="680">
        <v>387.0</v>
      </c>
      <c r="Q29" s="680">
        <v>43.0</v>
      </c>
      <c r="R29" s="680">
        <v>375.0</v>
      </c>
      <c r="S29" s="680">
        <v>386.0</v>
      </c>
      <c r="T29" s="680">
        <v>44.0</v>
      </c>
      <c r="U29" s="680">
        <v>382.0</v>
      </c>
      <c r="V29" s="680">
        <v>394.0</v>
      </c>
      <c r="W29" s="680">
        <v>47.0</v>
      </c>
      <c r="X29" s="680">
        <v>381.0</v>
      </c>
      <c r="Y29" s="680">
        <v>450.0</v>
      </c>
      <c r="Z29" s="680">
        <v>41.0</v>
      </c>
      <c r="AA29" s="681">
        <v>369.0</v>
      </c>
      <c r="AB29" s="681">
        <v>383.0</v>
      </c>
      <c r="AC29" s="681">
        <v>33.0</v>
      </c>
      <c r="AD29" s="681">
        <v>368.0</v>
      </c>
      <c r="AE29" s="681">
        <v>376.0</v>
      </c>
      <c r="AF29" s="681">
        <v>34.0</v>
      </c>
      <c r="AG29" s="681">
        <v>372.0</v>
      </c>
      <c r="AH29" s="681">
        <v>377.0</v>
      </c>
      <c r="AI29" s="681">
        <v>38.0</v>
      </c>
      <c r="AJ29" s="681">
        <v>374.0</v>
      </c>
      <c r="AK29" s="681">
        <v>373.0</v>
      </c>
      <c r="AL29" s="681">
        <v>36.0</v>
      </c>
      <c r="AM29" s="681">
        <v>368.0</v>
      </c>
      <c r="AN29" s="681">
        <v>374.0</v>
      </c>
      <c r="AO29" s="681">
        <v>34.0</v>
      </c>
      <c r="AP29" s="681">
        <v>366.0</v>
      </c>
      <c r="AQ29" s="681">
        <v>373.0</v>
      </c>
      <c r="AR29" s="681">
        <v>36.0</v>
      </c>
      <c r="AS29" s="681">
        <v>364.0</v>
      </c>
      <c r="AT29" s="682">
        <v>450.0</v>
      </c>
      <c r="AU29" s="682">
        <v>35.0</v>
      </c>
      <c r="AV29" s="682">
        <v>375.0</v>
      </c>
    </row>
    <row r="30" ht="14.25" customHeight="1"/>
    <row r="31" ht="14.25" customHeight="1"/>
    <row r="32" ht="14.25" customHeight="1"/>
    <row r="33" ht="14.25" customHeight="1"/>
    <row r="34" ht="14.25" customHeight="1">
      <c r="B34" s="683" t="s">
        <v>2291</v>
      </c>
      <c r="C34" s="684"/>
    </row>
    <row r="35" ht="14.25" customHeight="1">
      <c r="B35" s="658"/>
      <c r="C35" s="685"/>
    </row>
    <row r="36" ht="14.25" customHeight="1">
      <c r="B36" s="686" t="s">
        <v>2292</v>
      </c>
      <c r="C36" s="687"/>
      <c r="D36" s="688" t="s">
        <v>2298</v>
      </c>
    </row>
    <row r="37" ht="14.25" customHeight="1">
      <c r="B37" s="667" t="s">
        <v>2299</v>
      </c>
      <c r="C37" s="671"/>
      <c r="D37" s="159">
        <f>CANTAYOC!F27</f>
        <v>0</v>
      </c>
    </row>
    <row r="38" ht="14.25" customHeight="1">
      <c r="B38" s="667" t="s">
        <v>2135</v>
      </c>
      <c r="C38" s="671"/>
      <c r="D38" s="159">
        <f>'YESENIA 01'!F66</f>
        <v>1</v>
      </c>
    </row>
    <row r="39" ht="14.25" customHeight="1">
      <c r="B39" s="667" t="s">
        <v>2138</v>
      </c>
      <c r="C39" s="671"/>
      <c r="D39" s="159">
        <f>'YESENIA 02'!F35</f>
        <v>0</v>
      </c>
    </row>
    <row r="40" ht="14.25" customHeight="1">
      <c r="B40" s="667" t="s">
        <v>2168</v>
      </c>
      <c r="C40" s="671"/>
      <c r="D40" s="159">
        <f>'YESENIA 03'!F82</f>
        <v>1</v>
      </c>
    </row>
    <row r="41" ht="14.25" customHeight="1">
      <c r="B41" s="667" t="s">
        <v>2169</v>
      </c>
      <c r="C41" s="671"/>
      <c r="D41" s="159">
        <f>'YESENIA 4'!F44</f>
        <v>0</v>
      </c>
    </row>
    <row r="42" ht="14.25" customHeight="1">
      <c r="B42" s="667" t="s">
        <v>2171</v>
      </c>
      <c r="C42" s="671"/>
      <c r="D42" s="159">
        <f>'YESENIA 5'!F74</f>
        <v>4</v>
      </c>
    </row>
    <row r="43" ht="14.25" customHeight="1">
      <c r="B43" s="667" t="s">
        <v>2208</v>
      </c>
      <c r="C43" s="671"/>
      <c r="D43" s="159">
        <f>ELSA!F24</f>
        <v>0</v>
      </c>
    </row>
    <row r="44" ht="14.25" customHeight="1">
      <c r="B44" s="667" t="s">
        <v>2210</v>
      </c>
      <c r="C44" s="671"/>
      <c r="D44" s="159">
        <f>SARITA!F34</f>
        <v>0</v>
      </c>
    </row>
    <row r="45" ht="14.25" customHeight="1">
      <c r="B45" s="667" t="s">
        <v>2222</v>
      </c>
      <c r="C45" s="671"/>
      <c r="D45" s="159">
        <f>'SAN JUAN'!F39</f>
        <v>0</v>
      </c>
    </row>
    <row r="46" ht="14.25" customHeight="1">
      <c r="B46" s="667" t="s">
        <v>2228</v>
      </c>
      <c r="C46" s="671"/>
      <c r="D46" s="159">
        <f>BRAVO!G28</f>
        <v>1</v>
      </c>
    </row>
    <row r="47" ht="14.25" customHeight="1">
      <c r="B47" s="667" t="s">
        <v>2232</v>
      </c>
      <c r="C47" s="671"/>
      <c r="D47" s="159">
        <f>'SAN MARTIN'!F54</f>
        <v>2</v>
      </c>
    </row>
    <row r="48" ht="14.25" customHeight="1">
      <c r="B48" s="667" t="s">
        <v>2239</v>
      </c>
      <c r="C48" s="671"/>
      <c r="D48" s="159">
        <f>KARINA!F30</f>
        <v>0</v>
      </c>
    </row>
    <row r="49" ht="14.25" customHeight="1">
      <c r="B49" s="667" t="s">
        <v>2242</v>
      </c>
      <c r="C49" s="671"/>
      <c r="D49" s="159">
        <f>JOSELITO!F24</f>
        <v>1</v>
      </c>
    </row>
    <row r="50" ht="14.25" customHeight="1">
      <c r="B50" s="667" t="s">
        <v>2247</v>
      </c>
      <c r="C50" s="671"/>
      <c r="D50" s="159">
        <f>'FELIPE 01'!F29</f>
        <v>0</v>
      </c>
    </row>
    <row r="51" ht="14.25" customHeight="1">
      <c r="B51" s="667" t="s">
        <v>2253</v>
      </c>
      <c r="C51" s="671"/>
      <c r="D51" s="159">
        <f>'FELIPE 03'!F27</f>
        <v>1</v>
      </c>
    </row>
    <row r="52" ht="14.25" customHeight="1">
      <c r="B52" s="667" t="s">
        <v>2257</v>
      </c>
      <c r="C52" s="671"/>
      <c r="D52" s="159">
        <f>CARPIO!F28</f>
        <v>0</v>
      </c>
    </row>
    <row r="53" ht="14.25" customHeight="1">
      <c r="B53" s="667" t="s">
        <v>2260</v>
      </c>
      <c r="C53" s="671"/>
      <c r="D53" s="159">
        <f>'SUSANITA 01'!F31</f>
        <v>0</v>
      </c>
    </row>
    <row r="54" ht="14.25" customHeight="1">
      <c r="B54" s="667" t="s">
        <v>2293</v>
      </c>
      <c r="C54" s="671"/>
      <c r="D54" s="159">
        <f>'SUSANITA 2'!F24</f>
        <v>0</v>
      </c>
    </row>
    <row r="55" ht="14.25" customHeight="1">
      <c r="B55" s="667" t="s">
        <v>2276</v>
      </c>
      <c r="C55" s="671"/>
      <c r="D55" s="159">
        <f>VERDE!F40</f>
        <v>0</v>
      </c>
    </row>
    <row r="56" ht="14.25" customHeight="1">
      <c r="B56" s="667" t="s">
        <v>2289</v>
      </c>
      <c r="C56" s="671"/>
      <c r="D56" s="159">
        <f>CELESTE!F70</f>
        <v>0</v>
      </c>
    </row>
    <row r="57" ht="14.25" customHeight="1">
      <c r="B57" s="689" t="s">
        <v>2267</v>
      </c>
      <c r="C57" s="202"/>
      <c r="D57" s="159">
        <f>'CHURASI '!F50</f>
        <v>0</v>
      </c>
    </row>
    <row r="58" ht="14.25" customHeight="1">
      <c r="B58" s="689" t="s">
        <v>2294</v>
      </c>
      <c r="C58" s="202"/>
      <c r="D58" s="159">
        <f>'LAS VEGAS'!F36</f>
        <v>5</v>
      </c>
    </row>
    <row r="59" ht="14.25" customHeight="1">
      <c r="B59" s="690" t="s">
        <v>2300</v>
      </c>
      <c r="C59" s="687"/>
      <c r="D59" s="159">
        <f>SUM(D37:D58)</f>
        <v>16</v>
      </c>
    </row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6">
    <mergeCell ref="B38:C38"/>
    <mergeCell ref="B39:C39"/>
    <mergeCell ref="B40:C40"/>
    <mergeCell ref="B41:C41"/>
    <mergeCell ref="B42:C42"/>
    <mergeCell ref="B43:C43"/>
    <mergeCell ref="B44:C44"/>
    <mergeCell ref="B52:C52"/>
    <mergeCell ref="B53:C53"/>
    <mergeCell ref="B54:C54"/>
    <mergeCell ref="B55:C55"/>
    <mergeCell ref="B56:C56"/>
    <mergeCell ref="B57:C57"/>
    <mergeCell ref="B58:C58"/>
    <mergeCell ref="B59:C59"/>
    <mergeCell ref="B45:C45"/>
    <mergeCell ref="B46:C46"/>
    <mergeCell ref="B47:C47"/>
    <mergeCell ref="B48:C48"/>
    <mergeCell ref="B49:C49"/>
    <mergeCell ref="B50:C50"/>
    <mergeCell ref="B51:C51"/>
    <mergeCell ref="AQ3:AS4"/>
    <mergeCell ref="AT3:AV4"/>
    <mergeCell ref="V3:X4"/>
    <mergeCell ref="Y3:AA4"/>
    <mergeCell ref="AB3:AD4"/>
    <mergeCell ref="AE3:AG4"/>
    <mergeCell ref="AH3:AJ4"/>
    <mergeCell ref="AK3:AM4"/>
    <mergeCell ref="AN3:AP4"/>
    <mergeCell ref="B3:C4"/>
    <mergeCell ref="D3:F4"/>
    <mergeCell ref="G3:I4"/>
    <mergeCell ref="J3:L4"/>
    <mergeCell ref="M3:O4"/>
    <mergeCell ref="P3:R4"/>
    <mergeCell ref="S3:U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4:C35"/>
    <mergeCell ref="B36:C36"/>
    <mergeCell ref="B37:C37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2022-09-18T23:32:17Z</dcterms:created>
  <dc:creator>Chino Figueroa , Wilson</dc:creator>
</cp:coreProperties>
</file>