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rei\Desktop\concurs\"/>
    </mc:Choice>
  </mc:AlternateContent>
  <xr:revisionPtr revIDLastSave="0" documentId="13_ncr:1_{4D0D48A1-4A1E-4E65-9521-528D8ABFACD6}" xr6:coauthVersionLast="47" xr6:coauthVersionMax="47" xr10:uidLastSave="{00000000-0000-0000-0000-000000000000}"/>
  <bookViews>
    <workbookView xWindow="-108" yWindow="-108" windowWidth="23256" windowHeight="12576" firstSheet="1" activeTab="3" xr2:uid="{D897A40C-1654-46C8-B16E-B309E5920A63}"/>
  </bookViews>
  <sheets>
    <sheet name="Comportament online pe varste" sheetId="1" r:id="rId1"/>
    <sheet name="Sitiri False Detectate" sheetId="2" r:id="rId2"/>
    <sheet name="Grupuri de vârstă și vulnerabil" sheetId="4" r:id="rId3"/>
    <sheet name=" Metode de combatere a știrilo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H6" i="3"/>
  <c r="H7" i="3"/>
  <c r="H8" i="3"/>
  <c r="H9" i="3"/>
  <c r="H5" i="3"/>
  <c r="C14" i="4"/>
  <c r="C11" i="4"/>
  <c r="G6" i="3"/>
  <c r="G7" i="3"/>
  <c r="G8" i="3"/>
  <c r="G9" i="3"/>
  <c r="G5" i="3"/>
  <c r="B9" i="2"/>
</calcChain>
</file>

<file path=xl/sharedStrings.xml><?xml version="1.0" encoding="utf-8"?>
<sst xmlns="http://schemas.openxmlformats.org/spreadsheetml/2006/main" count="56" uniqueCount="56">
  <si>
    <t>8-12 ani</t>
  </si>
  <si>
    <t>13-17 ani</t>
  </si>
  <si>
    <t>18-25 ani</t>
  </si>
  <si>
    <t>40+ ani</t>
  </si>
  <si>
    <t>Timp petrecut online (ore/zi)</t>
  </si>
  <si>
    <t>Comportament / Grupă de vârstă</t>
  </si>
  <si>
    <t>26-40 ani</t>
  </si>
  <si>
    <t>Folosesc parole sigure (diverse, complexe)</t>
  </si>
  <si>
    <t>Verifică sursele știrilor online</t>
  </si>
  <si>
    <t>Au fost victime ale phishing-ului</t>
  </si>
  <si>
    <t>Folosesc conturi social media</t>
  </si>
  <si>
    <t>Profil setat pe „privat”</t>
  </si>
  <si>
    <t>Participă la cursuri despre siguranța online</t>
  </si>
  <si>
    <t>An</t>
  </si>
  <si>
    <t>Nr. estimativ de știri false detectate</t>
  </si>
  <si>
    <t>Creștere față de anul anterior (%)</t>
  </si>
  <si>
    <t>—</t>
  </si>
  <si>
    <t>Pe toti anii:</t>
  </si>
  <si>
    <t xml:space="preserve"> Metode de combatere a știrilor false + Eficiență </t>
  </si>
  <si>
    <t>Nr.</t>
  </si>
  <si>
    <t>Metodă de combatere</t>
  </si>
  <si>
    <t>Nr. campanii aplicate</t>
  </si>
  <si>
    <t>Nr. de persoane informate</t>
  </si>
  <si>
    <t>% Eficiență informare</t>
  </si>
  <si>
    <t>Cost/campanie (€)</t>
  </si>
  <si>
    <t>Cost total</t>
  </si>
  <si>
    <t>Cost per persoană (€)</t>
  </si>
  <si>
    <t>Campanii educaționale în școli</t>
  </si>
  <si>
    <t>Videoclipuri pe social media</t>
  </si>
  <si>
    <t>Afișe și materiale tipărite</t>
  </si>
  <si>
    <t>Training-uri pentru profesori</t>
  </si>
  <si>
    <t>Colaborare cu influenceri</t>
  </si>
  <si>
    <t>Grupă de vârstă</t>
  </si>
  <si>
    <t>Procent persoane afectate (%)</t>
  </si>
  <si>
    <t>Tipuri comune de atac</t>
  </si>
  <si>
    <t>Motivul vulnerabilității principale</t>
  </si>
  <si>
    <t>8–12 ani</t>
  </si>
  <si>
    <t>Jocuri online, conturi neprotejate</t>
  </si>
  <si>
    <t>Lipsa de educație digitală</t>
  </si>
  <si>
    <t>13–17 ani</t>
  </si>
  <si>
    <t>Phishing pe social media</t>
  </si>
  <si>
    <t>Încredere mare în necunoscuți</t>
  </si>
  <si>
    <t>18–25 ani</t>
  </si>
  <si>
    <t>Wi-Fi nesecurizat, aplicații gratuite</t>
  </si>
  <si>
    <t>Utilizare intensă și neglijență</t>
  </si>
  <si>
    <t>26–40 ani</t>
  </si>
  <si>
    <t>Email phishing, scurgeri de date</t>
  </si>
  <si>
    <t>Supraexpunere digitală profesională</t>
  </si>
  <si>
    <t>41–60 ani</t>
  </si>
  <si>
    <t>Scam-uri prin e-mail sau telefon</t>
  </si>
  <si>
    <t>Neatenție și lipsă de actualizare</t>
  </si>
  <si>
    <t>60+ ani</t>
  </si>
  <si>
    <t>Escrocherii online (premii false)</t>
  </si>
  <si>
    <t>Nivel redus de alfabetizare digitală</t>
  </si>
  <si>
    <t>Media Procentelor</t>
  </si>
  <si>
    <t>Grupul cel mai afectat: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</si>
</sst>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color theme="1"/>
      <name val="Aptos Display"/>
      <family val="2"/>
    </font>
    <font>
      <sz val="8"/>
      <color theme="1"/>
      <name val="Aptos Display"/>
      <family val="2"/>
    </font>
    <font>
      <b/>
      <sz val="8"/>
      <color theme="1"/>
      <name val="Aptos Display"/>
      <family val="2"/>
    </font>
    <font>
      <sz val="8"/>
      <name val="Aptos Display"/>
      <family val="2"/>
    </font>
    <font>
      <sz val="12"/>
      <color theme="0"/>
      <name val="Aptos Display"/>
      <family val="2"/>
    </font>
    <font>
      <sz val="12"/>
      <color rgb="FFFF0000"/>
      <name val="Aptos Display"/>
      <family val="2"/>
    </font>
    <font>
      <b/>
      <sz val="14"/>
      <color rgb="FFC00000"/>
      <name val="Aptos Display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3" borderId="0" xfId="0" applyFill="1" applyAlignment="1">
      <alignment horizontal="center" vertical="center"/>
    </xf>
    <xf numFmtId="1" fontId="0" fillId="0" borderId="0" xfId="0" applyNumberFormat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9" fontId="5" fillId="2" borderId="0" xfId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28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Display"/>
        <family val="2"/>
        <scheme val="none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Display"/>
        <family val="2"/>
        <scheme val="none"/>
      </font>
      <alignment horizontal="center" vertical="center" textRotation="0" wrapText="1" indent="0" justifyLastLine="0" shrinkToFit="0" readingOrder="0"/>
    </dxf>
    <dxf>
      <numFmt numFmtId="14" formatCode="0.00%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Display"/>
        <family val="2"/>
        <scheme val="none"/>
      </font>
      <alignment horizontal="center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Display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'Sitiri False Detectate'!$B$1</c:f>
              <c:strCache>
                <c:ptCount val="1"/>
                <c:pt idx="0">
                  <c:v>Nr. estimativ de știri false detectate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'Sitiri False Detectate'!$A$2:$A$8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xVal>
          <c:yVal>
            <c:numRef>
              <c:f>'Sitiri False Detectate'!$B$2:$B$8</c:f>
              <c:numCache>
                <c:formatCode>General</c:formatCode>
                <c:ptCount val="7"/>
                <c:pt idx="0" formatCode="0">
                  <c:v>350000</c:v>
                </c:pt>
                <c:pt idx="1">
                  <c:v>500000</c:v>
                </c:pt>
                <c:pt idx="2">
                  <c:v>3000000</c:v>
                </c:pt>
                <c:pt idx="3">
                  <c:v>2100000</c:v>
                </c:pt>
                <c:pt idx="4">
                  <c:v>800000</c:v>
                </c:pt>
                <c:pt idx="5">
                  <c:v>890000</c:v>
                </c:pt>
                <c:pt idx="6">
                  <c:v>2500000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F-4C4F-A749-CFBF8EC03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716591"/>
        <c:axId val="1161717551"/>
      </c:scatterChart>
      <c:valAx>
        <c:axId val="1161716591"/>
        <c:scaling>
          <c:orientation val="minMax"/>
          <c:max val="2024"/>
          <c:min val="2018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17551"/>
        <c:crosses val="autoZero"/>
        <c:crossBetween val="midCat"/>
      </c:valAx>
      <c:valAx>
        <c:axId val="116171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1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Grupe de vârstă și vulnerabilitate la furt de date personale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A28-447E-9681-5B1E7DD6F78E}"/>
              </c:ext>
            </c:extLst>
          </c:dPt>
          <c:dPt>
            <c:idx val="1"/>
            <c:bubble3D val="0"/>
            <c:spPr>
              <a:solidFill>
                <a:srgbClr val="FFFF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28-447E-9681-5B1E7DD6F78E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A28-447E-9681-5B1E7DD6F78E}"/>
              </c:ext>
            </c:extLst>
          </c:dPt>
          <c:dPt>
            <c:idx val="3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28-447E-9681-5B1E7DD6F78E}"/>
              </c:ext>
            </c:extLst>
          </c:dPt>
          <c:dPt>
            <c:idx val="4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A28-447E-9681-5B1E7DD6F78E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A28-447E-9681-5B1E7DD6F7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'Grupuri de vârstă și vulnerabil'!$A$2:$A$7</c:f>
              <c:strCache>
                <c:ptCount val="6"/>
                <c:pt idx="0">
                  <c:v>8–12 ani</c:v>
                </c:pt>
                <c:pt idx="1">
                  <c:v>13–17 ani</c:v>
                </c:pt>
                <c:pt idx="2">
                  <c:v>18–25 ani</c:v>
                </c:pt>
                <c:pt idx="3">
                  <c:v>26–40 ani</c:v>
                </c:pt>
                <c:pt idx="4">
                  <c:v>41–60 ani</c:v>
                </c:pt>
                <c:pt idx="5">
                  <c:v>60+ ani</c:v>
                </c:pt>
              </c:strCache>
            </c:strRef>
          </c:cat>
          <c:val>
            <c:numRef>
              <c:f>'Grupuri de vârstă și vulnerabil'!$B$2:$B$7</c:f>
              <c:numCache>
                <c:formatCode>0%</c:formatCode>
                <c:ptCount val="6"/>
                <c:pt idx="0">
                  <c:v>0.1</c:v>
                </c:pt>
                <c:pt idx="1">
                  <c:v>0.25</c:v>
                </c:pt>
                <c:pt idx="2">
                  <c:v>0.38</c:v>
                </c:pt>
                <c:pt idx="3">
                  <c:v>0.22</c:v>
                </c:pt>
                <c:pt idx="4">
                  <c:v>0.17</c:v>
                </c:pt>
                <c:pt idx="5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8-447E-9681-5B1E7DD6F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428180</xdr:colOff>
      <xdr:row>4</xdr:row>
      <xdr:rowOff>19878</xdr:rowOff>
    </xdr:from>
    <xdr:to>
      <xdr:col>14</xdr:col>
      <xdr:colOff>96261</xdr:colOff>
      <xdr:row>24</xdr:row>
      <xdr:rowOff>28303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F137B-E0E0-3403-BDE1-A2B06D9D9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0</xdr:row>
      <xdr:rowOff>133350</xdr:rowOff>
    </xdr:from>
    <xdr:to>
      <xdr:col>16</xdr:col>
      <xdr:colOff>222250</xdr:colOff>
      <xdr:row>28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4F3AF3-7483-0519-D5C2-A7109C296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7A041E-C399-49FE-92EE-46F70371A867}" name="Table2" displayName="Table2" ref="A1:F8" totalsRowShown="0" headerRowDxfId="27" dataDxfId="26">
  <autoFilter ref="A1:F8" xr:uid="{E87A041E-C399-49FE-92EE-46F70371A867}"/>
  <tableColumns count="6">
    <tableColumn id="1" xr3:uid="{CC7BDC6C-F929-46A2-BFC3-CC9DCFD0E5BE}" name="Comportament / Grupă de vârstă" dataDxfId="25"/>
    <tableColumn id="2" xr3:uid="{88C0BA19-269F-4BA3-9800-94BC225D011C}" name="8-12 ani" dataDxfId="24"/>
    <tableColumn id="3" xr3:uid="{A8595A14-75FA-46B3-AEBE-A5B3ADBF65FF}" name="13-17 ani" dataDxfId="23"/>
    <tableColumn id="4" xr3:uid="{051D7DCB-0E99-487C-BC15-BB76CE2E98C6}" name="18-25 ani" dataDxfId="22"/>
    <tableColumn id="5" xr3:uid="{4080B199-0036-4280-80C0-A06E877DBFE0}" name="26-40 ani" dataDxfId="21"/>
    <tableColumn id="6" xr3:uid="{30C6BA97-7559-44AB-9D2D-03541F911329}" name="40+ ani" dataDxfId="2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41B5BC-C7ED-46DC-ADB0-BE87F4210092}" name="Table3" displayName="Table3" ref="A1:C9" totalsRowShown="0" headerRowDxfId="19">
  <autoFilter ref="A1:C9" xr:uid="{3041B5BC-C7ED-46DC-ADB0-BE87F4210092}"/>
  <tableColumns count="3">
    <tableColumn id="1" xr3:uid="{96EBBA91-DC8A-4638-B893-A03B02A9A820}" name="An" dataDxfId="18"/>
    <tableColumn id="2" xr3:uid="{CA23E9BB-1B6E-4FC5-A141-22517BD47216}" name="Nr. estimativ de știri false detectate" dataDxfId="17"/>
    <tableColumn id="3" xr3:uid="{55668899-9FC1-4C76-85BE-AD186CADC85D}" name="Creștere față de anul anterior (%)" dataDxfId="1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CDF2F-4179-40A6-AE90-EBB28B3B3B49}" name="Table4" displayName="Table4" ref="A1:D7" totalsRowShown="0" headerRowDxfId="15" dataDxfId="14">
  <autoFilter ref="A1:D7" xr:uid="{A8FCDF2F-4179-40A6-AE90-EBB28B3B3B49}"/>
  <tableColumns count="4">
    <tableColumn id="1" xr3:uid="{D6294680-BE32-4B20-A52C-94A8ED285517}" name="Grupă de vârstă" dataDxfId="13"/>
    <tableColumn id="2" xr3:uid="{01B0431A-6E4B-4873-A02C-E9B374873BF0}" name="Procent persoane afectate (%)" dataDxfId="12"/>
    <tableColumn id="3" xr3:uid="{3E64AE23-B78F-4CD6-BBF0-E87F161A71D3}" name="Tipuri comune de atac" dataDxfId="11"/>
    <tableColumn id="4" xr3:uid="{D96BD44B-6FAA-4038-AAEB-4121745999F9}" name="Motivul vulnerabilității principale" dataDxfId="1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FDDC09-E40C-4079-85C5-E003E0FCFBF2}" name="Table5" displayName="Table5" ref="A4:H9" totalsRowShown="0" headerRowDxfId="9" dataDxfId="8">
  <autoFilter ref="A4:H9" xr:uid="{A7FDDC09-E40C-4079-85C5-E003E0FCFBF2}"/>
  <tableColumns count="8">
    <tableColumn id="1" xr3:uid="{3AEDF9A3-5478-4264-B85E-ABD797BE7707}" name="Nr." dataDxfId="7"/>
    <tableColumn id="2" xr3:uid="{83139739-BC51-4EF5-AF17-F8C63BA8A54D}" name="Metodă de combatere" dataDxfId="6"/>
    <tableColumn id="3" xr3:uid="{B81F8CFA-3D1D-4D9A-8BED-0B4ADBA3CBA7}" name="Nr. campanii aplicate" dataDxfId="5"/>
    <tableColumn id="4" xr3:uid="{E8D86A4C-F617-40C8-97A9-A98AC6991958}" name="Nr. de persoane informate" dataDxfId="4"/>
    <tableColumn id="5" xr3:uid="{50FCBF4E-CFA5-4FD5-9DBE-0B320EF5CCF2}" name="% Eficiență informare" dataDxfId="3">
      <calculatedColumnFormula>C5/D5*100</calculatedColumnFormula>
    </tableColumn>
    <tableColumn id="6" xr3:uid="{52D1131D-BF3A-4570-BC87-F6B977B5BEFB}" name="Cost/campanie (€)" dataDxfId="2"/>
    <tableColumn id="7" xr3:uid="{5DD59365-3B63-478F-8C4B-6EEB18D51FA6}" name="Cost total" dataDxfId="1">
      <calculatedColumnFormula>C5*F5</calculatedColumnFormula>
    </tableColumn>
    <tableColumn id="8" xr3:uid="{0E6FF1BF-5F39-4546-8152-72FF251038F3}" name="Cost per persoană (€)" dataDxfId="0">
      <calculatedColumnFormula>G5/D5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0B9C5-C623-45DD-BE68-C1DC405FBD5A}">
  <sheetPr>
    <tabColor theme="1" tint="4.9989318521683403E-2"/>
  </sheetPr>
  <dimension ref="A1:F8"/>
  <sheetViews>
    <sheetView zoomScale="213" workbookViewId="0">
      <selection activeCell="E8" sqref="E8"/>
    </sheetView>
  </sheetViews>
  <sheetFormatPr defaultRowHeight="10.8" x14ac:dyDescent="0.25"/>
  <cols>
    <col min="1" max="1" width="27.7109375" customWidth="1"/>
    <col min="5" max="5" width="10.7109375" bestFit="1" customWidth="1"/>
    <col min="6" max="6" width="7.28515625" customWidth="1"/>
  </cols>
  <sheetData>
    <row r="1" spans="1:6" ht="21.6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6</v>
      </c>
      <c r="F1" s="2" t="s">
        <v>3</v>
      </c>
    </row>
    <row r="2" spans="1:6" x14ac:dyDescent="0.25">
      <c r="A2" s="1" t="s">
        <v>4</v>
      </c>
      <c r="B2" s="1">
        <v>3</v>
      </c>
      <c r="C2" s="1">
        <v>5</v>
      </c>
      <c r="D2" s="1">
        <v>6</v>
      </c>
      <c r="E2" s="1">
        <v>4</v>
      </c>
      <c r="F2" s="1">
        <v>2</v>
      </c>
    </row>
    <row r="3" spans="1:6" ht="21.6" x14ac:dyDescent="0.25">
      <c r="A3" s="1" t="s">
        <v>7</v>
      </c>
      <c r="B3" s="3">
        <v>0.3</v>
      </c>
      <c r="C3" s="3">
        <v>0.45</v>
      </c>
      <c r="D3" s="3">
        <v>0.6</v>
      </c>
      <c r="E3" s="3">
        <v>0.7</v>
      </c>
      <c r="F3" s="3">
        <v>0.4</v>
      </c>
    </row>
    <row r="4" spans="1:6" x14ac:dyDescent="0.25">
      <c r="A4" s="1" t="s">
        <v>8</v>
      </c>
      <c r="B4" s="3">
        <v>0.2</v>
      </c>
      <c r="C4" s="3">
        <v>0.35</v>
      </c>
      <c r="D4" s="3">
        <v>0.55000000000000004</v>
      </c>
      <c r="E4" s="3">
        <v>0.65</v>
      </c>
      <c r="F4" s="3">
        <v>0.5</v>
      </c>
    </row>
    <row r="5" spans="1:6" x14ac:dyDescent="0.25">
      <c r="A5" s="1" t="s">
        <v>9</v>
      </c>
      <c r="B5" s="3">
        <v>0.1</v>
      </c>
      <c r="C5" s="3">
        <v>0.2</v>
      </c>
      <c r="D5" s="3">
        <v>0.25</v>
      </c>
      <c r="E5" s="3">
        <v>0.15</v>
      </c>
      <c r="F5" s="3">
        <v>0.1</v>
      </c>
    </row>
    <row r="6" spans="1:6" x14ac:dyDescent="0.25">
      <c r="A6" s="1" t="s">
        <v>10</v>
      </c>
      <c r="B6" s="3">
        <v>0.6</v>
      </c>
      <c r="C6" s="3">
        <v>0.95</v>
      </c>
      <c r="D6" s="3">
        <v>0.98</v>
      </c>
      <c r="E6" s="3">
        <v>0.85</v>
      </c>
      <c r="F6" s="3">
        <v>0.5</v>
      </c>
    </row>
    <row r="7" spans="1:6" x14ac:dyDescent="0.25">
      <c r="A7" s="1" t="s">
        <v>11</v>
      </c>
      <c r="B7" s="3">
        <v>0.4</v>
      </c>
      <c r="C7" s="3">
        <v>0.55000000000000004</v>
      </c>
      <c r="D7" s="3">
        <v>0.65</v>
      </c>
      <c r="E7" s="3">
        <v>0.7</v>
      </c>
      <c r="F7" s="3">
        <v>0.45</v>
      </c>
    </row>
    <row r="8" spans="1:6" ht="21.6" x14ac:dyDescent="0.25">
      <c r="A8" s="1" t="s">
        <v>12</v>
      </c>
      <c r="B8" s="3">
        <v>0.5</v>
      </c>
      <c r="C8" s="3">
        <v>0.35</v>
      </c>
      <c r="D8" s="3">
        <v>0.2</v>
      </c>
      <c r="E8" s="3">
        <v>0.1</v>
      </c>
      <c r="F8" s="3">
        <v>0.05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BC068-7744-4DC0-8274-4E4F6DD2BD47}">
  <sheetPr>
    <tabColor rgb="FFFF0000"/>
  </sheetPr>
  <dimension ref="A1:C9"/>
  <sheetViews>
    <sheetView zoomScale="105" zoomScaleNormal="278" workbookViewId="0">
      <selection activeCell="S4" sqref="S4"/>
    </sheetView>
  </sheetViews>
  <sheetFormatPr defaultRowHeight="10.8" x14ac:dyDescent="0.25"/>
  <cols>
    <col min="1" max="1" width="21.140625" customWidth="1"/>
    <col min="2" max="2" width="42.42578125" customWidth="1"/>
    <col min="3" max="3" width="29.85546875" customWidth="1"/>
  </cols>
  <sheetData>
    <row r="1" spans="1:3" x14ac:dyDescent="0.25">
      <c r="A1" s="2" t="s">
        <v>13</v>
      </c>
      <c r="B1" s="2" t="s">
        <v>14</v>
      </c>
      <c r="C1" s="2" t="s">
        <v>15</v>
      </c>
    </row>
    <row r="2" spans="1:3" x14ac:dyDescent="0.25">
      <c r="A2" s="1">
        <v>2018</v>
      </c>
      <c r="B2" s="7">
        <v>350000</v>
      </c>
      <c r="C2" s="1" t="s">
        <v>16</v>
      </c>
    </row>
    <row r="3" spans="1:3" x14ac:dyDescent="0.25">
      <c r="A3" s="1">
        <v>2019</v>
      </c>
      <c r="B3" s="1">
        <v>500000</v>
      </c>
      <c r="C3" s="4">
        <v>0.42799999999999999</v>
      </c>
    </row>
    <row r="4" spans="1:3" x14ac:dyDescent="0.25">
      <c r="A4" s="1">
        <v>2020</v>
      </c>
      <c r="B4" s="1">
        <v>3000000</v>
      </c>
      <c r="C4" s="3">
        <v>1.2</v>
      </c>
    </row>
    <row r="5" spans="1:3" x14ac:dyDescent="0.25">
      <c r="A5" s="1">
        <v>2021</v>
      </c>
      <c r="B5" s="1">
        <v>2100000</v>
      </c>
      <c r="C5" s="4">
        <v>0.182</v>
      </c>
    </row>
    <row r="6" spans="1:3" x14ac:dyDescent="0.25">
      <c r="A6" s="1">
        <v>2022</v>
      </c>
      <c r="B6" s="1">
        <v>800000</v>
      </c>
      <c r="C6" s="4">
        <v>-3.7999999999999999E-2</v>
      </c>
    </row>
    <row r="7" spans="1:3" x14ac:dyDescent="0.25">
      <c r="A7" s="1">
        <v>2023</v>
      </c>
      <c r="B7" s="1">
        <v>890000</v>
      </c>
      <c r="C7" s="3">
        <v>0.12</v>
      </c>
    </row>
    <row r="8" spans="1:3" x14ac:dyDescent="0.25">
      <c r="A8" s="1">
        <v>2024</v>
      </c>
      <c r="B8" s="1">
        <v>2500000</v>
      </c>
      <c r="C8" s="4">
        <v>0.14299999999999999</v>
      </c>
    </row>
    <row r="9" spans="1:3" x14ac:dyDescent="0.25">
      <c r="A9" s="1" t="s">
        <v>17</v>
      </c>
      <c r="B9" s="1">
        <f>SUBTOTAL(109,B2:B8)</f>
        <v>10140000</v>
      </c>
      <c r="C9" s="4"/>
    </row>
  </sheetData>
  <conditionalFormatting sqref="B2:B9">
    <cfRule type="dataBar" priority="1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{6290FDA8-2BEB-452C-B713-AB281E0DE7C6}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90FDA8-2BEB-452C-B713-AB281E0DE7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3375-DB5A-4AD8-B6BA-E1C4942AE5F3}">
  <sheetPr>
    <tabColor theme="1"/>
  </sheetPr>
  <dimension ref="A1:D15"/>
  <sheetViews>
    <sheetView zoomScale="96" zoomScaleNormal="70" workbookViewId="0">
      <selection activeCell="C11" sqref="C11:C12"/>
    </sheetView>
  </sheetViews>
  <sheetFormatPr defaultRowHeight="10.8" x14ac:dyDescent="0.25"/>
  <cols>
    <col min="1" max="1" width="28.5703125" customWidth="1"/>
    <col min="2" max="2" width="33.140625" customWidth="1"/>
    <col min="3" max="3" width="28.5703125" customWidth="1"/>
    <col min="4" max="4" width="33.85546875" bestFit="1" customWidth="1"/>
  </cols>
  <sheetData>
    <row r="1" spans="1:4" x14ac:dyDescent="0.25">
      <c r="A1" s="2" t="s">
        <v>32</v>
      </c>
      <c r="B1" s="2" t="s">
        <v>33</v>
      </c>
      <c r="C1" s="2" t="s">
        <v>34</v>
      </c>
      <c r="D1" s="2" t="s">
        <v>35</v>
      </c>
    </row>
    <row r="2" spans="1:4" x14ac:dyDescent="0.25">
      <c r="A2" s="1" t="s">
        <v>36</v>
      </c>
      <c r="B2" s="3">
        <v>0.1</v>
      </c>
      <c r="C2" s="1" t="s">
        <v>37</v>
      </c>
      <c r="D2" s="1" t="s">
        <v>38</v>
      </c>
    </row>
    <row r="3" spans="1:4" x14ac:dyDescent="0.25">
      <c r="A3" s="1" t="s">
        <v>39</v>
      </c>
      <c r="B3" s="3">
        <v>0.25</v>
      </c>
      <c r="C3" s="1" t="s">
        <v>40</v>
      </c>
      <c r="D3" s="1" t="s">
        <v>41</v>
      </c>
    </row>
    <row r="4" spans="1:4" x14ac:dyDescent="0.25">
      <c r="A4" s="1" t="s">
        <v>42</v>
      </c>
      <c r="B4" s="3">
        <v>0.38</v>
      </c>
      <c r="C4" s="1" t="s">
        <v>43</v>
      </c>
      <c r="D4" s="1" t="s">
        <v>44</v>
      </c>
    </row>
    <row r="5" spans="1:4" x14ac:dyDescent="0.25">
      <c r="A5" s="1" t="s">
        <v>45</v>
      </c>
      <c r="B5" s="3">
        <v>0.22</v>
      </c>
      <c r="C5" s="1" t="s">
        <v>46</v>
      </c>
      <c r="D5" s="1" t="s">
        <v>47</v>
      </c>
    </row>
    <row r="6" spans="1:4" x14ac:dyDescent="0.25">
      <c r="A6" s="1" t="s">
        <v>48</v>
      </c>
      <c r="B6" s="3">
        <v>0.17</v>
      </c>
      <c r="C6" s="1" t="s">
        <v>49</v>
      </c>
      <c r="D6" s="1" t="s">
        <v>50</v>
      </c>
    </row>
    <row r="7" spans="1:4" x14ac:dyDescent="0.25">
      <c r="A7" s="1" t="s">
        <v>51</v>
      </c>
      <c r="B7" s="3">
        <v>0.09</v>
      </c>
      <c r="C7" s="1" t="s">
        <v>52</v>
      </c>
      <c r="D7" s="1" t="s">
        <v>53</v>
      </c>
    </row>
    <row r="11" spans="1:4" x14ac:dyDescent="0.25">
      <c r="B11" s="8" t="s">
        <v>54</v>
      </c>
      <c r="C11" s="9">
        <f>AVERAGE(Table4[Procent persoane afectate (%)])</f>
        <v>0.20166666666666666</v>
      </c>
    </row>
    <row r="12" spans="1:4" x14ac:dyDescent="0.25">
      <c r="B12" s="8"/>
      <c r="C12" s="9"/>
    </row>
    <row r="14" spans="1:4" x14ac:dyDescent="0.25">
      <c r="B14" s="8" t="s">
        <v>55</v>
      </c>
      <c r="C14" s="10" t="str">
        <f>INDEX(A2:A7,MATCH(MAX(B2:B7),B2:B7,0))</f>
        <v>18–25 ani</v>
      </c>
    </row>
    <row r="15" spans="1:4" x14ac:dyDescent="0.25">
      <c r="B15" s="8"/>
      <c r="C15" s="10"/>
    </row>
  </sheetData>
  <mergeCells count="4">
    <mergeCell ref="B11:B12"/>
    <mergeCell ref="C11:C12"/>
    <mergeCell ref="B14:B15"/>
    <mergeCell ref="C14:C15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CBBC-3664-41C1-B440-10E2740D28EF}">
  <sheetPr>
    <tabColor theme="2" tint="-0.499984740745262"/>
  </sheetPr>
  <dimension ref="A1:L9"/>
  <sheetViews>
    <sheetView tabSelected="1" topLeftCell="A2" zoomScale="130" zoomScaleNormal="130" workbookViewId="0">
      <selection activeCell="B23" sqref="B23"/>
    </sheetView>
  </sheetViews>
  <sheetFormatPr defaultRowHeight="10.8" x14ac:dyDescent="0.25"/>
  <cols>
    <col min="2" max="2" width="23.7109375" bestFit="1" customWidth="1"/>
    <col min="3" max="3" width="23.28515625" customWidth="1"/>
    <col min="4" max="4" width="27" bestFit="1" customWidth="1"/>
    <col min="5" max="5" width="23.7109375" customWidth="1"/>
    <col min="6" max="6" width="21.140625" customWidth="1"/>
    <col min="7" max="7" width="15.7109375" customWidth="1"/>
    <col min="8" max="8" width="23.28515625" bestFit="1" customWidth="1"/>
  </cols>
  <sheetData>
    <row r="1" spans="1:12" ht="10.8" customHeight="1" x14ac:dyDescent="0.25">
      <c r="A1" s="11" t="s">
        <v>18</v>
      </c>
      <c r="B1" s="11"/>
      <c r="C1" s="11"/>
      <c r="D1" s="11"/>
      <c r="E1" s="11"/>
      <c r="F1" s="11"/>
      <c r="G1" s="11"/>
      <c r="H1" s="11"/>
      <c r="I1" s="6"/>
      <c r="J1" s="6"/>
      <c r="K1" s="6"/>
      <c r="L1" s="6"/>
    </row>
    <row r="2" spans="1:12" x14ac:dyDescent="0.25">
      <c r="A2" s="11"/>
      <c r="B2" s="11"/>
      <c r="C2" s="11"/>
      <c r="D2" s="11"/>
      <c r="E2" s="11"/>
      <c r="F2" s="11"/>
      <c r="G2" s="11"/>
      <c r="H2" s="11"/>
      <c r="I2" s="6"/>
      <c r="J2" s="6"/>
      <c r="K2" s="6"/>
      <c r="L2" s="6"/>
    </row>
    <row r="3" spans="1:12" x14ac:dyDescent="0.25">
      <c r="A3" s="11"/>
      <c r="B3" s="11"/>
      <c r="C3" s="11"/>
      <c r="D3" s="11"/>
      <c r="E3" s="11"/>
      <c r="F3" s="11"/>
      <c r="G3" s="11"/>
      <c r="H3" s="11"/>
      <c r="I3" s="6"/>
      <c r="J3" s="6"/>
      <c r="K3" s="6"/>
      <c r="L3" s="6"/>
    </row>
    <row r="4" spans="1:12" x14ac:dyDescent="0.25">
      <c r="A4" s="2" t="s">
        <v>19</v>
      </c>
      <c r="B4" s="2" t="s">
        <v>20</v>
      </c>
      <c r="C4" s="2" t="s">
        <v>21</v>
      </c>
      <c r="D4" s="2" t="s">
        <v>22</v>
      </c>
      <c r="E4" s="2" t="s">
        <v>23</v>
      </c>
      <c r="F4" s="2" t="s">
        <v>24</v>
      </c>
      <c r="G4" s="2" t="s">
        <v>25</v>
      </c>
      <c r="H4" s="2" t="s">
        <v>26</v>
      </c>
    </row>
    <row r="5" spans="1:12" ht="21.6" x14ac:dyDescent="0.25">
      <c r="A5" s="1">
        <v>1</v>
      </c>
      <c r="B5" s="1" t="s">
        <v>27</v>
      </c>
      <c r="C5" s="1">
        <v>45</v>
      </c>
      <c r="D5" s="5">
        <v>18000</v>
      </c>
      <c r="E5" s="1">
        <f>C5/D5*100</f>
        <v>0.25</v>
      </c>
      <c r="F5" s="5">
        <v>1200</v>
      </c>
      <c r="G5" s="1">
        <f>C5*F5</f>
        <v>54000</v>
      </c>
      <c r="H5" s="1">
        <f t="shared" ref="H5:H9" si="0">G5/D5</f>
        <v>3</v>
      </c>
    </row>
    <row r="6" spans="1:12" ht="21.6" x14ac:dyDescent="0.25">
      <c r="A6" s="1">
        <v>2</v>
      </c>
      <c r="B6" s="1" t="s">
        <v>28</v>
      </c>
      <c r="C6" s="1">
        <v>30</v>
      </c>
      <c r="D6" s="5">
        <v>25000</v>
      </c>
      <c r="E6" s="1">
        <f t="shared" ref="E6:E9" si="1">C6/D6*100</f>
        <v>0.12</v>
      </c>
      <c r="F6" s="1">
        <v>500</v>
      </c>
      <c r="G6" s="1">
        <f t="shared" ref="G6:G9" si="2">C6*F6</f>
        <v>15000</v>
      </c>
      <c r="H6" s="1">
        <f t="shared" si="0"/>
        <v>0.6</v>
      </c>
    </row>
    <row r="7" spans="1:12" x14ac:dyDescent="0.25">
      <c r="A7" s="1">
        <v>3</v>
      </c>
      <c r="B7" s="1" t="s">
        <v>29</v>
      </c>
      <c r="C7" s="1">
        <v>60</v>
      </c>
      <c r="D7" s="5">
        <v>9000</v>
      </c>
      <c r="E7" s="1">
        <f t="shared" si="1"/>
        <v>0.66666666666666674</v>
      </c>
      <c r="F7" s="1">
        <v>300</v>
      </c>
      <c r="G7" s="1">
        <f t="shared" si="2"/>
        <v>18000</v>
      </c>
      <c r="H7" s="1">
        <f t="shared" si="0"/>
        <v>2</v>
      </c>
    </row>
    <row r="8" spans="1:12" ht="21.6" x14ac:dyDescent="0.25">
      <c r="A8" s="1">
        <v>4</v>
      </c>
      <c r="B8" s="1" t="s">
        <v>30</v>
      </c>
      <c r="C8" s="1">
        <v>20</v>
      </c>
      <c r="D8" s="5">
        <v>3000</v>
      </c>
      <c r="E8" s="1">
        <f t="shared" si="1"/>
        <v>0.66666666666666674</v>
      </c>
      <c r="F8" s="5">
        <v>2000</v>
      </c>
      <c r="G8" s="1">
        <f t="shared" si="2"/>
        <v>40000</v>
      </c>
      <c r="H8" s="1">
        <f t="shared" si="0"/>
        <v>13.333333333333334</v>
      </c>
    </row>
    <row r="9" spans="1:12" ht="21.6" x14ac:dyDescent="0.25">
      <c r="A9" s="1">
        <v>5</v>
      </c>
      <c r="B9" s="1" t="s">
        <v>31</v>
      </c>
      <c r="C9" s="1">
        <v>15</v>
      </c>
      <c r="D9" s="5">
        <v>20000</v>
      </c>
      <c r="E9" s="1">
        <f t="shared" si="1"/>
        <v>7.4999999999999997E-2</v>
      </c>
      <c r="F9" s="1">
        <v>800</v>
      </c>
      <c r="G9" s="1">
        <f t="shared" si="2"/>
        <v>12000</v>
      </c>
      <c r="H9" s="1">
        <f t="shared" si="0"/>
        <v>0.6</v>
      </c>
    </row>
  </sheetData>
  <mergeCells count="1">
    <mergeCell ref="A1:H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Comportament online pe varste</vt:lpstr>
      <vt:lpstr>Sitiri False Detectate</vt:lpstr>
      <vt:lpstr>Grupuri de vârstă și vulnerabil</vt:lpstr>
      <vt:lpstr> Metode de combatere a știrilor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Streian</dc:creator>
  <cp:lastModifiedBy>Alexandra Streian</cp:lastModifiedBy>
  <dcterms:created xsi:type="dcterms:W3CDTF">2025-05-10T08:47:16Z</dcterms:created>
  <dcterms:modified xsi:type="dcterms:W3CDTF">2025-05-10T13:00:37Z</dcterms:modified>
</cp:coreProperties>
</file>