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en\Documents\GitHub\QGIS-Politics\California\Central Valley\"/>
    </mc:Choice>
  </mc:AlternateContent>
  <xr:revisionPtr revIDLastSave="0" documentId="13_ncr:1_{D5B4D57C-CADF-4B99-8F77-B167517D899F}" xr6:coauthVersionLast="45" xr6:coauthVersionMax="45" xr10:uidLastSave="{00000000-0000-0000-0000-000000000000}"/>
  <bookViews>
    <workbookView xWindow="-108" yWindow="-108" windowWidth="23256" windowHeight="12576" firstSheet="1" activeTab="5" xr2:uid="{5E3B2E3E-B632-42F2-8599-74C55E0D23AD}"/>
  </bookViews>
  <sheets>
    <sheet name="2016 Prez County" sheetId="2" r:id="rId1"/>
    <sheet name="2016 Prez Breakdown" sheetId="6" r:id="rId2"/>
    <sheet name="2018 House County" sheetId="1" r:id="rId3"/>
    <sheet name="2018 House Breakdown" sheetId="8" r:id="rId4"/>
    <sheet name="Swing" sheetId="5" r:id="rId5"/>
    <sheet name="Swing Breakdown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2" i="9" l="1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G26" i="6"/>
  <c r="F3" i="8"/>
  <c r="F4" i="8"/>
  <c r="F5" i="8"/>
  <c r="F6" i="8"/>
  <c r="F7" i="8"/>
  <c r="F8" i="8"/>
  <c r="F9" i="8"/>
  <c r="F10" i="8"/>
  <c r="F35" i="8" s="1"/>
  <c r="F11" i="8"/>
  <c r="F12" i="8"/>
  <c r="F13" i="8"/>
  <c r="F14" i="8"/>
  <c r="F15" i="8"/>
  <c r="F16" i="8"/>
  <c r="F17" i="8"/>
  <c r="F18" i="8"/>
  <c r="I18" i="8" s="1"/>
  <c r="F19" i="8"/>
  <c r="F20" i="8"/>
  <c r="F21" i="8"/>
  <c r="F22" i="8"/>
  <c r="F23" i="8"/>
  <c r="F24" i="8"/>
  <c r="F25" i="8"/>
  <c r="F26" i="8"/>
  <c r="I26" i="8" s="1"/>
  <c r="F27" i="8"/>
  <c r="F28" i="8"/>
  <c r="F29" i="8"/>
  <c r="F30" i="8"/>
  <c r="F31" i="8"/>
  <c r="G31" i="8" s="1"/>
  <c r="F32" i="8"/>
  <c r="F33" i="8"/>
  <c r="F34" i="8"/>
  <c r="I34" i="8" s="1"/>
  <c r="F2" i="8"/>
  <c r="I2" i="8" s="1"/>
  <c r="E35" i="8"/>
  <c r="D35" i="8"/>
  <c r="A34" i="8"/>
  <c r="I33" i="8"/>
  <c r="H33" i="8"/>
  <c r="G33" i="8"/>
  <c r="A33" i="8"/>
  <c r="I32" i="8"/>
  <c r="H32" i="8"/>
  <c r="G32" i="8"/>
  <c r="A32" i="8"/>
  <c r="I31" i="8"/>
  <c r="H31" i="8"/>
  <c r="A31" i="8"/>
  <c r="I30" i="8"/>
  <c r="H30" i="8"/>
  <c r="G30" i="8"/>
  <c r="A30" i="8"/>
  <c r="I29" i="8"/>
  <c r="H29" i="8"/>
  <c r="G29" i="8"/>
  <c r="A29" i="8"/>
  <c r="I28" i="8"/>
  <c r="H28" i="8"/>
  <c r="G28" i="8"/>
  <c r="A28" i="8"/>
  <c r="I27" i="8"/>
  <c r="H27" i="8"/>
  <c r="G27" i="8"/>
  <c r="A27" i="8"/>
  <c r="A26" i="8"/>
  <c r="I25" i="8"/>
  <c r="H25" i="8"/>
  <c r="G25" i="8"/>
  <c r="A25" i="8"/>
  <c r="I24" i="8"/>
  <c r="H24" i="8"/>
  <c r="G24" i="8"/>
  <c r="A24" i="8"/>
  <c r="I23" i="8"/>
  <c r="H23" i="8"/>
  <c r="G23" i="8"/>
  <c r="A23" i="8"/>
  <c r="I22" i="8"/>
  <c r="H22" i="8"/>
  <c r="G22" i="8"/>
  <c r="A22" i="8"/>
  <c r="I21" i="8"/>
  <c r="H21" i="8"/>
  <c r="G21" i="8"/>
  <c r="A21" i="8"/>
  <c r="I20" i="8"/>
  <c r="H20" i="8"/>
  <c r="G20" i="8"/>
  <c r="A20" i="8"/>
  <c r="I19" i="8"/>
  <c r="H19" i="8"/>
  <c r="G19" i="8"/>
  <c r="A19" i="8"/>
  <c r="A18" i="8"/>
  <c r="I17" i="8"/>
  <c r="H17" i="8"/>
  <c r="G17" i="8"/>
  <c r="A17" i="8"/>
  <c r="I16" i="8"/>
  <c r="H16" i="8"/>
  <c r="G16" i="8"/>
  <c r="A16" i="8"/>
  <c r="I15" i="8"/>
  <c r="H15" i="8"/>
  <c r="G15" i="8"/>
  <c r="A15" i="8"/>
  <c r="I14" i="8"/>
  <c r="H14" i="8"/>
  <c r="G14" i="8"/>
  <c r="A14" i="8"/>
  <c r="I13" i="8"/>
  <c r="H13" i="8"/>
  <c r="G13" i="8"/>
  <c r="A13" i="8"/>
  <c r="I12" i="8"/>
  <c r="H12" i="8"/>
  <c r="G12" i="8"/>
  <c r="A12" i="8"/>
  <c r="I11" i="8"/>
  <c r="H11" i="8"/>
  <c r="G11" i="8"/>
  <c r="A11" i="8"/>
  <c r="A10" i="8"/>
  <c r="I9" i="8"/>
  <c r="H9" i="8"/>
  <c r="G9" i="8"/>
  <c r="A9" i="8"/>
  <c r="I8" i="8"/>
  <c r="H8" i="8"/>
  <c r="G8" i="8"/>
  <c r="A8" i="8"/>
  <c r="I7" i="8"/>
  <c r="H7" i="8"/>
  <c r="G7" i="8"/>
  <c r="A7" i="8"/>
  <c r="I6" i="8"/>
  <c r="H6" i="8"/>
  <c r="G6" i="8"/>
  <c r="A6" i="8"/>
  <c r="I5" i="8"/>
  <c r="H5" i="8"/>
  <c r="G5" i="8"/>
  <c r="A5" i="8"/>
  <c r="I4" i="8"/>
  <c r="H4" i="8"/>
  <c r="G4" i="8"/>
  <c r="A4" i="8"/>
  <c r="I3" i="8"/>
  <c r="H3" i="8"/>
  <c r="G3" i="8"/>
  <c r="A3" i="8"/>
  <c r="G2" i="8"/>
  <c r="A2" i="8"/>
  <c r="G3" i="6"/>
  <c r="H3" i="6"/>
  <c r="I3" i="6"/>
  <c r="G4" i="6"/>
  <c r="H4" i="6"/>
  <c r="I4" i="6"/>
  <c r="G5" i="6"/>
  <c r="H5" i="6"/>
  <c r="I5" i="6"/>
  <c r="G6" i="6"/>
  <c r="H6" i="6"/>
  <c r="I6" i="6"/>
  <c r="G7" i="6"/>
  <c r="H7" i="6"/>
  <c r="I7" i="6"/>
  <c r="G8" i="6"/>
  <c r="H8" i="6"/>
  <c r="I8" i="6"/>
  <c r="G9" i="6"/>
  <c r="H9" i="6"/>
  <c r="I9" i="6"/>
  <c r="G10" i="6"/>
  <c r="H10" i="6"/>
  <c r="I10" i="6"/>
  <c r="G11" i="6"/>
  <c r="H11" i="6"/>
  <c r="I11" i="6"/>
  <c r="G12" i="6"/>
  <c r="H12" i="6"/>
  <c r="I12" i="6"/>
  <c r="G13" i="6"/>
  <c r="H13" i="6"/>
  <c r="I13" i="6"/>
  <c r="G14" i="6"/>
  <c r="H14" i="6"/>
  <c r="I14" i="6"/>
  <c r="G15" i="6"/>
  <c r="H15" i="6"/>
  <c r="I15" i="6"/>
  <c r="G16" i="6"/>
  <c r="H16" i="6"/>
  <c r="I16" i="6"/>
  <c r="G17" i="6"/>
  <c r="H17" i="6"/>
  <c r="I17" i="6"/>
  <c r="G18" i="6"/>
  <c r="H18" i="6"/>
  <c r="I18" i="6"/>
  <c r="G19" i="6"/>
  <c r="H19" i="6"/>
  <c r="I19" i="6"/>
  <c r="G20" i="6"/>
  <c r="H20" i="6"/>
  <c r="I20" i="6"/>
  <c r="G21" i="6"/>
  <c r="H21" i="6"/>
  <c r="I21" i="6"/>
  <c r="G22" i="6"/>
  <c r="H22" i="6"/>
  <c r="I22" i="6"/>
  <c r="G23" i="6"/>
  <c r="H23" i="6"/>
  <c r="I23" i="6"/>
  <c r="G24" i="6"/>
  <c r="H24" i="6"/>
  <c r="I24" i="6"/>
  <c r="G25" i="6"/>
  <c r="H25" i="6"/>
  <c r="I25" i="6"/>
  <c r="H26" i="6"/>
  <c r="I26" i="6"/>
  <c r="G27" i="6"/>
  <c r="H27" i="6"/>
  <c r="I27" i="6"/>
  <c r="G28" i="6"/>
  <c r="H28" i="6"/>
  <c r="I28" i="6"/>
  <c r="G29" i="6"/>
  <c r="H29" i="6"/>
  <c r="I29" i="6"/>
  <c r="G30" i="6"/>
  <c r="H30" i="6"/>
  <c r="I30" i="6"/>
  <c r="G31" i="6"/>
  <c r="H31" i="6"/>
  <c r="I31" i="6"/>
  <c r="G32" i="6"/>
  <c r="H32" i="6"/>
  <c r="I32" i="6"/>
  <c r="G33" i="6"/>
  <c r="H33" i="6"/>
  <c r="I33" i="6"/>
  <c r="G34" i="6"/>
  <c r="H34" i="6"/>
  <c r="I34" i="6"/>
  <c r="I2" i="6"/>
  <c r="H2" i="6"/>
  <c r="G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2" i="6"/>
  <c r="F35" i="6"/>
  <c r="G35" i="6" s="1"/>
  <c r="E35" i="6"/>
  <c r="D35" i="6"/>
  <c r="I35" i="6" l="1"/>
  <c r="H35" i="6"/>
  <c r="G10" i="8"/>
  <c r="G18" i="8"/>
  <c r="G26" i="8"/>
  <c r="G34" i="8"/>
  <c r="H10" i="8"/>
  <c r="H18" i="8"/>
  <c r="H26" i="8"/>
  <c r="H34" i="8"/>
  <c r="I10" i="8"/>
  <c r="H2" i="8"/>
  <c r="I35" i="8"/>
  <c r="G35" i="8"/>
  <c r="H35" i="8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" i="5"/>
  <c r="G5" i="2"/>
  <c r="G7" i="2"/>
  <c r="F10" i="2"/>
  <c r="G13" i="2"/>
  <c r="E14" i="2"/>
  <c r="G15" i="2"/>
  <c r="G16" i="2"/>
  <c r="E18" i="2"/>
  <c r="G18" i="2"/>
  <c r="G19" i="2"/>
  <c r="G20" i="2"/>
  <c r="F20" i="2"/>
  <c r="G17" i="2"/>
  <c r="G14" i="2"/>
  <c r="F14" i="2"/>
  <c r="G12" i="2"/>
  <c r="F12" i="2"/>
  <c r="E12" i="2"/>
  <c r="G11" i="2"/>
  <c r="E10" i="2"/>
  <c r="E9" i="2"/>
  <c r="G8" i="2"/>
  <c r="F8" i="2"/>
  <c r="E8" i="2"/>
  <c r="G6" i="2"/>
  <c r="F6" i="2"/>
  <c r="E6" i="2"/>
  <c r="G4" i="2"/>
  <c r="F4" i="2"/>
  <c r="E4" i="2"/>
  <c r="G3" i="2"/>
  <c r="C21" i="1"/>
  <c r="B21" i="1"/>
  <c r="D3" i="1"/>
  <c r="E3" i="1" s="1"/>
  <c r="D4" i="1"/>
  <c r="E4" i="1"/>
  <c r="F4" i="1"/>
  <c r="G4" i="1"/>
  <c r="D5" i="1"/>
  <c r="E5" i="1" s="1"/>
  <c r="D6" i="1"/>
  <c r="E6" i="1"/>
  <c r="F6" i="1"/>
  <c r="G6" i="1"/>
  <c r="D7" i="1"/>
  <c r="E7" i="1" s="1"/>
  <c r="D8" i="1"/>
  <c r="E8" i="1"/>
  <c r="F8" i="1"/>
  <c r="G8" i="1"/>
  <c r="D9" i="1"/>
  <c r="E9" i="1" s="1"/>
  <c r="D10" i="1"/>
  <c r="E10" i="1"/>
  <c r="F10" i="1"/>
  <c r="G10" i="1"/>
  <c r="D11" i="1"/>
  <c r="E11" i="1" s="1"/>
  <c r="D12" i="1"/>
  <c r="E12" i="1"/>
  <c r="F12" i="1"/>
  <c r="G12" i="1"/>
  <c r="D13" i="1"/>
  <c r="E13" i="1" s="1"/>
  <c r="D14" i="1"/>
  <c r="E14" i="1"/>
  <c r="F14" i="1"/>
  <c r="G14" i="1"/>
  <c r="D15" i="1"/>
  <c r="E15" i="1" s="1"/>
  <c r="D16" i="1"/>
  <c r="E16" i="1"/>
  <c r="F16" i="1"/>
  <c r="G16" i="1"/>
  <c r="D17" i="1"/>
  <c r="E17" i="1" s="1"/>
  <c r="D18" i="1"/>
  <c r="E18" i="1"/>
  <c r="F18" i="1"/>
  <c r="G18" i="1"/>
  <c r="D19" i="1"/>
  <c r="E19" i="1" s="1"/>
  <c r="D20" i="1"/>
  <c r="E20" i="1"/>
  <c r="F20" i="1"/>
  <c r="G20" i="1"/>
  <c r="G2" i="1"/>
  <c r="F2" i="1"/>
  <c r="E2" i="1"/>
  <c r="D2" i="1"/>
  <c r="D21" i="2" l="1"/>
  <c r="G10" i="2"/>
  <c r="F18" i="2"/>
  <c r="E16" i="2"/>
  <c r="E20" i="2"/>
  <c r="F16" i="2"/>
  <c r="F2" i="2"/>
  <c r="E2" i="2"/>
  <c r="C21" i="2"/>
  <c r="G2" i="2"/>
  <c r="B21" i="2"/>
  <c r="F3" i="2"/>
  <c r="F5" i="2"/>
  <c r="F7" i="2"/>
  <c r="F9" i="2"/>
  <c r="F11" i="2"/>
  <c r="F13" i="2"/>
  <c r="F15" i="2"/>
  <c r="F17" i="2"/>
  <c r="F19" i="2"/>
  <c r="E3" i="2"/>
  <c r="E5" i="2"/>
  <c r="E7" i="2"/>
  <c r="E11" i="2"/>
  <c r="E13" i="2"/>
  <c r="E15" i="2"/>
  <c r="E17" i="2"/>
  <c r="E19" i="2"/>
  <c r="G9" i="2"/>
  <c r="D21" i="1"/>
  <c r="E21" i="1" s="1"/>
  <c r="G19" i="1"/>
  <c r="G15" i="1"/>
  <c r="G13" i="1"/>
  <c r="G7" i="1"/>
  <c r="G5" i="1"/>
  <c r="G3" i="1"/>
  <c r="G21" i="1"/>
  <c r="G11" i="1"/>
  <c r="F21" i="1"/>
  <c r="F17" i="1"/>
  <c r="F15" i="1"/>
  <c r="F13" i="1"/>
  <c r="F11" i="1"/>
  <c r="F9" i="1"/>
  <c r="F7" i="1"/>
  <c r="F5" i="1"/>
  <c r="F3" i="1"/>
  <c r="G17" i="1"/>
  <c r="G9" i="1"/>
  <c r="F19" i="1"/>
  <c r="G21" i="2" l="1"/>
  <c r="F21" i="2"/>
  <c r="E21" i="2"/>
</calcChain>
</file>

<file path=xl/sharedStrings.xml><?xml version="1.0" encoding="utf-8"?>
<sst xmlns="http://schemas.openxmlformats.org/spreadsheetml/2006/main" count="243" uniqueCount="64">
  <si>
    <t>Butte</t>
  </si>
  <si>
    <t>Colusa</t>
  </si>
  <si>
    <t>El Dorado</t>
  </si>
  <si>
    <t>Fresno</t>
  </si>
  <si>
    <t>Glenn</t>
  </si>
  <si>
    <t>Kern</t>
  </si>
  <si>
    <t>Kings</t>
  </si>
  <si>
    <t>Madera</t>
  </si>
  <si>
    <t>Merced</t>
  </si>
  <si>
    <t>Placer</t>
  </si>
  <si>
    <t>Sacramento</t>
  </si>
  <si>
    <t>San Joaquin</t>
  </si>
  <si>
    <t>Shasta</t>
  </si>
  <si>
    <t>Stanislaus</t>
  </si>
  <si>
    <t>Sutter</t>
  </si>
  <si>
    <t>Tehama</t>
  </si>
  <si>
    <t>Tulare</t>
  </si>
  <si>
    <t>Yolo</t>
  </si>
  <si>
    <t>Yuba</t>
  </si>
  <si>
    <t>COUNTY</t>
  </si>
  <si>
    <t>DEM</t>
  </si>
  <si>
    <t>REP</t>
  </si>
  <si>
    <t>TOTAL</t>
  </si>
  <si>
    <t>DEM %</t>
  </si>
  <si>
    <t>REP %</t>
  </si>
  <si>
    <t>MARGIN</t>
  </si>
  <si>
    <t>2016 PREZ</t>
  </si>
  <si>
    <t>2018 HOUSE</t>
  </si>
  <si>
    <t>SWING</t>
  </si>
  <si>
    <t>DISTRICT</t>
  </si>
  <si>
    <t>NAME</t>
  </si>
  <si>
    <t>Butte1</t>
  </si>
  <si>
    <t>Glenn1</t>
  </si>
  <si>
    <t>Placer1</t>
  </si>
  <si>
    <t>Shasta1</t>
  </si>
  <si>
    <t>Tehama1</t>
  </si>
  <si>
    <t>Colusa3</t>
  </si>
  <si>
    <t>Glenn3</t>
  </si>
  <si>
    <t>Sacramento3</t>
  </si>
  <si>
    <t>Sutter3</t>
  </si>
  <si>
    <t>Yolo3</t>
  </si>
  <si>
    <t>Yuba3</t>
  </si>
  <si>
    <t>El Dorado4</t>
  </si>
  <si>
    <t>Fresno4</t>
  </si>
  <si>
    <t>Madera4</t>
  </si>
  <si>
    <t>Placer4</t>
  </si>
  <si>
    <t>Sacramento6</t>
  </si>
  <si>
    <t>Yolo6</t>
  </si>
  <si>
    <t>Sacramento7</t>
  </si>
  <si>
    <t>Sacramento9</t>
  </si>
  <si>
    <t>San Joaquin9</t>
  </si>
  <si>
    <t>San Joaquin10</t>
  </si>
  <si>
    <t>Stanislaus10</t>
  </si>
  <si>
    <t>Fresno16</t>
  </si>
  <si>
    <t>Madera16</t>
  </si>
  <si>
    <t>Merced16</t>
  </si>
  <si>
    <t>Fresno21</t>
  </si>
  <si>
    <t>Kern21</t>
  </si>
  <si>
    <t>Kings21</t>
  </si>
  <si>
    <t>Tulare21</t>
  </si>
  <si>
    <t>Fresno22</t>
  </si>
  <si>
    <t>Tulare22</t>
  </si>
  <si>
    <t>Kern23</t>
  </si>
  <si>
    <t>Tulare23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</si>
</sst>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3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6530A-7E15-4D7A-A6BD-B823D3B4F2C4}">
  <dimension ref="A1:G21"/>
  <sheetViews>
    <sheetView workbookViewId="0">
      <selection activeCell="D29" sqref="D29"/>
    </sheetView>
  </sheetViews>
  <sheetFormatPr defaultRowHeight="14.4" x14ac:dyDescent="0.3"/>
  <sheetData>
    <row r="1" spans="1:7" x14ac:dyDescent="0.3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7" x14ac:dyDescent="0.3">
      <c r="A2" t="s">
        <v>0</v>
      </c>
      <c r="B2">
        <v>41567</v>
      </c>
      <c r="C2">
        <v>45144</v>
      </c>
      <c r="D2">
        <v>95564</v>
      </c>
      <c r="E2" s="1">
        <f>B2/D2</f>
        <v>0.43496504960026788</v>
      </c>
      <c r="F2" s="1">
        <f>C2/D2</f>
        <v>0.47239546272654975</v>
      </c>
      <c r="G2" s="1">
        <f>(B2-C2)/D2</f>
        <v>-3.7430413126281863E-2</v>
      </c>
    </row>
    <row r="3" spans="1:7" x14ac:dyDescent="0.3">
      <c r="A3" t="s">
        <v>1</v>
      </c>
      <c r="B3">
        <v>2661</v>
      </c>
      <c r="C3">
        <v>3551</v>
      </c>
      <c r="D3">
        <v>6632</v>
      </c>
      <c r="E3" s="1">
        <f t="shared" ref="E3:E21" si="0">B3/D3</f>
        <v>0.40123642943305188</v>
      </c>
      <c r="F3" s="1">
        <f t="shared" ref="F3:F21" si="1">C3/D3</f>
        <v>0.53543425814234014</v>
      </c>
      <c r="G3" s="1">
        <f t="shared" ref="G3:G21" si="2">(B3-C3)/D3</f>
        <v>-0.13419782870928829</v>
      </c>
    </row>
    <row r="4" spans="1:7" x14ac:dyDescent="0.3">
      <c r="A4" t="s">
        <v>2</v>
      </c>
      <c r="B4">
        <v>36404</v>
      </c>
      <c r="C4">
        <v>49247</v>
      </c>
      <c r="D4">
        <v>93591</v>
      </c>
      <c r="E4" s="1">
        <f t="shared" si="0"/>
        <v>0.3889690247993931</v>
      </c>
      <c r="F4" s="1">
        <f t="shared" si="1"/>
        <v>0.52619375794681111</v>
      </c>
      <c r="G4" s="1">
        <f t="shared" si="2"/>
        <v>-0.13722473314741801</v>
      </c>
    </row>
    <row r="5" spans="1:7" x14ac:dyDescent="0.3">
      <c r="A5" t="s">
        <v>3</v>
      </c>
      <c r="B5">
        <v>141341</v>
      </c>
      <c r="C5">
        <v>124049</v>
      </c>
      <c r="D5">
        <v>282319</v>
      </c>
      <c r="E5" s="1">
        <f t="shared" si="0"/>
        <v>0.50064288978070903</v>
      </c>
      <c r="F5" s="1">
        <f t="shared" si="1"/>
        <v>0.43939302703679173</v>
      </c>
      <c r="G5" s="1">
        <f t="shared" si="2"/>
        <v>6.124986274391734E-2</v>
      </c>
    </row>
    <row r="6" spans="1:7" x14ac:dyDescent="0.3">
      <c r="A6" t="s">
        <v>4</v>
      </c>
      <c r="B6">
        <v>3065</v>
      </c>
      <c r="C6">
        <v>5788</v>
      </c>
      <c r="D6">
        <v>9470</v>
      </c>
      <c r="E6" s="1">
        <f t="shared" si="0"/>
        <v>0.32365364308342132</v>
      </c>
      <c r="F6" s="1">
        <f t="shared" si="1"/>
        <v>0.61119324181626189</v>
      </c>
      <c r="G6" s="1">
        <f t="shared" si="2"/>
        <v>-0.28753959873284057</v>
      </c>
    </row>
    <row r="7" spans="1:7" x14ac:dyDescent="0.3">
      <c r="A7" t="s">
        <v>5</v>
      </c>
      <c r="B7">
        <v>98689</v>
      </c>
      <c r="C7">
        <v>129584</v>
      </c>
      <c r="D7">
        <v>244163</v>
      </c>
      <c r="E7" s="1">
        <f t="shared" si="0"/>
        <v>0.40419310051072438</v>
      </c>
      <c r="F7" s="1">
        <f t="shared" si="1"/>
        <v>0.53072742389305505</v>
      </c>
      <c r="G7" s="1">
        <f t="shared" si="2"/>
        <v>-0.12653432338233064</v>
      </c>
    </row>
    <row r="8" spans="1:7" x14ac:dyDescent="0.3">
      <c r="A8" t="s">
        <v>6</v>
      </c>
      <c r="B8">
        <v>13617</v>
      </c>
      <c r="C8">
        <v>18093</v>
      </c>
      <c r="D8">
        <v>33915</v>
      </c>
      <c r="E8" s="1">
        <f t="shared" si="0"/>
        <v>0.40150375939849625</v>
      </c>
      <c r="F8" s="1">
        <f t="shared" si="1"/>
        <v>0.53348076072534278</v>
      </c>
      <c r="G8" s="1">
        <f t="shared" si="2"/>
        <v>-0.13197700132684653</v>
      </c>
    </row>
    <row r="9" spans="1:7" x14ac:dyDescent="0.3">
      <c r="A9" t="s">
        <v>7</v>
      </c>
      <c r="B9">
        <v>17029</v>
      </c>
      <c r="C9">
        <v>23357</v>
      </c>
      <c r="D9">
        <v>43112</v>
      </c>
      <c r="E9" s="1">
        <f t="shared" si="0"/>
        <v>0.39499443310447208</v>
      </c>
      <c r="F9" s="1">
        <f t="shared" si="1"/>
        <v>0.5417749118574875</v>
      </c>
      <c r="G9" s="1">
        <f t="shared" si="2"/>
        <v>-0.14678047875301539</v>
      </c>
    </row>
    <row r="10" spans="1:7" x14ac:dyDescent="0.3">
      <c r="A10" t="s">
        <v>8</v>
      </c>
      <c r="B10">
        <v>37317</v>
      </c>
      <c r="C10">
        <v>28725</v>
      </c>
      <c r="D10">
        <v>70789</v>
      </c>
      <c r="E10" s="1">
        <f t="shared" si="0"/>
        <v>0.52715817429261613</v>
      </c>
      <c r="F10" s="1">
        <f t="shared" si="1"/>
        <v>0.4057833844241337</v>
      </c>
      <c r="G10" s="1">
        <f t="shared" si="2"/>
        <v>0.12137478986848239</v>
      </c>
    </row>
    <row r="11" spans="1:7" x14ac:dyDescent="0.3">
      <c r="A11" t="s">
        <v>9</v>
      </c>
      <c r="B11">
        <v>73509</v>
      </c>
      <c r="C11">
        <v>95138</v>
      </c>
      <c r="D11">
        <v>182839</v>
      </c>
      <c r="E11" s="1">
        <f t="shared" si="0"/>
        <v>0.40204223387789256</v>
      </c>
      <c r="F11" s="1">
        <f t="shared" si="1"/>
        <v>0.52033756474275183</v>
      </c>
      <c r="G11" s="1">
        <f t="shared" si="2"/>
        <v>-0.11829533086485924</v>
      </c>
    </row>
    <row r="12" spans="1:7" x14ac:dyDescent="0.3">
      <c r="A12" t="s">
        <v>10</v>
      </c>
      <c r="B12">
        <v>326023</v>
      </c>
      <c r="C12">
        <v>189789</v>
      </c>
      <c r="D12">
        <v>559330</v>
      </c>
      <c r="E12" s="1">
        <f t="shared" si="0"/>
        <v>0.58288130441778552</v>
      </c>
      <c r="F12" s="1">
        <f t="shared" si="1"/>
        <v>0.33931489460604652</v>
      </c>
      <c r="G12" s="1">
        <f t="shared" si="2"/>
        <v>0.24356640981173905</v>
      </c>
    </row>
    <row r="13" spans="1:7" x14ac:dyDescent="0.3">
      <c r="A13" t="s">
        <v>11</v>
      </c>
      <c r="B13">
        <v>121124</v>
      </c>
      <c r="C13">
        <v>88936</v>
      </c>
      <c r="D13">
        <v>224166</v>
      </c>
      <c r="E13" s="1">
        <f t="shared" si="0"/>
        <v>0.54033171845864225</v>
      </c>
      <c r="F13" s="1">
        <f t="shared" si="1"/>
        <v>0.39674170034706424</v>
      </c>
      <c r="G13" s="1">
        <f t="shared" si="2"/>
        <v>0.14359001811157804</v>
      </c>
    </row>
    <row r="14" spans="1:7" x14ac:dyDescent="0.3">
      <c r="A14" t="s">
        <v>12</v>
      </c>
      <c r="B14">
        <v>22301</v>
      </c>
      <c r="C14">
        <v>51778</v>
      </c>
      <c r="D14">
        <v>80053</v>
      </c>
      <c r="E14" s="1">
        <f t="shared" si="0"/>
        <v>0.27857794211334991</v>
      </c>
      <c r="F14" s="1">
        <f t="shared" si="1"/>
        <v>0.64679649732052513</v>
      </c>
      <c r="G14" s="1">
        <f t="shared" si="2"/>
        <v>-0.36821855520717522</v>
      </c>
    </row>
    <row r="15" spans="1:7" x14ac:dyDescent="0.3">
      <c r="A15" t="s">
        <v>13</v>
      </c>
      <c r="B15">
        <v>81647</v>
      </c>
      <c r="C15">
        <v>78494</v>
      </c>
      <c r="D15">
        <v>172146</v>
      </c>
      <c r="E15" s="1">
        <f t="shared" si="0"/>
        <v>0.47428926608808802</v>
      </c>
      <c r="F15" s="1">
        <f t="shared" si="1"/>
        <v>0.45597341791270202</v>
      </c>
      <c r="G15" s="1">
        <f t="shared" si="2"/>
        <v>1.831584817538601E-2</v>
      </c>
    </row>
    <row r="16" spans="1:7" x14ac:dyDescent="0.3">
      <c r="A16" t="s">
        <v>14</v>
      </c>
      <c r="B16">
        <v>13076</v>
      </c>
      <c r="C16">
        <v>18176</v>
      </c>
      <c r="D16">
        <v>33523</v>
      </c>
      <c r="E16" s="1">
        <f t="shared" si="0"/>
        <v>0.39006055543954898</v>
      </c>
      <c r="F16" s="1">
        <f t="shared" si="1"/>
        <v>0.54219491095665662</v>
      </c>
      <c r="G16" s="1">
        <f t="shared" si="2"/>
        <v>-0.15213435551710766</v>
      </c>
    </row>
    <row r="17" spans="1:7" x14ac:dyDescent="0.3">
      <c r="A17" t="s">
        <v>15</v>
      </c>
      <c r="B17">
        <v>6809</v>
      </c>
      <c r="C17">
        <v>15494</v>
      </c>
      <c r="D17">
        <v>23908</v>
      </c>
      <c r="E17" s="1">
        <f t="shared" si="0"/>
        <v>0.28480006692320564</v>
      </c>
      <c r="F17" s="1">
        <f t="shared" si="1"/>
        <v>0.64806759243767775</v>
      </c>
      <c r="G17" s="1">
        <f t="shared" si="2"/>
        <v>-0.36326752551447217</v>
      </c>
    </row>
    <row r="18" spans="1:7" x14ac:dyDescent="0.3">
      <c r="A18" t="s">
        <v>16</v>
      </c>
      <c r="B18">
        <v>47585</v>
      </c>
      <c r="C18">
        <v>58299</v>
      </c>
      <c r="D18">
        <v>112334</v>
      </c>
      <c r="E18" s="1">
        <f t="shared" si="0"/>
        <v>0.42360282728292414</v>
      </c>
      <c r="F18" s="1">
        <f t="shared" si="1"/>
        <v>0.51897911585094447</v>
      </c>
      <c r="G18" s="1">
        <f t="shared" si="2"/>
        <v>-9.537628856802037E-2</v>
      </c>
    </row>
    <row r="19" spans="1:7" x14ac:dyDescent="0.3">
      <c r="A19" t="s">
        <v>17</v>
      </c>
      <c r="B19">
        <v>54752</v>
      </c>
      <c r="C19">
        <v>20739</v>
      </c>
      <c r="D19">
        <v>82090</v>
      </c>
      <c r="E19" s="1">
        <f t="shared" si="0"/>
        <v>0.66697527104397614</v>
      </c>
      <c r="F19" s="1">
        <f t="shared" si="1"/>
        <v>0.25263734925082226</v>
      </c>
      <c r="G19" s="1">
        <f t="shared" si="2"/>
        <v>0.41433792179315387</v>
      </c>
    </row>
    <row r="20" spans="1:7" x14ac:dyDescent="0.3">
      <c r="A20" t="s">
        <v>18</v>
      </c>
      <c r="B20">
        <v>7910</v>
      </c>
      <c r="C20">
        <v>13170</v>
      </c>
      <c r="D20">
        <v>22998</v>
      </c>
      <c r="E20" s="1">
        <f t="shared" si="0"/>
        <v>0.34394295156100529</v>
      </c>
      <c r="F20" s="1">
        <f t="shared" si="1"/>
        <v>0.57265849204278629</v>
      </c>
      <c r="G20" s="1">
        <f t="shared" si="2"/>
        <v>-0.22871554048178103</v>
      </c>
    </row>
    <row r="21" spans="1:7" x14ac:dyDescent="0.3">
      <c r="A21" t="s">
        <v>22</v>
      </c>
      <c r="B21">
        <f>SUM(B2:B20)</f>
        <v>1146426</v>
      </c>
      <c r="C21">
        <f>SUM(C2:C20)</f>
        <v>1057551</v>
      </c>
      <c r="D21">
        <f>SUM(D2:D20)</f>
        <v>2372942</v>
      </c>
      <c r="E21" s="1">
        <f t="shared" si="0"/>
        <v>0.48312432415120132</v>
      </c>
      <c r="F21" s="1">
        <f t="shared" si="1"/>
        <v>0.44567081707011802</v>
      </c>
      <c r="G21" s="1">
        <f t="shared" si="2"/>
        <v>3.7453507081083311E-2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907FE-1138-4D84-8B40-CD4FD3309317}">
  <dimension ref="A1:I35"/>
  <sheetViews>
    <sheetView workbookViewId="0">
      <selection activeCell="D22" sqref="D22"/>
    </sheetView>
  </sheetViews>
  <sheetFormatPr defaultRowHeight="14.4" x14ac:dyDescent="0.3"/>
  <sheetData>
    <row r="1" spans="1:9" x14ac:dyDescent="0.3">
      <c r="A1" t="s">
        <v>30</v>
      </c>
      <c r="B1" t="s">
        <v>29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</row>
    <row r="2" spans="1:9" x14ac:dyDescent="0.3">
      <c r="A2" t="str">
        <f>CONCATENATE(C2, B2)</f>
        <v>Butte1</v>
      </c>
      <c r="B2">
        <v>1</v>
      </c>
      <c r="C2" t="s">
        <v>0</v>
      </c>
      <c r="D2" s="2">
        <v>41567</v>
      </c>
      <c r="E2" s="2">
        <v>45144</v>
      </c>
      <c r="F2" s="2">
        <v>95564</v>
      </c>
      <c r="G2" s="1">
        <f>D2/F2</f>
        <v>0.43496504960026788</v>
      </c>
      <c r="H2" s="1">
        <f>E2/F2</f>
        <v>0.47239546272654975</v>
      </c>
      <c r="I2" s="1">
        <f>(D2-E2)/F2</f>
        <v>-3.7430413126281863E-2</v>
      </c>
    </row>
    <row r="3" spans="1:9" x14ac:dyDescent="0.3">
      <c r="A3" t="str">
        <f t="shared" ref="A3:A34" si="0">CONCATENATE(C3, B3)</f>
        <v>Glenn1</v>
      </c>
      <c r="B3">
        <v>1</v>
      </c>
      <c r="C3" t="s">
        <v>4</v>
      </c>
      <c r="D3">
        <v>182</v>
      </c>
      <c r="E3">
        <v>741</v>
      </c>
      <c r="F3">
        <v>977</v>
      </c>
      <c r="G3" s="1">
        <f t="shared" ref="G3:G35" si="1">D3/F3</f>
        <v>0.18628454452405321</v>
      </c>
      <c r="H3" s="1">
        <f t="shared" ref="H3:H35" si="2">E3/F3</f>
        <v>0.75844421699078812</v>
      </c>
      <c r="I3" s="1">
        <f t="shared" ref="I3:I35" si="3">(D3-E3)/F3</f>
        <v>-0.57215967246673494</v>
      </c>
    </row>
    <row r="4" spans="1:9" x14ac:dyDescent="0.3">
      <c r="A4" t="str">
        <f t="shared" si="0"/>
        <v>Placer1</v>
      </c>
      <c r="B4">
        <v>1</v>
      </c>
      <c r="C4" t="s">
        <v>9</v>
      </c>
      <c r="D4" s="2">
        <v>8494</v>
      </c>
      <c r="E4" s="2">
        <v>13736</v>
      </c>
      <c r="F4" s="2">
        <v>24072</v>
      </c>
      <c r="G4" s="1">
        <f t="shared" si="1"/>
        <v>0.35285809238949817</v>
      </c>
      <c r="H4" s="1">
        <f t="shared" si="2"/>
        <v>0.57062146892655363</v>
      </c>
      <c r="I4" s="1">
        <f t="shared" si="3"/>
        <v>-0.21776337653705549</v>
      </c>
    </row>
    <row r="5" spans="1:9" x14ac:dyDescent="0.3">
      <c r="A5" t="str">
        <f t="shared" si="0"/>
        <v>Shasta1</v>
      </c>
      <c r="B5">
        <v>1</v>
      </c>
      <c r="C5" t="s">
        <v>12</v>
      </c>
      <c r="D5" s="2">
        <v>22301</v>
      </c>
      <c r="E5" s="2">
        <v>51778</v>
      </c>
      <c r="F5" s="2">
        <v>80053</v>
      </c>
      <c r="G5" s="1">
        <f t="shared" si="1"/>
        <v>0.27857794211334991</v>
      </c>
      <c r="H5" s="1">
        <f t="shared" si="2"/>
        <v>0.64679649732052513</v>
      </c>
      <c r="I5" s="1">
        <f t="shared" si="3"/>
        <v>-0.36821855520717522</v>
      </c>
    </row>
    <row r="6" spans="1:9" x14ac:dyDescent="0.3">
      <c r="A6" t="str">
        <f t="shared" si="0"/>
        <v>Tehama1</v>
      </c>
      <c r="B6">
        <v>1</v>
      </c>
      <c r="C6" t="s">
        <v>15</v>
      </c>
      <c r="D6" s="2">
        <v>6809</v>
      </c>
      <c r="E6" s="2">
        <v>15494</v>
      </c>
      <c r="F6" s="2">
        <v>23908</v>
      </c>
      <c r="G6" s="1">
        <f t="shared" si="1"/>
        <v>0.28480006692320564</v>
      </c>
      <c r="H6" s="1">
        <f t="shared" si="2"/>
        <v>0.64806759243767775</v>
      </c>
      <c r="I6" s="1">
        <f t="shared" si="3"/>
        <v>-0.36326752551447217</v>
      </c>
    </row>
    <row r="7" spans="1:9" x14ac:dyDescent="0.3">
      <c r="A7" t="str">
        <f t="shared" si="0"/>
        <v>Colusa3</v>
      </c>
      <c r="B7">
        <v>3</v>
      </c>
      <c r="C7" t="s">
        <v>1</v>
      </c>
      <c r="D7" s="2">
        <v>2661</v>
      </c>
      <c r="E7" s="2">
        <v>3551</v>
      </c>
      <c r="F7" s="2">
        <v>6632</v>
      </c>
      <c r="G7" s="1">
        <f t="shared" si="1"/>
        <v>0.40123642943305188</v>
      </c>
      <c r="H7" s="1">
        <f t="shared" si="2"/>
        <v>0.53543425814234014</v>
      </c>
      <c r="I7" s="1">
        <f t="shared" si="3"/>
        <v>-0.13419782870928829</v>
      </c>
    </row>
    <row r="8" spans="1:9" x14ac:dyDescent="0.3">
      <c r="A8" t="str">
        <f t="shared" si="0"/>
        <v>Glenn3</v>
      </c>
      <c r="B8">
        <v>3</v>
      </c>
      <c r="C8" t="s">
        <v>4</v>
      </c>
      <c r="D8" s="2">
        <v>2883</v>
      </c>
      <c r="E8" s="2">
        <v>5047</v>
      </c>
      <c r="F8" s="2">
        <v>8493</v>
      </c>
      <c r="G8" s="1">
        <f t="shared" si="1"/>
        <v>0.3394560226068527</v>
      </c>
      <c r="H8" s="1">
        <f t="shared" si="2"/>
        <v>0.5942540916048511</v>
      </c>
      <c r="I8" s="1">
        <f t="shared" si="3"/>
        <v>-0.25479806899799834</v>
      </c>
    </row>
    <row r="9" spans="1:9" x14ac:dyDescent="0.3">
      <c r="A9" t="str">
        <f t="shared" si="0"/>
        <v>Sacramento3</v>
      </c>
      <c r="B9">
        <v>3</v>
      </c>
      <c r="C9" t="s">
        <v>10</v>
      </c>
      <c r="D9" s="2">
        <v>4781</v>
      </c>
      <c r="E9" s="2">
        <v>6497</v>
      </c>
      <c r="F9" s="2">
        <v>12233</v>
      </c>
      <c r="G9" s="1">
        <f t="shared" si="1"/>
        <v>0.39082808795879997</v>
      </c>
      <c r="H9" s="1">
        <f t="shared" si="2"/>
        <v>0.53110438976538865</v>
      </c>
      <c r="I9" s="1">
        <f t="shared" si="3"/>
        <v>-0.14027630180658873</v>
      </c>
    </row>
    <row r="10" spans="1:9" x14ac:dyDescent="0.3">
      <c r="A10" t="str">
        <f t="shared" si="0"/>
        <v>Sutter3</v>
      </c>
      <c r="B10">
        <v>3</v>
      </c>
      <c r="C10" t="s">
        <v>14</v>
      </c>
      <c r="D10" s="2">
        <v>13076</v>
      </c>
      <c r="E10" s="2">
        <v>18176</v>
      </c>
      <c r="F10" s="2">
        <v>33523</v>
      </c>
      <c r="G10" s="1">
        <f t="shared" si="1"/>
        <v>0.39006055543954898</v>
      </c>
      <c r="H10" s="1">
        <f t="shared" si="2"/>
        <v>0.54219491095665662</v>
      </c>
      <c r="I10" s="1">
        <f t="shared" si="3"/>
        <v>-0.15213435551710766</v>
      </c>
    </row>
    <row r="11" spans="1:9" x14ac:dyDescent="0.3">
      <c r="A11" t="str">
        <f t="shared" si="0"/>
        <v>Yolo3</v>
      </c>
      <c r="B11">
        <v>3</v>
      </c>
      <c r="C11" t="s">
        <v>17</v>
      </c>
      <c r="D11" s="2">
        <v>44154</v>
      </c>
      <c r="E11" s="2">
        <v>15200</v>
      </c>
      <c r="F11" s="2">
        <v>64574</v>
      </c>
      <c r="G11" s="1">
        <f t="shared" si="1"/>
        <v>0.68377365503143683</v>
      </c>
      <c r="H11" s="1">
        <f t="shared" si="2"/>
        <v>0.2353888561959922</v>
      </c>
      <c r="I11" s="1">
        <f t="shared" si="3"/>
        <v>0.44838479883544463</v>
      </c>
    </row>
    <row r="12" spans="1:9" x14ac:dyDescent="0.3">
      <c r="A12" t="str">
        <f t="shared" si="0"/>
        <v>Yuba3</v>
      </c>
      <c r="B12">
        <v>3</v>
      </c>
      <c r="C12" t="s">
        <v>18</v>
      </c>
      <c r="D12" s="2">
        <v>7910</v>
      </c>
      <c r="E12" s="2">
        <v>13170</v>
      </c>
      <c r="F12" s="2">
        <v>22998</v>
      </c>
      <c r="G12" s="1">
        <f t="shared" si="1"/>
        <v>0.34394295156100529</v>
      </c>
      <c r="H12" s="1">
        <f t="shared" si="2"/>
        <v>0.57265849204278629</v>
      </c>
      <c r="I12" s="1">
        <f t="shared" si="3"/>
        <v>-0.22871554048178103</v>
      </c>
    </row>
    <row r="13" spans="1:9" x14ac:dyDescent="0.3">
      <c r="A13" t="str">
        <f t="shared" si="0"/>
        <v>El Dorado4</v>
      </c>
      <c r="B13">
        <v>4</v>
      </c>
      <c r="C13" t="s">
        <v>2</v>
      </c>
      <c r="D13" s="2">
        <v>36404</v>
      </c>
      <c r="E13" s="2">
        <v>49247</v>
      </c>
      <c r="F13" s="2">
        <v>93591</v>
      </c>
      <c r="G13" s="1">
        <f t="shared" si="1"/>
        <v>0.3889690247993931</v>
      </c>
      <c r="H13" s="1">
        <f t="shared" si="2"/>
        <v>0.52619375794681111</v>
      </c>
      <c r="I13" s="1">
        <f t="shared" si="3"/>
        <v>-0.13722473314741801</v>
      </c>
    </row>
    <row r="14" spans="1:9" x14ac:dyDescent="0.3">
      <c r="A14" t="str">
        <f t="shared" si="0"/>
        <v>Fresno4</v>
      </c>
      <c r="B14">
        <v>4</v>
      </c>
      <c r="C14" t="s">
        <v>3</v>
      </c>
      <c r="D14" s="2">
        <v>1575</v>
      </c>
      <c r="E14" s="2">
        <v>5272</v>
      </c>
      <c r="F14" s="2">
        <v>7300</v>
      </c>
      <c r="G14" s="1">
        <f t="shared" si="1"/>
        <v>0.21575342465753425</v>
      </c>
      <c r="H14" s="1">
        <f t="shared" si="2"/>
        <v>0.72219178082191782</v>
      </c>
      <c r="I14" s="1">
        <f t="shared" si="3"/>
        <v>-0.5064383561643836</v>
      </c>
    </row>
    <row r="15" spans="1:9" x14ac:dyDescent="0.3">
      <c r="A15" t="str">
        <f t="shared" si="0"/>
        <v>Madera4</v>
      </c>
      <c r="B15">
        <v>4</v>
      </c>
      <c r="C15" t="s">
        <v>7</v>
      </c>
      <c r="D15" s="2">
        <v>4195</v>
      </c>
      <c r="E15" s="2">
        <v>9075</v>
      </c>
      <c r="F15" s="2">
        <v>14150</v>
      </c>
      <c r="G15" s="1">
        <f t="shared" si="1"/>
        <v>0.29646643109540638</v>
      </c>
      <c r="H15" s="1">
        <f t="shared" si="2"/>
        <v>0.64134275618374559</v>
      </c>
      <c r="I15" s="1">
        <f t="shared" si="3"/>
        <v>-0.34487632508833921</v>
      </c>
    </row>
    <row r="16" spans="1:9" x14ac:dyDescent="0.3">
      <c r="A16" t="str">
        <f t="shared" si="0"/>
        <v>Placer4</v>
      </c>
      <c r="B16">
        <v>4</v>
      </c>
      <c r="C16" t="s">
        <v>9</v>
      </c>
      <c r="D16" s="2">
        <v>65015</v>
      </c>
      <c r="E16" s="2">
        <v>81402</v>
      </c>
      <c r="F16" s="2">
        <v>158767</v>
      </c>
      <c r="G16" s="1">
        <f t="shared" si="1"/>
        <v>0.40949945517645353</v>
      </c>
      <c r="H16" s="1">
        <f t="shared" si="2"/>
        <v>0.5127135991736318</v>
      </c>
      <c r="I16" s="1">
        <f t="shared" si="3"/>
        <v>-0.10321414399717825</v>
      </c>
    </row>
    <row r="17" spans="1:9" x14ac:dyDescent="0.3">
      <c r="A17" t="str">
        <f t="shared" si="0"/>
        <v>Sacramento6</v>
      </c>
      <c r="B17">
        <v>6</v>
      </c>
      <c r="C17" t="s">
        <v>10</v>
      </c>
      <c r="D17" s="2">
        <v>158089</v>
      </c>
      <c r="E17" s="2">
        <v>54010</v>
      </c>
      <c r="F17" s="2">
        <v>229381</v>
      </c>
      <c r="G17" s="1">
        <f t="shared" si="1"/>
        <v>0.68919832069787823</v>
      </c>
      <c r="H17" s="1">
        <f t="shared" si="2"/>
        <v>0.23545978088856531</v>
      </c>
      <c r="I17" s="1">
        <f t="shared" si="3"/>
        <v>0.45373853980931289</v>
      </c>
    </row>
    <row r="18" spans="1:9" x14ac:dyDescent="0.3">
      <c r="A18" t="str">
        <f t="shared" si="0"/>
        <v>Yolo6</v>
      </c>
      <c r="B18">
        <v>6</v>
      </c>
      <c r="C18" t="s">
        <v>17</v>
      </c>
      <c r="D18" s="2">
        <v>10598</v>
      </c>
      <c r="E18" s="2">
        <v>5539</v>
      </c>
      <c r="F18" s="2">
        <v>17516</v>
      </c>
      <c r="G18" s="1">
        <f t="shared" si="1"/>
        <v>0.6050468143411738</v>
      </c>
      <c r="H18" s="1">
        <f t="shared" si="2"/>
        <v>0.31622516556291391</v>
      </c>
      <c r="I18" s="1">
        <f t="shared" si="3"/>
        <v>0.28882164877825989</v>
      </c>
    </row>
    <row r="19" spans="1:9" x14ac:dyDescent="0.3">
      <c r="A19" t="str">
        <f t="shared" si="0"/>
        <v>Sacramento7</v>
      </c>
      <c r="B19">
        <v>7</v>
      </c>
      <c r="C19" t="s">
        <v>10</v>
      </c>
      <c r="D19" s="2">
        <v>159066</v>
      </c>
      <c r="E19" s="2">
        <v>124249</v>
      </c>
      <c r="F19" s="2">
        <v>307807</v>
      </c>
      <c r="G19" s="1">
        <f t="shared" si="1"/>
        <v>0.51677187328423335</v>
      </c>
      <c r="H19" s="1">
        <f t="shared" si="2"/>
        <v>0.4036587861874486</v>
      </c>
      <c r="I19" s="1">
        <f t="shared" si="3"/>
        <v>0.11311308709678468</v>
      </c>
    </row>
    <row r="20" spans="1:9" x14ac:dyDescent="0.3">
      <c r="A20" t="str">
        <f t="shared" si="0"/>
        <v>Sacramento9</v>
      </c>
      <c r="B20">
        <v>9</v>
      </c>
      <c r="C20" t="s">
        <v>10</v>
      </c>
      <c r="D20" s="2">
        <v>4087</v>
      </c>
      <c r="E20" s="2">
        <v>5033</v>
      </c>
      <c r="F20" s="2">
        <v>9909</v>
      </c>
      <c r="G20" s="1">
        <f t="shared" si="1"/>
        <v>0.41245332525986478</v>
      </c>
      <c r="H20" s="1">
        <f t="shared" si="2"/>
        <v>0.50792209102835806</v>
      </c>
      <c r="I20" s="1">
        <f t="shared" si="3"/>
        <v>-9.5468765768493294E-2</v>
      </c>
    </row>
    <row r="21" spans="1:9" x14ac:dyDescent="0.3">
      <c r="A21" t="str">
        <f t="shared" si="0"/>
        <v>San Joaquin9</v>
      </c>
      <c r="B21">
        <v>9</v>
      </c>
      <c r="C21" t="s">
        <v>11</v>
      </c>
      <c r="D21" s="2">
        <v>86436</v>
      </c>
      <c r="E21" s="2">
        <v>58285</v>
      </c>
      <c r="F21" s="2">
        <v>154207</v>
      </c>
      <c r="G21" s="1">
        <f t="shared" si="1"/>
        <v>0.56051930197721245</v>
      </c>
      <c r="H21" s="1">
        <f t="shared" si="2"/>
        <v>0.37796598079205224</v>
      </c>
      <c r="I21" s="1">
        <f t="shared" si="3"/>
        <v>0.18255332118516021</v>
      </c>
    </row>
    <row r="22" spans="1:9" x14ac:dyDescent="0.3">
      <c r="A22" t="str">
        <f t="shared" si="0"/>
        <v>San Joaquin10</v>
      </c>
      <c r="B22">
        <v>10</v>
      </c>
      <c r="C22" t="s">
        <v>11</v>
      </c>
      <c r="D22" s="2">
        <v>34688</v>
      </c>
      <c r="E22" s="2">
        <v>30651</v>
      </c>
      <c r="F22" s="2">
        <v>69959</v>
      </c>
      <c r="G22" s="1">
        <f t="shared" si="1"/>
        <v>0.49583327377463943</v>
      </c>
      <c r="H22" s="1">
        <f t="shared" si="2"/>
        <v>0.43812804642719305</v>
      </c>
      <c r="I22" s="1">
        <f t="shared" si="3"/>
        <v>5.7705227347446361E-2</v>
      </c>
    </row>
    <row r="23" spans="1:9" x14ac:dyDescent="0.3">
      <c r="A23" t="str">
        <f t="shared" si="0"/>
        <v>Stanislaus10</v>
      </c>
      <c r="B23">
        <v>10</v>
      </c>
      <c r="C23" t="s">
        <v>13</v>
      </c>
      <c r="D23" s="2">
        <v>81647</v>
      </c>
      <c r="E23" s="2">
        <v>78494</v>
      </c>
      <c r="F23" s="2">
        <v>172146</v>
      </c>
      <c r="G23" s="1">
        <f t="shared" si="1"/>
        <v>0.47428926608808802</v>
      </c>
      <c r="H23" s="1">
        <f t="shared" si="2"/>
        <v>0.45597341791270202</v>
      </c>
      <c r="I23" s="1">
        <f t="shared" si="3"/>
        <v>1.831584817538601E-2</v>
      </c>
    </row>
    <row r="24" spans="1:9" x14ac:dyDescent="0.3">
      <c r="A24" t="str">
        <f t="shared" si="0"/>
        <v>Fresno16</v>
      </c>
      <c r="B24">
        <v>16</v>
      </c>
      <c r="C24" t="s">
        <v>3</v>
      </c>
      <c r="D24" s="2">
        <v>48353</v>
      </c>
      <c r="E24" s="2">
        <v>18806</v>
      </c>
      <c r="F24" s="2">
        <v>71750</v>
      </c>
      <c r="G24" s="1">
        <f t="shared" si="1"/>
        <v>0.67390940766550522</v>
      </c>
      <c r="H24" s="1">
        <f t="shared" si="2"/>
        <v>0.26210452961672476</v>
      </c>
      <c r="I24" s="1">
        <f t="shared" si="3"/>
        <v>0.41180487804878046</v>
      </c>
    </row>
    <row r="25" spans="1:9" x14ac:dyDescent="0.3">
      <c r="A25" t="str">
        <f t="shared" si="0"/>
        <v>Madera16</v>
      </c>
      <c r="B25">
        <v>16</v>
      </c>
      <c r="C25" t="s">
        <v>7</v>
      </c>
      <c r="D25" s="2">
        <v>12834</v>
      </c>
      <c r="E25" s="2">
        <v>14282</v>
      </c>
      <c r="F25" s="2">
        <v>28962</v>
      </c>
      <c r="G25" s="1">
        <f t="shared" si="1"/>
        <v>0.44313238036047237</v>
      </c>
      <c r="H25" s="1">
        <f t="shared" si="2"/>
        <v>0.49312892756025134</v>
      </c>
      <c r="I25" s="1">
        <f t="shared" si="3"/>
        <v>-4.9996547199779022E-2</v>
      </c>
    </row>
    <row r="26" spans="1:9" x14ac:dyDescent="0.3">
      <c r="A26" t="str">
        <f t="shared" si="0"/>
        <v>Merced16</v>
      </c>
      <c r="B26">
        <v>16</v>
      </c>
      <c r="C26" t="s">
        <v>8</v>
      </c>
      <c r="D26" s="2">
        <v>37317</v>
      </c>
      <c r="E26" s="2">
        <v>28725</v>
      </c>
      <c r="F26" s="2">
        <v>70789</v>
      </c>
      <c r="G26" s="1">
        <f t="shared" si="1"/>
        <v>0.52715817429261613</v>
      </c>
      <c r="H26" s="1">
        <f t="shared" si="2"/>
        <v>0.4057833844241337</v>
      </c>
      <c r="I26" s="1">
        <f t="shared" si="3"/>
        <v>0.12137478986848239</v>
      </c>
    </row>
    <row r="27" spans="1:9" x14ac:dyDescent="0.3">
      <c r="A27" t="str">
        <f t="shared" si="0"/>
        <v>Fresno21</v>
      </c>
      <c r="B27">
        <v>21</v>
      </c>
      <c r="C27" t="s">
        <v>3</v>
      </c>
      <c r="D27" s="2">
        <v>24548</v>
      </c>
      <c r="E27" s="2">
        <v>19005</v>
      </c>
      <c r="F27" s="2">
        <v>45961</v>
      </c>
      <c r="G27" s="1">
        <f t="shared" si="1"/>
        <v>0.53410500206696987</v>
      </c>
      <c r="H27" s="1">
        <f t="shared" si="2"/>
        <v>0.41350275233350015</v>
      </c>
      <c r="I27" s="1">
        <f t="shared" si="3"/>
        <v>0.12060224973346968</v>
      </c>
    </row>
    <row r="28" spans="1:9" x14ac:dyDescent="0.3">
      <c r="A28" t="str">
        <f t="shared" si="0"/>
        <v>Kern21</v>
      </c>
      <c r="B28">
        <v>21</v>
      </c>
      <c r="C28" t="s">
        <v>5</v>
      </c>
      <c r="D28" s="2">
        <v>33147</v>
      </c>
      <c r="E28" s="2">
        <v>14036</v>
      </c>
      <c r="F28" s="2">
        <v>50236</v>
      </c>
      <c r="G28" s="1">
        <f t="shared" si="1"/>
        <v>0.65982562305916082</v>
      </c>
      <c r="H28" s="1">
        <f t="shared" si="2"/>
        <v>0.27940122621227803</v>
      </c>
      <c r="I28" s="1">
        <f t="shared" si="3"/>
        <v>0.38042439684688273</v>
      </c>
    </row>
    <row r="29" spans="1:9" x14ac:dyDescent="0.3">
      <c r="A29" t="str">
        <f t="shared" si="0"/>
        <v>Kings21</v>
      </c>
      <c r="B29">
        <v>21</v>
      </c>
      <c r="C29" t="s">
        <v>6</v>
      </c>
      <c r="D29" s="2">
        <v>13617</v>
      </c>
      <c r="E29" s="2">
        <v>18093</v>
      </c>
      <c r="F29" s="2">
        <v>33915</v>
      </c>
      <c r="G29" s="1">
        <f t="shared" si="1"/>
        <v>0.40150375939849625</v>
      </c>
      <c r="H29" s="1">
        <f t="shared" si="2"/>
        <v>0.53348076072534278</v>
      </c>
      <c r="I29" s="1">
        <f t="shared" si="3"/>
        <v>-0.13197700132684653</v>
      </c>
    </row>
    <row r="30" spans="1:9" x14ac:dyDescent="0.3">
      <c r="A30" t="str">
        <f t="shared" si="0"/>
        <v>Tulare21</v>
      </c>
      <c r="B30">
        <v>21</v>
      </c>
      <c r="C30" t="s">
        <v>16</v>
      </c>
      <c r="D30" s="2">
        <v>2461</v>
      </c>
      <c r="E30" s="2">
        <v>1838</v>
      </c>
      <c r="F30" s="2">
        <v>4498</v>
      </c>
      <c r="G30" s="1">
        <f t="shared" si="1"/>
        <v>0.54713205869275239</v>
      </c>
      <c r="H30" s="1">
        <f t="shared" si="2"/>
        <v>0.40862605602489993</v>
      </c>
      <c r="I30" s="1">
        <f t="shared" si="3"/>
        <v>0.13850600266785237</v>
      </c>
    </row>
    <row r="31" spans="1:9" x14ac:dyDescent="0.3">
      <c r="A31" t="str">
        <f t="shared" si="0"/>
        <v>Fresno22</v>
      </c>
      <c r="B31">
        <v>22</v>
      </c>
      <c r="C31" t="s">
        <v>3</v>
      </c>
      <c r="D31" s="2">
        <v>66865</v>
      </c>
      <c r="E31" s="2">
        <v>80966</v>
      </c>
      <c r="F31" s="2">
        <v>157308</v>
      </c>
      <c r="G31" s="1">
        <f t="shared" si="1"/>
        <v>0.42505784829760723</v>
      </c>
      <c r="H31" s="1">
        <f t="shared" si="2"/>
        <v>0.51469728176570806</v>
      </c>
      <c r="I31" s="1">
        <f t="shared" si="3"/>
        <v>-8.9639433468100799E-2</v>
      </c>
    </row>
    <row r="32" spans="1:9" x14ac:dyDescent="0.3">
      <c r="A32" t="str">
        <f t="shared" si="0"/>
        <v>Tulare22</v>
      </c>
      <c r="B32">
        <v>22</v>
      </c>
      <c r="C32" t="s">
        <v>16</v>
      </c>
      <c r="D32" s="2">
        <v>35427</v>
      </c>
      <c r="E32" s="2">
        <v>44123</v>
      </c>
      <c r="F32" s="2">
        <v>84523</v>
      </c>
      <c r="G32" s="1">
        <f t="shared" si="1"/>
        <v>0.41914035233013497</v>
      </c>
      <c r="H32" s="1">
        <f t="shared" si="2"/>
        <v>0.52202359121185948</v>
      </c>
      <c r="I32" s="1">
        <f t="shared" si="3"/>
        <v>-0.1028832388817245</v>
      </c>
    </row>
    <row r="33" spans="1:9" x14ac:dyDescent="0.3">
      <c r="A33" t="str">
        <f t="shared" si="0"/>
        <v>Kern23</v>
      </c>
      <c r="B33">
        <v>23</v>
      </c>
      <c r="C33" t="s">
        <v>5</v>
      </c>
      <c r="D33" s="2">
        <v>65542</v>
      </c>
      <c r="E33" s="2">
        <v>115548</v>
      </c>
      <c r="F33" s="2">
        <v>193927</v>
      </c>
      <c r="G33" s="1">
        <f t="shared" si="1"/>
        <v>0.33797253605738242</v>
      </c>
      <c r="H33" s="1">
        <f t="shared" si="2"/>
        <v>0.59583245241766236</v>
      </c>
      <c r="I33" s="1">
        <f t="shared" si="3"/>
        <v>-0.25785991636027988</v>
      </c>
    </row>
    <row r="34" spans="1:9" x14ac:dyDescent="0.3">
      <c r="A34" t="str">
        <f t="shared" si="0"/>
        <v>Tulare23</v>
      </c>
      <c r="B34">
        <v>23</v>
      </c>
      <c r="C34" t="s">
        <v>16</v>
      </c>
      <c r="D34" s="2">
        <v>9697</v>
      </c>
      <c r="E34" s="2">
        <v>12338</v>
      </c>
      <c r="F34" s="2">
        <v>23313</v>
      </c>
      <c r="G34" s="1">
        <f t="shared" si="1"/>
        <v>0.41594818341697765</v>
      </c>
      <c r="H34" s="1">
        <f t="shared" si="2"/>
        <v>0.52923261699480972</v>
      </c>
      <c r="I34" s="1">
        <f t="shared" si="3"/>
        <v>-0.11328443357783211</v>
      </c>
    </row>
    <row r="35" spans="1:9" x14ac:dyDescent="0.3">
      <c r="A35" t="s">
        <v>22</v>
      </c>
      <c r="B35" t="s">
        <v>22</v>
      </c>
      <c r="C35" t="s">
        <v>22</v>
      </c>
      <c r="D35" s="2">
        <f>SUM(D2:D34)</f>
        <v>1146426</v>
      </c>
      <c r="E35" s="2">
        <f>SUM(E2:E34)</f>
        <v>1057551</v>
      </c>
      <c r="F35" s="2">
        <f>SUM(F2:F34)</f>
        <v>2372942</v>
      </c>
      <c r="G35" s="1">
        <f t="shared" si="1"/>
        <v>0.48312432415120132</v>
      </c>
      <c r="H35" s="1">
        <f t="shared" si="2"/>
        <v>0.44567081707011802</v>
      </c>
      <c r="I35" s="1">
        <f t="shared" si="3"/>
        <v>3.7453507081083311E-2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F4A17-C14F-4AF9-A95D-C3EFBDE8F460}">
  <dimension ref="A1:G21"/>
  <sheetViews>
    <sheetView workbookViewId="0">
      <selection activeCell="E29" sqref="E29"/>
    </sheetView>
  </sheetViews>
  <sheetFormatPr defaultRowHeight="14.4" x14ac:dyDescent="0.3"/>
  <sheetData>
    <row r="1" spans="1:7" x14ac:dyDescent="0.3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7" x14ac:dyDescent="0.3">
      <c r="A2" t="s">
        <v>0</v>
      </c>
      <c r="B2">
        <v>48127</v>
      </c>
      <c r="C2">
        <v>41063</v>
      </c>
      <c r="D2">
        <f>B2+C2</f>
        <v>89190</v>
      </c>
      <c r="E2" s="1">
        <f>B2/D2</f>
        <v>0.53960085211346565</v>
      </c>
      <c r="F2" s="1">
        <f>C2/D2</f>
        <v>0.46039914788653435</v>
      </c>
      <c r="G2" s="1">
        <f>(B2-C2)/D2</f>
        <v>7.9201704226931277E-2</v>
      </c>
    </row>
    <row r="3" spans="1:7" x14ac:dyDescent="0.3">
      <c r="A3" t="s">
        <v>1</v>
      </c>
      <c r="B3">
        <v>2411</v>
      </c>
      <c r="C3">
        <v>3277</v>
      </c>
      <c r="D3">
        <f t="shared" ref="D3:D21" si="0">B3+C3</f>
        <v>5688</v>
      </c>
      <c r="E3" s="1">
        <f t="shared" ref="E3:E21" si="1">B3/D3</f>
        <v>0.42387482419127986</v>
      </c>
      <c r="F3" s="1">
        <f t="shared" ref="F3:F21" si="2">C3/D3</f>
        <v>0.57612517580872014</v>
      </c>
      <c r="G3" s="1">
        <f t="shared" ref="G3:G21" si="3">(B3-C3)/D3</f>
        <v>-0.15225035161744022</v>
      </c>
    </row>
    <row r="4" spans="1:7" x14ac:dyDescent="0.3">
      <c r="A4" t="s">
        <v>2</v>
      </c>
      <c r="B4">
        <v>41155</v>
      </c>
      <c r="C4">
        <v>48034</v>
      </c>
      <c r="D4">
        <f t="shared" si="0"/>
        <v>89189</v>
      </c>
      <c r="E4" s="1">
        <f t="shared" si="1"/>
        <v>0.46143582728811849</v>
      </c>
      <c r="F4" s="1">
        <f t="shared" si="2"/>
        <v>0.53856417271188151</v>
      </c>
      <c r="G4" s="1">
        <f t="shared" si="3"/>
        <v>-7.7128345423763026E-2</v>
      </c>
    </row>
    <row r="5" spans="1:7" x14ac:dyDescent="0.3">
      <c r="A5" t="s">
        <v>3</v>
      </c>
      <c r="B5">
        <v>130722</v>
      </c>
      <c r="C5">
        <v>121205</v>
      </c>
      <c r="D5">
        <f t="shared" si="0"/>
        <v>251927</v>
      </c>
      <c r="E5" s="1">
        <f t="shared" si="1"/>
        <v>0.51888840814997994</v>
      </c>
      <c r="F5" s="1">
        <f t="shared" si="2"/>
        <v>0.48111159185002006</v>
      </c>
      <c r="G5" s="1">
        <f t="shared" si="3"/>
        <v>3.7776816299959909E-2</v>
      </c>
    </row>
    <row r="6" spans="1:7" x14ac:dyDescent="0.3">
      <c r="A6" t="s">
        <v>4</v>
      </c>
      <c r="B6">
        <v>3030</v>
      </c>
      <c r="C6">
        <v>5225</v>
      </c>
      <c r="D6">
        <f t="shared" si="0"/>
        <v>8255</v>
      </c>
      <c r="E6" s="1">
        <f t="shared" si="1"/>
        <v>0.36705027256208361</v>
      </c>
      <c r="F6" s="1">
        <f t="shared" si="2"/>
        <v>0.63294972743791644</v>
      </c>
      <c r="G6" s="1">
        <f t="shared" si="3"/>
        <v>-0.26589945487583283</v>
      </c>
    </row>
    <row r="7" spans="1:7" x14ac:dyDescent="0.3">
      <c r="A7" t="s">
        <v>5</v>
      </c>
      <c r="B7">
        <v>79859</v>
      </c>
      <c r="C7">
        <v>121953</v>
      </c>
      <c r="D7">
        <f t="shared" si="0"/>
        <v>201812</v>
      </c>
      <c r="E7" s="1">
        <f t="shared" si="1"/>
        <v>0.39570986859056945</v>
      </c>
      <c r="F7" s="1">
        <f t="shared" si="2"/>
        <v>0.60429013140943055</v>
      </c>
      <c r="G7" s="1">
        <f t="shared" si="3"/>
        <v>-0.20858026281886111</v>
      </c>
    </row>
    <row r="8" spans="1:7" x14ac:dyDescent="0.3">
      <c r="A8" t="s">
        <v>6</v>
      </c>
      <c r="B8">
        <v>11566</v>
      </c>
      <c r="C8">
        <v>18725</v>
      </c>
      <c r="D8">
        <f t="shared" si="0"/>
        <v>30291</v>
      </c>
      <c r="E8" s="1">
        <f t="shared" si="1"/>
        <v>0.38182958634577929</v>
      </c>
      <c r="F8" s="1">
        <f t="shared" si="2"/>
        <v>0.61817041365422076</v>
      </c>
      <c r="G8" s="1">
        <f t="shared" si="3"/>
        <v>-0.23634082730844144</v>
      </c>
    </row>
    <row r="9" spans="1:7" x14ac:dyDescent="0.3">
      <c r="A9" t="s">
        <v>7</v>
      </c>
      <c r="B9">
        <v>15400</v>
      </c>
      <c r="C9">
        <v>22977</v>
      </c>
      <c r="D9">
        <f t="shared" si="0"/>
        <v>38377</v>
      </c>
      <c r="E9" s="1">
        <f t="shared" si="1"/>
        <v>0.40128201787528989</v>
      </c>
      <c r="F9" s="1">
        <f t="shared" si="2"/>
        <v>0.59871798212471006</v>
      </c>
      <c r="G9" s="1">
        <f t="shared" si="3"/>
        <v>-0.19743596424942023</v>
      </c>
    </row>
    <row r="10" spans="1:7" x14ac:dyDescent="0.3">
      <c r="A10" t="s">
        <v>8</v>
      </c>
      <c r="B10">
        <v>32083</v>
      </c>
      <c r="C10">
        <v>26717</v>
      </c>
      <c r="D10">
        <f t="shared" si="0"/>
        <v>58800</v>
      </c>
      <c r="E10" s="1">
        <f t="shared" si="1"/>
        <v>0.54562925170068022</v>
      </c>
      <c r="F10" s="1">
        <f t="shared" si="2"/>
        <v>0.45437074829931973</v>
      </c>
      <c r="G10" s="1">
        <f t="shared" si="3"/>
        <v>9.1258503401360547E-2</v>
      </c>
    </row>
    <row r="11" spans="1:7" x14ac:dyDescent="0.3">
      <c r="A11" t="s">
        <v>9</v>
      </c>
      <c r="B11">
        <v>81259</v>
      </c>
      <c r="C11">
        <v>93417</v>
      </c>
      <c r="D11">
        <f t="shared" si="0"/>
        <v>174676</v>
      </c>
      <c r="E11" s="1">
        <f t="shared" si="1"/>
        <v>0.46519842451166732</v>
      </c>
      <c r="F11" s="1">
        <f t="shared" si="2"/>
        <v>0.53480157548833274</v>
      </c>
      <c r="G11" s="1">
        <f t="shared" si="3"/>
        <v>-6.9603150976665362E-2</v>
      </c>
    </row>
    <row r="12" spans="1:7" x14ac:dyDescent="0.3">
      <c r="A12" t="s">
        <v>10</v>
      </c>
      <c r="B12">
        <v>315272</v>
      </c>
      <c r="C12">
        <v>173654</v>
      </c>
      <c r="D12">
        <f t="shared" si="0"/>
        <v>488926</v>
      </c>
      <c r="E12" s="1">
        <f t="shared" si="1"/>
        <v>0.64482559732965727</v>
      </c>
      <c r="F12" s="1">
        <f t="shared" si="2"/>
        <v>0.35517440267034273</v>
      </c>
      <c r="G12" s="1">
        <f t="shared" si="3"/>
        <v>0.28965119465931449</v>
      </c>
    </row>
    <row r="13" spans="1:7" x14ac:dyDescent="0.3">
      <c r="A13" t="s">
        <v>11</v>
      </c>
      <c r="B13">
        <v>105086</v>
      </c>
      <c r="C13">
        <v>87498</v>
      </c>
      <c r="D13">
        <f t="shared" si="0"/>
        <v>192584</v>
      </c>
      <c r="E13" s="1">
        <f t="shared" si="1"/>
        <v>0.54566319112698869</v>
      </c>
      <c r="F13" s="1">
        <f t="shared" si="2"/>
        <v>0.45433680887301126</v>
      </c>
      <c r="G13" s="1">
        <f t="shared" si="3"/>
        <v>9.1326382253977489E-2</v>
      </c>
    </row>
    <row r="14" spans="1:7" x14ac:dyDescent="0.3">
      <c r="A14" t="s">
        <v>12</v>
      </c>
      <c r="B14">
        <v>24755</v>
      </c>
      <c r="C14">
        <v>45308</v>
      </c>
      <c r="D14">
        <f t="shared" si="0"/>
        <v>70063</v>
      </c>
      <c r="E14" s="1">
        <f t="shared" si="1"/>
        <v>0.35332486476456904</v>
      </c>
      <c r="F14" s="1">
        <f t="shared" si="2"/>
        <v>0.64667513523543096</v>
      </c>
      <c r="G14" s="1">
        <f t="shared" si="3"/>
        <v>-0.29335027047086193</v>
      </c>
    </row>
    <row r="15" spans="1:7" x14ac:dyDescent="0.3">
      <c r="A15" t="s">
        <v>13</v>
      </c>
      <c r="B15">
        <v>81392</v>
      </c>
      <c r="C15">
        <v>75346</v>
      </c>
      <c r="D15">
        <f t="shared" si="0"/>
        <v>156738</v>
      </c>
      <c r="E15" s="1">
        <f t="shared" si="1"/>
        <v>0.51928696295729182</v>
      </c>
      <c r="F15" s="1">
        <f t="shared" si="2"/>
        <v>0.48071303704270824</v>
      </c>
      <c r="G15" s="1">
        <f t="shared" si="3"/>
        <v>3.8573925914583571E-2</v>
      </c>
    </row>
    <row r="16" spans="1:7" x14ac:dyDescent="0.3">
      <c r="A16" t="s">
        <v>14</v>
      </c>
      <c r="B16">
        <v>13572</v>
      </c>
      <c r="C16">
        <v>16108</v>
      </c>
      <c r="D16">
        <f t="shared" si="0"/>
        <v>29680</v>
      </c>
      <c r="E16" s="1">
        <f t="shared" si="1"/>
        <v>0.45727762803234501</v>
      </c>
      <c r="F16" s="1">
        <f t="shared" si="2"/>
        <v>0.54272237196765494</v>
      </c>
      <c r="G16" s="1">
        <f t="shared" si="3"/>
        <v>-8.5444743935309972E-2</v>
      </c>
    </row>
    <row r="17" spans="1:7" x14ac:dyDescent="0.3">
      <c r="A17" t="s">
        <v>15</v>
      </c>
      <c r="B17">
        <v>7021</v>
      </c>
      <c r="C17">
        <v>13885</v>
      </c>
      <c r="D17">
        <f t="shared" si="0"/>
        <v>20906</v>
      </c>
      <c r="E17" s="1">
        <f t="shared" si="1"/>
        <v>0.33583660193245957</v>
      </c>
      <c r="F17" s="1">
        <f t="shared" si="2"/>
        <v>0.66416339806754043</v>
      </c>
      <c r="G17" s="1">
        <f t="shared" si="3"/>
        <v>-0.32832679613508081</v>
      </c>
    </row>
    <row r="18" spans="1:7" x14ac:dyDescent="0.3">
      <c r="A18" t="s">
        <v>16</v>
      </c>
      <c r="B18">
        <v>44885</v>
      </c>
      <c r="C18">
        <v>54606</v>
      </c>
      <c r="D18">
        <f t="shared" si="0"/>
        <v>99491</v>
      </c>
      <c r="E18" s="1">
        <f t="shared" si="1"/>
        <v>0.45114633484435779</v>
      </c>
      <c r="F18" s="1">
        <f t="shared" si="2"/>
        <v>0.54885366515564227</v>
      </c>
      <c r="G18" s="1">
        <f t="shared" si="3"/>
        <v>-9.7707330311284438E-2</v>
      </c>
    </row>
    <row r="19" spans="1:7" x14ac:dyDescent="0.3">
      <c r="A19" t="s">
        <v>17</v>
      </c>
      <c r="B19">
        <v>52751</v>
      </c>
      <c r="C19">
        <v>18667</v>
      </c>
      <c r="D19">
        <f t="shared" si="0"/>
        <v>71418</v>
      </c>
      <c r="E19" s="1">
        <f t="shared" si="1"/>
        <v>0.73862331625080513</v>
      </c>
      <c r="F19" s="1">
        <f t="shared" si="2"/>
        <v>0.26137668374919487</v>
      </c>
      <c r="G19" s="1">
        <f t="shared" si="3"/>
        <v>0.47724663250161026</v>
      </c>
    </row>
    <row r="20" spans="1:7" x14ac:dyDescent="0.3">
      <c r="A20" t="s">
        <v>18</v>
      </c>
      <c r="B20">
        <v>8044</v>
      </c>
      <c r="C20">
        <v>10946</v>
      </c>
      <c r="D20">
        <f t="shared" si="0"/>
        <v>18990</v>
      </c>
      <c r="E20" s="1">
        <f t="shared" si="1"/>
        <v>0.42359136387572405</v>
      </c>
      <c r="F20" s="1">
        <f t="shared" si="2"/>
        <v>0.57640863612427595</v>
      </c>
      <c r="G20" s="1">
        <f t="shared" si="3"/>
        <v>-0.15281727224855188</v>
      </c>
    </row>
    <row r="21" spans="1:7" x14ac:dyDescent="0.3">
      <c r="A21" t="s">
        <v>22</v>
      </c>
      <c r="B21">
        <f>SUM(B2:B20)</f>
        <v>1098390</v>
      </c>
      <c r="C21">
        <f>SUM(C2:C20)</f>
        <v>998611</v>
      </c>
      <c r="D21">
        <f t="shared" si="0"/>
        <v>2097001</v>
      </c>
      <c r="E21" s="1">
        <f t="shared" si="1"/>
        <v>0.52379088040492117</v>
      </c>
      <c r="F21" s="1">
        <f t="shared" si="2"/>
        <v>0.47620911959507889</v>
      </c>
      <c r="G21" s="1">
        <f t="shared" si="3"/>
        <v>4.758176080984225E-2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E018-7A5C-4A40-A89B-BE8A582AF248}">
  <dimension ref="A1:I35"/>
  <sheetViews>
    <sheetView workbookViewId="0">
      <selection activeCell="E3" sqref="E3"/>
    </sheetView>
  </sheetViews>
  <sheetFormatPr defaultRowHeight="14.4" x14ac:dyDescent="0.3"/>
  <sheetData>
    <row r="1" spans="1:9" x14ac:dyDescent="0.3">
      <c r="A1" t="s">
        <v>30</v>
      </c>
      <c r="B1" t="s">
        <v>29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</row>
    <row r="2" spans="1:9" x14ac:dyDescent="0.3">
      <c r="A2" t="str">
        <f>CONCATENATE(C2, B2)</f>
        <v>Butte1</v>
      </c>
      <c r="B2">
        <v>1</v>
      </c>
      <c r="C2" t="s">
        <v>0</v>
      </c>
      <c r="D2" s="2">
        <v>48127</v>
      </c>
      <c r="E2" s="2">
        <v>41063</v>
      </c>
      <c r="F2" s="2">
        <f>SUM(D2+E2)</f>
        <v>89190</v>
      </c>
      <c r="G2" s="1">
        <f>D2/F2</f>
        <v>0.53960085211346565</v>
      </c>
      <c r="H2" s="1">
        <f>E2/F2</f>
        <v>0.46039914788653435</v>
      </c>
      <c r="I2" s="1">
        <f>(D2-E2)/F2</f>
        <v>7.9201704226931277E-2</v>
      </c>
    </row>
    <row r="3" spans="1:9" x14ac:dyDescent="0.3">
      <c r="A3" t="str">
        <f t="shared" ref="A3:A34" si="0">CONCATENATE(C3, B3)</f>
        <v>Glenn1</v>
      </c>
      <c r="B3">
        <v>1</v>
      </c>
      <c r="C3" t="s">
        <v>4</v>
      </c>
      <c r="D3">
        <v>194</v>
      </c>
      <c r="E3">
        <v>712</v>
      </c>
      <c r="F3" s="2">
        <f t="shared" ref="F3:F34" si="1">SUM(D3+E3)</f>
        <v>906</v>
      </c>
      <c r="G3" s="1">
        <f t="shared" ref="G3:G35" si="2">D3/F3</f>
        <v>0.21412803532008831</v>
      </c>
      <c r="H3" s="1">
        <f t="shared" ref="H3:H35" si="3">E3/F3</f>
        <v>0.78587196467991172</v>
      </c>
      <c r="I3" s="1">
        <f t="shared" ref="I3:I35" si="4">(D3-E3)/F3</f>
        <v>-0.57174392935982343</v>
      </c>
    </row>
    <row r="4" spans="1:9" x14ac:dyDescent="0.3">
      <c r="A4" t="str">
        <f t="shared" si="0"/>
        <v>Placer1</v>
      </c>
      <c r="B4">
        <v>1</v>
      </c>
      <c r="C4" t="s">
        <v>9</v>
      </c>
      <c r="D4" s="2">
        <v>9281</v>
      </c>
      <c r="E4" s="2">
        <v>13414</v>
      </c>
      <c r="F4" s="2">
        <f t="shared" si="1"/>
        <v>22695</v>
      </c>
      <c r="G4" s="1">
        <f t="shared" si="2"/>
        <v>0.40894470147609607</v>
      </c>
      <c r="H4" s="1">
        <f t="shared" si="3"/>
        <v>0.59105529852390393</v>
      </c>
      <c r="I4" s="1">
        <f t="shared" si="4"/>
        <v>-0.18211059704780788</v>
      </c>
    </row>
    <row r="5" spans="1:9" x14ac:dyDescent="0.3">
      <c r="A5" t="str">
        <f t="shared" si="0"/>
        <v>Shasta1</v>
      </c>
      <c r="B5">
        <v>1</v>
      </c>
      <c r="C5" t="s">
        <v>12</v>
      </c>
      <c r="D5" s="2">
        <v>24755</v>
      </c>
      <c r="E5" s="2">
        <v>45308</v>
      </c>
      <c r="F5" s="2">
        <f t="shared" si="1"/>
        <v>70063</v>
      </c>
      <c r="G5" s="1">
        <f t="shared" si="2"/>
        <v>0.35332486476456904</v>
      </c>
      <c r="H5" s="1">
        <f t="shared" si="3"/>
        <v>0.64667513523543096</v>
      </c>
      <c r="I5" s="1">
        <f t="shared" si="4"/>
        <v>-0.29335027047086193</v>
      </c>
    </row>
    <row r="6" spans="1:9" x14ac:dyDescent="0.3">
      <c r="A6" t="str">
        <f t="shared" si="0"/>
        <v>Tehama1</v>
      </c>
      <c r="B6">
        <v>1</v>
      </c>
      <c r="C6" t="s">
        <v>15</v>
      </c>
      <c r="D6" s="2">
        <v>7021</v>
      </c>
      <c r="E6" s="2">
        <v>13885</v>
      </c>
      <c r="F6" s="2">
        <f t="shared" si="1"/>
        <v>20906</v>
      </c>
      <c r="G6" s="1">
        <f t="shared" si="2"/>
        <v>0.33583660193245957</v>
      </c>
      <c r="H6" s="1">
        <f t="shared" si="3"/>
        <v>0.66416339806754043</v>
      </c>
      <c r="I6" s="1">
        <f t="shared" si="4"/>
        <v>-0.32832679613508081</v>
      </c>
    </row>
    <row r="7" spans="1:9" x14ac:dyDescent="0.3">
      <c r="A7" t="str">
        <f t="shared" si="0"/>
        <v>Colusa3</v>
      </c>
      <c r="B7">
        <v>3</v>
      </c>
      <c r="C7" t="s">
        <v>1</v>
      </c>
      <c r="D7" s="2">
        <v>2411</v>
      </c>
      <c r="E7" s="2">
        <v>3277</v>
      </c>
      <c r="F7" s="2">
        <f t="shared" si="1"/>
        <v>5688</v>
      </c>
      <c r="G7" s="1">
        <f t="shared" si="2"/>
        <v>0.42387482419127986</v>
      </c>
      <c r="H7" s="1">
        <f t="shared" si="3"/>
        <v>0.57612517580872014</v>
      </c>
      <c r="I7" s="1">
        <f t="shared" si="4"/>
        <v>-0.15225035161744022</v>
      </c>
    </row>
    <row r="8" spans="1:9" x14ac:dyDescent="0.3">
      <c r="A8" t="str">
        <f t="shared" si="0"/>
        <v>Glenn3</v>
      </c>
      <c r="B8">
        <v>3</v>
      </c>
      <c r="C8" t="s">
        <v>4</v>
      </c>
      <c r="D8" s="2">
        <v>2836</v>
      </c>
      <c r="E8" s="2">
        <v>4513</v>
      </c>
      <c r="F8" s="2">
        <f t="shared" si="1"/>
        <v>7349</v>
      </c>
      <c r="G8" s="1">
        <f t="shared" si="2"/>
        <v>0.38590284392434343</v>
      </c>
      <c r="H8" s="1">
        <f t="shared" si="3"/>
        <v>0.61409715607565651</v>
      </c>
      <c r="I8" s="1">
        <f t="shared" si="4"/>
        <v>-0.22819431215131311</v>
      </c>
    </row>
    <row r="9" spans="1:9" x14ac:dyDescent="0.3">
      <c r="A9" t="str">
        <f t="shared" si="0"/>
        <v>Sacramento3</v>
      </c>
      <c r="B9">
        <v>3</v>
      </c>
      <c r="C9" t="s">
        <v>10</v>
      </c>
      <c r="D9" s="2">
        <v>4972</v>
      </c>
      <c r="E9" s="2">
        <v>5665</v>
      </c>
      <c r="F9" s="2">
        <f t="shared" si="1"/>
        <v>10637</v>
      </c>
      <c r="G9" s="1">
        <f t="shared" si="2"/>
        <v>0.4674250258531541</v>
      </c>
      <c r="H9" s="1">
        <f t="shared" si="3"/>
        <v>0.53257497414684596</v>
      </c>
      <c r="I9" s="1">
        <f t="shared" si="4"/>
        <v>-6.5149948293691834E-2</v>
      </c>
    </row>
    <row r="10" spans="1:9" x14ac:dyDescent="0.3">
      <c r="A10" t="str">
        <f t="shared" si="0"/>
        <v>Sutter3</v>
      </c>
      <c r="B10">
        <v>3</v>
      </c>
      <c r="C10" t="s">
        <v>14</v>
      </c>
      <c r="D10" s="2">
        <v>13572</v>
      </c>
      <c r="E10" s="2">
        <v>16108</v>
      </c>
      <c r="F10" s="2">
        <f t="shared" si="1"/>
        <v>29680</v>
      </c>
      <c r="G10" s="1">
        <f t="shared" si="2"/>
        <v>0.45727762803234501</v>
      </c>
      <c r="H10" s="1">
        <f t="shared" si="3"/>
        <v>0.54272237196765494</v>
      </c>
      <c r="I10" s="1">
        <f t="shared" si="4"/>
        <v>-8.5444743935309972E-2</v>
      </c>
    </row>
    <row r="11" spans="1:9" x14ac:dyDescent="0.3">
      <c r="A11" t="str">
        <f t="shared" si="0"/>
        <v>Yolo3</v>
      </c>
      <c r="B11">
        <v>3</v>
      </c>
      <c r="C11" t="s">
        <v>17</v>
      </c>
      <c r="D11" s="2">
        <v>41836</v>
      </c>
      <c r="E11" s="2">
        <v>15479</v>
      </c>
      <c r="F11" s="2">
        <f t="shared" si="1"/>
        <v>57315</v>
      </c>
      <c r="G11" s="1">
        <f t="shared" si="2"/>
        <v>0.72993108261362649</v>
      </c>
      <c r="H11" s="1">
        <f t="shared" si="3"/>
        <v>0.27006891738637356</v>
      </c>
      <c r="I11" s="1">
        <f t="shared" si="4"/>
        <v>0.45986216522725293</v>
      </c>
    </row>
    <row r="12" spans="1:9" x14ac:dyDescent="0.3">
      <c r="A12" t="str">
        <f t="shared" si="0"/>
        <v>Yuba3</v>
      </c>
      <c r="B12">
        <v>3</v>
      </c>
      <c r="C12" t="s">
        <v>18</v>
      </c>
      <c r="D12" s="2">
        <v>8044</v>
      </c>
      <c r="E12" s="2">
        <v>10946</v>
      </c>
      <c r="F12" s="2">
        <f t="shared" si="1"/>
        <v>18990</v>
      </c>
      <c r="G12" s="1">
        <f t="shared" si="2"/>
        <v>0.42359136387572405</v>
      </c>
      <c r="H12" s="1">
        <f t="shared" si="3"/>
        <v>0.57640863612427595</v>
      </c>
      <c r="I12" s="1">
        <f t="shared" si="4"/>
        <v>-0.15281727224855188</v>
      </c>
    </row>
    <row r="13" spans="1:9" x14ac:dyDescent="0.3">
      <c r="A13" t="str">
        <f t="shared" si="0"/>
        <v>El Dorado4</v>
      </c>
      <c r="B13">
        <v>4</v>
      </c>
      <c r="C13" t="s">
        <v>2</v>
      </c>
      <c r="D13" s="2">
        <v>41155</v>
      </c>
      <c r="E13" s="2">
        <v>48034</v>
      </c>
      <c r="F13" s="2">
        <f t="shared" si="1"/>
        <v>89189</v>
      </c>
      <c r="G13" s="1">
        <f t="shared" si="2"/>
        <v>0.46143582728811849</v>
      </c>
      <c r="H13" s="1">
        <f t="shared" si="3"/>
        <v>0.53856417271188151</v>
      </c>
      <c r="I13" s="1">
        <f t="shared" si="4"/>
        <v>-7.7128345423763026E-2</v>
      </c>
    </row>
    <row r="14" spans="1:9" x14ac:dyDescent="0.3">
      <c r="A14" t="str">
        <f t="shared" si="0"/>
        <v>Fresno4</v>
      </c>
      <c r="B14">
        <v>4</v>
      </c>
      <c r="C14" t="s">
        <v>3</v>
      </c>
      <c r="D14" s="2">
        <v>1720</v>
      </c>
      <c r="E14" s="2">
        <v>5072</v>
      </c>
      <c r="F14" s="2">
        <f t="shared" si="1"/>
        <v>6792</v>
      </c>
      <c r="G14" s="1">
        <f t="shared" si="2"/>
        <v>0.25323910482921086</v>
      </c>
      <c r="H14" s="1">
        <f t="shared" si="3"/>
        <v>0.74676089517078914</v>
      </c>
      <c r="I14" s="1">
        <f t="shared" si="4"/>
        <v>-0.49352179034157834</v>
      </c>
    </row>
    <row r="15" spans="1:9" x14ac:dyDescent="0.3">
      <c r="A15" t="str">
        <f t="shared" si="0"/>
        <v>Madera4</v>
      </c>
      <c r="B15">
        <v>4</v>
      </c>
      <c r="C15" t="s">
        <v>7</v>
      </c>
      <c r="D15" s="2">
        <v>4565</v>
      </c>
      <c r="E15" s="2">
        <v>8507</v>
      </c>
      <c r="F15" s="2">
        <f t="shared" si="1"/>
        <v>13072</v>
      </c>
      <c r="G15" s="1">
        <f t="shared" si="2"/>
        <v>0.34921970624235005</v>
      </c>
      <c r="H15" s="1">
        <f t="shared" si="3"/>
        <v>0.6507802937576499</v>
      </c>
      <c r="I15" s="1">
        <f t="shared" si="4"/>
        <v>-0.3015605875152999</v>
      </c>
    </row>
    <row r="16" spans="1:9" x14ac:dyDescent="0.3">
      <c r="A16" t="str">
        <f t="shared" si="0"/>
        <v>Placer4</v>
      </c>
      <c r="B16">
        <v>4</v>
      </c>
      <c r="C16" t="s">
        <v>9</v>
      </c>
      <c r="D16" s="2">
        <v>71978</v>
      </c>
      <c r="E16" s="2">
        <v>80003</v>
      </c>
      <c r="F16" s="2">
        <f t="shared" si="1"/>
        <v>151981</v>
      </c>
      <c r="G16" s="1">
        <f t="shared" si="2"/>
        <v>0.47359867351840035</v>
      </c>
      <c r="H16" s="1">
        <f t="shared" si="3"/>
        <v>0.52640132648159965</v>
      </c>
      <c r="I16" s="1">
        <f t="shared" si="4"/>
        <v>-5.2802652963199345E-2</v>
      </c>
    </row>
    <row r="17" spans="1:9" x14ac:dyDescent="0.3">
      <c r="A17" t="str">
        <f t="shared" si="0"/>
        <v>Sacramento6</v>
      </c>
      <c r="B17">
        <v>6</v>
      </c>
      <c r="C17" t="s">
        <v>10</v>
      </c>
      <c r="D17" s="2">
        <v>151496</v>
      </c>
      <c r="E17" s="2">
        <v>36340</v>
      </c>
      <c r="F17" s="2">
        <f t="shared" si="1"/>
        <v>187836</v>
      </c>
      <c r="G17" s="1">
        <f t="shared" si="2"/>
        <v>0.80653335888754019</v>
      </c>
      <c r="H17" s="1">
        <f t="shared" si="3"/>
        <v>0.19346664111245981</v>
      </c>
      <c r="I17" s="1">
        <f t="shared" si="4"/>
        <v>0.61306671777508037</v>
      </c>
    </row>
    <row r="18" spans="1:9" x14ac:dyDescent="0.3">
      <c r="A18" t="str">
        <f t="shared" si="0"/>
        <v>Yolo6</v>
      </c>
      <c r="B18">
        <v>6</v>
      </c>
      <c r="C18" t="s">
        <v>17</v>
      </c>
      <c r="D18" s="2">
        <v>10915</v>
      </c>
      <c r="E18" s="2">
        <v>3188</v>
      </c>
      <c r="F18" s="2">
        <f t="shared" si="1"/>
        <v>14103</v>
      </c>
      <c r="G18" s="1">
        <f t="shared" si="2"/>
        <v>0.77394880521874776</v>
      </c>
      <c r="H18" s="1">
        <f t="shared" si="3"/>
        <v>0.22605119478125221</v>
      </c>
      <c r="I18" s="1">
        <f t="shared" si="4"/>
        <v>0.54789761043749552</v>
      </c>
    </row>
    <row r="19" spans="1:9" x14ac:dyDescent="0.3">
      <c r="A19" t="str">
        <f t="shared" si="0"/>
        <v>Sacramento7</v>
      </c>
      <c r="B19">
        <v>7</v>
      </c>
      <c r="C19" t="s">
        <v>10</v>
      </c>
      <c r="D19" s="2">
        <v>155016</v>
      </c>
      <c r="E19" s="2">
        <v>126601</v>
      </c>
      <c r="F19" s="2">
        <f t="shared" si="1"/>
        <v>281617</v>
      </c>
      <c r="G19" s="1">
        <f t="shared" si="2"/>
        <v>0.55044972427090699</v>
      </c>
      <c r="H19" s="1">
        <f t="shared" si="3"/>
        <v>0.44955027572909306</v>
      </c>
      <c r="I19" s="1">
        <f t="shared" si="4"/>
        <v>0.10089944854181389</v>
      </c>
    </row>
    <row r="20" spans="1:9" x14ac:dyDescent="0.3">
      <c r="A20" t="str">
        <f t="shared" si="0"/>
        <v>Sacramento9</v>
      </c>
      <c r="B20">
        <v>9</v>
      </c>
      <c r="C20" t="s">
        <v>10</v>
      </c>
      <c r="D20" s="2">
        <v>3788</v>
      </c>
      <c r="E20" s="2">
        <v>5048</v>
      </c>
      <c r="F20" s="2">
        <f t="shared" si="1"/>
        <v>8836</v>
      </c>
      <c r="G20" s="1">
        <f t="shared" si="2"/>
        <v>0.428700769578995</v>
      </c>
      <c r="H20" s="1">
        <f t="shared" si="3"/>
        <v>0.57129923042100494</v>
      </c>
      <c r="I20" s="1">
        <f t="shared" si="4"/>
        <v>-0.14259846084200997</v>
      </c>
    </row>
    <row r="21" spans="1:9" x14ac:dyDescent="0.3">
      <c r="A21" t="str">
        <f t="shared" si="0"/>
        <v>San Joaquin9</v>
      </c>
      <c r="B21">
        <v>9</v>
      </c>
      <c r="C21" t="s">
        <v>11</v>
      </c>
      <c r="D21" s="2">
        <v>70533</v>
      </c>
      <c r="E21" s="2">
        <v>56889</v>
      </c>
      <c r="F21" s="2">
        <f t="shared" si="1"/>
        <v>127422</v>
      </c>
      <c r="G21" s="1">
        <f t="shared" si="2"/>
        <v>0.55353863540048032</v>
      </c>
      <c r="H21" s="1">
        <f t="shared" si="3"/>
        <v>0.44646136459951968</v>
      </c>
      <c r="I21" s="1">
        <f t="shared" si="4"/>
        <v>0.10707727080096059</v>
      </c>
    </row>
    <row r="22" spans="1:9" x14ac:dyDescent="0.3">
      <c r="A22" t="str">
        <f t="shared" si="0"/>
        <v>San Joaquin10</v>
      </c>
      <c r="B22">
        <v>10</v>
      </c>
      <c r="C22" t="s">
        <v>11</v>
      </c>
      <c r="D22" s="2">
        <v>34553</v>
      </c>
      <c r="E22" s="2">
        <v>30609</v>
      </c>
      <c r="F22" s="2">
        <f t="shared" si="1"/>
        <v>65162</v>
      </c>
      <c r="G22" s="1">
        <f t="shared" si="2"/>
        <v>0.53026303673920383</v>
      </c>
      <c r="H22" s="1">
        <f t="shared" si="3"/>
        <v>0.46973696326079617</v>
      </c>
      <c r="I22" s="1">
        <f t="shared" si="4"/>
        <v>6.052607347840766E-2</v>
      </c>
    </row>
    <row r="23" spans="1:9" x14ac:dyDescent="0.3">
      <c r="A23" t="str">
        <f t="shared" si="0"/>
        <v>Stanislaus10</v>
      </c>
      <c r="B23">
        <v>10</v>
      </c>
      <c r="C23" t="s">
        <v>13</v>
      </c>
      <c r="D23" s="2">
        <v>81392</v>
      </c>
      <c r="E23" s="2">
        <v>75346</v>
      </c>
      <c r="F23" s="2">
        <f t="shared" si="1"/>
        <v>156738</v>
      </c>
      <c r="G23" s="1">
        <f t="shared" si="2"/>
        <v>0.51928696295729182</v>
      </c>
      <c r="H23" s="1">
        <f t="shared" si="3"/>
        <v>0.48071303704270824</v>
      </c>
      <c r="I23" s="1">
        <f t="shared" si="4"/>
        <v>3.8573925914583571E-2</v>
      </c>
    </row>
    <row r="24" spans="1:9" x14ac:dyDescent="0.3">
      <c r="A24" t="str">
        <f t="shared" si="0"/>
        <v>Fresno16</v>
      </c>
      <c r="B24">
        <v>16</v>
      </c>
      <c r="C24" t="s">
        <v>3</v>
      </c>
      <c r="D24" s="2">
        <v>39348</v>
      </c>
      <c r="E24" s="2">
        <v>19506</v>
      </c>
      <c r="F24" s="2">
        <f t="shared" si="1"/>
        <v>58854</v>
      </c>
      <c r="G24" s="1">
        <f t="shared" si="2"/>
        <v>0.66856968090529101</v>
      </c>
      <c r="H24" s="1">
        <f t="shared" si="3"/>
        <v>0.33143031909470894</v>
      </c>
      <c r="I24" s="1">
        <f t="shared" si="4"/>
        <v>0.33713936181058213</v>
      </c>
    </row>
    <row r="25" spans="1:9" x14ac:dyDescent="0.3">
      <c r="A25" t="str">
        <f t="shared" si="0"/>
        <v>Madera16</v>
      </c>
      <c r="B25">
        <v>16</v>
      </c>
      <c r="C25" t="s">
        <v>7</v>
      </c>
      <c r="D25" s="2">
        <v>10835</v>
      </c>
      <c r="E25" s="2">
        <v>14470</v>
      </c>
      <c r="F25" s="2">
        <f t="shared" si="1"/>
        <v>25305</v>
      </c>
      <c r="G25" s="1">
        <f t="shared" si="2"/>
        <v>0.42817624975301322</v>
      </c>
      <c r="H25" s="1">
        <f t="shared" si="3"/>
        <v>0.57182375024698673</v>
      </c>
      <c r="I25" s="1">
        <f t="shared" si="4"/>
        <v>-0.14364750049397351</v>
      </c>
    </row>
    <row r="26" spans="1:9" x14ac:dyDescent="0.3">
      <c r="A26" t="str">
        <f t="shared" si="0"/>
        <v>Merced16</v>
      </c>
      <c r="B26">
        <v>16</v>
      </c>
      <c r="C26" t="s">
        <v>8</v>
      </c>
      <c r="D26" s="2">
        <v>32083</v>
      </c>
      <c r="E26" s="2">
        <v>26717</v>
      </c>
      <c r="F26" s="2">
        <f t="shared" si="1"/>
        <v>58800</v>
      </c>
      <c r="G26" s="1">
        <f t="shared" si="2"/>
        <v>0.54562925170068022</v>
      </c>
      <c r="H26" s="1">
        <f t="shared" si="3"/>
        <v>0.45437074829931973</v>
      </c>
      <c r="I26" s="1">
        <f t="shared" si="4"/>
        <v>9.1258503401360547E-2</v>
      </c>
    </row>
    <row r="27" spans="1:9" x14ac:dyDescent="0.3">
      <c r="A27" t="str">
        <f t="shared" si="0"/>
        <v>Fresno21</v>
      </c>
      <c r="B27">
        <v>21</v>
      </c>
      <c r="C27" t="s">
        <v>3</v>
      </c>
      <c r="D27" s="2">
        <v>19914</v>
      </c>
      <c r="E27" s="2">
        <v>20480</v>
      </c>
      <c r="F27" s="2">
        <f t="shared" si="1"/>
        <v>40394</v>
      </c>
      <c r="G27" s="1">
        <f t="shared" si="2"/>
        <v>0.4929940090112393</v>
      </c>
      <c r="H27" s="1">
        <f t="shared" si="3"/>
        <v>0.50700599098876076</v>
      </c>
      <c r="I27" s="1">
        <f t="shared" si="4"/>
        <v>-1.4011981977521414E-2</v>
      </c>
    </row>
    <row r="28" spans="1:9" x14ac:dyDescent="0.3">
      <c r="A28" t="str">
        <f t="shared" si="0"/>
        <v>Kern21</v>
      </c>
      <c r="B28">
        <v>21</v>
      </c>
      <c r="C28" t="s">
        <v>5</v>
      </c>
      <c r="D28" s="2">
        <v>23988</v>
      </c>
      <c r="E28" s="2">
        <v>15196</v>
      </c>
      <c r="F28" s="2">
        <f t="shared" si="1"/>
        <v>39184</v>
      </c>
      <c r="G28" s="1">
        <f t="shared" si="2"/>
        <v>0.61218864842792975</v>
      </c>
      <c r="H28" s="1">
        <f t="shared" si="3"/>
        <v>0.38781135157207025</v>
      </c>
      <c r="I28" s="1">
        <f t="shared" si="4"/>
        <v>0.22437729685585953</v>
      </c>
    </row>
    <row r="29" spans="1:9" x14ac:dyDescent="0.3">
      <c r="A29" t="str">
        <f t="shared" si="0"/>
        <v>Kings21</v>
      </c>
      <c r="B29">
        <v>21</v>
      </c>
      <c r="C29" t="s">
        <v>6</v>
      </c>
      <c r="D29" s="2">
        <v>11566</v>
      </c>
      <c r="E29" s="2">
        <v>18725</v>
      </c>
      <c r="F29" s="2">
        <f t="shared" si="1"/>
        <v>30291</v>
      </c>
      <c r="G29" s="1">
        <f t="shared" si="2"/>
        <v>0.38182958634577929</v>
      </c>
      <c r="H29" s="1">
        <f t="shared" si="3"/>
        <v>0.61817041365422076</v>
      </c>
      <c r="I29" s="1">
        <f t="shared" si="4"/>
        <v>-0.23634082730844144</v>
      </c>
    </row>
    <row r="30" spans="1:9" x14ac:dyDescent="0.3">
      <c r="A30" t="str">
        <f t="shared" si="0"/>
        <v>Tulare21</v>
      </c>
      <c r="B30">
        <v>21</v>
      </c>
      <c r="C30" t="s">
        <v>16</v>
      </c>
      <c r="D30" s="2">
        <v>1771</v>
      </c>
      <c r="E30" s="2">
        <v>1976</v>
      </c>
      <c r="F30" s="2">
        <f t="shared" si="1"/>
        <v>3747</v>
      </c>
      <c r="G30" s="1">
        <f t="shared" si="2"/>
        <v>0.47264478249266079</v>
      </c>
      <c r="H30" s="1">
        <f t="shared" si="3"/>
        <v>0.52735521750733916</v>
      </c>
      <c r="I30" s="1">
        <f t="shared" si="4"/>
        <v>-5.4710435014678406E-2</v>
      </c>
    </row>
    <row r="31" spans="1:9" x14ac:dyDescent="0.3">
      <c r="A31" t="str">
        <f t="shared" si="0"/>
        <v>Fresno22</v>
      </c>
      <c r="B31">
        <v>22</v>
      </c>
      <c r="C31" t="s">
        <v>3</v>
      </c>
      <c r="D31" s="2">
        <v>69740</v>
      </c>
      <c r="E31" s="2">
        <v>76147</v>
      </c>
      <c r="F31" s="2">
        <f t="shared" si="1"/>
        <v>145887</v>
      </c>
      <c r="G31" s="1">
        <f t="shared" si="2"/>
        <v>0.47804122368682611</v>
      </c>
      <c r="H31" s="1">
        <f t="shared" si="3"/>
        <v>0.52195877631317389</v>
      </c>
      <c r="I31" s="1">
        <f t="shared" si="4"/>
        <v>-4.3917552626347792E-2</v>
      </c>
    </row>
    <row r="32" spans="1:9" x14ac:dyDescent="0.3">
      <c r="A32" t="str">
        <f t="shared" si="0"/>
        <v>Tulare22</v>
      </c>
      <c r="B32">
        <v>22</v>
      </c>
      <c r="C32" t="s">
        <v>16</v>
      </c>
      <c r="D32" s="2">
        <v>35396</v>
      </c>
      <c r="E32" s="2">
        <v>41096</v>
      </c>
      <c r="F32" s="2">
        <f t="shared" si="1"/>
        <v>76492</v>
      </c>
      <c r="G32" s="1">
        <f t="shared" si="2"/>
        <v>0.46274120169429483</v>
      </c>
      <c r="H32" s="1">
        <f t="shared" si="3"/>
        <v>0.53725879830570522</v>
      </c>
      <c r="I32" s="1">
        <f t="shared" si="4"/>
        <v>-7.4517596611410344E-2</v>
      </c>
    </row>
    <row r="33" spans="1:9" x14ac:dyDescent="0.3">
      <c r="A33" t="str">
        <f t="shared" si="0"/>
        <v>Kern23</v>
      </c>
      <c r="B33">
        <v>23</v>
      </c>
      <c r="C33" t="s">
        <v>5</v>
      </c>
      <c r="D33" s="2">
        <v>55871</v>
      </c>
      <c r="E33" s="2">
        <v>106757</v>
      </c>
      <c r="F33" s="2">
        <f t="shared" si="1"/>
        <v>162628</v>
      </c>
      <c r="G33" s="1">
        <f t="shared" si="2"/>
        <v>0.34355092603979637</v>
      </c>
      <c r="H33" s="1">
        <f t="shared" si="3"/>
        <v>0.65644907396020369</v>
      </c>
      <c r="I33" s="1">
        <f t="shared" si="4"/>
        <v>-0.31289814792040732</v>
      </c>
    </row>
    <row r="34" spans="1:9" x14ac:dyDescent="0.3">
      <c r="A34" t="str">
        <f t="shared" si="0"/>
        <v>Tulare23</v>
      </c>
      <c r="B34">
        <v>23</v>
      </c>
      <c r="C34" t="s">
        <v>16</v>
      </c>
      <c r="D34" s="2">
        <v>7718</v>
      </c>
      <c r="E34" s="2">
        <v>11534</v>
      </c>
      <c r="F34" s="2">
        <f t="shared" si="1"/>
        <v>19252</v>
      </c>
      <c r="G34" s="1">
        <f t="shared" si="2"/>
        <v>0.40089341367130688</v>
      </c>
      <c r="H34" s="1">
        <f t="shared" si="3"/>
        <v>0.59910658632869307</v>
      </c>
      <c r="I34" s="1">
        <f t="shared" si="4"/>
        <v>-0.19821317265738625</v>
      </c>
    </row>
    <row r="35" spans="1:9" x14ac:dyDescent="0.3">
      <c r="A35" t="s">
        <v>22</v>
      </c>
      <c r="B35" t="s">
        <v>22</v>
      </c>
      <c r="C35" t="s">
        <v>22</v>
      </c>
      <c r="D35" s="2">
        <f>SUM(D2:D34)</f>
        <v>1098390</v>
      </c>
      <c r="E35" s="2">
        <f>SUM(E2:E34)</f>
        <v>998611</v>
      </c>
      <c r="F35" s="2">
        <f>SUM(F2:F34)</f>
        <v>2097001</v>
      </c>
      <c r="G35" s="1">
        <f t="shared" si="2"/>
        <v>0.52379088040492117</v>
      </c>
      <c r="H35" s="1">
        <f t="shared" si="3"/>
        <v>0.47620911959507889</v>
      </c>
      <c r="I35" s="1">
        <f t="shared" si="4"/>
        <v>4.758176080984225E-2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EE80D-9C56-428F-B2B8-1F1CA161B0B1}">
  <dimension ref="A1:D21"/>
  <sheetViews>
    <sheetView workbookViewId="0">
      <selection activeCell="F12" sqref="F12"/>
    </sheetView>
  </sheetViews>
  <sheetFormatPr defaultRowHeight="14.4" x14ac:dyDescent="0.3"/>
  <sheetData>
    <row r="1" spans="1:4" x14ac:dyDescent="0.3">
      <c r="A1" t="s">
        <v>19</v>
      </c>
      <c r="B1" t="s">
        <v>26</v>
      </c>
      <c r="C1" t="s">
        <v>27</v>
      </c>
      <c r="D1" t="s">
        <v>28</v>
      </c>
    </row>
    <row r="2" spans="1:4" x14ac:dyDescent="0.3">
      <c r="A2" t="s">
        <v>0</v>
      </c>
      <c r="B2" s="1">
        <v>-3.7430413126281863E-2</v>
      </c>
      <c r="C2" s="1">
        <v>7.9201704226931277E-2</v>
      </c>
      <c r="D2" s="1">
        <f>C2-B2</f>
        <v>0.11663211735321313</v>
      </c>
    </row>
    <row r="3" spans="1:4" x14ac:dyDescent="0.3">
      <c r="A3" t="s">
        <v>1</v>
      </c>
      <c r="B3" s="1">
        <v>-0.13419782870928829</v>
      </c>
      <c r="C3" s="1">
        <v>-0.15225035161744022</v>
      </c>
      <c r="D3" s="1">
        <f t="shared" ref="D3:D21" si="0">C3-B3</f>
        <v>-1.805252290815193E-2</v>
      </c>
    </row>
    <row r="4" spans="1:4" x14ac:dyDescent="0.3">
      <c r="A4" t="s">
        <v>2</v>
      </c>
      <c r="B4" s="1">
        <v>-0.13722473314741801</v>
      </c>
      <c r="C4" s="1">
        <v>-7.7128345423763026E-2</v>
      </c>
      <c r="D4" s="1">
        <f t="shared" si="0"/>
        <v>6.0096387723654984E-2</v>
      </c>
    </row>
    <row r="5" spans="1:4" x14ac:dyDescent="0.3">
      <c r="A5" t="s">
        <v>3</v>
      </c>
      <c r="B5" s="1">
        <v>6.124986274391734E-2</v>
      </c>
      <c r="C5" s="1">
        <v>3.7776816299959909E-2</v>
      </c>
      <c r="D5" s="1">
        <f t="shared" si="0"/>
        <v>-2.3473046443957431E-2</v>
      </c>
    </row>
    <row r="6" spans="1:4" x14ac:dyDescent="0.3">
      <c r="A6" t="s">
        <v>4</v>
      </c>
      <c r="B6" s="1">
        <v>-0.28753959873284057</v>
      </c>
      <c r="C6" s="1">
        <v>-0.26589945487583283</v>
      </c>
      <c r="D6" s="1">
        <f t="shared" si="0"/>
        <v>2.1640143857007743E-2</v>
      </c>
    </row>
    <row r="7" spans="1:4" x14ac:dyDescent="0.3">
      <c r="A7" t="s">
        <v>5</v>
      </c>
      <c r="B7" s="1">
        <v>-0.12653432338233064</v>
      </c>
      <c r="C7" s="1">
        <v>-0.20858026281886111</v>
      </c>
      <c r="D7" s="1">
        <f t="shared" si="0"/>
        <v>-8.2045939436530463E-2</v>
      </c>
    </row>
    <row r="8" spans="1:4" x14ac:dyDescent="0.3">
      <c r="A8" t="s">
        <v>6</v>
      </c>
      <c r="B8" s="1">
        <v>-0.13197700132684653</v>
      </c>
      <c r="C8" s="1">
        <v>-0.23634082730844144</v>
      </c>
      <c r="D8" s="1">
        <f t="shared" si="0"/>
        <v>-0.10436382598159491</v>
      </c>
    </row>
    <row r="9" spans="1:4" x14ac:dyDescent="0.3">
      <c r="A9" t="s">
        <v>7</v>
      </c>
      <c r="B9" s="1">
        <v>-0.14678047875301539</v>
      </c>
      <c r="C9" s="1">
        <v>-0.19743596424942023</v>
      </c>
      <c r="D9" s="1">
        <f t="shared" si="0"/>
        <v>-5.0655485496404834E-2</v>
      </c>
    </row>
    <row r="10" spans="1:4" x14ac:dyDescent="0.3">
      <c r="A10" t="s">
        <v>8</v>
      </c>
      <c r="B10" s="1">
        <v>0.12137478986848239</v>
      </c>
      <c r="C10" s="1">
        <v>9.1258503401360547E-2</v>
      </c>
      <c r="D10" s="1">
        <f t="shared" si="0"/>
        <v>-3.0116286467121847E-2</v>
      </c>
    </row>
    <row r="11" spans="1:4" x14ac:dyDescent="0.3">
      <c r="A11" t="s">
        <v>9</v>
      </c>
      <c r="B11" s="1">
        <v>-0.11829533086485924</v>
      </c>
      <c r="C11" s="1">
        <v>-6.9603150976665362E-2</v>
      </c>
      <c r="D11" s="1">
        <f t="shared" si="0"/>
        <v>4.8692179888193882E-2</v>
      </c>
    </row>
    <row r="12" spans="1:4" x14ac:dyDescent="0.3">
      <c r="A12" t="s">
        <v>10</v>
      </c>
      <c r="B12" s="1">
        <v>0.24356640981173905</v>
      </c>
      <c r="C12" s="1">
        <v>0.28965119465931449</v>
      </c>
      <c r="D12" s="1">
        <f t="shared" si="0"/>
        <v>4.6084784847575444E-2</v>
      </c>
    </row>
    <row r="13" spans="1:4" x14ac:dyDescent="0.3">
      <c r="A13" t="s">
        <v>11</v>
      </c>
      <c r="B13" s="1">
        <v>0.14359001811157804</v>
      </c>
      <c r="C13" s="1">
        <v>9.1326382253977489E-2</v>
      </c>
      <c r="D13" s="1">
        <f t="shared" si="0"/>
        <v>-5.2263635857600549E-2</v>
      </c>
    </row>
    <row r="14" spans="1:4" x14ac:dyDescent="0.3">
      <c r="A14" t="s">
        <v>12</v>
      </c>
      <c r="B14" s="1">
        <v>-0.36821855520717522</v>
      </c>
      <c r="C14" s="1">
        <v>-0.29335027047086193</v>
      </c>
      <c r="D14" s="1">
        <f t="shared" si="0"/>
        <v>7.4868284736313295E-2</v>
      </c>
    </row>
    <row r="15" spans="1:4" x14ac:dyDescent="0.3">
      <c r="A15" t="s">
        <v>13</v>
      </c>
      <c r="B15" s="1">
        <v>1.831584817538601E-2</v>
      </c>
      <c r="C15" s="1">
        <v>3.8573925914583571E-2</v>
      </c>
      <c r="D15" s="1">
        <f t="shared" si="0"/>
        <v>2.025807773919756E-2</v>
      </c>
    </row>
    <row r="16" spans="1:4" x14ac:dyDescent="0.3">
      <c r="A16" t="s">
        <v>14</v>
      </c>
      <c r="B16" s="1">
        <v>-0.15213435551710766</v>
      </c>
      <c r="C16" s="1">
        <v>-8.5444743935309972E-2</v>
      </c>
      <c r="D16" s="1">
        <f t="shared" si="0"/>
        <v>6.6689611581797689E-2</v>
      </c>
    </row>
    <row r="17" spans="1:4" x14ac:dyDescent="0.3">
      <c r="A17" t="s">
        <v>15</v>
      </c>
      <c r="B17" s="1">
        <v>-0.36326752551447217</v>
      </c>
      <c r="C17" s="1">
        <v>-0.32832679613508081</v>
      </c>
      <c r="D17" s="1">
        <f t="shared" si="0"/>
        <v>3.4940729379391355E-2</v>
      </c>
    </row>
    <row r="18" spans="1:4" x14ac:dyDescent="0.3">
      <c r="A18" t="s">
        <v>16</v>
      </c>
      <c r="B18" s="1">
        <v>-9.537628856802037E-2</v>
      </c>
      <c r="C18" s="1">
        <v>-9.7707330311284438E-2</v>
      </c>
      <c r="D18" s="1">
        <f t="shared" si="0"/>
        <v>-2.3310417432640673E-3</v>
      </c>
    </row>
    <row r="19" spans="1:4" x14ac:dyDescent="0.3">
      <c r="A19" t="s">
        <v>17</v>
      </c>
      <c r="B19" s="1">
        <v>0.41433792179315387</v>
      </c>
      <c r="C19" s="1">
        <v>0.47724663250161026</v>
      </c>
      <c r="D19" s="1">
        <f t="shared" si="0"/>
        <v>6.2908710708456383E-2</v>
      </c>
    </row>
    <row r="20" spans="1:4" x14ac:dyDescent="0.3">
      <c r="A20" t="s">
        <v>18</v>
      </c>
      <c r="B20" s="1">
        <v>-0.22871554048178103</v>
      </c>
      <c r="C20" s="1">
        <v>-0.15281727224855188</v>
      </c>
      <c r="D20" s="1">
        <f t="shared" si="0"/>
        <v>7.5898268233229149E-2</v>
      </c>
    </row>
    <row r="21" spans="1:4" x14ac:dyDescent="0.3">
      <c r="A21" t="s">
        <v>22</v>
      </c>
      <c r="B21" s="1">
        <v>3.7453507081083311E-2</v>
      </c>
      <c r="C21" s="1">
        <v>4.758176080984225E-2</v>
      </c>
      <c r="D21" s="1">
        <f t="shared" si="0"/>
        <v>1.0128253728758939E-2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4A195-0B61-49EF-B7C2-D02D769F2EF1}">
  <dimension ref="A1:F35"/>
  <sheetViews>
    <sheetView tabSelected="1" workbookViewId="0">
      <selection activeCell="K22" sqref="K22"/>
    </sheetView>
  </sheetViews>
  <sheetFormatPr defaultRowHeight="14.4" x14ac:dyDescent="0.3"/>
  <sheetData>
    <row r="1" spans="1:6" x14ac:dyDescent="0.3">
      <c r="A1" t="s">
        <v>30</v>
      </c>
      <c r="B1" t="s">
        <v>29</v>
      </c>
      <c r="C1" t="s">
        <v>19</v>
      </c>
      <c r="D1" t="s">
        <v>26</v>
      </c>
      <c r="E1" t="s">
        <v>27</v>
      </c>
      <c r="F1" t="s">
        <v>28</v>
      </c>
    </row>
    <row r="2" spans="1:6" x14ac:dyDescent="0.3">
      <c r="A2" t="s">
        <v>31</v>
      </c>
      <c r="B2">
        <v>1</v>
      </c>
      <c r="C2" t="s">
        <v>0</v>
      </c>
      <c r="D2" s="1">
        <v>-3.7430413126281863E-2</v>
      </c>
      <c r="E2" s="1">
        <v>7.9201704226931277E-2</v>
      </c>
      <c r="F2" s="1">
        <f>E2-D2</f>
        <v>0.11663211735321313</v>
      </c>
    </row>
    <row r="3" spans="1:6" x14ac:dyDescent="0.3">
      <c r="A3" t="s">
        <v>32</v>
      </c>
      <c r="B3">
        <v>1</v>
      </c>
      <c r="C3" t="s">
        <v>4</v>
      </c>
      <c r="D3" s="1">
        <v>-0.57215967246673494</v>
      </c>
      <c r="E3" s="1">
        <v>-0.57174392935982343</v>
      </c>
      <c r="F3" s="1">
        <f t="shared" ref="F3:F35" si="0">E3-D3</f>
        <v>4.1574310691150362E-4</v>
      </c>
    </row>
    <row r="4" spans="1:6" x14ac:dyDescent="0.3">
      <c r="A4" t="s">
        <v>33</v>
      </c>
      <c r="B4">
        <v>1</v>
      </c>
      <c r="C4" t="s">
        <v>9</v>
      </c>
      <c r="D4" s="1">
        <v>-0.21776337653705549</v>
      </c>
      <c r="E4" s="1">
        <v>-0.18211059704780788</v>
      </c>
      <c r="F4" s="1">
        <f t="shared" si="0"/>
        <v>3.565277948924761E-2</v>
      </c>
    </row>
    <row r="5" spans="1:6" x14ac:dyDescent="0.3">
      <c r="A5" t="s">
        <v>34</v>
      </c>
      <c r="B5">
        <v>1</v>
      </c>
      <c r="C5" t="s">
        <v>12</v>
      </c>
      <c r="D5" s="1">
        <v>-0.36821855520717522</v>
      </c>
      <c r="E5" s="1">
        <v>-0.29335027047086193</v>
      </c>
      <c r="F5" s="1">
        <f t="shared" si="0"/>
        <v>7.4868284736313295E-2</v>
      </c>
    </row>
    <row r="6" spans="1:6" x14ac:dyDescent="0.3">
      <c r="A6" t="s">
        <v>35</v>
      </c>
      <c r="B6">
        <v>1</v>
      </c>
      <c r="C6" t="s">
        <v>15</v>
      </c>
      <c r="D6" s="1">
        <v>-0.36326752551447217</v>
      </c>
      <c r="E6" s="1">
        <v>-0.32832679613508081</v>
      </c>
      <c r="F6" s="1">
        <f t="shared" si="0"/>
        <v>3.4940729379391355E-2</v>
      </c>
    </row>
    <row r="7" spans="1:6" x14ac:dyDescent="0.3">
      <c r="A7" t="s">
        <v>36</v>
      </c>
      <c r="B7">
        <v>3</v>
      </c>
      <c r="C7" t="s">
        <v>1</v>
      </c>
      <c r="D7" s="1">
        <v>-0.13419782870928829</v>
      </c>
      <c r="E7" s="1">
        <v>-0.15225035161744022</v>
      </c>
      <c r="F7" s="1">
        <f t="shared" si="0"/>
        <v>-1.805252290815193E-2</v>
      </c>
    </row>
    <row r="8" spans="1:6" x14ac:dyDescent="0.3">
      <c r="A8" t="s">
        <v>37</v>
      </c>
      <c r="B8">
        <v>3</v>
      </c>
      <c r="C8" t="s">
        <v>4</v>
      </c>
      <c r="D8" s="1">
        <v>-0.25479806899799834</v>
      </c>
      <c r="E8" s="1">
        <v>-0.22819431215131311</v>
      </c>
      <c r="F8" s="1">
        <f t="shared" si="0"/>
        <v>2.6603756846685228E-2</v>
      </c>
    </row>
    <row r="9" spans="1:6" x14ac:dyDescent="0.3">
      <c r="A9" t="s">
        <v>38</v>
      </c>
      <c r="B9">
        <v>3</v>
      </c>
      <c r="C9" t="s">
        <v>10</v>
      </c>
      <c r="D9" s="1">
        <v>-0.14027630180658873</v>
      </c>
      <c r="E9" s="1">
        <v>-6.5149948293691834E-2</v>
      </c>
      <c r="F9" s="1">
        <f t="shared" si="0"/>
        <v>7.5126353512896898E-2</v>
      </c>
    </row>
    <row r="10" spans="1:6" x14ac:dyDescent="0.3">
      <c r="A10" t="s">
        <v>39</v>
      </c>
      <c r="B10">
        <v>3</v>
      </c>
      <c r="C10" t="s">
        <v>14</v>
      </c>
      <c r="D10" s="1">
        <v>-0.15213435551710766</v>
      </c>
      <c r="E10" s="1">
        <v>-8.5444743935309972E-2</v>
      </c>
      <c r="F10" s="1">
        <f t="shared" si="0"/>
        <v>6.6689611581797689E-2</v>
      </c>
    </row>
    <row r="11" spans="1:6" x14ac:dyDescent="0.3">
      <c r="A11" t="s">
        <v>40</v>
      </c>
      <c r="B11">
        <v>3</v>
      </c>
      <c r="C11" t="s">
        <v>17</v>
      </c>
      <c r="D11" s="1">
        <v>0.44838479883544463</v>
      </c>
      <c r="E11" s="1">
        <v>0.45986216522725293</v>
      </c>
      <c r="F11" s="1">
        <f t="shared" si="0"/>
        <v>1.1477366391808297E-2</v>
      </c>
    </row>
    <row r="12" spans="1:6" x14ac:dyDescent="0.3">
      <c r="A12" t="s">
        <v>41</v>
      </c>
      <c r="B12">
        <v>3</v>
      </c>
      <c r="C12" t="s">
        <v>18</v>
      </c>
      <c r="D12" s="1">
        <v>-0.22871554048178103</v>
      </c>
      <c r="E12" s="1">
        <v>-0.15281727224855188</v>
      </c>
      <c r="F12" s="1">
        <f t="shared" si="0"/>
        <v>7.5898268233229149E-2</v>
      </c>
    </row>
    <row r="13" spans="1:6" x14ac:dyDescent="0.3">
      <c r="A13" t="s">
        <v>42</v>
      </c>
      <c r="B13">
        <v>4</v>
      </c>
      <c r="C13" t="s">
        <v>2</v>
      </c>
      <c r="D13" s="1">
        <v>-0.13722473314741801</v>
      </c>
      <c r="E13" s="1">
        <v>-7.7128345423763026E-2</v>
      </c>
      <c r="F13" s="1">
        <f t="shared" si="0"/>
        <v>6.0096387723654984E-2</v>
      </c>
    </row>
    <row r="14" spans="1:6" x14ac:dyDescent="0.3">
      <c r="A14" t="s">
        <v>43</v>
      </c>
      <c r="B14">
        <v>4</v>
      </c>
      <c r="C14" t="s">
        <v>3</v>
      </c>
      <c r="D14" s="1">
        <v>-0.5064383561643836</v>
      </c>
      <c r="E14" s="1">
        <v>-0.49352179034157834</v>
      </c>
      <c r="F14" s="1">
        <f t="shared" si="0"/>
        <v>1.2916565822805259E-2</v>
      </c>
    </row>
    <row r="15" spans="1:6" x14ac:dyDescent="0.3">
      <c r="A15" t="s">
        <v>44</v>
      </c>
      <c r="B15">
        <v>4</v>
      </c>
      <c r="C15" t="s">
        <v>7</v>
      </c>
      <c r="D15" s="1">
        <v>-0.34487632508833921</v>
      </c>
      <c r="E15" s="1">
        <v>-0.3015605875152999</v>
      </c>
      <c r="F15" s="1">
        <f t="shared" si="0"/>
        <v>4.3315737573039303E-2</v>
      </c>
    </row>
    <row r="16" spans="1:6" x14ac:dyDescent="0.3">
      <c r="A16" t="s">
        <v>45</v>
      </c>
      <c r="B16">
        <v>4</v>
      </c>
      <c r="C16" t="s">
        <v>9</v>
      </c>
      <c r="D16" s="1">
        <v>-0.10321414399717825</v>
      </c>
      <c r="E16" s="1">
        <v>-5.2802652963199345E-2</v>
      </c>
      <c r="F16" s="1">
        <f t="shared" si="0"/>
        <v>5.0411491033978906E-2</v>
      </c>
    </row>
    <row r="17" spans="1:6" x14ac:dyDescent="0.3">
      <c r="A17" t="s">
        <v>46</v>
      </c>
      <c r="B17">
        <v>6</v>
      </c>
      <c r="C17" t="s">
        <v>10</v>
      </c>
      <c r="D17" s="1">
        <v>0.45373853980931289</v>
      </c>
      <c r="E17" s="1">
        <v>0.61306671777508037</v>
      </c>
      <c r="F17" s="1">
        <f t="shared" si="0"/>
        <v>0.15932817796576748</v>
      </c>
    </row>
    <row r="18" spans="1:6" x14ac:dyDescent="0.3">
      <c r="A18" t="s">
        <v>47</v>
      </c>
      <c r="B18">
        <v>6</v>
      </c>
      <c r="C18" t="s">
        <v>17</v>
      </c>
      <c r="D18" s="1">
        <v>0.28882164877825989</v>
      </c>
      <c r="E18" s="1">
        <v>0.54789761043749552</v>
      </c>
      <c r="F18" s="1">
        <f t="shared" si="0"/>
        <v>0.25907596165923563</v>
      </c>
    </row>
    <row r="19" spans="1:6" x14ac:dyDescent="0.3">
      <c r="A19" t="s">
        <v>48</v>
      </c>
      <c r="B19">
        <v>7</v>
      </c>
      <c r="C19" t="s">
        <v>10</v>
      </c>
      <c r="D19" s="1">
        <v>0.11311308709678468</v>
      </c>
      <c r="E19" s="1">
        <v>0.10089944854181389</v>
      </c>
      <c r="F19" s="1">
        <f t="shared" si="0"/>
        <v>-1.221363855497079E-2</v>
      </c>
    </row>
    <row r="20" spans="1:6" x14ac:dyDescent="0.3">
      <c r="A20" t="s">
        <v>49</v>
      </c>
      <c r="B20">
        <v>9</v>
      </c>
      <c r="C20" t="s">
        <v>10</v>
      </c>
      <c r="D20" s="1">
        <v>-9.5468765768493294E-2</v>
      </c>
      <c r="E20" s="1">
        <v>-0.14259846084200997</v>
      </c>
      <c r="F20" s="1">
        <f t="shared" si="0"/>
        <v>-4.7129695073516678E-2</v>
      </c>
    </row>
    <row r="21" spans="1:6" x14ac:dyDescent="0.3">
      <c r="A21" t="s">
        <v>50</v>
      </c>
      <c r="B21">
        <v>9</v>
      </c>
      <c r="C21" t="s">
        <v>11</v>
      </c>
      <c r="D21" s="1">
        <v>0.18255332118516021</v>
      </c>
      <c r="E21" s="1">
        <v>0.10707727080096059</v>
      </c>
      <c r="F21" s="1">
        <f t="shared" si="0"/>
        <v>-7.5476050384199619E-2</v>
      </c>
    </row>
    <row r="22" spans="1:6" x14ac:dyDescent="0.3">
      <c r="A22" t="s">
        <v>51</v>
      </c>
      <c r="B22">
        <v>10</v>
      </c>
      <c r="C22" t="s">
        <v>11</v>
      </c>
      <c r="D22" s="1">
        <v>5.7705227347446361E-2</v>
      </c>
      <c r="E22" s="1">
        <v>6.052607347840766E-2</v>
      </c>
      <c r="F22" s="1">
        <f t="shared" si="0"/>
        <v>2.8208461309612992E-3</v>
      </c>
    </row>
    <row r="23" spans="1:6" x14ac:dyDescent="0.3">
      <c r="A23" t="s">
        <v>52</v>
      </c>
      <c r="B23">
        <v>10</v>
      </c>
      <c r="C23" t="s">
        <v>13</v>
      </c>
      <c r="D23" s="1">
        <v>1.831584817538601E-2</v>
      </c>
      <c r="E23" s="1">
        <v>3.8573925914583571E-2</v>
      </c>
      <c r="F23" s="1">
        <f t="shared" si="0"/>
        <v>2.025807773919756E-2</v>
      </c>
    </row>
    <row r="24" spans="1:6" x14ac:dyDescent="0.3">
      <c r="A24" t="s">
        <v>53</v>
      </c>
      <c r="B24">
        <v>16</v>
      </c>
      <c r="C24" t="s">
        <v>3</v>
      </c>
      <c r="D24" s="1">
        <v>0.41180487804878046</v>
      </c>
      <c r="E24" s="1">
        <v>0.33713936181058213</v>
      </c>
      <c r="F24" s="1">
        <f t="shared" si="0"/>
        <v>-7.4665516238198337E-2</v>
      </c>
    </row>
    <row r="25" spans="1:6" x14ac:dyDescent="0.3">
      <c r="A25" t="s">
        <v>54</v>
      </c>
      <c r="B25">
        <v>16</v>
      </c>
      <c r="C25" t="s">
        <v>7</v>
      </c>
      <c r="D25" s="1">
        <v>-4.9996547199779022E-2</v>
      </c>
      <c r="E25" s="1">
        <v>-0.14364750049397351</v>
      </c>
      <c r="F25" s="1">
        <f t="shared" si="0"/>
        <v>-9.3650953294194483E-2</v>
      </c>
    </row>
    <row r="26" spans="1:6" x14ac:dyDescent="0.3">
      <c r="A26" t="s">
        <v>55</v>
      </c>
      <c r="B26">
        <v>16</v>
      </c>
      <c r="C26" t="s">
        <v>8</v>
      </c>
      <c r="D26" s="1">
        <v>0.12137478986848239</v>
      </c>
      <c r="E26" s="1">
        <v>9.1258503401360547E-2</v>
      </c>
      <c r="F26" s="1">
        <f t="shared" si="0"/>
        <v>-3.0116286467121847E-2</v>
      </c>
    </row>
    <row r="27" spans="1:6" x14ac:dyDescent="0.3">
      <c r="A27" t="s">
        <v>56</v>
      </c>
      <c r="B27">
        <v>21</v>
      </c>
      <c r="C27" t="s">
        <v>3</v>
      </c>
      <c r="D27" s="1">
        <v>0.12060224973346968</v>
      </c>
      <c r="E27" s="1">
        <v>-1.4011981977521414E-2</v>
      </c>
      <c r="F27" s="1">
        <f t="shared" si="0"/>
        <v>-0.1346142317109911</v>
      </c>
    </row>
    <row r="28" spans="1:6" x14ac:dyDescent="0.3">
      <c r="A28" t="s">
        <v>57</v>
      </c>
      <c r="B28">
        <v>21</v>
      </c>
      <c r="C28" t="s">
        <v>5</v>
      </c>
      <c r="D28" s="1">
        <v>0.38042439684688273</v>
      </c>
      <c r="E28" s="1">
        <v>0.22437729685585953</v>
      </c>
      <c r="F28" s="1">
        <f t="shared" si="0"/>
        <v>-0.1560470999910232</v>
      </c>
    </row>
    <row r="29" spans="1:6" x14ac:dyDescent="0.3">
      <c r="A29" t="s">
        <v>58</v>
      </c>
      <c r="B29">
        <v>21</v>
      </c>
      <c r="C29" t="s">
        <v>6</v>
      </c>
      <c r="D29" s="1">
        <v>-0.13197700132684653</v>
      </c>
      <c r="E29" s="1">
        <v>-0.23634082730844144</v>
      </c>
      <c r="F29" s="1">
        <f t="shared" si="0"/>
        <v>-0.10436382598159491</v>
      </c>
    </row>
    <row r="30" spans="1:6" x14ac:dyDescent="0.3">
      <c r="A30" t="s">
        <v>59</v>
      </c>
      <c r="B30">
        <v>21</v>
      </c>
      <c r="C30" t="s">
        <v>16</v>
      </c>
      <c r="D30" s="1">
        <v>0.13850600266785237</v>
      </c>
      <c r="E30" s="1">
        <v>-5.4710435014678406E-2</v>
      </c>
      <c r="F30" s="1">
        <f t="shared" si="0"/>
        <v>-0.19321643768253077</v>
      </c>
    </row>
    <row r="31" spans="1:6" x14ac:dyDescent="0.3">
      <c r="A31" t="s">
        <v>60</v>
      </c>
      <c r="B31">
        <v>22</v>
      </c>
      <c r="C31" t="s">
        <v>3</v>
      </c>
      <c r="D31" s="1">
        <v>-8.9639433468100799E-2</v>
      </c>
      <c r="E31" s="1">
        <v>-4.3917552626347792E-2</v>
      </c>
      <c r="F31" s="1">
        <f t="shared" si="0"/>
        <v>4.5721880841753007E-2</v>
      </c>
    </row>
    <row r="32" spans="1:6" x14ac:dyDescent="0.3">
      <c r="A32" t="s">
        <v>61</v>
      </c>
      <c r="B32">
        <v>22</v>
      </c>
      <c r="C32" t="s">
        <v>16</v>
      </c>
      <c r="D32" s="1">
        <v>-0.1028832388817245</v>
      </c>
      <c r="E32" s="1">
        <v>-7.4517596611410344E-2</v>
      </c>
      <c r="F32" s="1">
        <f t="shared" si="0"/>
        <v>2.8365642270314156E-2</v>
      </c>
    </row>
    <row r="33" spans="1:6" x14ac:dyDescent="0.3">
      <c r="A33" t="s">
        <v>62</v>
      </c>
      <c r="B33">
        <v>23</v>
      </c>
      <c r="C33" t="s">
        <v>5</v>
      </c>
      <c r="D33" s="1">
        <v>-0.25785991636027988</v>
      </c>
      <c r="E33" s="1">
        <v>-0.31289814792040732</v>
      </c>
      <c r="F33" s="1">
        <f t="shared" si="0"/>
        <v>-5.5038231560127437E-2</v>
      </c>
    </row>
    <row r="34" spans="1:6" x14ac:dyDescent="0.3">
      <c r="A34" t="s">
        <v>63</v>
      </c>
      <c r="B34">
        <v>23</v>
      </c>
      <c r="C34" t="s">
        <v>16</v>
      </c>
      <c r="D34" s="1">
        <v>-0.11328443357783211</v>
      </c>
      <c r="E34" s="1">
        <v>-0.19821317265738625</v>
      </c>
      <c r="F34" s="1">
        <f t="shared" si="0"/>
        <v>-8.4928739079554144E-2</v>
      </c>
    </row>
    <row r="35" spans="1:6" x14ac:dyDescent="0.3">
      <c r="A35" t="s">
        <v>22</v>
      </c>
      <c r="B35" t="s">
        <v>22</v>
      </c>
      <c r="C35" t="s">
        <v>22</v>
      </c>
      <c r="D35" s="1">
        <v>3.7453507081083311E-2</v>
      </c>
      <c r="E35" s="1">
        <v>4.758176080984225E-2</v>
      </c>
      <c r="F35" s="1">
        <f t="shared" si="0"/>
        <v>1.0128253728758939E-2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2016 Prez County</vt:lpstr>
      <vt:lpstr>2016 Prez Breakdown</vt:lpstr>
      <vt:lpstr>2018 House County</vt:lpstr>
      <vt:lpstr>2018 House Breakdown</vt:lpstr>
      <vt:lpstr>Swing</vt:lpstr>
      <vt:lpstr>Swing 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Chen</dc:creator>
  <cp:lastModifiedBy>Ethan Chen</cp:lastModifiedBy>
  <dcterms:created xsi:type="dcterms:W3CDTF">2020-06-05T07:40:05Z</dcterms:created>
  <dcterms:modified xsi:type="dcterms:W3CDTF">2020-06-06T00:10:38Z</dcterms:modified>
</cp:coreProperties>
</file>