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Iowa\CD1\"/>
    </mc:Choice>
  </mc:AlternateContent>
  <xr:revisionPtr revIDLastSave="0" documentId="13_ncr:1_{C0E244B5-B18F-4E41-A5FC-5023D8DDF0DD}" xr6:coauthVersionLast="45" xr6:coauthVersionMax="45" xr10:uidLastSave="{00000000-0000-0000-0000-000000000000}"/>
  <bookViews>
    <workbookView xWindow="-108" yWindow="-108" windowWidth="23256" windowHeight="12576" activeTab="3" xr2:uid="{22FA8759-B942-4902-8CC6-8246545BF566}"/>
  </bookViews>
  <sheets>
    <sheet name="2012 IA Prez" sheetId="6" r:id="rId1"/>
    <sheet name="2016 IA Prez" sheetId="4" r:id="rId2"/>
    <sheet name="2018 IA Governor" sheetId="3" r:id="rId3"/>
    <sheet name="Swing" sheetId="8" r:id="rId4"/>
    <sheet name="2018 IA Auditor" sheetId="5" r:id="rId5"/>
    <sheet name="2018 IA Hous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" i="8"/>
  <c r="I27" i="8"/>
  <c r="G27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E27" i="8"/>
  <c r="D3" i="8"/>
  <c r="D2" i="8"/>
  <c r="D27" i="6" l="1"/>
  <c r="C27" i="6"/>
  <c r="B27" i="6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2" i="6"/>
  <c r="F2" i="6"/>
  <c r="E2" i="6"/>
  <c r="G27" i="6" l="1"/>
  <c r="F27" i="6"/>
  <c r="E27" i="6"/>
  <c r="G7" i="2"/>
  <c r="F2" i="2"/>
  <c r="G5" i="2"/>
  <c r="E3" i="2"/>
  <c r="F3" i="2"/>
  <c r="G3" i="2"/>
  <c r="E4" i="2"/>
  <c r="F4" i="2"/>
  <c r="G4" i="2"/>
  <c r="F5" i="2"/>
  <c r="E6" i="2"/>
  <c r="F6" i="2"/>
  <c r="G6" i="2"/>
  <c r="E7" i="2"/>
  <c r="F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G2" i="2" l="1"/>
  <c r="E2" i="2"/>
  <c r="E5" i="2"/>
  <c r="D27" i="5"/>
  <c r="C27" i="5"/>
  <c r="B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F2" i="5"/>
  <c r="E2" i="5"/>
  <c r="D27" i="3"/>
  <c r="C27" i="3"/>
  <c r="B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D27" i="4"/>
  <c r="C27" i="4"/>
  <c r="B27" i="4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G2" i="4"/>
  <c r="F2" i="4"/>
  <c r="E2" i="4"/>
  <c r="D27" i="2"/>
  <c r="C27" i="2"/>
  <c r="B27" i="2"/>
  <c r="G26" i="2"/>
  <c r="F26" i="2"/>
  <c r="E26" i="2"/>
  <c r="F27" i="5" l="1"/>
  <c r="G27" i="3"/>
  <c r="G27" i="5"/>
  <c r="E27" i="5"/>
  <c r="E27" i="4"/>
  <c r="E27" i="3"/>
  <c r="F27" i="3"/>
  <c r="F27" i="4"/>
  <c r="G27" i="4"/>
  <c r="F27" i="2"/>
  <c r="G27" i="2"/>
  <c r="E27" i="2"/>
</calcChain>
</file>

<file path=xl/sharedStrings.xml><?xml version="1.0" encoding="utf-8"?>
<sst xmlns="http://schemas.openxmlformats.org/spreadsheetml/2006/main" count="227" uniqueCount="43">
  <si>
    <t>DISTRICT</t>
  </si>
  <si>
    <t>DEM</t>
  </si>
  <si>
    <t>REP</t>
  </si>
  <si>
    <t>TOTAL</t>
  </si>
  <si>
    <t>DEM %</t>
  </si>
  <si>
    <t>REP %</t>
  </si>
  <si>
    <t>MARGIN</t>
  </si>
  <si>
    <t>UNCONTESTED</t>
  </si>
  <si>
    <t>N</t>
  </si>
  <si>
    <t>Y</t>
  </si>
  <si>
    <t>51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</si>
  <si>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</si>
  <si>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</si>
  <si>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</si>
  <si>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</si>
  <si>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</si>
  <si>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</si>
  <si>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</si>
  <si>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</si>
  <si>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</si>
  <si>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</si>
  <si>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</si>
  <si>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</si>
  <si>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</si>
  <si>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</si>
  <si>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</si>
  <si>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</si>
  <si>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</si>
  <si>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</si>
  <si>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75</t>
  </si>
  <si>
    <t>76</t>
  </si>
  <si>
    <t>95</t>
  </si>
  <si>
    <t>96</t>
  </si>
  <si>
    <t>99</t>
  </si>
  <si>
    <t>100</t>
  </si>
  <si>
    <t>2012 MARGIN</t>
  </si>
  <si>
    <t>2016 MARGIN</t>
  </si>
  <si>
    <t>SWING</t>
  </si>
  <si>
    <t>OBAMA-TRUMP</t>
  </si>
  <si>
    <t>2018 GOV</t>
  </si>
  <si>
    <t>O-T-HUBBELL</t>
  </si>
  <si>
    <t>O-T-SAND</t>
  </si>
  <si>
    <t>2018 AUDITOR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</si>
</sst>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3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A757-E415-4580-9E7B-8A894D161E0D}">
  <dimension ref="A1:G27"/>
  <sheetViews>
    <sheetView workbookViewId="0">
      <selection activeCell="G2" sqref="G2:G2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4" t="s">
        <v>10</v>
      </c>
      <c r="B2" s="2">
        <v>8605</v>
      </c>
      <c r="C2" s="2">
        <v>6779</v>
      </c>
      <c r="D2" s="2">
        <v>15592</v>
      </c>
      <c r="E2" s="1">
        <f>B2/D2</f>
        <v>0.55188558234992302</v>
      </c>
      <c r="F2" s="1">
        <f>C2/D2</f>
        <v>0.43477424320164187</v>
      </c>
      <c r="G2" s="1">
        <f>(B2-C2)/D2</f>
        <v>0.11711133914828117</v>
      </c>
    </row>
    <row r="3" spans="1:7" x14ac:dyDescent="0.3">
      <c r="A3" s="4" t="s">
        <v>11</v>
      </c>
      <c r="B3" s="2">
        <v>8768</v>
      </c>
      <c r="C3" s="2">
        <v>6901</v>
      </c>
      <c r="D3" s="2">
        <v>15888</v>
      </c>
      <c r="E3" s="1">
        <f t="shared" ref="E3:E27" si="0">B3/D3</f>
        <v>0.55186304128902319</v>
      </c>
      <c r="F3" s="1">
        <f t="shared" ref="F3:F27" si="1">C3/D3</f>
        <v>0.434352970795569</v>
      </c>
      <c r="G3" s="1">
        <f t="shared" ref="G3:G27" si="2">(B3-C3)/D3</f>
        <v>0.11751007049345417</v>
      </c>
    </row>
    <row r="4" spans="1:7" x14ac:dyDescent="0.3">
      <c r="A4" s="4" t="s">
        <v>12</v>
      </c>
      <c r="B4" s="2">
        <v>7632</v>
      </c>
      <c r="C4" s="2">
        <v>6857</v>
      </c>
      <c r="D4" s="2">
        <v>14674</v>
      </c>
      <c r="E4" s="1">
        <f t="shared" si="0"/>
        <v>0.52010358457135064</v>
      </c>
      <c r="F4" s="1">
        <f t="shared" si="1"/>
        <v>0.4672890827313616</v>
      </c>
      <c r="G4" s="1">
        <f t="shared" si="2"/>
        <v>5.2814501839989099E-2</v>
      </c>
    </row>
    <row r="5" spans="1:7" x14ac:dyDescent="0.3">
      <c r="A5" s="4" t="s">
        <v>13</v>
      </c>
      <c r="B5" s="2">
        <v>8525</v>
      </c>
      <c r="C5" s="2">
        <v>8697</v>
      </c>
      <c r="D5" s="2">
        <v>17399</v>
      </c>
      <c r="E5" s="1">
        <f t="shared" si="0"/>
        <v>0.48997068797057303</v>
      </c>
      <c r="F5" s="1">
        <f t="shared" si="1"/>
        <v>0.49985631358124027</v>
      </c>
      <c r="G5" s="1">
        <f t="shared" si="2"/>
        <v>-9.8856256106672792E-3</v>
      </c>
    </row>
    <row r="6" spans="1:7" x14ac:dyDescent="0.3">
      <c r="A6" s="4" t="s">
        <v>14</v>
      </c>
      <c r="B6" s="2">
        <v>8852</v>
      </c>
      <c r="C6" s="2">
        <v>6880</v>
      </c>
      <c r="D6" s="2">
        <v>15920</v>
      </c>
      <c r="E6" s="1">
        <f t="shared" si="0"/>
        <v>0.55603015075376883</v>
      </c>
      <c r="F6" s="1">
        <f t="shared" si="1"/>
        <v>0.43216080402010049</v>
      </c>
      <c r="G6" s="1">
        <f t="shared" si="2"/>
        <v>0.12386934673366834</v>
      </c>
    </row>
    <row r="7" spans="1:7" x14ac:dyDescent="0.3">
      <c r="A7" s="4" t="s">
        <v>15</v>
      </c>
      <c r="B7" s="2">
        <v>9098</v>
      </c>
      <c r="C7" s="2">
        <v>6823</v>
      </c>
      <c r="D7" s="2">
        <v>16162</v>
      </c>
      <c r="E7" s="1">
        <f t="shared" si="0"/>
        <v>0.56292538052221264</v>
      </c>
      <c r="F7" s="1">
        <f t="shared" si="1"/>
        <v>0.42216309862640761</v>
      </c>
      <c r="G7" s="1">
        <f t="shared" si="2"/>
        <v>0.14076228189580497</v>
      </c>
    </row>
    <row r="8" spans="1:7" x14ac:dyDescent="0.3">
      <c r="A8" s="4" t="s">
        <v>16</v>
      </c>
      <c r="B8" s="2">
        <v>8921</v>
      </c>
      <c r="C8" s="2">
        <v>8700</v>
      </c>
      <c r="D8" s="2">
        <v>17788</v>
      </c>
      <c r="E8" s="1">
        <f t="shared" si="0"/>
        <v>0.50151787722059815</v>
      </c>
      <c r="F8" s="1">
        <f t="shared" si="1"/>
        <v>0.48909377108162805</v>
      </c>
      <c r="G8" s="1">
        <f t="shared" si="2"/>
        <v>1.2424106138970091E-2</v>
      </c>
    </row>
    <row r="9" spans="1:7" x14ac:dyDescent="0.3">
      <c r="A9" s="4" t="s">
        <v>17</v>
      </c>
      <c r="B9" s="2">
        <v>9028</v>
      </c>
      <c r="C9" s="2">
        <v>4978</v>
      </c>
      <c r="D9" s="2">
        <v>14165</v>
      </c>
      <c r="E9" s="1">
        <f t="shared" si="0"/>
        <v>0.63734557006706671</v>
      </c>
      <c r="F9" s="1">
        <f t="shared" si="1"/>
        <v>0.35142957995058244</v>
      </c>
      <c r="G9" s="1">
        <f t="shared" si="2"/>
        <v>0.28591599011648428</v>
      </c>
    </row>
    <row r="10" spans="1:7" x14ac:dyDescent="0.3">
      <c r="A10" s="4" t="s">
        <v>18</v>
      </c>
      <c r="B10" s="2">
        <v>10301</v>
      </c>
      <c r="C10" s="2">
        <v>3045</v>
      </c>
      <c r="D10" s="2">
        <v>13488</v>
      </c>
      <c r="E10" s="1">
        <f t="shared" si="0"/>
        <v>0.76371589561091335</v>
      </c>
      <c r="F10" s="1">
        <f t="shared" si="1"/>
        <v>0.22575622775800711</v>
      </c>
      <c r="G10" s="1">
        <f t="shared" si="2"/>
        <v>0.53795966785290628</v>
      </c>
    </row>
    <row r="11" spans="1:7" x14ac:dyDescent="0.3">
      <c r="A11" s="4" t="s">
        <v>19</v>
      </c>
      <c r="B11" s="2">
        <v>8449</v>
      </c>
      <c r="C11" s="2">
        <v>8277</v>
      </c>
      <c r="D11" s="2">
        <v>16915</v>
      </c>
      <c r="E11" s="1">
        <f t="shared" si="0"/>
        <v>0.49949748743718592</v>
      </c>
      <c r="F11" s="1">
        <f t="shared" si="1"/>
        <v>0.48932899793083062</v>
      </c>
      <c r="G11" s="1">
        <f t="shared" si="2"/>
        <v>1.0168489506355306E-2</v>
      </c>
    </row>
    <row r="12" spans="1:7" x14ac:dyDescent="0.3">
      <c r="A12" s="4" t="s">
        <v>20</v>
      </c>
      <c r="B12" s="2">
        <v>8719</v>
      </c>
      <c r="C12" s="2">
        <v>6182</v>
      </c>
      <c r="D12" s="2">
        <v>15077</v>
      </c>
      <c r="E12" s="1">
        <f t="shared" si="0"/>
        <v>0.57829806990780663</v>
      </c>
      <c r="F12" s="1">
        <f t="shared" si="1"/>
        <v>0.41002852026265174</v>
      </c>
      <c r="G12" s="1">
        <f t="shared" si="2"/>
        <v>0.16826954964515486</v>
      </c>
    </row>
    <row r="13" spans="1:7" x14ac:dyDescent="0.3">
      <c r="A13" s="4" t="s">
        <v>21</v>
      </c>
      <c r="B13" s="2">
        <v>10820</v>
      </c>
      <c r="C13" s="2">
        <v>5139</v>
      </c>
      <c r="D13" s="2">
        <v>16204</v>
      </c>
      <c r="E13" s="1">
        <f t="shared" si="0"/>
        <v>0.66773636139224879</v>
      </c>
      <c r="F13" s="1">
        <f t="shared" si="1"/>
        <v>0.31714391508269563</v>
      </c>
      <c r="G13" s="1">
        <f t="shared" si="2"/>
        <v>0.35059244630955322</v>
      </c>
    </row>
    <row r="14" spans="1:7" x14ac:dyDescent="0.3">
      <c r="A14" s="4" t="s">
        <v>22</v>
      </c>
      <c r="B14" s="2">
        <v>9970</v>
      </c>
      <c r="C14" s="2">
        <v>7124</v>
      </c>
      <c r="D14" s="2">
        <v>17359</v>
      </c>
      <c r="E14" s="1">
        <f t="shared" si="0"/>
        <v>0.57434183996774013</v>
      </c>
      <c r="F14" s="1">
        <f t="shared" si="1"/>
        <v>0.41039230370413043</v>
      </c>
      <c r="G14" s="1">
        <f t="shared" si="2"/>
        <v>0.16394953626360967</v>
      </c>
    </row>
    <row r="15" spans="1:7" x14ac:dyDescent="0.3">
      <c r="A15" s="4" t="s">
        <v>23</v>
      </c>
      <c r="B15" s="2">
        <v>8680</v>
      </c>
      <c r="C15" s="2">
        <v>8736</v>
      </c>
      <c r="D15" s="2">
        <v>17649</v>
      </c>
      <c r="E15" s="1">
        <f t="shared" si="0"/>
        <v>0.49181256728426542</v>
      </c>
      <c r="F15" s="1">
        <f t="shared" si="1"/>
        <v>0.49498555158932517</v>
      </c>
      <c r="G15" s="1">
        <f t="shared" si="2"/>
        <v>-3.1729843050597767E-3</v>
      </c>
    </row>
    <row r="16" spans="1:7" x14ac:dyDescent="0.3">
      <c r="A16" s="4" t="s">
        <v>24</v>
      </c>
      <c r="B16" s="2">
        <v>9555</v>
      </c>
      <c r="C16" s="2">
        <v>7736</v>
      </c>
      <c r="D16" s="2">
        <v>17549</v>
      </c>
      <c r="E16" s="1">
        <f t="shared" si="0"/>
        <v>0.54447546868767449</v>
      </c>
      <c r="F16" s="1">
        <f t="shared" si="1"/>
        <v>0.4408228389081999</v>
      </c>
      <c r="G16" s="1">
        <f t="shared" si="2"/>
        <v>0.10365262977947462</v>
      </c>
    </row>
    <row r="17" spans="1:7" x14ac:dyDescent="0.3">
      <c r="A17" s="4" t="s">
        <v>25</v>
      </c>
      <c r="B17" s="2">
        <v>10029</v>
      </c>
      <c r="C17" s="2">
        <v>4968</v>
      </c>
      <c r="D17" s="2">
        <v>15226</v>
      </c>
      <c r="E17" s="1">
        <f t="shared" si="0"/>
        <v>0.65867594903454618</v>
      </c>
      <c r="F17" s="1">
        <f t="shared" si="1"/>
        <v>0.32628398791540786</v>
      </c>
      <c r="G17" s="1">
        <f t="shared" si="2"/>
        <v>0.33239196111913832</v>
      </c>
    </row>
    <row r="18" spans="1:7" x14ac:dyDescent="0.3">
      <c r="A18" s="4" t="s">
        <v>26</v>
      </c>
      <c r="B18" s="2">
        <v>10823</v>
      </c>
      <c r="C18" s="2">
        <v>6128</v>
      </c>
      <c r="D18" s="2">
        <v>17179</v>
      </c>
      <c r="E18" s="1">
        <f t="shared" si="0"/>
        <v>0.6300133884393736</v>
      </c>
      <c r="F18" s="1">
        <f t="shared" si="1"/>
        <v>0.35671459339891726</v>
      </c>
      <c r="G18" s="1">
        <f t="shared" si="2"/>
        <v>0.27329879504045634</v>
      </c>
    </row>
    <row r="19" spans="1:7" x14ac:dyDescent="0.3">
      <c r="A19" s="4" t="s">
        <v>27</v>
      </c>
      <c r="B19" s="2">
        <v>7667</v>
      </c>
      <c r="C19" s="2">
        <v>5719</v>
      </c>
      <c r="D19" s="2">
        <v>13542</v>
      </c>
      <c r="E19" s="1">
        <f t="shared" si="0"/>
        <v>0.56616452518091864</v>
      </c>
      <c r="F19" s="1">
        <f t="shared" si="1"/>
        <v>0.42231575838133217</v>
      </c>
      <c r="G19" s="1">
        <f t="shared" si="2"/>
        <v>0.14384876679958647</v>
      </c>
    </row>
    <row r="20" spans="1:7" x14ac:dyDescent="0.3">
      <c r="A20" s="4" t="s">
        <v>28</v>
      </c>
      <c r="B20" s="2">
        <v>8145</v>
      </c>
      <c r="C20" s="2">
        <v>7668</v>
      </c>
      <c r="D20" s="2">
        <v>16015</v>
      </c>
      <c r="E20" s="1">
        <f t="shared" si="0"/>
        <v>0.50858570090540123</v>
      </c>
      <c r="F20" s="1">
        <f t="shared" si="1"/>
        <v>0.47880112394630037</v>
      </c>
      <c r="G20" s="1">
        <f t="shared" si="2"/>
        <v>2.9784576959100844E-2</v>
      </c>
    </row>
    <row r="21" spans="1:7" x14ac:dyDescent="0.3">
      <c r="A21" s="4" t="s">
        <v>29</v>
      </c>
      <c r="B21" s="2">
        <v>8024</v>
      </c>
      <c r="C21" s="2">
        <v>8029</v>
      </c>
      <c r="D21" s="2">
        <v>16257</v>
      </c>
      <c r="E21" s="1">
        <f t="shared" si="0"/>
        <v>0.49357199975395216</v>
      </c>
      <c r="F21" s="1">
        <f t="shared" si="1"/>
        <v>0.49387955957433721</v>
      </c>
      <c r="G21" s="1">
        <f t="shared" si="2"/>
        <v>-3.075598203850649E-4</v>
      </c>
    </row>
    <row r="22" spans="1:7" x14ac:dyDescent="0.3">
      <c r="A22" s="4" t="s">
        <v>30</v>
      </c>
      <c r="B22" s="2">
        <v>8339</v>
      </c>
      <c r="C22" s="2">
        <v>7904</v>
      </c>
      <c r="D22" s="2">
        <v>16477</v>
      </c>
      <c r="E22" s="1">
        <f t="shared" si="0"/>
        <v>0.50609941130060088</v>
      </c>
      <c r="F22" s="1">
        <f t="shared" si="1"/>
        <v>0.47969897432785097</v>
      </c>
      <c r="G22" s="1">
        <f t="shared" si="2"/>
        <v>2.6400436972749894E-2</v>
      </c>
    </row>
    <row r="23" spans="1:7" x14ac:dyDescent="0.3">
      <c r="A23" s="4" t="s">
        <v>31</v>
      </c>
      <c r="B23" s="2">
        <v>9187</v>
      </c>
      <c r="C23" s="2">
        <v>8246</v>
      </c>
      <c r="D23" s="2">
        <v>17663</v>
      </c>
      <c r="E23" s="1">
        <f t="shared" si="0"/>
        <v>0.5201268187737077</v>
      </c>
      <c r="F23" s="1">
        <f t="shared" si="1"/>
        <v>0.46685161071165715</v>
      </c>
      <c r="G23" s="1">
        <f t="shared" si="2"/>
        <v>5.3275208062050612E-2</v>
      </c>
    </row>
    <row r="24" spans="1:7" x14ac:dyDescent="0.3">
      <c r="A24" s="4" t="s">
        <v>32</v>
      </c>
      <c r="B24" s="2">
        <v>7971</v>
      </c>
      <c r="C24" s="2">
        <v>7229</v>
      </c>
      <c r="D24" s="2">
        <v>15379</v>
      </c>
      <c r="E24" s="1">
        <f t="shared" si="0"/>
        <v>0.51830418102607456</v>
      </c>
      <c r="F24" s="1">
        <f t="shared" si="1"/>
        <v>0.4700565706482866</v>
      </c>
      <c r="G24" s="1">
        <f t="shared" si="2"/>
        <v>4.8247610377787895E-2</v>
      </c>
    </row>
    <row r="25" spans="1:7" x14ac:dyDescent="0.3">
      <c r="A25" s="4" t="s">
        <v>33</v>
      </c>
      <c r="B25" s="2">
        <v>10374</v>
      </c>
      <c r="C25" s="2">
        <v>6863</v>
      </c>
      <c r="D25" s="2">
        <v>17474</v>
      </c>
      <c r="E25" s="1">
        <f t="shared" si="0"/>
        <v>0.5936820418908092</v>
      </c>
      <c r="F25" s="1">
        <f t="shared" si="1"/>
        <v>0.39275495021174317</v>
      </c>
      <c r="G25" s="1">
        <f t="shared" si="2"/>
        <v>0.20092709167906603</v>
      </c>
    </row>
    <row r="26" spans="1:7" x14ac:dyDescent="0.3">
      <c r="A26" s="3" t="s">
        <v>34</v>
      </c>
      <c r="B26" s="2">
        <v>9103</v>
      </c>
      <c r="C26" s="2">
        <v>5145</v>
      </c>
      <c r="D26" s="2">
        <v>14460</v>
      </c>
      <c r="E26" s="1">
        <f t="shared" si="0"/>
        <v>0.62952973720608574</v>
      </c>
      <c r="F26" s="1">
        <f t="shared" si="1"/>
        <v>0.35580912863070541</v>
      </c>
      <c r="G26" s="1">
        <f t="shared" si="2"/>
        <v>0.27372060857538039</v>
      </c>
    </row>
    <row r="27" spans="1:7" x14ac:dyDescent="0.3">
      <c r="A27" t="s">
        <v>3</v>
      </c>
      <c r="B27">
        <f>SUM(B2:B26)</f>
        <v>225585</v>
      </c>
      <c r="C27">
        <f>SUM(C2:C26)</f>
        <v>170753</v>
      </c>
      <c r="D27">
        <f>SUM(D2:D26)</f>
        <v>401501</v>
      </c>
      <c r="E27" s="1">
        <f t="shared" si="0"/>
        <v>0.56185414233090325</v>
      </c>
      <c r="F27" s="1">
        <f t="shared" si="1"/>
        <v>0.42528661198851309</v>
      </c>
      <c r="G27" s="1">
        <f t="shared" si="2"/>
        <v>0.13656753034239019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A838-D774-4BBF-B08D-986AC917C33B}">
  <dimension ref="A1:G27"/>
  <sheetViews>
    <sheetView workbookViewId="0">
      <selection activeCell="G2" sqref="G2:G2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4" t="s">
        <v>10</v>
      </c>
      <c r="B2" s="2">
        <v>5491</v>
      </c>
      <c r="C2" s="2">
        <v>9069</v>
      </c>
      <c r="D2" s="2">
        <v>15394</v>
      </c>
      <c r="E2" s="1">
        <f>B2/D2</f>
        <v>0.35669741457710796</v>
      </c>
      <c r="F2" s="1">
        <f>C2/D2</f>
        <v>0.5891256333636482</v>
      </c>
      <c r="G2" s="1">
        <f>(B2-C2)/D2</f>
        <v>-0.23242821878654021</v>
      </c>
    </row>
    <row r="3" spans="1:7" x14ac:dyDescent="0.3">
      <c r="A3" s="4" t="s">
        <v>11</v>
      </c>
      <c r="B3" s="2">
        <v>6932</v>
      </c>
      <c r="C3" s="2">
        <v>8065</v>
      </c>
      <c r="D3" s="2">
        <v>15931</v>
      </c>
      <c r="E3" s="1">
        <f t="shared" ref="E3:E27" si="0">B3/D3</f>
        <v>0.4351264829577553</v>
      </c>
      <c r="F3" s="1">
        <f t="shared" ref="F3:F27" si="1">C3/D3</f>
        <v>0.50624568451446861</v>
      </c>
      <c r="G3" s="1">
        <f t="shared" ref="G3:G27" si="2">(B3-C3)/D3</f>
        <v>-7.1119201556713321E-2</v>
      </c>
    </row>
    <row r="4" spans="1:7" x14ac:dyDescent="0.3">
      <c r="A4" s="4" t="s">
        <v>12</v>
      </c>
      <c r="B4" s="2">
        <v>5106</v>
      </c>
      <c r="C4" s="2">
        <v>8747</v>
      </c>
      <c r="D4" s="2">
        <v>14626</v>
      </c>
      <c r="E4" s="1">
        <f t="shared" si="0"/>
        <v>0.34910433474634212</v>
      </c>
      <c r="F4" s="1">
        <f t="shared" si="1"/>
        <v>0.59804457814850265</v>
      </c>
      <c r="G4" s="1">
        <f t="shared" si="2"/>
        <v>-0.24894024340216053</v>
      </c>
    </row>
    <row r="5" spans="1:7" x14ac:dyDescent="0.3">
      <c r="A5" s="4" t="s">
        <v>13</v>
      </c>
      <c r="B5" s="2">
        <v>6642</v>
      </c>
      <c r="C5" s="2">
        <v>10252</v>
      </c>
      <c r="D5" s="2">
        <v>17832</v>
      </c>
      <c r="E5" s="1">
        <f t="shared" si="0"/>
        <v>0.3724764468371467</v>
      </c>
      <c r="F5" s="1">
        <f t="shared" si="1"/>
        <v>0.57492148945715571</v>
      </c>
      <c r="G5" s="1">
        <f t="shared" si="2"/>
        <v>-0.20244504262000898</v>
      </c>
    </row>
    <row r="6" spans="1:7" x14ac:dyDescent="0.3">
      <c r="A6" s="4" t="s">
        <v>14</v>
      </c>
      <c r="B6" s="2">
        <v>5868</v>
      </c>
      <c r="C6" s="2">
        <v>9154</v>
      </c>
      <c r="D6" s="2">
        <v>15833</v>
      </c>
      <c r="E6" s="1">
        <f t="shared" si="0"/>
        <v>0.37061832880692225</v>
      </c>
      <c r="F6" s="1">
        <f t="shared" si="1"/>
        <v>0.57815954020084637</v>
      </c>
      <c r="G6" s="1">
        <f t="shared" si="2"/>
        <v>-0.20754121139392409</v>
      </c>
    </row>
    <row r="7" spans="1:7" x14ac:dyDescent="0.3">
      <c r="A7" s="4" t="s">
        <v>15</v>
      </c>
      <c r="B7" s="2">
        <v>8427</v>
      </c>
      <c r="C7" s="2">
        <v>6631</v>
      </c>
      <c r="D7" s="2">
        <v>16224</v>
      </c>
      <c r="E7" s="1">
        <f t="shared" si="0"/>
        <v>0.51941568047337283</v>
      </c>
      <c r="F7" s="1">
        <f t="shared" si="1"/>
        <v>0.40871548323471402</v>
      </c>
      <c r="G7" s="1">
        <f t="shared" si="2"/>
        <v>0.11070019723865877</v>
      </c>
    </row>
    <row r="8" spans="1:7" x14ac:dyDescent="0.3">
      <c r="A8" s="4" t="s">
        <v>16</v>
      </c>
      <c r="B8" s="2">
        <v>7925</v>
      </c>
      <c r="C8" s="2">
        <v>8550</v>
      </c>
      <c r="D8" s="2">
        <v>17539</v>
      </c>
      <c r="E8" s="1">
        <f t="shared" si="0"/>
        <v>0.45185016249501114</v>
      </c>
      <c r="F8" s="1">
        <f t="shared" si="1"/>
        <v>0.48748503335423915</v>
      </c>
      <c r="G8" s="1">
        <f t="shared" si="2"/>
        <v>-3.5634870859228007E-2</v>
      </c>
    </row>
    <row r="9" spans="1:7" x14ac:dyDescent="0.3">
      <c r="A9" s="4" t="s">
        <v>17</v>
      </c>
      <c r="B9" s="2">
        <v>6735</v>
      </c>
      <c r="C9" s="2">
        <v>5413</v>
      </c>
      <c r="D9" s="2">
        <v>12868</v>
      </c>
      <c r="E9" s="1">
        <f t="shared" si="0"/>
        <v>0.52339135840845508</v>
      </c>
      <c r="F9" s="1">
        <f t="shared" si="1"/>
        <v>0.42065589058128694</v>
      </c>
      <c r="G9" s="1">
        <f t="shared" si="2"/>
        <v>0.10273546782716816</v>
      </c>
    </row>
    <row r="10" spans="1:7" x14ac:dyDescent="0.3">
      <c r="A10" s="4" t="s">
        <v>18</v>
      </c>
      <c r="B10" s="2">
        <v>7350</v>
      </c>
      <c r="C10" s="2">
        <v>3861</v>
      </c>
      <c r="D10" s="2">
        <v>11828</v>
      </c>
      <c r="E10" s="1">
        <f t="shared" si="0"/>
        <v>0.62140683124788643</v>
      </c>
      <c r="F10" s="1">
        <f t="shared" si="1"/>
        <v>0.32642881298613458</v>
      </c>
      <c r="G10" s="1">
        <f t="shared" si="2"/>
        <v>0.2949780182617518</v>
      </c>
    </row>
    <row r="11" spans="1:7" x14ac:dyDescent="0.3">
      <c r="A11" s="4" t="s">
        <v>19</v>
      </c>
      <c r="B11" s="2">
        <v>6591</v>
      </c>
      <c r="C11" s="2">
        <v>9295</v>
      </c>
      <c r="D11" s="2">
        <v>16881</v>
      </c>
      <c r="E11" s="1">
        <f t="shared" si="0"/>
        <v>0.39043895503820863</v>
      </c>
      <c r="F11" s="1">
        <f t="shared" si="1"/>
        <v>0.55061903915644805</v>
      </c>
      <c r="G11" s="1">
        <f t="shared" si="2"/>
        <v>-0.16018008411823945</v>
      </c>
    </row>
    <row r="12" spans="1:7" x14ac:dyDescent="0.3">
      <c r="A12" s="4" t="s">
        <v>20</v>
      </c>
      <c r="B12" s="2">
        <v>5825</v>
      </c>
      <c r="C12" s="2">
        <v>7726</v>
      </c>
      <c r="D12" s="2">
        <v>14464</v>
      </c>
      <c r="E12" s="1">
        <f t="shared" si="0"/>
        <v>0.40272400442477874</v>
      </c>
      <c r="F12" s="1">
        <f t="shared" si="1"/>
        <v>0.5341537610619469</v>
      </c>
      <c r="G12" s="1">
        <f t="shared" si="2"/>
        <v>-0.13142975663716813</v>
      </c>
    </row>
    <row r="13" spans="1:7" x14ac:dyDescent="0.3">
      <c r="A13" s="4" t="s">
        <v>21</v>
      </c>
      <c r="B13" s="2">
        <v>9392</v>
      </c>
      <c r="C13" s="2">
        <v>4773</v>
      </c>
      <c r="D13" s="2">
        <v>15253</v>
      </c>
      <c r="E13" s="1">
        <f t="shared" si="0"/>
        <v>0.61574772175965387</v>
      </c>
      <c r="F13" s="1">
        <f t="shared" si="1"/>
        <v>0.31292204812168101</v>
      </c>
      <c r="G13" s="1">
        <f t="shared" si="2"/>
        <v>0.30282567363797286</v>
      </c>
    </row>
    <row r="14" spans="1:7" x14ac:dyDescent="0.3">
      <c r="A14" s="4" t="s">
        <v>22</v>
      </c>
      <c r="B14" s="2">
        <v>8742</v>
      </c>
      <c r="C14" s="2">
        <v>6569</v>
      </c>
      <c r="D14" s="2">
        <v>16459</v>
      </c>
      <c r="E14" s="1">
        <f t="shared" si="0"/>
        <v>0.53113797922109485</v>
      </c>
      <c r="F14" s="1">
        <f t="shared" si="1"/>
        <v>0.39911294732365271</v>
      </c>
      <c r="G14" s="1">
        <f t="shared" si="2"/>
        <v>0.13202503189744214</v>
      </c>
    </row>
    <row r="15" spans="1:7" x14ac:dyDescent="0.3">
      <c r="A15" s="4" t="s">
        <v>23</v>
      </c>
      <c r="B15" s="2">
        <v>8555</v>
      </c>
      <c r="C15" s="2">
        <v>8285</v>
      </c>
      <c r="D15" s="2">
        <v>18115</v>
      </c>
      <c r="E15" s="1">
        <f t="shared" si="0"/>
        <v>0.47226055754899254</v>
      </c>
      <c r="F15" s="1">
        <f t="shared" si="1"/>
        <v>0.45735578250069003</v>
      </c>
      <c r="G15" s="1">
        <f t="shared" si="2"/>
        <v>1.4904775048302512E-2</v>
      </c>
    </row>
    <row r="16" spans="1:7" x14ac:dyDescent="0.3">
      <c r="A16" s="4" t="s">
        <v>24</v>
      </c>
      <c r="B16" s="2">
        <v>8480</v>
      </c>
      <c r="C16" s="2">
        <v>7830</v>
      </c>
      <c r="D16" s="2">
        <v>17595</v>
      </c>
      <c r="E16" s="1">
        <f t="shared" si="0"/>
        <v>0.48195510088093207</v>
      </c>
      <c r="F16" s="1">
        <f t="shared" si="1"/>
        <v>0.44501278772378516</v>
      </c>
      <c r="G16" s="1">
        <f t="shared" si="2"/>
        <v>3.6942313157146918E-2</v>
      </c>
    </row>
    <row r="17" spans="1:7" x14ac:dyDescent="0.3">
      <c r="A17" s="4" t="s">
        <v>25</v>
      </c>
      <c r="B17" s="2">
        <v>7963</v>
      </c>
      <c r="C17" s="2">
        <v>6077</v>
      </c>
      <c r="D17" s="2">
        <v>15102</v>
      </c>
      <c r="E17" s="1">
        <f t="shared" si="0"/>
        <v>0.5272811548139319</v>
      </c>
      <c r="F17" s="1">
        <f t="shared" si="1"/>
        <v>0.40239703350549594</v>
      </c>
      <c r="G17" s="1">
        <f t="shared" si="2"/>
        <v>0.12488412130843597</v>
      </c>
    </row>
    <row r="18" spans="1:7" x14ac:dyDescent="0.3">
      <c r="A18" s="4" t="s">
        <v>26</v>
      </c>
      <c r="B18" s="2">
        <v>8864</v>
      </c>
      <c r="C18" s="2">
        <v>6452</v>
      </c>
      <c r="D18" s="2">
        <v>16460</v>
      </c>
      <c r="E18" s="1">
        <f t="shared" si="0"/>
        <v>0.5385176184690158</v>
      </c>
      <c r="F18" s="1">
        <f t="shared" si="1"/>
        <v>0.39198055893074119</v>
      </c>
      <c r="G18" s="1">
        <f t="shared" si="2"/>
        <v>0.14653705953827462</v>
      </c>
    </row>
    <row r="19" spans="1:7" x14ac:dyDescent="0.3">
      <c r="A19" s="4" t="s">
        <v>27</v>
      </c>
      <c r="B19" s="2">
        <v>5991</v>
      </c>
      <c r="C19" s="2">
        <v>5810</v>
      </c>
      <c r="D19" s="2">
        <v>12476</v>
      </c>
      <c r="E19" s="1">
        <f t="shared" si="0"/>
        <v>0.48020198781660789</v>
      </c>
      <c r="F19" s="1">
        <f t="shared" si="1"/>
        <v>0.46569413273485094</v>
      </c>
      <c r="G19" s="1">
        <f t="shared" si="2"/>
        <v>1.4507855081756973E-2</v>
      </c>
    </row>
    <row r="20" spans="1:7" x14ac:dyDescent="0.3">
      <c r="A20" s="4" t="s">
        <v>28</v>
      </c>
      <c r="B20" s="2">
        <v>5418</v>
      </c>
      <c r="C20" s="2">
        <v>9241</v>
      </c>
      <c r="D20" s="2">
        <v>15515</v>
      </c>
      <c r="E20" s="1">
        <f t="shared" si="0"/>
        <v>0.34921044150821784</v>
      </c>
      <c r="F20" s="1">
        <f t="shared" si="1"/>
        <v>0.59561714469867866</v>
      </c>
      <c r="G20" s="1">
        <f t="shared" si="2"/>
        <v>-0.24640670319046085</v>
      </c>
    </row>
    <row r="21" spans="1:7" x14ac:dyDescent="0.3">
      <c r="A21" s="4" t="s">
        <v>29</v>
      </c>
      <c r="B21" s="2">
        <v>5447</v>
      </c>
      <c r="C21" s="2">
        <v>9605</v>
      </c>
      <c r="D21" s="2">
        <v>15977</v>
      </c>
      <c r="E21" s="1">
        <f t="shared" si="0"/>
        <v>0.34092758340113916</v>
      </c>
      <c r="F21" s="1">
        <f t="shared" si="1"/>
        <v>0.60117669149402264</v>
      </c>
      <c r="G21" s="1">
        <f t="shared" si="2"/>
        <v>-0.26024910809288354</v>
      </c>
    </row>
    <row r="22" spans="1:7" x14ac:dyDescent="0.3">
      <c r="A22" s="4" t="s">
        <v>30</v>
      </c>
      <c r="B22" s="2">
        <v>6619</v>
      </c>
      <c r="C22" s="2">
        <v>8778</v>
      </c>
      <c r="D22" s="2">
        <v>16285</v>
      </c>
      <c r="E22" s="1">
        <f t="shared" si="0"/>
        <v>0.40644765121277249</v>
      </c>
      <c r="F22" s="1">
        <f t="shared" si="1"/>
        <v>0.53902364138778014</v>
      </c>
      <c r="G22" s="1">
        <f t="shared" si="2"/>
        <v>-0.13257599017500768</v>
      </c>
    </row>
    <row r="23" spans="1:7" x14ac:dyDescent="0.3">
      <c r="A23" s="4" t="s">
        <v>31</v>
      </c>
      <c r="B23" s="2">
        <v>7251</v>
      </c>
      <c r="C23" s="2">
        <v>8935</v>
      </c>
      <c r="D23" s="2">
        <v>17320</v>
      </c>
      <c r="E23" s="1">
        <f t="shared" si="0"/>
        <v>0.41864896073903002</v>
      </c>
      <c r="F23" s="1">
        <f t="shared" si="1"/>
        <v>0.51587759815242495</v>
      </c>
      <c r="G23" s="1">
        <f t="shared" si="2"/>
        <v>-9.7228637413394922E-2</v>
      </c>
    </row>
    <row r="24" spans="1:7" x14ac:dyDescent="0.3">
      <c r="A24" s="4" t="s">
        <v>32</v>
      </c>
      <c r="B24" s="2">
        <v>5282</v>
      </c>
      <c r="C24" s="2">
        <v>8785</v>
      </c>
      <c r="D24" s="2">
        <v>14913</v>
      </c>
      <c r="E24" s="1">
        <f t="shared" si="0"/>
        <v>0.35418762153825523</v>
      </c>
      <c r="F24" s="1">
        <f t="shared" si="1"/>
        <v>0.58908335009723056</v>
      </c>
      <c r="G24" s="1">
        <f t="shared" si="2"/>
        <v>-0.23489572855897539</v>
      </c>
    </row>
    <row r="25" spans="1:7" x14ac:dyDescent="0.3">
      <c r="A25" s="4" t="s">
        <v>33</v>
      </c>
      <c r="B25" s="2">
        <v>8715</v>
      </c>
      <c r="C25" s="2">
        <v>6812</v>
      </c>
      <c r="D25" s="2">
        <v>16564</v>
      </c>
      <c r="E25" s="1">
        <f t="shared" si="0"/>
        <v>0.52614102873702007</v>
      </c>
      <c r="F25" s="1">
        <f t="shared" si="1"/>
        <v>0.4112533204539966</v>
      </c>
      <c r="G25" s="1">
        <f t="shared" si="2"/>
        <v>0.11488770828302343</v>
      </c>
    </row>
    <row r="26" spans="1:7" x14ac:dyDescent="0.3">
      <c r="A26" s="3" t="s">
        <v>34</v>
      </c>
      <c r="B26" s="2">
        <v>6925</v>
      </c>
      <c r="C26" s="2">
        <v>5695</v>
      </c>
      <c r="D26" s="2">
        <v>13480</v>
      </c>
      <c r="E26" s="1">
        <f t="shared" si="0"/>
        <v>0.51372403560830859</v>
      </c>
      <c r="F26" s="1">
        <f t="shared" si="1"/>
        <v>0.42247774480712164</v>
      </c>
      <c r="G26" s="1">
        <f t="shared" si="2"/>
        <v>9.1246290801186944E-2</v>
      </c>
    </row>
    <row r="27" spans="1:7" x14ac:dyDescent="0.3">
      <c r="A27" t="s">
        <v>3</v>
      </c>
      <c r="B27">
        <f>SUM(B2:B26)</f>
        <v>176536</v>
      </c>
      <c r="C27">
        <f>SUM(C2:C26)</f>
        <v>190410</v>
      </c>
      <c r="D27">
        <f>SUM(D2:D26)</f>
        <v>390934</v>
      </c>
      <c r="E27" s="1">
        <f t="shared" si="0"/>
        <v>0.45157494615459387</v>
      </c>
      <c r="F27" s="1">
        <f t="shared" si="1"/>
        <v>0.48706431264612443</v>
      </c>
      <c r="G27" s="1">
        <f t="shared" si="2"/>
        <v>-3.548936649153054E-2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C4EE-3FE6-4755-8322-5E6149C00AC2}">
  <dimension ref="A1:G27"/>
  <sheetViews>
    <sheetView workbookViewId="0">
      <selection activeCell="G2" sqref="G2:G2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4" t="s">
        <v>10</v>
      </c>
      <c r="B2" s="2">
        <v>4865</v>
      </c>
      <c r="C2" s="2">
        <v>7448</v>
      </c>
      <c r="D2" s="2">
        <v>12713</v>
      </c>
      <c r="E2" s="1">
        <f>B2/D2</f>
        <v>0.38267914732950525</v>
      </c>
      <c r="F2" s="1">
        <f>C2/D2</f>
        <v>0.58585699677495473</v>
      </c>
      <c r="G2" s="1">
        <f>(B2-C2)/D2</f>
        <v>-0.20317784944544953</v>
      </c>
    </row>
    <row r="3" spans="1:7" x14ac:dyDescent="0.3">
      <c r="A3" s="4" t="s">
        <v>11</v>
      </c>
      <c r="B3" s="2">
        <v>6418</v>
      </c>
      <c r="C3" s="2">
        <v>7077</v>
      </c>
      <c r="D3" s="2">
        <v>13954</v>
      </c>
      <c r="E3" s="1">
        <f t="shared" ref="E3:E27" si="0">B3/D3</f>
        <v>0.45993980220725239</v>
      </c>
      <c r="F3" s="1">
        <f t="shared" ref="F3:F27" si="1">C3/D3</f>
        <v>0.50716640389852374</v>
      </c>
      <c r="G3" s="1">
        <f t="shared" ref="G3:G27" si="2">(B3-C3)/D3</f>
        <v>-4.7226601691271318E-2</v>
      </c>
    </row>
    <row r="4" spans="1:7" x14ac:dyDescent="0.3">
      <c r="A4" s="4" t="s">
        <v>12</v>
      </c>
      <c r="B4" s="2">
        <v>4640</v>
      </c>
      <c r="C4" s="2">
        <v>7282</v>
      </c>
      <c r="D4" s="2">
        <v>12424</v>
      </c>
      <c r="E4" s="1">
        <f t="shared" si="0"/>
        <v>0.37347070186735348</v>
      </c>
      <c r="F4" s="1">
        <f t="shared" si="1"/>
        <v>0.58612363168061821</v>
      </c>
      <c r="G4" s="1">
        <f t="shared" si="2"/>
        <v>-0.21265292981326464</v>
      </c>
    </row>
    <row r="5" spans="1:7" x14ac:dyDescent="0.3">
      <c r="A5" s="4" t="s">
        <v>13</v>
      </c>
      <c r="B5" s="2">
        <v>6363</v>
      </c>
      <c r="C5" s="2">
        <v>9214</v>
      </c>
      <c r="D5" s="2">
        <v>15924</v>
      </c>
      <c r="E5" s="1">
        <f t="shared" si="0"/>
        <v>0.39958553127354934</v>
      </c>
      <c r="F5" s="1">
        <f t="shared" si="1"/>
        <v>0.57862346144184873</v>
      </c>
      <c r="G5" s="1">
        <f t="shared" si="2"/>
        <v>-0.17903793016829941</v>
      </c>
    </row>
    <row r="6" spans="1:7" x14ac:dyDescent="0.3">
      <c r="A6" s="4" t="s">
        <v>14</v>
      </c>
      <c r="B6" s="2">
        <v>5512</v>
      </c>
      <c r="C6" s="2">
        <v>7516</v>
      </c>
      <c r="D6" s="2">
        <v>13399</v>
      </c>
      <c r="E6" s="1">
        <f t="shared" si="0"/>
        <v>0.41137398313306961</v>
      </c>
      <c r="F6" s="1">
        <f t="shared" si="1"/>
        <v>0.56093738338681987</v>
      </c>
      <c r="G6" s="1">
        <f t="shared" si="2"/>
        <v>-0.14956340025375028</v>
      </c>
    </row>
    <row r="7" spans="1:7" x14ac:dyDescent="0.3">
      <c r="A7" s="4" t="s">
        <v>15</v>
      </c>
      <c r="B7" s="2">
        <v>8016</v>
      </c>
      <c r="C7" s="2">
        <v>5383</v>
      </c>
      <c r="D7" s="2">
        <v>13740</v>
      </c>
      <c r="E7" s="1">
        <f t="shared" si="0"/>
        <v>0.58340611353711791</v>
      </c>
      <c r="F7" s="1">
        <f t="shared" si="1"/>
        <v>0.39177583697234353</v>
      </c>
      <c r="G7" s="1">
        <f t="shared" si="2"/>
        <v>0.19163027656477438</v>
      </c>
    </row>
    <row r="8" spans="1:7" x14ac:dyDescent="0.3">
      <c r="A8" s="4" t="s">
        <v>16</v>
      </c>
      <c r="B8" s="2">
        <v>7771</v>
      </c>
      <c r="C8" s="2">
        <v>7771</v>
      </c>
      <c r="D8" s="2">
        <v>15808</v>
      </c>
      <c r="E8" s="1">
        <f t="shared" si="0"/>
        <v>0.49158653846153844</v>
      </c>
      <c r="F8" s="1">
        <f t="shared" si="1"/>
        <v>0.49158653846153844</v>
      </c>
      <c r="G8" s="1">
        <f t="shared" si="2"/>
        <v>0</v>
      </c>
    </row>
    <row r="9" spans="1:7" x14ac:dyDescent="0.3">
      <c r="A9" s="4" t="s">
        <v>17</v>
      </c>
      <c r="B9" s="2">
        <v>5877</v>
      </c>
      <c r="C9" s="2">
        <v>4251</v>
      </c>
      <c r="D9" s="2">
        <v>10369</v>
      </c>
      <c r="E9" s="1">
        <f t="shared" si="0"/>
        <v>0.56678561095573343</v>
      </c>
      <c r="F9" s="1">
        <f t="shared" si="1"/>
        <v>0.40997203201851673</v>
      </c>
      <c r="G9" s="1">
        <f t="shared" si="2"/>
        <v>0.1568135789372167</v>
      </c>
    </row>
    <row r="10" spans="1:7" x14ac:dyDescent="0.3">
      <c r="A10" s="4" t="s">
        <v>18</v>
      </c>
      <c r="B10" s="2">
        <v>5956</v>
      </c>
      <c r="C10" s="2">
        <v>2840</v>
      </c>
      <c r="D10" s="2">
        <v>9026</v>
      </c>
      <c r="E10" s="1">
        <f t="shared" si="0"/>
        <v>0.65987148238422333</v>
      </c>
      <c r="F10" s="1">
        <f t="shared" si="1"/>
        <v>0.31464657655661421</v>
      </c>
      <c r="G10" s="1">
        <f t="shared" si="2"/>
        <v>0.34522490582760912</v>
      </c>
    </row>
    <row r="11" spans="1:7" x14ac:dyDescent="0.3">
      <c r="A11" s="4" t="s">
        <v>19</v>
      </c>
      <c r="B11" s="2">
        <v>6101</v>
      </c>
      <c r="C11" s="2">
        <v>7978</v>
      </c>
      <c r="D11" s="2">
        <v>14387</v>
      </c>
      <c r="E11" s="1">
        <f t="shared" si="0"/>
        <v>0.42406339056092307</v>
      </c>
      <c r="F11" s="1">
        <f t="shared" si="1"/>
        <v>0.55452839368874673</v>
      </c>
      <c r="G11" s="1">
        <f t="shared" si="2"/>
        <v>-0.13046500312782372</v>
      </c>
    </row>
    <row r="12" spans="1:7" x14ac:dyDescent="0.3">
      <c r="A12" s="4" t="s">
        <v>20</v>
      </c>
      <c r="B12" s="2">
        <v>5493</v>
      </c>
      <c r="C12" s="2">
        <v>6155</v>
      </c>
      <c r="D12" s="2">
        <v>11974</v>
      </c>
      <c r="E12" s="1">
        <f t="shared" si="0"/>
        <v>0.45874394521463169</v>
      </c>
      <c r="F12" s="1">
        <f t="shared" si="1"/>
        <v>0.51403039919826288</v>
      </c>
      <c r="G12" s="1">
        <f t="shared" si="2"/>
        <v>-5.5286453983631204E-2</v>
      </c>
    </row>
    <row r="13" spans="1:7" x14ac:dyDescent="0.3">
      <c r="A13" s="4" t="s">
        <v>21</v>
      </c>
      <c r="B13" s="2">
        <v>8715</v>
      </c>
      <c r="C13" s="2">
        <v>4171</v>
      </c>
      <c r="D13" s="2">
        <v>13267</v>
      </c>
      <c r="E13" s="1">
        <f t="shared" si="0"/>
        <v>0.65689304288836969</v>
      </c>
      <c r="F13" s="1">
        <f t="shared" si="1"/>
        <v>0.31438908570136431</v>
      </c>
      <c r="G13" s="1">
        <f t="shared" si="2"/>
        <v>0.34250395718700533</v>
      </c>
    </row>
    <row r="14" spans="1:7" x14ac:dyDescent="0.3">
      <c r="A14" s="4" t="s">
        <v>22</v>
      </c>
      <c r="B14" s="2">
        <v>8306</v>
      </c>
      <c r="C14" s="2">
        <v>5875</v>
      </c>
      <c r="D14" s="2">
        <v>14566</v>
      </c>
      <c r="E14" s="1">
        <f t="shared" si="0"/>
        <v>0.57023204723328302</v>
      </c>
      <c r="F14" s="1">
        <f t="shared" si="1"/>
        <v>0.40333653714128792</v>
      </c>
      <c r="G14" s="1">
        <f t="shared" si="2"/>
        <v>0.16689551009199505</v>
      </c>
    </row>
    <row r="15" spans="1:7" x14ac:dyDescent="0.3">
      <c r="A15" s="4" t="s">
        <v>23</v>
      </c>
      <c r="B15" s="2">
        <v>8365</v>
      </c>
      <c r="C15" s="2">
        <v>7878</v>
      </c>
      <c r="D15" s="2">
        <v>16664</v>
      </c>
      <c r="E15" s="1">
        <f t="shared" si="0"/>
        <v>0.50198031685069611</v>
      </c>
      <c r="F15" s="1">
        <f t="shared" si="1"/>
        <v>0.47275564090254441</v>
      </c>
      <c r="G15" s="1">
        <f t="shared" si="2"/>
        <v>2.9224675948151705E-2</v>
      </c>
    </row>
    <row r="16" spans="1:7" x14ac:dyDescent="0.3">
      <c r="A16" s="4" t="s">
        <v>24</v>
      </c>
      <c r="B16" s="2">
        <v>8399</v>
      </c>
      <c r="C16" s="2">
        <v>7048</v>
      </c>
      <c r="D16" s="2">
        <v>15852</v>
      </c>
      <c r="E16" s="1">
        <f t="shared" si="0"/>
        <v>0.5298385061821852</v>
      </c>
      <c r="F16" s="1">
        <f t="shared" si="1"/>
        <v>0.44461266717133485</v>
      </c>
      <c r="G16" s="1">
        <f t="shared" si="2"/>
        <v>8.522583901085036E-2</v>
      </c>
    </row>
    <row r="17" spans="1:7" x14ac:dyDescent="0.3">
      <c r="A17" s="4" t="s">
        <v>25</v>
      </c>
      <c r="B17" s="2">
        <v>7614</v>
      </c>
      <c r="C17" s="2">
        <v>4793</v>
      </c>
      <c r="D17" s="2">
        <v>12834</v>
      </c>
      <c r="E17" s="1">
        <f t="shared" si="0"/>
        <v>0.59326788218793824</v>
      </c>
      <c r="F17" s="1">
        <f t="shared" si="1"/>
        <v>0.37346111890291411</v>
      </c>
      <c r="G17" s="1">
        <f t="shared" si="2"/>
        <v>0.21980676328502416</v>
      </c>
    </row>
    <row r="18" spans="1:7" x14ac:dyDescent="0.3">
      <c r="A18" s="4" t="s">
        <v>26</v>
      </c>
      <c r="B18" s="2">
        <v>8543</v>
      </c>
      <c r="C18" s="2">
        <v>5275</v>
      </c>
      <c r="D18" s="2">
        <v>14235</v>
      </c>
      <c r="E18" s="1">
        <f t="shared" si="0"/>
        <v>0.6001404987706358</v>
      </c>
      <c r="F18" s="1">
        <f t="shared" si="1"/>
        <v>0.37056550755180895</v>
      </c>
      <c r="G18" s="1">
        <f t="shared" si="2"/>
        <v>0.22957499121882682</v>
      </c>
    </row>
    <row r="19" spans="1:7" x14ac:dyDescent="0.3">
      <c r="A19" s="4" t="s">
        <v>27</v>
      </c>
      <c r="B19" s="2">
        <v>5339</v>
      </c>
      <c r="C19" s="2">
        <v>4614</v>
      </c>
      <c r="D19" s="2">
        <v>10159</v>
      </c>
      <c r="E19" s="1">
        <f t="shared" si="0"/>
        <v>0.52554385274141158</v>
      </c>
      <c r="F19" s="1">
        <f t="shared" si="1"/>
        <v>0.45417856088197656</v>
      </c>
      <c r="G19" s="1">
        <f t="shared" si="2"/>
        <v>7.1365291859434979E-2</v>
      </c>
    </row>
    <row r="20" spans="1:7" x14ac:dyDescent="0.3">
      <c r="A20" s="4" t="s">
        <v>28</v>
      </c>
      <c r="B20" s="2">
        <v>5531</v>
      </c>
      <c r="C20" s="2">
        <v>7343</v>
      </c>
      <c r="D20" s="2">
        <v>13166</v>
      </c>
      <c r="E20" s="1">
        <f t="shared" si="0"/>
        <v>0.42009722011241074</v>
      </c>
      <c r="F20" s="1">
        <f t="shared" si="1"/>
        <v>0.5577244417438858</v>
      </c>
      <c r="G20" s="1">
        <f t="shared" si="2"/>
        <v>-0.13762722163147501</v>
      </c>
    </row>
    <row r="21" spans="1:7" x14ac:dyDescent="0.3">
      <c r="A21" s="4" t="s">
        <v>29</v>
      </c>
      <c r="B21" s="2">
        <v>5237</v>
      </c>
      <c r="C21" s="2">
        <v>7923</v>
      </c>
      <c r="D21" s="2">
        <v>13509</v>
      </c>
      <c r="E21" s="1">
        <f t="shared" si="0"/>
        <v>0.38766748093863351</v>
      </c>
      <c r="F21" s="1">
        <f t="shared" si="1"/>
        <v>0.5864978902953587</v>
      </c>
      <c r="G21" s="1">
        <f t="shared" si="2"/>
        <v>-0.19883040935672514</v>
      </c>
    </row>
    <row r="22" spans="1:7" x14ac:dyDescent="0.3">
      <c r="A22" s="4" t="s">
        <v>30</v>
      </c>
      <c r="B22" s="2">
        <v>6209</v>
      </c>
      <c r="C22" s="2">
        <v>7581</v>
      </c>
      <c r="D22" s="2">
        <v>14071</v>
      </c>
      <c r="E22" s="1">
        <f t="shared" si="0"/>
        <v>0.44126217042143417</v>
      </c>
      <c r="F22" s="1">
        <f t="shared" si="1"/>
        <v>0.5387676782033971</v>
      </c>
      <c r="G22" s="1">
        <f t="shared" si="2"/>
        <v>-9.7505507781962902E-2</v>
      </c>
    </row>
    <row r="23" spans="1:7" x14ac:dyDescent="0.3">
      <c r="A23" s="4" t="s">
        <v>31</v>
      </c>
      <c r="B23" s="2">
        <v>7156</v>
      </c>
      <c r="C23" s="2">
        <v>7859</v>
      </c>
      <c r="D23" s="2">
        <v>15439</v>
      </c>
      <c r="E23" s="1">
        <f t="shared" si="0"/>
        <v>0.46350152211930823</v>
      </c>
      <c r="F23" s="1">
        <f t="shared" si="1"/>
        <v>0.50903555929788202</v>
      </c>
      <c r="G23" s="1">
        <f t="shared" si="2"/>
        <v>-4.5534037178573739E-2</v>
      </c>
    </row>
    <row r="24" spans="1:7" x14ac:dyDescent="0.3">
      <c r="A24" s="4" t="s">
        <v>32</v>
      </c>
      <c r="B24" s="2">
        <v>4910</v>
      </c>
      <c r="C24" s="2">
        <v>7394</v>
      </c>
      <c r="D24" s="2">
        <v>12641</v>
      </c>
      <c r="E24" s="1">
        <f t="shared" si="0"/>
        <v>0.38841863776599955</v>
      </c>
      <c r="F24" s="1">
        <f t="shared" si="1"/>
        <v>0.58492207894945025</v>
      </c>
      <c r="G24" s="1">
        <f t="shared" si="2"/>
        <v>-0.19650344118345067</v>
      </c>
    </row>
    <row r="25" spans="1:7" x14ac:dyDescent="0.3">
      <c r="A25" s="4" t="s">
        <v>33</v>
      </c>
      <c r="B25" s="2">
        <v>8065</v>
      </c>
      <c r="C25" s="2">
        <v>6063</v>
      </c>
      <c r="D25" s="2">
        <v>14495</v>
      </c>
      <c r="E25" s="1">
        <f t="shared" si="0"/>
        <v>0.55639875819248019</v>
      </c>
      <c r="F25" s="1">
        <f t="shared" si="1"/>
        <v>0.41828216626422904</v>
      </c>
      <c r="G25" s="1">
        <f t="shared" si="2"/>
        <v>0.13811659192825113</v>
      </c>
    </row>
    <row r="26" spans="1:7" x14ac:dyDescent="0.3">
      <c r="A26" s="3" t="s">
        <v>34</v>
      </c>
      <c r="B26" s="2">
        <v>6158</v>
      </c>
      <c r="C26" s="2">
        <v>4620</v>
      </c>
      <c r="D26" s="2">
        <v>11149</v>
      </c>
      <c r="E26" s="1">
        <f t="shared" si="0"/>
        <v>0.5523365324244327</v>
      </c>
      <c r="F26" s="1">
        <f t="shared" si="1"/>
        <v>0.41438694053278319</v>
      </c>
      <c r="G26" s="1">
        <f t="shared" si="2"/>
        <v>0.13794959189164949</v>
      </c>
    </row>
    <row r="27" spans="1:7" x14ac:dyDescent="0.3">
      <c r="A27" t="s">
        <v>3</v>
      </c>
      <c r="B27">
        <f>SUM(B2:B26)</f>
        <v>165559</v>
      </c>
      <c r="C27">
        <f>SUM(C2:C26)</f>
        <v>161352</v>
      </c>
      <c r="D27">
        <f>SUM(D2:D26)</f>
        <v>335765</v>
      </c>
      <c r="E27" s="1">
        <f t="shared" si="0"/>
        <v>0.49307998153470434</v>
      </c>
      <c r="F27" s="1">
        <f t="shared" si="1"/>
        <v>0.48055038494184921</v>
      </c>
      <c r="G27" s="1">
        <f t="shared" si="2"/>
        <v>1.2529596592855121E-2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0C76-D96C-421C-A1FD-EE147033BD34}">
  <dimension ref="A1:I27"/>
  <sheetViews>
    <sheetView tabSelected="1" workbookViewId="0">
      <selection activeCell="I12" sqref="I12"/>
    </sheetView>
  </sheetViews>
  <sheetFormatPr defaultRowHeight="14.4" x14ac:dyDescent="0.3"/>
  <sheetData>
    <row r="1" spans="1:9" x14ac:dyDescent="0.3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42</v>
      </c>
      <c r="I1" t="s">
        <v>41</v>
      </c>
    </row>
    <row r="2" spans="1:9" x14ac:dyDescent="0.3">
      <c r="A2" s="4" t="s">
        <v>10</v>
      </c>
      <c r="B2" s="1">
        <v>0.11711133914828117</v>
      </c>
      <c r="C2" s="1">
        <v>-0.23242821878654021</v>
      </c>
      <c r="D2" s="1">
        <f>C2-B2</f>
        <v>-0.34953955793482139</v>
      </c>
      <c r="E2" t="str">
        <f>IF(AND(B2&gt;0, C2&lt;0), "Yes", "No")</f>
        <v>Yes</v>
      </c>
      <c r="F2" s="1">
        <v>-0.20317784944544953</v>
      </c>
      <c r="G2" t="str">
        <f>IF(AND(B2&gt;0, C2&lt;0, F2&gt;0), "Yes", "No")</f>
        <v>No</v>
      </c>
      <c r="H2" s="1">
        <v>-0.12446386663429634</v>
      </c>
      <c r="I2" t="str">
        <f>IF(AND(B2&gt;0, C2&lt;0, H2&gt;0), "Yes", "No")</f>
        <v>No</v>
      </c>
    </row>
    <row r="3" spans="1:9" x14ac:dyDescent="0.3">
      <c r="A3" s="4" t="s">
        <v>11</v>
      </c>
      <c r="B3" s="1">
        <v>0.11751007049345417</v>
      </c>
      <c r="C3" s="1">
        <v>-7.1119201556713321E-2</v>
      </c>
      <c r="D3" s="1">
        <f t="shared" ref="D3:D27" si="0">C3-B3</f>
        <v>-0.1886292720501675</v>
      </c>
      <c r="E3" t="str">
        <f t="shared" ref="E3:E26" si="1">IF(AND(B3&gt;0, C3&lt;0), "Yes", "No")</f>
        <v>Yes</v>
      </c>
      <c r="F3" s="1">
        <v>-4.7226601691271318E-2</v>
      </c>
      <c r="G3" t="str">
        <f t="shared" ref="G3:I26" si="2">IF(AND(B3&gt;0, C3&lt;0, F3&gt;0), "Yes", "No")</f>
        <v>No</v>
      </c>
      <c r="H3" s="1">
        <v>0.16402616279069768</v>
      </c>
      <c r="I3" t="str">
        <f t="shared" ref="I3:I26" si="3">IF(AND(B3&gt;0, C3&lt;0, H3&gt;0), "Yes", "No")</f>
        <v>Yes</v>
      </c>
    </row>
    <row r="4" spans="1:9" x14ac:dyDescent="0.3">
      <c r="A4" s="4" t="s">
        <v>12</v>
      </c>
      <c r="B4" s="1">
        <v>5.2814501839989099E-2</v>
      </c>
      <c r="C4" s="1">
        <v>-0.24894024340216053</v>
      </c>
      <c r="D4" s="1">
        <f t="shared" si="0"/>
        <v>-0.30175474524214962</v>
      </c>
      <c r="E4" t="str">
        <f t="shared" si="1"/>
        <v>Yes</v>
      </c>
      <c r="F4" s="1">
        <v>-0.21265292981326464</v>
      </c>
      <c r="G4" t="str">
        <f t="shared" si="2"/>
        <v>No</v>
      </c>
      <c r="H4" s="1">
        <v>-4.7920433996383363E-2</v>
      </c>
      <c r="I4" t="str">
        <f t="shared" si="3"/>
        <v>No</v>
      </c>
    </row>
    <row r="5" spans="1:9" x14ac:dyDescent="0.3">
      <c r="A5" s="4" t="s">
        <v>13</v>
      </c>
      <c r="B5" s="1">
        <v>-9.8856256106672792E-3</v>
      </c>
      <c r="C5" s="1">
        <v>-0.20244504262000898</v>
      </c>
      <c r="D5" s="1">
        <f t="shared" si="0"/>
        <v>-0.1925594170093417</v>
      </c>
      <c r="E5" t="str">
        <f t="shared" si="1"/>
        <v>No</v>
      </c>
      <c r="F5" s="1">
        <v>-0.17903793016829941</v>
      </c>
      <c r="G5" t="str">
        <f t="shared" si="2"/>
        <v>No</v>
      </c>
      <c r="H5" s="1">
        <v>3.0203329604527211E-2</v>
      </c>
      <c r="I5" t="str">
        <f t="shared" si="3"/>
        <v>No</v>
      </c>
    </row>
    <row r="6" spans="1:9" x14ac:dyDescent="0.3">
      <c r="A6" s="4" t="s">
        <v>14</v>
      </c>
      <c r="B6" s="1">
        <v>0.12386934673366834</v>
      </c>
      <c r="C6" s="1">
        <v>-0.20754121139392409</v>
      </c>
      <c r="D6" s="1">
        <f t="shared" si="0"/>
        <v>-0.33141055812759246</v>
      </c>
      <c r="E6" t="str">
        <f t="shared" si="1"/>
        <v>Yes</v>
      </c>
      <c r="F6" s="1">
        <v>-0.14956340025375028</v>
      </c>
      <c r="G6" t="str">
        <f t="shared" si="2"/>
        <v>No</v>
      </c>
      <c r="H6" s="1">
        <v>3.3046977788096898E-2</v>
      </c>
      <c r="I6" t="str">
        <f t="shared" si="3"/>
        <v>Yes</v>
      </c>
    </row>
    <row r="7" spans="1:9" x14ac:dyDescent="0.3">
      <c r="A7" s="4" t="s">
        <v>15</v>
      </c>
      <c r="B7" s="1">
        <v>0.14076228189580497</v>
      </c>
      <c r="C7" s="1">
        <v>0.11070019723865877</v>
      </c>
      <c r="D7" s="1">
        <f t="shared" si="0"/>
        <v>-3.0062084657146201E-2</v>
      </c>
      <c r="E7" t="str">
        <f t="shared" si="1"/>
        <v>No</v>
      </c>
      <c r="F7" s="1">
        <v>0.19163027656477438</v>
      </c>
      <c r="G7" t="str">
        <f t="shared" si="2"/>
        <v>No</v>
      </c>
      <c r="H7" s="1">
        <v>0.23997017151379568</v>
      </c>
      <c r="I7" t="str">
        <f t="shared" si="3"/>
        <v>No</v>
      </c>
    </row>
    <row r="8" spans="1:9" x14ac:dyDescent="0.3">
      <c r="A8" s="4" t="s">
        <v>16</v>
      </c>
      <c r="B8" s="1">
        <v>1.2424106138970091E-2</v>
      </c>
      <c r="C8" s="1">
        <v>-3.5634870859228007E-2</v>
      </c>
      <c r="D8" s="1">
        <f t="shared" si="0"/>
        <v>-4.8058976998198097E-2</v>
      </c>
      <c r="E8" t="str">
        <f t="shared" si="1"/>
        <v>Yes</v>
      </c>
      <c r="F8" s="1">
        <v>0</v>
      </c>
      <c r="G8" t="str">
        <f t="shared" si="2"/>
        <v>No</v>
      </c>
      <c r="H8" s="1">
        <v>9.6505930892212474E-2</v>
      </c>
      <c r="I8" t="str">
        <f t="shared" si="3"/>
        <v>Yes</v>
      </c>
    </row>
    <row r="9" spans="1:9" x14ac:dyDescent="0.3">
      <c r="A9" s="4" t="s">
        <v>17</v>
      </c>
      <c r="B9" s="1">
        <v>0.28591599011648428</v>
      </c>
      <c r="C9" s="1">
        <v>0.10273546782716816</v>
      </c>
      <c r="D9" s="1">
        <f t="shared" si="0"/>
        <v>-0.18318052228931611</v>
      </c>
      <c r="E9" t="str">
        <f t="shared" si="1"/>
        <v>No</v>
      </c>
      <c r="F9" s="1">
        <v>0.1568135789372167</v>
      </c>
      <c r="G9" t="str">
        <f t="shared" si="2"/>
        <v>No</v>
      </c>
      <c r="H9" s="1">
        <v>0.27568627450980393</v>
      </c>
      <c r="I9" t="str">
        <f t="shared" si="3"/>
        <v>No</v>
      </c>
    </row>
    <row r="10" spans="1:9" x14ac:dyDescent="0.3">
      <c r="A10" s="4" t="s">
        <v>18</v>
      </c>
      <c r="B10" s="1">
        <v>0.53795966785290628</v>
      </c>
      <c r="C10" s="1">
        <v>0.2949780182617518</v>
      </c>
      <c r="D10" s="1">
        <f t="shared" si="0"/>
        <v>-0.24298164959115448</v>
      </c>
      <c r="E10" t="str">
        <f t="shared" si="1"/>
        <v>No</v>
      </c>
      <c r="F10" s="1">
        <v>0.34522490582760912</v>
      </c>
      <c r="G10" t="str">
        <f t="shared" si="2"/>
        <v>No</v>
      </c>
      <c r="H10" s="1">
        <v>0.43775280898876406</v>
      </c>
      <c r="I10" t="str">
        <f t="shared" si="3"/>
        <v>No</v>
      </c>
    </row>
    <row r="11" spans="1:9" x14ac:dyDescent="0.3">
      <c r="A11" s="4" t="s">
        <v>19</v>
      </c>
      <c r="B11" s="1">
        <v>1.0168489506355306E-2</v>
      </c>
      <c r="C11" s="1">
        <v>-0.16018008411823945</v>
      </c>
      <c r="D11" s="1">
        <f t="shared" si="0"/>
        <v>-0.17034857362459474</v>
      </c>
      <c r="E11" t="str">
        <f t="shared" si="1"/>
        <v>Yes</v>
      </c>
      <c r="F11" s="1">
        <v>-0.13046500312782372</v>
      </c>
      <c r="G11" t="str">
        <f t="shared" si="2"/>
        <v>No</v>
      </c>
      <c r="H11" s="1">
        <v>1.8422730815560121E-2</v>
      </c>
      <c r="I11" t="str">
        <f t="shared" si="3"/>
        <v>Yes</v>
      </c>
    </row>
    <row r="12" spans="1:9" x14ac:dyDescent="0.3">
      <c r="A12" s="4" t="s">
        <v>20</v>
      </c>
      <c r="B12" s="1">
        <v>0.16826954964515486</v>
      </c>
      <c r="C12" s="1">
        <v>-0.13142975663716813</v>
      </c>
      <c r="D12" s="1">
        <f t="shared" si="0"/>
        <v>-0.299699306282323</v>
      </c>
      <c r="E12" t="str">
        <f t="shared" si="1"/>
        <v>Yes</v>
      </c>
      <c r="F12" s="1">
        <v>-5.5286453983631204E-2</v>
      </c>
      <c r="G12" t="str">
        <f t="shared" si="2"/>
        <v>No</v>
      </c>
      <c r="H12" s="1">
        <v>0.10097914005959983</v>
      </c>
      <c r="I12" t="str">
        <f t="shared" si="3"/>
        <v>Yes</v>
      </c>
    </row>
    <row r="13" spans="1:9" x14ac:dyDescent="0.3">
      <c r="A13" s="4" t="s">
        <v>21</v>
      </c>
      <c r="B13" s="1">
        <v>0.35059244630955322</v>
      </c>
      <c r="C13" s="1">
        <v>0.30282567363797286</v>
      </c>
      <c r="D13" s="1">
        <f t="shared" si="0"/>
        <v>-4.776677267158036E-2</v>
      </c>
      <c r="E13" t="str">
        <f t="shared" si="1"/>
        <v>No</v>
      </c>
      <c r="F13" s="1">
        <v>0.34250395718700533</v>
      </c>
      <c r="G13" t="str">
        <f t="shared" si="2"/>
        <v>No</v>
      </c>
      <c r="H13" s="1">
        <v>0.38360153256704982</v>
      </c>
      <c r="I13" t="str">
        <f t="shared" si="3"/>
        <v>No</v>
      </c>
    </row>
    <row r="14" spans="1:9" x14ac:dyDescent="0.3">
      <c r="A14" s="4" t="s">
        <v>22</v>
      </c>
      <c r="B14" s="1">
        <v>0.16394953626360967</v>
      </c>
      <c r="C14" s="1">
        <v>0.13202503189744214</v>
      </c>
      <c r="D14" s="1">
        <f t="shared" si="0"/>
        <v>-3.1924504366167533E-2</v>
      </c>
      <c r="E14" t="str">
        <f t="shared" si="1"/>
        <v>No</v>
      </c>
      <c r="F14" s="1">
        <v>0.16689551009199505</v>
      </c>
      <c r="G14" t="str">
        <f t="shared" si="2"/>
        <v>No</v>
      </c>
      <c r="H14" s="1">
        <v>0.23310739990217316</v>
      </c>
      <c r="I14" t="str">
        <f t="shared" si="3"/>
        <v>No</v>
      </c>
    </row>
    <row r="15" spans="1:9" x14ac:dyDescent="0.3">
      <c r="A15" s="4" t="s">
        <v>23</v>
      </c>
      <c r="B15" s="1">
        <v>-3.1729843050597767E-3</v>
      </c>
      <c r="C15" s="1">
        <v>1.4904775048302512E-2</v>
      </c>
      <c r="D15" s="1">
        <f t="shared" si="0"/>
        <v>1.807775935336229E-2</v>
      </c>
      <c r="E15" t="str">
        <f t="shared" si="1"/>
        <v>No</v>
      </c>
      <c r="F15" s="1">
        <v>2.9224675948151705E-2</v>
      </c>
      <c r="G15" t="str">
        <f t="shared" si="2"/>
        <v>No</v>
      </c>
      <c r="H15" s="1">
        <v>0.10588235294117647</v>
      </c>
      <c r="I15" t="str">
        <f t="shared" si="3"/>
        <v>No</v>
      </c>
    </row>
    <row r="16" spans="1:9" x14ac:dyDescent="0.3">
      <c r="A16" s="4" t="s">
        <v>24</v>
      </c>
      <c r="B16" s="1">
        <v>0.10365262977947462</v>
      </c>
      <c r="C16" s="1">
        <v>3.6942313157146918E-2</v>
      </c>
      <c r="D16" s="1">
        <f t="shared" si="0"/>
        <v>-6.6710316622327709E-2</v>
      </c>
      <c r="E16" t="str">
        <f t="shared" si="1"/>
        <v>No</v>
      </c>
      <c r="F16" s="1">
        <v>8.522583901085036E-2</v>
      </c>
      <c r="G16" t="str">
        <f t="shared" si="2"/>
        <v>No</v>
      </c>
      <c r="H16" s="1">
        <v>0.16380585020893604</v>
      </c>
      <c r="I16" t="str">
        <f t="shared" si="3"/>
        <v>No</v>
      </c>
    </row>
    <row r="17" spans="1:9" x14ac:dyDescent="0.3">
      <c r="A17" s="4" t="s">
        <v>25</v>
      </c>
      <c r="B17" s="1">
        <v>0.33239196111913832</v>
      </c>
      <c r="C17" s="1">
        <v>0.12488412130843597</v>
      </c>
      <c r="D17" s="1">
        <f t="shared" si="0"/>
        <v>-0.20750783981070237</v>
      </c>
      <c r="E17" t="str">
        <f t="shared" si="1"/>
        <v>No</v>
      </c>
      <c r="F17" s="1">
        <v>0.21980676328502416</v>
      </c>
      <c r="G17" t="str">
        <f t="shared" si="2"/>
        <v>No</v>
      </c>
      <c r="H17" s="1">
        <v>0.30093546852703346</v>
      </c>
      <c r="I17" t="str">
        <f t="shared" si="3"/>
        <v>No</v>
      </c>
    </row>
    <row r="18" spans="1:9" x14ac:dyDescent="0.3">
      <c r="A18" s="4" t="s">
        <v>26</v>
      </c>
      <c r="B18" s="1">
        <v>0.27329879504045634</v>
      </c>
      <c r="C18" s="1">
        <v>0.14653705953827462</v>
      </c>
      <c r="D18" s="1">
        <f t="shared" si="0"/>
        <v>-0.12676173550218173</v>
      </c>
      <c r="E18" t="str">
        <f t="shared" si="1"/>
        <v>No</v>
      </c>
      <c r="F18" s="1">
        <v>0.22957499121882682</v>
      </c>
      <c r="G18" t="str">
        <f t="shared" si="2"/>
        <v>No</v>
      </c>
      <c r="H18" s="1">
        <v>0.30041475972540044</v>
      </c>
      <c r="I18" t="str">
        <f t="shared" si="3"/>
        <v>No</v>
      </c>
    </row>
    <row r="19" spans="1:9" x14ac:dyDescent="0.3">
      <c r="A19" s="4" t="s">
        <v>27</v>
      </c>
      <c r="B19" s="1">
        <v>0.14384876679958647</v>
      </c>
      <c r="C19" s="1">
        <v>1.4507855081756973E-2</v>
      </c>
      <c r="D19" s="1">
        <f t="shared" si="0"/>
        <v>-0.12934091171782949</v>
      </c>
      <c r="E19" t="str">
        <f t="shared" si="1"/>
        <v>No</v>
      </c>
      <c r="F19" s="1">
        <v>7.1365291859434979E-2</v>
      </c>
      <c r="G19" t="str">
        <f t="shared" si="2"/>
        <v>No</v>
      </c>
      <c r="H19" s="1">
        <v>0.11597418313836225</v>
      </c>
      <c r="I19" t="str">
        <f t="shared" si="3"/>
        <v>No</v>
      </c>
    </row>
    <row r="20" spans="1:9" x14ac:dyDescent="0.3">
      <c r="A20" s="4" t="s">
        <v>28</v>
      </c>
      <c r="B20" s="1">
        <v>2.9784576959100844E-2</v>
      </c>
      <c r="C20" s="1">
        <v>-0.24640670319046085</v>
      </c>
      <c r="D20" s="1">
        <f t="shared" si="0"/>
        <v>-0.27619128014956168</v>
      </c>
      <c r="E20" t="str">
        <f t="shared" si="1"/>
        <v>Yes</v>
      </c>
      <c r="F20" s="1">
        <v>-0.13762722163147501</v>
      </c>
      <c r="G20" t="str">
        <f t="shared" si="2"/>
        <v>No</v>
      </c>
      <c r="H20" s="1">
        <v>-3.2607853768104718E-2</v>
      </c>
      <c r="I20" t="str">
        <f t="shared" si="3"/>
        <v>No</v>
      </c>
    </row>
    <row r="21" spans="1:9" x14ac:dyDescent="0.3">
      <c r="A21" s="4" t="s">
        <v>29</v>
      </c>
      <c r="B21" s="1">
        <v>-3.075598203850649E-4</v>
      </c>
      <c r="C21" s="1">
        <v>-0.26024910809288354</v>
      </c>
      <c r="D21" s="1">
        <f t="shared" si="0"/>
        <v>-0.25994154827249849</v>
      </c>
      <c r="E21" t="str">
        <f t="shared" si="1"/>
        <v>No</v>
      </c>
      <c r="F21" s="1">
        <v>-0.19883040935672514</v>
      </c>
      <c r="G21" t="str">
        <f t="shared" si="2"/>
        <v>No</v>
      </c>
      <c r="H21" s="1">
        <v>-7.6085312358190896E-2</v>
      </c>
      <c r="I21" t="str">
        <f t="shared" si="3"/>
        <v>No</v>
      </c>
    </row>
    <row r="22" spans="1:9" x14ac:dyDescent="0.3">
      <c r="A22" s="4" t="s">
        <v>30</v>
      </c>
      <c r="B22" s="1">
        <v>2.6400436972749894E-2</v>
      </c>
      <c r="C22" s="1">
        <v>-0.13257599017500768</v>
      </c>
      <c r="D22" s="1">
        <f t="shared" si="0"/>
        <v>-0.15897642714775756</v>
      </c>
      <c r="E22" t="str">
        <f t="shared" si="1"/>
        <v>Yes</v>
      </c>
      <c r="F22" s="1">
        <v>-9.7505507781962902E-2</v>
      </c>
      <c r="G22" t="str">
        <f t="shared" si="2"/>
        <v>No</v>
      </c>
      <c r="H22" s="1">
        <v>2.472907120517856E-3</v>
      </c>
      <c r="I22" t="str">
        <f t="shared" si="3"/>
        <v>Yes</v>
      </c>
    </row>
    <row r="23" spans="1:9" x14ac:dyDescent="0.3">
      <c r="A23" s="4" t="s">
        <v>31</v>
      </c>
      <c r="B23" s="1">
        <v>5.3275208062050612E-2</v>
      </c>
      <c r="C23" s="1">
        <v>-9.7228637413394922E-2</v>
      </c>
      <c r="D23" s="1">
        <f t="shared" si="0"/>
        <v>-0.15050384547544554</v>
      </c>
      <c r="E23" t="str">
        <f t="shared" si="1"/>
        <v>Yes</v>
      </c>
      <c r="F23" s="1">
        <v>-4.5534037178573739E-2</v>
      </c>
      <c r="G23" t="str">
        <f t="shared" si="2"/>
        <v>No</v>
      </c>
      <c r="H23" s="1">
        <v>5.6418048490453857E-2</v>
      </c>
      <c r="I23" t="str">
        <f t="shared" si="3"/>
        <v>Yes</v>
      </c>
    </row>
    <row r="24" spans="1:9" x14ac:dyDescent="0.3">
      <c r="A24" s="4" t="s">
        <v>32</v>
      </c>
      <c r="B24" s="1">
        <v>4.8247610377787895E-2</v>
      </c>
      <c r="C24" s="1">
        <v>-0.23489572855897539</v>
      </c>
      <c r="D24" s="1">
        <f t="shared" si="0"/>
        <v>-0.2831433389367633</v>
      </c>
      <c r="E24" t="str">
        <f t="shared" si="1"/>
        <v>Yes</v>
      </c>
      <c r="F24" s="1">
        <v>-0.19650344118345067</v>
      </c>
      <c r="G24" t="str">
        <f t="shared" si="2"/>
        <v>No</v>
      </c>
      <c r="H24" s="1">
        <v>-5.7574289405684757E-2</v>
      </c>
      <c r="I24" t="str">
        <f t="shared" si="3"/>
        <v>No</v>
      </c>
    </row>
    <row r="25" spans="1:9" x14ac:dyDescent="0.3">
      <c r="A25" s="4" t="s">
        <v>33</v>
      </c>
      <c r="B25" s="1">
        <v>0.20092709167906603</v>
      </c>
      <c r="C25" s="1">
        <v>0.11488770828302343</v>
      </c>
      <c r="D25" s="1">
        <f t="shared" si="0"/>
        <v>-8.6039383396042599E-2</v>
      </c>
      <c r="E25" t="str">
        <f t="shared" si="1"/>
        <v>No</v>
      </c>
      <c r="F25" s="1">
        <v>0.13811659192825113</v>
      </c>
      <c r="G25" t="str">
        <f t="shared" si="2"/>
        <v>No</v>
      </c>
      <c r="H25" s="1">
        <v>0.24833464651529261</v>
      </c>
      <c r="I25" t="str">
        <f t="shared" si="3"/>
        <v>No</v>
      </c>
    </row>
    <row r="26" spans="1:9" x14ac:dyDescent="0.3">
      <c r="A26" s="3" t="s">
        <v>34</v>
      </c>
      <c r="B26" s="1">
        <v>0.27372060857538039</v>
      </c>
      <c r="C26" s="1">
        <v>9.1246290801186944E-2</v>
      </c>
      <c r="D26" s="1">
        <f t="shared" si="0"/>
        <v>-0.18247431777419343</v>
      </c>
      <c r="E26" t="str">
        <f t="shared" si="1"/>
        <v>No</v>
      </c>
      <c r="F26" s="1">
        <v>0.13794959189164949</v>
      </c>
      <c r="G26" t="str">
        <f t="shared" si="2"/>
        <v>No</v>
      </c>
      <c r="H26" s="1">
        <v>0.24380934649041147</v>
      </c>
      <c r="I26" t="str">
        <f t="shared" si="3"/>
        <v>No</v>
      </c>
    </row>
    <row r="27" spans="1:9" x14ac:dyDescent="0.3">
      <c r="A27" t="s">
        <v>3</v>
      </c>
      <c r="B27" s="1">
        <v>0.13656753034239019</v>
      </c>
      <c r="C27" s="1">
        <v>-3.548936649153054E-2</v>
      </c>
      <c r="D27" s="1">
        <f t="shared" si="0"/>
        <v>-0.17205689683392072</v>
      </c>
      <c r="E27">
        <f>COUNTIF(E2:E26, "Yes")</f>
        <v>11</v>
      </c>
      <c r="F27" s="1">
        <v>1.2529596592855121E-2</v>
      </c>
      <c r="G27">
        <f>COUNTIF(G2:G26, "Yes")</f>
        <v>0</v>
      </c>
      <c r="H27" s="1">
        <v>0.12339358255850452</v>
      </c>
      <c r="I27">
        <f>COUNTIF(I2:I26, "Yes")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D26E-95AE-4DCC-89B1-3522EC7955FF}">
  <dimension ref="A1:G27"/>
  <sheetViews>
    <sheetView workbookViewId="0">
      <selection activeCell="G2" sqref="G2:G2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4" t="s">
        <v>10</v>
      </c>
      <c r="B2" s="2">
        <v>5227</v>
      </c>
      <c r="C2" s="2">
        <v>6765</v>
      </c>
      <c r="D2" s="2">
        <v>12357</v>
      </c>
      <c r="E2" s="1">
        <f>B2/D2</f>
        <v>0.42299910981629846</v>
      </c>
      <c r="F2" s="1">
        <f>C2/D2</f>
        <v>0.54746297645059483</v>
      </c>
      <c r="G2" s="1">
        <f>(B2-C2)/D2</f>
        <v>-0.12446386663429634</v>
      </c>
    </row>
    <row r="3" spans="1:7" x14ac:dyDescent="0.3">
      <c r="A3" s="4" t="s">
        <v>11</v>
      </c>
      <c r="B3" s="2">
        <v>7889</v>
      </c>
      <c r="C3" s="2">
        <v>5632</v>
      </c>
      <c r="D3" s="2">
        <v>13760</v>
      </c>
      <c r="E3" s="1">
        <f t="shared" ref="E3:E27" si="0">B3/D3</f>
        <v>0.57332848837209305</v>
      </c>
      <c r="F3" s="1">
        <f t="shared" ref="F3:F27" si="1">C3/D3</f>
        <v>0.40930232558139534</v>
      </c>
      <c r="G3" s="1">
        <f t="shared" ref="G3:G27" si="2">(B3-C3)/D3</f>
        <v>0.16402616279069768</v>
      </c>
    </row>
    <row r="4" spans="1:7" x14ac:dyDescent="0.3">
      <c r="A4" s="4" t="s">
        <v>12</v>
      </c>
      <c r="B4" s="2">
        <v>5653</v>
      </c>
      <c r="C4" s="2">
        <v>6236</v>
      </c>
      <c r="D4" s="2">
        <v>12166</v>
      </c>
      <c r="E4" s="1">
        <f t="shared" si="0"/>
        <v>0.46465559756698999</v>
      </c>
      <c r="F4" s="1">
        <f t="shared" si="1"/>
        <v>0.51257603156337339</v>
      </c>
      <c r="G4" s="1">
        <f t="shared" si="2"/>
        <v>-4.7920433996383363E-2</v>
      </c>
    </row>
    <row r="5" spans="1:7" x14ac:dyDescent="0.3">
      <c r="A5" s="4" t="s">
        <v>13</v>
      </c>
      <c r="B5" s="2">
        <v>7666</v>
      </c>
      <c r="C5" s="2">
        <v>7207</v>
      </c>
      <c r="D5" s="2">
        <v>15197</v>
      </c>
      <c r="E5" s="1">
        <f t="shared" si="0"/>
        <v>0.50444166611831287</v>
      </c>
      <c r="F5" s="1">
        <f t="shared" si="1"/>
        <v>0.47423833651378561</v>
      </c>
      <c r="G5" s="1">
        <f t="shared" si="2"/>
        <v>3.0203329604527211E-2</v>
      </c>
    </row>
    <row r="6" spans="1:7" x14ac:dyDescent="0.3">
      <c r="A6" s="4" t="s">
        <v>14</v>
      </c>
      <c r="B6" s="2">
        <v>6507</v>
      </c>
      <c r="C6" s="2">
        <v>6080</v>
      </c>
      <c r="D6" s="2">
        <v>12921</v>
      </c>
      <c r="E6" s="1">
        <f t="shared" si="0"/>
        <v>0.50359879266310659</v>
      </c>
      <c r="F6" s="1">
        <f t="shared" si="1"/>
        <v>0.47055181487500969</v>
      </c>
      <c r="G6" s="1">
        <f t="shared" si="2"/>
        <v>3.3046977788096898E-2</v>
      </c>
    </row>
    <row r="7" spans="1:7" x14ac:dyDescent="0.3">
      <c r="A7" s="4" t="s">
        <v>15</v>
      </c>
      <c r="B7" s="2">
        <v>8125</v>
      </c>
      <c r="C7" s="2">
        <v>4907</v>
      </c>
      <c r="D7" s="2">
        <v>13410</v>
      </c>
      <c r="E7" s="1">
        <f t="shared" si="0"/>
        <v>0.60589112602535422</v>
      </c>
      <c r="F7" s="1">
        <f t="shared" si="1"/>
        <v>0.36592095451155854</v>
      </c>
      <c r="G7" s="1">
        <f t="shared" si="2"/>
        <v>0.23997017151379568</v>
      </c>
    </row>
    <row r="8" spans="1:7" x14ac:dyDescent="0.3">
      <c r="A8" s="4" t="s">
        <v>16</v>
      </c>
      <c r="B8" s="2">
        <v>8341</v>
      </c>
      <c r="C8" s="2">
        <v>6844</v>
      </c>
      <c r="D8" s="2">
        <v>15512</v>
      </c>
      <c r="E8" s="1">
        <f t="shared" si="0"/>
        <v>0.53771273852501289</v>
      </c>
      <c r="F8" s="1">
        <f t="shared" si="1"/>
        <v>0.4412068076328004</v>
      </c>
      <c r="G8" s="1">
        <f t="shared" si="2"/>
        <v>9.6505930892212474E-2</v>
      </c>
    </row>
    <row r="9" spans="1:7" x14ac:dyDescent="0.3">
      <c r="A9" s="4" t="s">
        <v>17</v>
      </c>
      <c r="B9" s="2">
        <v>6383</v>
      </c>
      <c r="C9" s="2">
        <v>3571</v>
      </c>
      <c r="D9" s="2">
        <v>10200</v>
      </c>
      <c r="E9" s="1">
        <f t="shared" si="0"/>
        <v>0.62578431372549015</v>
      </c>
      <c r="F9" s="1">
        <f t="shared" si="1"/>
        <v>0.35009803921568627</v>
      </c>
      <c r="G9" s="1">
        <f t="shared" si="2"/>
        <v>0.27568627450980393</v>
      </c>
    </row>
    <row r="10" spans="1:7" x14ac:dyDescent="0.3">
      <c r="A10" s="4" t="s">
        <v>18</v>
      </c>
      <c r="B10" s="2">
        <v>6285</v>
      </c>
      <c r="C10" s="2">
        <v>2389</v>
      </c>
      <c r="D10" s="2">
        <v>8900</v>
      </c>
      <c r="E10" s="1">
        <f t="shared" si="0"/>
        <v>0.70617977528089892</v>
      </c>
      <c r="F10" s="1">
        <f t="shared" si="1"/>
        <v>0.26842696629213481</v>
      </c>
      <c r="G10" s="1">
        <f t="shared" si="2"/>
        <v>0.43775280898876406</v>
      </c>
    </row>
    <row r="11" spans="1:7" x14ac:dyDescent="0.3">
      <c r="A11" s="4" t="s">
        <v>19</v>
      </c>
      <c r="B11" s="2">
        <v>6997</v>
      </c>
      <c r="C11" s="2">
        <v>6737</v>
      </c>
      <c r="D11" s="2">
        <v>14113</v>
      </c>
      <c r="E11" s="1">
        <f t="shared" si="0"/>
        <v>0.49578402890951606</v>
      </c>
      <c r="F11" s="1">
        <f t="shared" si="1"/>
        <v>0.47736129809395594</v>
      </c>
      <c r="G11" s="1">
        <f t="shared" si="2"/>
        <v>1.8422730815560121E-2</v>
      </c>
    </row>
    <row r="12" spans="1:7" x14ac:dyDescent="0.3">
      <c r="A12" s="4" t="s">
        <v>20</v>
      </c>
      <c r="B12" s="2">
        <v>6316</v>
      </c>
      <c r="C12" s="2">
        <v>5130</v>
      </c>
      <c r="D12" s="2">
        <v>11745</v>
      </c>
      <c r="E12" s="1">
        <f t="shared" si="0"/>
        <v>0.53776074925500217</v>
      </c>
      <c r="F12" s="1">
        <f t="shared" si="1"/>
        <v>0.43678160919540232</v>
      </c>
      <c r="G12" s="1">
        <f t="shared" si="2"/>
        <v>0.10097914005959983</v>
      </c>
    </row>
    <row r="13" spans="1:7" x14ac:dyDescent="0.3">
      <c r="A13" s="4" t="s">
        <v>21</v>
      </c>
      <c r="B13" s="2">
        <v>8809</v>
      </c>
      <c r="C13" s="2">
        <v>3803</v>
      </c>
      <c r="D13" s="2">
        <v>13050</v>
      </c>
      <c r="E13" s="1">
        <f t="shared" si="0"/>
        <v>0.67501915708812266</v>
      </c>
      <c r="F13" s="1">
        <f t="shared" si="1"/>
        <v>0.29141762452107278</v>
      </c>
      <c r="G13" s="1">
        <f t="shared" si="2"/>
        <v>0.38360153256704982</v>
      </c>
    </row>
    <row r="14" spans="1:7" x14ac:dyDescent="0.3">
      <c r="A14" s="4" t="s">
        <v>22</v>
      </c>
      <c r="B14" s="2">
        <v>8591</v>
      </c>
      <c r="C14" s="2">
        <v>5255</v>
      </c>
      <c r="D14" s="2">
        <v>14311</v>
      </c>
      <c r="E14" s="1">
        <f t="shared" si="0"/>
        <v>0.60030745580322831</v>
      </c>
      <c r="F14" s="1">
        <f t="shared" si="1"/>
        <v>0.36720005590105514</v>
      </c>
      <c r="G14" s="1">
        <f t="shared" si="2"/>
        <v>0.23310739990217316</v>
      </c>
    </row>
    <row r="15" spans="1:7" x14ac:dyDescent="0.3">
      <c r="A15" s="4" t="s">
        <v>23</v>
      </c>
      <c r="B15" s="2">
        <v>8793</v>
      </c>
      <c r="C15" s="2">
        <v>7065</v>
      </c>
      <c r="D15" s="2">
        <v>16320</v>
      </c>
      <c r="E15" s="1">
        <f t="shared" si="0"/>
        <v>0.53878676470588238</v>
      </c>
      <c r="F15" s="1">
        <f t="shared" si="1"/>
        <v>0.4329044117647059</v>
      </c>
      <c r="G15" s="1">
        <f t="shared" si="2"/>
        <v>0.10588235294117647</v>
      </c>
    </row>
    <row r="16" spans="1:7" x14ac:dyDescent="0.3">
      <c r="A16" s="4" t="s">
        <v>24</v>
      </c>
      <c r="B16" s="2">
        <v>8812</v>
      </c>
      <c r="C16" s="2">
        <v>6264</v>
      </c>
      <c r="D16" s="2">
        <v>15555</v>
      </c>
      <c r="E16" s="1">
        <f t="shared" si="0"/>
        <v>0.56650594664095144</v>
      </c>
      <c r="F16" s="1">
        <f t="shared" si="1"/>
        <v>0.40270009643201543</v>
      </c>
      <c r="G16" s="1">
        <f t="shared" si="2"/>
        <v>0.16380585020893604</v>
      </c>
    </row>
    <row r="17" spans="1:7" x14ac:dyDescent="0.3">
      <c r="A17" s="4" t="s">
        <v>25</v>
      </c>
      <c r="B17" s="2">
        <v>7990</v>
      </c>
      <c r="C17" s="2">
        <v>4194</v>
      </c>
      <c r="D17" s="2">
        <v>12614</v>
      </c>
      <c r="E17" s="1">
        <f t="shared" si="0"/>
        <v>0.63342318059299196</v>
      </c>
      <c r="F17" s="1">
        <f t="shared" si="1"/>
        <v>0.33248771206595845</v>
      </c>
      <c r="G17" s="1">
        <f t="shared" si="2"/>
        <v>0.30093546852703346</v>
      </c>
    </row>
    <row r="18" spans="1:7" x14ac:dyDescent="0.3">
      <c r="A18" s="4" t="s">
        <v>26</v>
      </c>
      <c r="B18" s="2">
        <v>8864</v>
      </c>
      <c r="C18" s="2">
        <v>4663</v>
      </c>
      <c r="D18" s="2">
        <v>13984</v>
      </c>
      <c r="E18" s="1">
        <f t="shared" si="0"/>
        <v>0.63386727688787181</v>
      </c>
      <c r="F18" s="1">
        <f t="shared" si="1"/>
        <v>0.33345251716247137</v>
      </c>
      <c r="G18" s="1">
        <f t="shared" si="2"/>
        <v>0.30041475972540044</v>
      </c>
    </row>
    <row r="19" spans="1:7" x14ac:dyDescent="0.3">
      <c r="A19" s="4" t="s">
        <v>27</v>
      </c>
      <c r="B19" s="2">
        <v>5418</v>
      </c>
      <c r="C19" s="2">
        <v>4268</v>
      </c>
      <c r="D19" s="2">
        <v>9916</v>
      </c>
      <c r="E19" s="1">
        <f t="shared" si="0"/>
        <v>0.54638967325534493</v>
      </c>
      <c r="F19" s="1">
        <f t="shared" si="1"/>
        <v>0.43041549011698266</v>
      </c>
      <c r="G19" s="1">
        <f t="shared" si="2"/>
        <v>0.11597418313836225</v>
      </c>
    </row>
    <row r="20" spans="1:7" x14ac:dyDescent="0.3">
      <c r="A20" s="4" t="s">
        <v>28</v>
      </c>
      <c r="B20" s="2">
        <v>6077</v>
      </c>
      <c r="C20" s="2">
        <v>6498</v>
      </c>
      <c r="D20" s="2">
        <v>12911</v>
      </c>
      <c r="E20" s="1">
        <f t="shared" si="0"/>
        <v>0.47068391294245215</v>
      </c>
      <c r="F20" s="1">
        <f t="shared" si="1"/>
        <v>0.50329176671055686</v>
      </c>
      <c r="G20" s="1">
        <f t="shared" si="2"/>
        <v>-3.2607853768104718E-2</v>
      </c>
    </row>
    <row r="21" spans="1:7" x14ac:dyDescent="0.3">
      <c r="A21" s="4" t="s">
        <v>29</v>
      </c>
      <c r="B21" s="2">
        <v>5954</v>
      </c>
      <c r="C21" s="2">
        <v>6960</v>
      </c>
      <c r="D21" s="2">
        <v>13222</v>
      </c>
      <c r="E21" s="1">
        <f t="shared" si="0"/>
        <v>0.45031008924519739</v>
      </c>
      <c r="F21" s="1">
        <f t="shared" si="1"/>
        <v>0.52639540160338827</v>
      </c>
      <c r="G21" s="1">
        <f t="shared" si="2"/>
        <v>-7.6085312358190896E-2</v>
      </c>
    </row>
    <row r="22" spans="1:7" x14ac:dyDescent="0.3">
      <c r="A22" s="4" t="s">
        <v>30</v>
      </c>
      <c r="B22" s="2">
        <v>6732</v>
      </c>
      <c r="C22" s="2">
        <v>6698</v>
      </c>
      <c r="D22" s="2">
        <v>13749</v>
      </c>
      <c r="E22" s="1">
        <f t="shared" si="0"/>
        <v>0.48963560986253546</v>
      </c>
      <c r="F22" s="1">
        <f t="shared" si="1"/>
        <v>0.48716270274201762</v>
      </c>
      <c r="G22" s="1">
        <f t="shared" si="2"/>
        <v>2.472907120517856E-3</v>
      </c>
    </row>
    <row r="23" spans="1:7" x14ac:dyDescent="0.3">
      <c r="A23" s="4" t="s">
        <v>31</v>
      </c>
      <c r="B23" s="2">
        <v>7774</v>
      </c>
      <c r="C23" s="2">
        <v>6920</v>
      </c>
      <c r="D23" s="2">
        <v>15137</v>
      </c>
      <c r="E23" s="1">
        <f t="shared" si="0"/>
        <v>0.51357600581356944</v>
      </c>
      <c r="F23" s="1">
        <f t="shared" si="1"/>
        <v>0.45715795732311554</v>
      </c>
      <c r="G23" s="1">
        <f t="shared" si="2"/>
        <v>5.6418048490453857E-2</v>
      </c>
    </row>
    <row r="24" spans="1:7" x14ac:dyDescent="0.3">
      <c r="A24" s="4" t="s">
        <v>32</v>
      </c>
      <c r="B24" s="2">
        <v>5705</v>
      </c>
      <c r="C24" s="2">
        <v>6418</v>
      </c>
      <c r="D24" s="2">
        <v>12384</v>
      </c>
      <c r="E24" s="1">
        <f t="shared" si="0"/>
        <v>0.46067506459948321</v>
      </c>
      <c r="F24" s="1">
        <f t="shared" si="1"/>
        <v>0.51824935400516792</v>
      </c>
      <c r="G24" s="1">
        <f t="shared" si="2"/>
        <v>-5.7574289405684757E-2</v>
      </c>
    </row>
    <row r="25" spans="1:7" x14ac:dyDescent="0.3">
      <c r="A25" s="4" t="s">
        <v>33</v>
      </c>
      <c r="B25" s="2">
        <v>8519</v>
      </c>
      <c r="C25" s="2">
        <v>5052</v>
      </c>
      <c r="D25" s="2">
        <v>13961</v>
      </c>
      <c r="E25" s="1">
        <f t="shared" si="0"/>
        <v>0.61019984241816494</v>
      </c>
      <c r="F25" s="1">
        <f t="shared" si="1"/>
        <v>0.36186519590287231</v>
      </c>
      <c r="G25" s="1">
        <f t="shared" si="2"/>
        <v>0.24833464651529261</v>
      </c>
    </row>
    <row r="26" spans="1:7" x14ac:dyDescent="0.3">
      <c r="A26" s="3" t="s">
        <v>34</v>
      </c>
      <c r="B26" s="2">
        <v>6512</v>
      </c>
      <c r="C26" s="2">
        <v>3893</v>
      </c>
      <c r="D26" s="2">
        <v>10742</v>
      </c>
      <c r="E26" s="1">
        <f t="shared" si="0"/>
        <v>0.60621858126978212</v>
      </c>
      <c r="F26" s="1">
        <f t="shared" si="1"/>
        <v>0.3624092347793707</v>
      </c>
      <c r="G26" s="1">
        <f t="shared" si="2"/>
        <v>0.24380934649041147</v>
      </c>
    </row>
    <row r="27" spans="1:7" x14ac:dyDescent="0.3">
      <c r="A27" t="s">
        <v>3</v>
      </c>
      <c r="B27">
        <f>SUM(B2:B26)</f>
        <v>179939</v>
      </c>
      <c r="C27">
        <f>SUM(C2:C26)</f>
        <v>139449</v>
      </c>
      <c r="D27">
        <f>SUM(D2:D26)</f>
        <v>328137</v>
      </c>
      <c r="E27" s="1">
        <f t="shared" si="0"/>
        <v>0.54836546930093222</v>
      </c>
      <c r="F27" s="1">
        <f t="shared" si="1"/>
        <v>0.4249718867424277</v>
      </c>
      <c r="G27" s="1">
        <f t="shared" si="2"/>
        <v>0.12339358255850452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24CF-4CB6-4AEF-9FAE-EAED03200C66}">
  <dimension ref="A1:H27"/>
  <sheetViews>
    <sheetView workbookViewId="0">
      <selection activeCell="I19" sqref="I1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4" t="s">
        <v>10</v>
      </c>
      <c r="B2">
        <v>5254</v>
      </c>
      <c r="C2">
        <v>7379</v>
      </c>
      <c r="D2">
        <v>12637</v>
      </c>
      <c r="E2" s="1">
        <f>B2/D2</f>
        <v>0.41576323494500278</v>
      </c>
      <c r="F2" s="1">
        <f>C2/D2</f>
        <v>0.58392023423280837</v>
      </c>
      <c r="G2" s="1">
        <f>(B2-C2)/D2</f>
        <v>-0.16815699928780564</v>
      </c>
      <c r="H2" s="1" t="s">
        <v>8</v>
      </c>
    </row>
    <row r="3" spans="1:8" x14ac:dyDescent="0.3">
      <c r="A3" s="4" t="s">
        <v>11</v>
      </c>
      <c r="B3">
        <v>6915</v>
      </c>
      <c r="C3">
        <v>6924</v>
      </c>
      <c r="D3">
        <v>13846</v>
      </c>
      <c r="E3" s="1">
        <f t="shared" ref="E3:E27" si="0">B3/D3</f>
        <v>0.49942221580239782</v>
      </c>
      <c r="F3" s="1">
        <f t="shared" ref="F3:F27" si="1">C3/D3</f>
        <v>0.50007222302470022</v>
      </c>
      <c r="G3" s="1">
        <f t="shared" ref="G3:G27" si="2">(B3-C3)/D3</f>
        <v>-6.5000722230247002E-4</v>
      </c>
      <c r="H3" s="1" t="s">
        <v>8</v>
      </c>
    </row>
    <row r="4" spans="1:8" x14ac:dyDescent="0.3">
      <c r="A4" s="4" t="s">
        <v>12</v>
      </c>
      <c r="B4">
        <v>5136</v>
      </c>
      <c r="C4">
        <v>7090</v>
      </c>
      <c r="D4">
        <v>12241</v>
      </c>
      <c r="E4" s="1">
        <f t="shared" si="0"/>
        <v>0.41957356425128667</v>
      </c>
      <c r="F4" s="1">
        <f t="shared" si="1"/>
        <v>0.57920104566620378</v>
      </c>
      <c r="G4" s="1">
        <f t="shared" si="2"/>
        <v>-0.15962748141491709</v>
      </c>
      <c r="H4" s="1" t="s">
        <v>8</v>
      </c>
    </row>
    <row r="5" spans="1:8" x14ac:dyDescent="0.3">
      <c r="A5" s="4" t="s">
        <v>13</v>
      </c>
      <c r="B5">
        <v>6627</v>
      </c>
      <c r="C5">
        <v>8655</v>
      </c>
      <c r="D5">
        <v>15757</v>
      </c>
      <c r="E5" s="1">
        <f t="shared" si="0"/>
        <v>0.42057498254743925</v>
      </c>
      <c r="F5" s="1">
        <f t="shared" si="1"/>
        <v>0.54927968521926762</v>
      </c>
      <c r="G5" s="1">
        <f t="shared" si="2"/>
        <v>-0.1287047026718284</v>
      </c>
      <c r="H5" s="1" t="s">
        <v>8</v>
      </c>
    </row>
    <row r="6" spans="1:8" x14ac:dyDescent="0.3">
      <c r="A6" s="4" t="s">
        <v>14</v>
      </c>
      <c r="B6">
        <v>4004</v>
      </c>
      <c r="C6">
        <v>9004</v>
      </c>
      <c r="D6">
        <v>13018</v>
      </c>
      <c r="E6" s="1">
        <f t="shared" si="0"/>
        <v>0.30757412813028118</v>
      </c>
      <c r="F6" s="1">
        <f t="shared" si="1"/>
        <v>0.69165770471654631</v>
      </c>
      <c r="G6" s="1">
        <f t="shared" si="2"/>
        <v>-0.38408357658626519</v>
      </c>
      <c r="H6" s="1" t="s">
        <v>8</v>
      </c>
    </row>
    <row r="7" spans="1:8" x14ac:dyDescent="0.3">
      <c r="A7" s="4" t="s">
        <v>15</v>
      </c>
      <c r="B7">
        <v>10431</v>
      </c>
      <c r="C7">
        <v>0</v>
      </c>
      <c r="D7">
        <v>10819</v>
      </c>
      <c r="E7" s="1">
        <f t="shared" si="0"/>
        <v>0.96413716609668176</v>
      </c>
      <c r="F7" s="1">
        <f t="shared" si="1"/>
        <v>0</v>
      </c>
      <c r="G7" s="1">
        <f t="shared" si="2"/>
        <v>0.96413716609668176</v>
      </c>
      <c r="H7" s="1" t="s">
        <v>9</v>
      </c>
    </row>
    <row r="8" spans="1:8" x14ac:dyDescent="0.3">
      <c r="A8" s="4" t="s">
        <v>16</v>
      </c>
      <c r="B8">
        <v>7945</v>
      </c>
      <c r="C8">
        <v>7711</v>
      </c>
      <c r="D8">
        <v>15669</v>
      </c>
      <c r="E8" s="1">
        <f t="shared" si="0"/>
        <v>0.50705214117046393</v>
      </c>
      <c r="F8" s="1">
        <f t="shared" si="1"/>
        <v>0.49211819516242261</v>
      </c>
      <c r="G8" s="1">
        <f t="shared" si="2"/>
        <v>1.4933946008041356E-2</v>
      </c>
      <c r="H8" s="1" t="s">
        <v>8</v>
      </c>
    </row>
    <row r="9" spans="1:8" x14ac:dyDescent="0.3">
      <c r="A9" s="4" t="s">
        <v>17</v>
      </c>
      <c r="B9">
        <v>7596</v>
      </c>
      <c r="C9">
        <v>0</v>
      </c>
      <c r="D9">
        <v>7793</v>
      </c>
      <c r="E9" s="1">
        <f t="shared" si="0"/>
        <v>0.97472090337482353</v>
      </c>
      <c r="F9" s="1">
        <f t="shared" si="1"/>
        <v>0</v>
      </c>
      <c r="G9" s="1">
        <f t="shared" si="2"/>
        <v>0.97472090337482353</v>
      </c>
      <c r="H9" s="1" t="s">
        <v>9</v>
      </c>
    </row>
    <row r="10" spans="1:8" x14ac:dyDescent="0.3">
      <c r="A10" s="4" t="s">
        <v>18</v>
      </c>
      <c r="B10">
        <v>7005</v>
      </c>
      <c r="C10">
        <v>0</v>
      </c>
      <c r="D10">
        <v>7194</v>
      </c>
      <c r="E10" s="1">
        <f t="shared" si="0"/>
        <v>0.97372810675562971</v>
      </c>
      <c r="F10" s="1">
        <f t="shared" si="1"/>
        <v>0</v>
      </c>
      <c r="G10" s="1">
        <f t="shared" si="2"/>
        <v>0.97372810675562971</v>
      </c>
      <c r="H10" s="1" t="s">
        <v>9</v>
      </c>
    </row>
    <row r="11" spans="1:8" x14ac:dyDescent="0.3">
      <c r="A11" s="4" t="s">
        <v>19</v>
      </c>
      <c r="B11">
        <v>6168</v>
      </c>
      <c r="C11">
        <v>8059</v>
      </c>
      <c r="D11">
        <v>14234</v>
      </c>
      <c r="E11" s="1">
        <f t="shared" si="0"/>
        <v>0.43332864971195728</v>
      </c>
      <c r="F11" s="1">
        <f t="shared" si="1"/>
        <v>0.56617957004355768</v>
      </c>
      <c r="G11" s="1">
        <f t="shared" si="2"/>
        <v>-0.1328509203316004</v>
      </c>
      <c r="H11" s="1" t="s">
        <v>8</v>
      </c>
    </row>
    <row r="12" spans="1:8" x14ac:dyDescent="0.3">
      <c r="A12" s="4" t="s">
        <v>20</v>
      </c>
      <c r="B12">
        <v>9008</v>
      </c>
      <c r="C12">
        <v>0</v>
      </c>
      <c r="D12">
        <v>9280</v>
      </c>
      <c r="E12" s="1">
        <f t="shared" si="0"/>
        <v>0.97068965517241379</v>
      </c>
      <c r="F12" s="1">
        <f t="shared" si="1"/>
        <v>0</v>
      </c>
      <c r="G12" s="1">
        <f t="shared" si="2"/>
        <v>0.97068965517241379</v>
      </c>
      <c r="H12" s="1" t="s">
        <v>9</v>
      </c>
    </row>
    <row r="13" spans="1:8" x14ac:dyDescent="0.3">
      <c r="A13" s="4" t="s">
        <v>21</v>
      </c>
      <c r="B13">
        <v>9002</v>
      </c>
      <c r="C13">
        <v>3956</v>
      </c>
      <c r="D13">
        <v>12978</v>
      </c>
      <c r="E13" s="1">
        <f t="shared" si="0"/>
        <v>0.69363538295577132</v>
      </c>
      <c r="F13" s="1">
        <f t="shared" si="1"/>
        <v>0.30482354754199414</v>
      </c>
      <c r="G13" s="1">
        <f t="shared" si="2"/>
        <v>0.38881183541377717</v>
      </c>
      <c r="H13" s="1" t="s">
        <v>8</v>
      </c>
    </row>
    <row r="14" spans="1:8" x14ac:dyDescent="0.3">
      <c r="A14" s="4" t="s">
        <v>22</v>
      </c>
      <c r="B14">
        <v>8725</v>
      </c>
      <c r="C14">
        <v>5571</v>
      </c>
      <c r="D14">
        <v>14313</v>
      </c>
      <c r="E14" s="1">
        <f t="shared" si="0"/>
        <v>0.60958569132956053</v>
      </c>
      <c r="F14" s="1">
        <f t="shared" si="1"/>
        <v>0.38922657723747645</v>
      </c>
      <c r="G14" s="1">
        <f t="shared" si="2"/>
        <v>0.22035911409208411</v>
      </c>
      <c r="H14" s="1" t="s">
        <v>8</v>
      </c>
    </row>
    <row r="15" spans="1:8" x14ac:dyDescent="0.3">
      <c r="A15" s="4" t="s">
        <v>23</v>
      </c>
      <c r="B15">
        <v>7932</v>
      </c>
      <c r="C15">
        <v>8593</v>
      </c>
      <c r="D15">
        <v>16537</v>
      </c>
      <c r="E15" s="1">
        <f t="shared" si="0"/>
        <v>0.47965169014936204</v>
      </c>
      <c r="F15" s="1">
        <f t="shared" si="1"/>
        <v>0.51962266432847559</v>
      </c>
      <c r="G15" s="1">
        <f t="shared" si="2"/>
        <v>-3.9970974179113501E-2</v>
      </c>
      <c r="H15" s="1" t="s">
        <v>8</v>
      </c>
    </row>
    <row r="16" spans="1:8" x14ac:dyDescent="0.3">
      <c r="A16" s="4" t="s">
        <v>24</v>
      </c>
      <c r="B16">
        <v>8608</v>
      </c>
      <c r="C16">
        <v>6979</v>
      </c>
      <c r="D16">
        <v>15602</v>
      </c>
      <c r="E16" s="1">
        <f t="shared" si="0"/>
        <v>0.55172413793103448</v>
      </c>
      <c r="F16" s="1">
        <f t="shared" si="1"/>
        <v>0.44731444686578642</v>
      </c>
      <c r="G16" s="1">
        <f t="shared" si="2"/>
        <v>0.10440969106524804</v>
      </c>
      <c r="H16" s="1" t="s">
        <v>8</v>
      </c>
    </row>
    <row r="17" spans="1:8" x14ac:dyDescent="0.3">
      <c r="A17" s="4" t="s">
        <v>25</v>
      </c>
      <c r="B17">
        <v>8276</v>
      </c>
      <c r="C17">
        <v>0</v>
      </c>
      <c r="D17">
        <v>11014</v>
      </c>
      <c r="E17" s="1">
        <f t="shared" si="0"/>
        <v>0.75140729980025422</v>
      </c>
      <c r="F17" s="1">
        <f t="shared" si="1"/>
        <v>0</v>
      </c>
      <c r="G17" s="1">
        <f t="shared" si="2"/>
        <v>0.75140729980025422</v>
      </c>
      <c r="H17" s="1" t="s">
        <v>9</v>
      </c>
    </row>
    <row r="18" spans="1:8" x14ac:dyDescent="0.3">
      <c r="A18" s="4" t="s">
        <v>26</v>
      </c>
      <c r="B18">
        <v>9364</v>
      </c>
      <c r="C18">
        <v>0</v>
      </c>
      <c r="D18">
        <v>12241</v>
      </c>
      <c r="E18" s="1">
        <f t="shared" si="0"/>
        <v>0.76497018217465895</v>
      </c>
      <c r="F18" s="1">
        <f t="shared" si="1"/>
        <v>0</v>
      </c>
      <c r="G18" s="1">
        <f t="shared" si="2"/>
        <v>0.76497018217465895</v>
      </c>
      <c r="H18" s="1" t="s">
        <v>9</v>
      </c>
    </row>
    <row r="19" spans="1:8" x14ac:dyDescent="0.3">
      <c r="A19" s="4" t="s">
        <v>27</v>
      </c>
      <c r="B19">
        <v>5868</v>
      </c>
      <c r="C19">
        <v>4172</v>
      </c>
      <c r="D19">
        <v>10048</v>
      </c>
      <c r="E19" s="1">
        <f t="shared" si="0"/>
        <v>0.58399681528662417</v>
      </c>
      <c r="F19" s="1">
        <f t="shared" si="1"/>
        <v>0.41520700636942676</v>
      </c>
      <c r="G19" s="1">
        <f t="shared" si="2"/>
        <v>0.16878980891719744</v>
      </c>
      <c r="H19" s="1" t="s">
        <v>8</v>
      </c>
    </row>
    <row r="20" spans="1:8" x14ac:dyDescent="0.3">
      <c r="A20" s="4" t="s">
        <v>28</v>
      </c>
      <c r="B20">
        <v>5243</v>
      </c>
      <c r="C20">
        <v>7708</v>
      </c>
      <c r="D20">
        <v>12964</v>
      </c>
      <c r="E20" s="1">
        <f t="shared" si="0"/>
        <v>0.40442764578833695</v>
      </c>
      <c r="F20" s="1">
        <f t="shared" si="1"/>
        <v>0.59456957729095961</v>
      </c>
      <c r="G20" s="1">
        <f t="shared" si="2"/>
        <v>-0.19014193150262265</v>
      </c>
      <c r="H20" s="1" t="s">
        <v>8</v>
      </c>
    </row>
    <row r="21" spans="1:8" x14ac:dyDescent="0.3">
      <c r="A21" s="4" t="s">
        <v>29</v>
      </c>
      <c r="B21">
        <v>4918</v>
      </c>
      <c r="C21">
        <v>7904</v>
      </c>
      <c r="D21">
        <v>13170</v>
      </c>
      <c r="E21" s="1">
        <f t="shared" si="0"/>
        <v>0.37342444950645404</v>
      </c>
      <c r="F21" s="1">
        <f t="shared" si="1"/>
        <v>0.60015186028853451</v>
      </c>
      <c r="G21" s="1">
        <f t="shared" si="2"/>
        <v>-0.22672741078208047</v>
      </c>
      <c r="H21" s="1" t="s">
        <v>8</v>
      </c>
    </row>
    <row r="22" spans="1:8" x14ac:dyDescent="0.3">
      <c r="A22" s="4" t="s">
        <v>30</v>
      </c>
      <c r="B22">
        <v>5731</v>
      </c>
      <c r="C22">
        <v>8068</v>
      </c>
      <c r="D22">
        <v>13812</v>
      </c>
      <c r="E22" s="1">
        <f t="shared" si="0"/>
        <v>0.41492904720532869</v>
      </c>
      <c r="F22" s="1">
        <f t="shared" si="1"/>
        <v>0.5841297422531132</v>
      </c>
      <c r="G22" s="1">
        <f t="shared" si="2"/>
        <v>-0.16920069504778454</v>
      </c>
      <c r="H22" s="1" t="s">
        <v>8</v>
      </c>
    </row>
    <row r="23" spans="1:8" x14ac:dyDescent="0.3">
      <c r="A23" s="4" t="s">
        <v>31</v>
      </c>
      <c r="B23">
        <v>7029</v>
      </c>
      <c r="C23">
        <v>8227</v>
      </c>
      <c r="D23">
        <v>15267</v>
      </c>
      <c r="E23" s="1">
        <f t="shared" si="0"/>
        <v>0.46040479465513856</v>
      </c>
      <c r="F23" s="1">
        <f t="shared" si="1"/>
        <v>0.53887469705901614</v>
      </c>
      <c r="G23" s="1">
        <f t="shared" si="2"/>
        <v>-7.8469902403877648E-2</v>
      </c>
      <c r="H23" s="1" t="s">
        <v>8</v>
      </c>
    </row>
    <row r="24" spans="1:8" x14ac:dyDescent="0.3">
      <c r="A24" s="4" t="s">
        <v>32</v>
      </c>
      <c r="B24">
        <v>4629</v>
      </c>
      <c r="C24">
        <v>7721</v>
      </c>
      <c r="D24">
        <v>12369</v>
      </c>
      <c r="E24" s="1">
        <f t="shared" si="0"/>
        <v>0.37424205675479022</v>
      </c>
      <c r="F24" s="1">
        <f t="shared" si="1"/>
        <v>0.62422184493491795</v>
      </c>
      <c r="G24" s="1">
        <f t="shared" si="2"/>
        <v>-0.24997978818012773</v>
      </c>
      <c r="H24" s="1" t="s">
        <v>8</v>
      </c>
    </row>
    <row r="25" spans="1:8" x14ac:dyDescent="0.3">
      <c r="A25" s="4" t="s">
        <v>33</v>
      </c>
      <c r="B25">
        <v>8476</v>
      </c>
      <c r="C25">
        <v>5564</v>
      </c>
      <c r="D25">
        <v>14054</v>
      </c>
      <c r="E25" s="1">
        <f t="shared" si="0"/>
        <v>0.60310231962430627</v>
      </c>
      <c r="F25" s="1">
        <f t="shared" si="1"/>
        <v>0.3959015226981642</v>
      </c>
      <c r="G25" s="1">
        <f t="shared" si="2"/>
        <v>0.20720079692614202</v>
      </c>
      <c r="H25" s="1" t="s">
        <v>8</v>
      </c>
    </row>
    <row r="26" spans="1:8" x14ac:dyDescent="0.3">
      <c r="A26" s="3" t="s">
        <v>34</v>
      </c>
      <c r="B26">
        <v>6799</v>
      </c>
      <c r="C26">
        <v>4015</v>
      </c>
      <c r="D26">
        <v>10833</v>
      </c>
      <c r="E26" s="1">
        <f t="shared" si="0"/>
        <v>0.62761931136342652</v>
      </c>
      <c r="F26" s="1">
        <f t="shared" si="1"/>
        <v>0.37062678851656972</v>
      </c>
      <c r="G26" s="1">
        <f t="shared" si="2"/>
        <v>0.25699252284685681</v>
      </c>
      <c r="H26" s="1" t="s">
        <v>8</v>
      </c>
    </row>
    <row r="27" spans="1:8" x14ac:dyDescent="0.3">
      <c r="A27" t="s">
        <v>3</v>
      </c>
      <c r="B27">
        <f>SUM(B2:B26)</f>
        <v>176689</v>
      </c>
      <c r="C27">
        <f>SUM(C2:C26)</f>
        <v>133300</v>
      </c>
      <c r="D27">
        <f>SUM(D2:D26)</f>
        <v>317690</v>
      </c>
      <c r="E27" s="1">
        <f t="shared" si="0"/>
        <v>0.55616796247914635</v>
      </c>
      <c r="F27" s="1">
        <f t="shared" si="1"/>
        <v>0.41959142560357582</v>
      </c>
      <c r="G27" s="1">
        <f t="shared" si="2"/>
        <v>0.13657653687557053</v>
      </c>
      <c r="H27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2012 IA Prez</vt:lpstr>
      <vt:lpstr>2016 IA Prez</vt:lpstr>
      <vt:lpstr>2018 IA Governor</vt:lpstr>
      <vt:lpstr>Swing</vt:lpstr>
      <vt:lpstr>2018 IA Auditor</vt:lpstr>
      <vt:lpstr>2018 IA 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2020-05-24T18:06:48Z</dcterms:created>
  <dcterms:modified xsi:type="dcterms:W3CDTF">2020-06-09T19:22:46Z</dcterms:modified>
</cp:coreProperties>
</file>