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Iowa\CD2\"/>
    </mc:Choice>
  </mc:AlternateContent>
  <xr:revisionPtr revIDLastSave="0" documentId="13_ncr:1_{7143ECA7-D495-451A-A793-BA831D1A1572}" xr6:coauthVersionLast="45" xr6:coauthVersionMax="45" xr10:uidLastSave="{00000000-0000-0000-0000-000000000000}"/>
  <bookViews>
    <workbookView xWindow="-108" yWindow="-108" windowWidth="23256" windowHeight="12576" activeTab="4" xr2:uid="{22FA8759-B942-4902-8CC6-8246545BF566}"/>
  </bookViews>
  <sheets>
    <sheet name="2012 IA Prez" sheetId="6" r:id="rId1"/>
    <sheet name="2016 IA Prez" sheetId="4" r:id="rId2"/>
    <sheet name="Swing" sheetId="7" r:id="rId3"/>
    <sheet name="2018 IA Governor" sheetId="3" r:id="rId4"/>
    <sheet name="2018 IA House" sheetId="2" r:id="rId5"/>
    <sheet name="2018 IA Auditor" sheetId="5" r:id="rId6"/>
    <sheet name="2018 IA House Adjusted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7" i="7" s="1"/>
  <c r="I2" i="7"/>
  <c r="G27" i="7" l="1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2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" i="7"/>
  <c r="D27" i="6"/>
  <c r="C27" i="6"/>
  <c r="B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G27" i="6" l="1"/>
  <c r="F27" i="6"/>
  <c r="E27" i="6"/>
  <c r="D27" i="5"/>
  <c r="C27" i="5"/>
  <c r="F27" i="5" s="1"/>
  <c r="B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D27" i="3"/>
  <c r="C27" i="3"/>
  <c r="G27" i="3" s="1"/>
  <c r="B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D27" i="4"/>
  <c r="C27" i="4"/>
  <c r="B27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G2" i="4"/>
  <c r="F2" i="4"/>
  <c r="E2" i="4"/>
  <c r="D27" i="2"/>
  <c r="C27" i="2"/>
  <c r="B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G27" i="5" l="1"/>
  <c r="E27" i="5"/>
  <c r="E27" i="4"/>
  <c r="E27" i="3"/>
  <c r="F27" i="3"/>
  <c r="F27" i="4"/>
  <c r="G27" i="4"/>
  <c r="F27" i="2"/>
  <c r="G27" i="2"/>
  <c r="E27" i="2"/>
  <c r="D27" i="1"/>
  <c r="C27" i="1"/>
  <c r="F27" i="1" s="1"/>
  <c r="B27" i="1"/>
  <c r="G27" i="1" s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27" i="1" l="1"/>
</calcChain>
</file>

<file path=xl/sharedStrings.xml><?xml version="1.0" encoding="utf-8"?>
<sst xmlns="http://schemas.openxmlformats.org/spreadsheetml/2006/main" count="112" uniqueCount="18">
  <si>
    <t>DISTRICT</t>
  </si>
  <si>
    <t>DEM</t>
  </si>
  <si>
    <t>REP</t>
  </si>
  <si>
    <t>TOTAL</t>
  </si>
  <si>
    <t>DEM %</t>
  </si>
  <si>
    <t>REP %</t>
  </si>
  <si>
    <t>MARGIN</t>
  </si>
  <si>
    <t>UNCONTESTED</t>
  </si>
  <si>
    <t>N</t>
  </si>
  <si>
    <t>Y</t>
  </si>
  <si>
    <t>2012 MARGIN</t>
  </si>
  <si>
    <t>2016 MARGIN</t>
  </si>
  <si>
    <t>SWING</t>
  </si>
  <si>
    <t>OBAMA-TRUMP</t>
  </si>
  <si>
    <t>O-T-HUBBELL</t>
  </si>
  <si>
    <t>2018 GOV</t>
  </si>
  <si>
    <t>2018 AUDITOR</t>
  </si>
  <si>
    <t>O-T-SAND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</si>
</sst>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FAD9-509D-4BD8-8605-98CED8F969CA}">
  <dimension ref="A1:G27"/>
  <sheetViews>
    <sheetView workbookViewId="0">
      <selection activeCell="I19" sqref="I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27</v>
      </c>
      <c r="B2" s="2">
        <v>6568</v>
      </c>
      <c r="C2" s="2">
        <v>7114</v>
      </c>
      <c r="D2" s="2">
        <v>13929</v>
      </c>
      <c r="E2" s="1">
        <f>B2/D2</f>
        <v>0.47153420920381939</v>
      </c>
      <c r="F2" s="1">
        <f>C2/D2</f>
        <v>0.51073300308708447</v>
      </c>
      <c r="G2" s="1">
        <f>(B2-C2)/D2</f>
        <v>-3.919879388326513E-2</v>
      </c>
    </row>
    <row r="3" spans="1:7" x14ac:dyDescent="0.3">
      <c r="A3">
        <v>28</v>
      </c>
      <c r="B3" s="2">
        <v>7173</v>
      </c>
      <c r="C3" s="2">
        <v>7779</v>
      </c>
      <c r="D3" s="2">
        <v>15164</v>
      </c>
      <c r="E3" s="1">
        <f t="shared" ref="E3:E27" si="0">B3/D3</f>
        <v>0.47302822474281192</v>
      </c>
      <c r="F3" s="1">
        <f t="shared" ref="F3:F27" si="1">C3/D3</f>
        <v>0.51299129517277764</v>
      </c>
      <c r="G3" s="1">
        <f t="shared" ref="G3:G27" si="2">(B3-C3)/D3</f>
        <v>-3.9963070429965705E-2</v>
      </c>
    </row>
    <row r="4" spans="1:7" x14ac:dyDescent="0.3">
      <c r="A4">
        <v>29</v>
      </c>
      <c r="B4" s="2">
        <v>9100</v>
      </c>
      <c r="C4" s="2">
        <v>6900</v>
      </c>
      <c r="D4" s="2">
        <v>16236</v>
      </c>
      <c r="E4" s="1">
        <f t="shared" si="0"/>
        <v>0.56048287755604831</v>
      </c>
      <c r="F4" s="1">
        <f t="shared" si="1"/>
        <v>0.42498152254249816</v>
      </c>
      <c r="G4" s="1">
        <f t="shared" si="2"/>
        <v>0.13550135501355012</v>
      </c>
    </row>
    <row r="5" spans="1:7" x14ac:dyDescent="0.3">
      <c r="A5">
        <v>73</v>
      </c>
      <c r="B5" s="2">
        <v>8968</v>
      </c>
      <c r="C5" s="2">
        <v>7389</v>
      </c>
      <c r="D5" s="2">
        <v>16549</v>
      </c>
      <c r="E5" s="1">
        <f t="shared" si="0"/>
        <v>0.54190585533869118</v>
      </c>
      <c r="F5" s="1">
        <f t="shared" si="1"/>
        <v>0.44649223518037345</v>
      </c>
      <c r="G5" s="1">
        <f t="shared" si="2"/>
        <v>9.5413620158317725E-2</v>
      </c>
    </row>
    <row r="6" spans="1:7" x14ac:dyDescent="0.3">
      <c r="A6">
        <v>74</v>
      </c>
      <c r="B6" s="2">
        <v>11065</v>
      </c>
      <c r="C6" s="2">
        <v>5142</v>
      </c>
      <c r="D6" s="2">
        <v>16473</v>
      </c>
      <c r="E6" s="1">
        <f t="shared" si="0"/>
        <v>0.67170521459357735</v>
      </c>
      <c r="F6" s="1">
        <f t="shared" si="1"/>
        <v>0.31214714988162445</v>
      </c>
      <c r="G6" s="1">
        <f t="shared" si="2"/>
        <v>0.3595580647119529</v>
      </c>
    </row>
    <row r="7" spans="1:7" x14ac:dyDescent="0.3">
      <c r="A7">
        <v>77</v>
      </c>
      <c r="B7" s="2">
        <v>10257</v>
      </c>
      <c r="C7" s="2">
        <v>7078</v>
      </c>
      <c r="D7" s="2">
        <v>17545</v>
      </c>
      <c r="E7" s="1">
        <f t="shared" si="0"/>
        <v>0.58461100028498147</v>
      </c>
      <c r="F7" s="1">
        <f t="shared" si="1"/>
        <v>0.40341977771444854</v>
      </c>
      <c r="G7" s="1">
        <f t="shared" si="2"/>
        <v>0.18119122257053291</v>
      </c>
    </row>
    <row r="8" spans="1:7" x14ac:dyDescent="0.3">
      <c r="A8">
        <v>78</v>
      </c>
      <c r="B8" s="2">
        <v>7001</v>
      </c>
      <c r="C8" s="2">
        <v>7832</v>
      </c>
      <c r="D8" s="2">
        <v>15152</v>
      </c>
      <c r="E8" s="1">
        <f t="shared" si="0"/>
        <v>0.46205121436114044</v>
      </c>
      <c r="F8" s="1">
        <f t="shared" si="1"/>
        <v>0.5168954593453009</v>
      </c>
      <c r="G8" s="1">
        <f t="shared" si="2"/>
        <v>-5.4844244984160503E-2</v>
      </c>
    </row>
    <row r="9" spans="1:7" x14ac:dyDescent="0.3">
      <c r="A9">
        <v>79</v>
      </c>
      <c r="B9" s="2">
        <v>5616</v>
      </c>
      <c r="C9" s="2">
        <v>9833</v>
      </c>
      <c r="D9" s="2">
        <v>15659</v>
      </c>
      <c r="E9" s="1">
        <f t="shared" si="0"/>
        <v>0.35864359154479852</v>
      </c>
      <c r="F9" s="1">
        <f t="shared" si="1"/>
        <v>0.62794559039529985</v>
      </c>
      <c r="G9" s="1">
        <f t="shared" si="2"/>
        <v>-0.26930199885050132</v>
      </c>
    </row>
    <row r="10" spans="1:7" x14ac:dyDescent="0.3">
      <c r="A10">
        <v>80</v>
      </c>
      <c r="B10" s="2">
        <v>6650</v>
      </c>
      <c r="C10" s="2">
        <v>7910</v>
      </c>
      <c r="D10" s="2">
        <v>14768</v>
      </c>
      <c r="E10" s="1">
        <f t="shared" si="0"/>
        <v>0.45029794149512459</v>
      </c>
      <c r="F10" s="1">
        <f t="shared" si="1"/>
        <v>0.53561755146262191</v>
      </c>
      <c r="G10" s="1">
        <f t="shared" si="2"/>
        <v>-8.5319609967497295E-2</v>
      </c>
    </row>
    <row r="11" spans="1:7" x14ac:dyDescent="0.3">
      <c r="A11">
        <v>81</v>
      </c>
      <c r="B11" s="2">
        <v>7433</v>
      </c>
      <c r="C11" s="2">
        <v>5501</v>
      </c>
      <c r="D11" s="2">
        <v>13140</v>
      </c>
      <c r="E11" s="1">
        <f t="shared" si="0"/>
        <v>0.56567732115677316</v>
      </c>
      <c r="F11" s="1">
        <f t="shared" si="1"/>
        <v>0.41864535768645356</v>
      </c>
      <c r="G11" s="1">
        <f t="shared" si="2"/>
        <v>0.14703196347031963</v>
      </c>
    </row>
    <row r="12" spans="1:7" x14ac:dyDescent="0.3">
      <c r="A12">
        <v>82</v>
      </c>
      <c r="B12" s="2">
        <v>7381</v>
      </c>
      <c r="C12" s="2">
        <v>7107</v>
      </c>
      <c r="D12" s="2">
        <v>14838</v>
      </c>
      <c r="E12" s="1">
        <f t="shared" si="0"/>
        <v>0.49743900795255425</v>
      </c>
      <c r="F12" s="1">
        <f t="shared" si="1"/>
        <v>0.4789729073999191</v>
      </c>
      <c r="G12" s="1">
        <f t="shared" si="2"/>
        <v>1.8466100552635124E-2</v>
      </c>
    </row>
    <row r="13" spans="1:7" x14ac:dyDescent="0.3">
      <c r="A13">
        <v>83</v>
      </c>
      <c r="B13" s="2">
        <v>8877</v>
      </c>
      <c r="C13" s="2">
        <v>6009</v>
      </c>
      <c r="D13" s="2">
        <v>15130</v>
      </c>
      <c r="E13" s="1">
        <f t="shared" si="0"/>
        <v>0.58671513549239918</v>
      </c>
      <c r="F13" s="1">
        <f t="shared" si="1"/>
        <v>0.39715796430931921</v>
      </c>
      <c r="G13" s="1">
        <f t="shared" si="2"/>
        <v>0.18955717118307996</v>
      </c>
    </row>
    <row r="14" spans="1:7" x14ac:dyDescent="0.3">
      <c r="A14">
        <v>84</v>
      </c>
      <c r="B14" s="2">
        <v>7053</v>
      </c>
      <c r="C14" s="2">
        <v>7915</v>
      </c>
      <c r="D14" s="2">
        <v>15210</v>
      </c>
      <c r="E14" s="1">
        <f t="shared" si="0"/>
        <v>0.46370808678500985</v>
      </c>
      <c r="F14" s="1">
        <f t="shared" si="1"/>
        <v>0.5203813280736358</v>
      </c>
      <c r="G14" s="1">
        <f t="shared" si="2"/>
        <v>-5.6673241288625907E-2</v>
      </c>
    </row>
    <row r="15" spans="1:7" x14ac:dyDescent="0.3">
      <c r="A15">
        <v>85</v>
      </c>
      <c r="B15" s="2">
        <v>13649</v>
      </c>
      <c r="C15" s="2">
        <v>4956</v>
      </c>
      <c r="D15" s="2">
        <v>19013</v>
      </c>
      <c r="E15" s="1">
        <f t="shared" si="0"/>
        <v>0.71787724188712987</v>
      </c>
      <c r="F15" s="1">
        <f t="shared" si="1"/>
        <v>0.26066375637721562</v>
      </c>
      <c r="G15" s="1">
        <f t="shared" si="2"/>
        <v>0.45721348550991425</v>
      </c>
    </row>
    <row r="16" spans="1:7" x14ac:dyDescent="0.3">
      <c r="A16">
        <v>86</v>
      </c>
      <c r="B16" s="2">
        <v>12474</v>
      </c>
      <c r="C16" s="2">
        <v>4268</v>
      </c>
      <c r="D16" s="2">
        <v>17090</v>
      </c>
      <c r="E16" s="1">
        <f t="shared" si="0"/>
        <v>0.7299005266237566</v>
      </c>
      <c r="F16" s="1">
        <f t="shared" si="1"/>
        <v>0.2497366881217086</v>
      </c>
      <c r="G16" s="1">
        <f t="shared" si="2"/>
        <v>0.48016383850204797</v>
      </c>
    </row>
    <row r="17" spans="1:7" x14ac:dyDescent="0.3">
      <c r="A17">
        <v>87</v>
      </c>
      <c r="B17" s="2">
        <v>9355</v>
      </c>
      <c r="C17" s="2">
        <v>5392</v>
      </c>
      <c r="D17" s="2">
        <v>14943</v>
      </c>
      <c r="E17" s="1">
        <f t="shared" si="0"/>
        <v>0.62604564009904307</v>
      </c>
      <c r="F17" s="1">
        <f t="shared" si="1"/>
        <v>0.36083785049856121</v>
      </c>
      <c r="G17" s="1">
        <f t="shared" si="2"/>
        <v>0.26520778960048186</v>
      </c>
    </row>
    <row r="18" spans="1:7" x14ac:dyDescent="0.3">
      <c r="A18">
        <v>88</v>
      </c>
      <c r="B18" s="2">
        <v>7323</v>
      </c>
      <c r="C18" s="2">
        <v>6888</v>
      </c>
      <c r="D18" s="2">
        <v>14393</v>
      </c>
      <c r="E18" s="1">
        <f t="shared" si="0"/>
        <v>0.50878899465017713</v>
      </c>
      <c r="F18" s="1">
        <f t="shared" si="1"/>
        <v>0.47856596956854025</v>
      </c>
      <c r="G18" s="1">
        <f t="shared" si="2"/>
        <v>3.0223025081636906E-2</v>
      </c>
    </row>
    <row r="19" spans="1:7" x14ac:dyDescent="0.3">
      <c r="A19">
        <v>89</v>
      </c>
      <c r="B19" s="2">
        <v>10097</v>
      </c>
      <c r="C19" s="2">
        <v>5715</v>
      </c>
      <c r="D19" s="2">
        <v>15978</v>
      </c>
      <c r="E19" s="1">
        <f t="shared" si="0"/>
        <v>0.63193140568281392</v>
      </c>
      <c r="F19" s="1">
        <f t="shared" si="1"/>
        <v>0.35767930904994366</v>
      </c>
      <c r="G19" s="1">
        <f t="shared" si="2"/>
        <v>0.2742520966328702</v>
      </c>
    </row>
    <row r="20" spans="1:7" x14ac:dyDescent="0.3">
      <c r="A20">
        <v>90</v>
      </c>
      <c r="B20" s="2">
        <v>9376</v>
      </c>
      <c r="C20" s="2">
        <v>3186</v>
      </c>
      <c r="D20" s="2">
        <v>12759</v>
      </c>
      <c r="E20" s="1">
        <f t="shared" si="0"/>
        <v>0.73485382866995841</v>
      </c>
      <c r="F20" s="1">
        <f t="shared" si="1"/>
        <v>0.24970608981895132</v>
      </c>
      <c r="G20" s="1">
        <f t="shared" si="2"/>
        <v>0.48514773885100715</v>
      </c>
    </row>
    <row r="21" spans="1:7" x14ac:dyDescent="0.3">
      <c r="A21">
        <v>91</v>
      </c>
      <c r="B21" s="2">
        <v>8210</v>
      </c>
      <c r="C21" s="2">
        <v>5838</v>
      </c>
      <c r="D21" s="2">
        <v>14251</v>
      </c>
      <c r="E21" s="1">
        <f t="shared" si="0"/>
        <v>0.57609992281243416</v>
      </c>
      <c r="F21" s="1">
        <f t="shared" si="1"/>
        <v>0.40965546277454212</v>
      </c>
      <c r="G21" s="1">
        <f t="shared" si="2"/>
        <v>0.16644446003789207</v>
      </c>
    </row>
    <row r="22" spans="1:7" x14ac:dyDescent="0.3">
      <c r="A22">
        <v>92</v>
      </c>
      <c r="B22" s="2">
        <v>9002</v>
      </c>
      <c r="C22" s="2">
        <v>7510</v>
      </c>
      <c r="D22" s="2">
        <v>16688</v>
      </c>
      <c r="E22" s="1">
        <f t="shared" si="0"/>
        <v>0.53942953020134232</v>
      </c>
      <c r="F22" s="1">
        <f t="shared" si="1"/>
        <v>0.45002396931927136</v>
      </c>
      <c r="G22" s="1">
        <f t="shared" si="2"/>
        <v>8.9405560882070953E-2</v>
      </c>
    </row>
    <row r="23" spans="1:7" x14ac:dyDescent="0.3">
      <c r="A23">
        <v>93</v>
      </c>
      <c r="B23" s="2">
        <v>10047</v>
      </c>
      <c r="C23" s="2">
        <v>7490</v>
      </c>
      <c r="D23" s="2">
        <v>17740</v>
      </c>
      <c r="E23" s="1">
        <f t="shared" si="0"/>
        <v>0.56634723788049601</v>
      </c>
      <c r="F23" s="1">
        <f t="shared" si="1"/>
        <v>0.42220969560315669</v>
      </c>
      <c r="G23" s="1">
        <f t="shared" si="2"/>
        <v>0.14413754227733935</v>
      </c>
    </row>
    <row r="24" spans="1:7" x14ac:dyDescent="0.3">
      <c r="A24">
        <v>94</v>
      </c>
      <c r="B24" s="2">
        <v>8780</v>
      </c>
      <c r="C24" s="2">
        <v>10469</v>
      </c>
      <c r="D24" s="2">
        <v>19433</v>
      </c>
      <c r="E24" s="1">
        <f t="shared" si="0"/>
        <v>0.4518087788812844</v>
      </c>
      <c r="F24" s="1">
        <f t="shared" si="1"/>
        <v>0.53872279112849275</v>
      </c>
      <c r="G24" s="1">
        <f t="shared" si="2"/>
        <v>-8.6914012247208364E-2</v>
      </c>
    </row>
    <row r="25" spans="1:7" x14ac:dyDescent="0.3">
      <c r="A25">
        <v>97</v>
      </c>
      <c r="B25" s="2">
        <v>8815</v>
      </c>
      <c r="C25" s="2">
        <v>8348</v>
      </c>
      <c r="D25" s="2">
        <v>17410</v>
      </c>
      <c r="E25" s="1">
        <f t="shared" si="0"/>
        <v>0.50631820792647908</v>
      </c>
      <c r="F25" s="1">
        <f t="shared" si="1"/>
        <v>0.47949454336588165</v>
      </c>
      <c r="G25" s="1">
        <f t="shared" si="2"/>
        <v>2.6823664560597357E-2</v>
      </c>
    </row>
    <row r="26" spans="1:7" x14ac:dyDescent="0.3">
      <c r="A26">
        <v>98</v>
      </c>
      <c r="B26" s="2">
        <v>9676</v>
      </c>
      <c r="C26" s="2">
        <v>4965</v>
      </c>
      <c r="D26" s="2">
        <v>14819</v>
      </c>
      <c r="E26" s="1">
        <f t="shared" si="0"/>
        <v>0.6529455428841352</v>
      </c>
      <c r="F26" s="1">
        <f t="shared" si="1"/>
        <v>0.3350428503947635</v>
      </c>
      <c r="G26" s="1">
        <f t="shared" si="2"/>
        <v>0.31790269248937175</v>
      </c>
    </row>
    <row r="27" spans="1:7" x14ac:dyDescent="0.3">
      <c r="A27" t="s">
        <v>3</v>
      </c>
      <c r="B27">
        <f>SUM(B2:B26)</f>
        <v>219946</v>
      </c>
      <c r="C27">
        <f>SUM(C2:C26)</f>
        <v>168534</v>
      </c>
      <c r="D27">
        <f>SUM(D2:D26)</f>
        <v>394310</v>
      </c>
      <c r="E27" s="1">
        <f t="shared" si="0"/>
        <v>0.55779970074307017</v>
      </c>
      <c r="F27" s="1">
        <f t="shared" si="1"/>
        <v>0.42741497806294537</v>
      </c>
      <c r="G27" s="1">
        <f t="shared" si="2"/>
        <v>0.13038472268012477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A838-D774-4BBF-B08D-986AC917C33B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27</v>
      </c>
      <c r="B2" s="2">
        <v>4230</v>
      </c>
      <c r="C2" s="2">
        <v>8934</v>
      </c>
      <c r="D2" s="2">
        <v>13869</v>
      </c>
      <c r="E2" s="1">
        <f>B2/D2</f>
        <v>0.30499675535366644</v>
      </c>
      <c r="F2" s="1">
        <f>C2/D2</f>
        <v>0.6441704520873891</v>
      </c>
      <c r="G2" s="1">
        <f>(B2-C2)/D2</f>
        <v>-0.33917369673372272</v>
      </c>
    </row>
    <row r="3" spans="1:7" x14ac:dyDescent="0.3">
      <c r="A3">
        <v>28</v>
      </c>
      <c r="B3" s="2">
        <v>4799</v>
      </c>
      <c r="C3" s="2">
        <v>9493</v>
      </c>
      <c r="D3" s="2">
        <v>15113</v>
      </c>
      <c r="E3" s="1">
        <f t="shared" ref="E3:E27" si="0">B3/D3</f>
        <v>0.31754118970422812</v>
      </c>
      <c r="F3" s="1">
        <f t="shared" ref="F3:F27" si="1">C3/D3</f>
        <v>0.6281347184543109</v>
      </c>
      <c r="G3" s="1">
        <f t="shared" ref="G3:G27" si="2">(B3-C3)/D3</f>
        <v>-0.31059352875008273</v>
      </c>
    </row>
    <row r="4" spans="1:7" x14ac:dyDescent="0.3">
      <c r="A4">
        <v>29</v>
      </c>
      <c r="B4" s="2">
        <v>6348</v>
      </c>
      <c r="C4" s="2">
        <v>8286</v>
      </c>
      <c r="D4" s="2">
        <v>15565</v>
      </c>
      <c r="E4" s="1">
        <f t="shared" si="0"/>
        <v>0.40783809829746226</v>
      </c>
      <c r="F4" s="1">
        <f t="shared" si="1"/>
        <v>0.53234821715387082</v>
      </c>
      <c r="G4" s="1">
        <f t="shared" si="2"/>
        <v>-0.12451011885640861</v>
      </c>
    </row>
    <row r="5" spans="1:7" x14ac:dyDescent="0.3">
      <c r="A5">
        <v>73</v>
      </c>
      <c r="B5" s="2">
        <v>7155</v>
      </c>
      <c r="C5" s="2">
        <v>8462</v>
      </c>
      <c r="D5" s="2">
        <v>16543</v>
      </c>
      <c r="E5" s="1">
        <f t="shared" si="0"/>
        <v>0.43250921840053197</v>
      </c>
      <c r="F5" s="1">
        <f t="shared" si="1"/>
        <v>0.51151544459892406</v>
      </c>
      <c r="G5" s="1">
        <f t="shared" si="2"/>
        <v>-7.9006226198392066E-2</v>
      </c>
    </row>
    <row r="6" spans="1:7" x14ac:dyDescent="0.3">
      <c r="A6">
        <v>74</v>
      </c>
      <c r="B6" s="2">
        <v>11354</v>
      </c>
      <c r="C6" s="2">
        <v>4087</v>
      </c>
      <c r="D6" s="2">
        <v>16421</v>
      </c>
      <c r="E6" s="1">
        <f t="shared" si="0"/>
        <v>0.69143170330674142</v>
      </c>
      <c r="F6" s="1">
        <f t="shared" si="1"/>
        <v>0.24888861823275074</v>
      </c>
      <c r="G6" s="1">
        <f t="shared" si="2"/>
        <v>0.44254308507399059</v>
      </c>
    </row>
    <row r="7" spans="1:7" x14ac:dyDescent="0.3">
      <c r="A7">
        <v>77</v>
      </c>
      <c r="B7" s="2">
        <v>9939</v>
      </c>
      <c r="C7" s="2">
        <v>7362</v>
      </c>
      <c r="D7" s="2">
        <v>18582</v>
      </c>
      <c r="E7" s="1">
        <f t="shared" si="0"/>
        <v>0.53487245721666132</v>
      </c>
      <c r="F7" s="1">
        <f t="shared" si="1"/>
        <v>0.39618986115595739</v>
      </c>
      <c r="G7" s="1">
        <f t="shared" si="2"/>
        <v>0.13868259606070391</v>
      </c>
    </row>
    <row r="8" spans="1:7" x14ac:dyDescent="0.3">
      <c r="A8">
        <v>78</v>
      </c>
      <c r="B8" s="2">
        <v>5029</v>
      </c>
      <c r="C8" s="2">
        <v>8871</v>
      </c>
      <c r="D8" s="2">
        <v>14766</v>
      </c>
      <c r="E8" s="1">
        <f t="shared" si="0"/>
        <v>0.34057971014492755</v>
      </c>
      <c r="F8" s="1">
        <f t="shared" si="1"/>
        <v>0.6007720438845997</v>
      </c>
      <c r="G8" s="1">
        <f t="shared" si="2"/>
        <v>-0.26019233373967221</v>
      </c>
    </row>
    <row r="9" spans="1:7" x14ac:dyDescent="0.3">
      <c r="A9">
        <v>79</v>
      </c>
      <c r="B9" s="2">
        <v>4020</v>
      </c>
      <c r="C9" s="2">
        <v>10507</v>
      </c>
      <c r="D9" s="2">
        <v>15488</v>
      </c>
      <c r="E9" s="1">
        <f t="shared" si="0"/>
        <v>0.25955578512396693</v>
      </c>
      <c r="F9" s="1">
        <f t="shared" si="1"/>
        <v>0.6783961776859504</v>
      </c>
      <c r="G9" s="1">
        <f t="shared" si="2"/>
        <v>-0.41884039256198347</v>
      </c>
    </row>
    <row r="10" spans="1:7" x14ac:dyDescent="0.3">
      <c r="A10">
        <v>80</v>
      </c>
      <c r="B10" s="2">
        <v>3983</v>
      </c>
      <c r="C10" s="2">
        <v>10120</v>
      </c>
      <c r="D10" s="2">
        <v>14729</v>
      </c>
      <c r="E10" s="1">
        <f t="shared" si="0"/>
        <v>0.27041890148686265</v>
      </c>
      <c r="F10" s="1">
        <f t="shared" si="1"/>
        <v>0.68707991038088123</v>
      </c>
      <c r="G10" s="1">
        <f t="shared" si="2"/>
        <v>-0.41666100889401858</v>
      </c>
    </row>
    <row r="11" spans="1:7" x14ac:dyDescent="0.3">
      <c r="A11">
        <v>81</v>
      </c>
      <c r="B11" s="2">
        <v>4918</v>
      </c>
      <c r="C11" s="2">
        <v>6955</v>
      </c>
      <c r="D11" s="2">
        <v>12445</v>
      </c>
      <c r="E11" s="1">
        <f t="shared" si="0"/>
        <v>0.39517878666130979</v>
      </c>
      <c r="F11" s="1">
        <f t="shared" si="1"/>
        <v>0.55885897950984331</v>
      </c>
      <c r="G11" s="1">
        <f t="shared" si="2"/>
        <v>-0.16368019284853355</v>
      </c>
    </row>
    <row r="12" spans="1:7" x14ac:dyDescent="0.3">
      <c r="A12">
        <v>82</v>
      </c>
      <c r="B12" s="2">
        <v>5298</v>
      </c>
      <c r="C12" s="2">
        <v>8374</v>
      </c>
      <c r="D12" s="2">
        <v>14498</v>
      </c>
      <c r="E12" s="1">
        <f t="shared" si="0"/>
        <v>0.36542971444337152</v>
      </c>
      <c r="F12" s="1">
        <f t="shared" si="1"/>
        <v>0.57759690991860946</v>
      </c>
      <c r="G12" s="1">
        <f t="shared" si="2"/>
        <v>-0.21216719547523796</v>
      </c>
    </row>
    <row r="13" spans="1:7" x14ac:dyDescent="0.3">
      <c r="A13">
        <v>83</v>
      </c>
      <c r="B13" s="2">
        <v>5304</v>
      </c>
      <c r="C13" s="2">
        <v>7000</v>
      </c>
      <c r="D13" s="2">
        <v>13122</v>
      </c>
      <c r="E13" s="1">
        <f t="shared" si="0"/>
        <v>0.40420667581161407</v>
      </c>
      <c r="F13" s="1">
        <f t="shared" si="1"/>
        <v>0.53345526596555404</v>
      </c>
      <c r="G13" s="1">
        <f t="shared" si="2"/>
        <v>-0.12924859015393994</v>
      </c>
    </row>
    <row r="14" spans="1:7" x14ac:dyDescent="0.3">
      <c r="A14">
        <v>84</v>
      </c>
      <c r="B14" s="2">
        <v>4305</v>
      </c>
      <c r="C14" s="2">
        <v>8898</v>
      </c>
      <c r="D14" s="2">
        <v>14073</v>
      </c>
      <c r="E14" s="1">
        <f t="shared" si="0"/>
        <v>0.30590492432317201</v>
      </c>
      <c r="F14" s="1">
        <f t="shared" si="1"/>
        <v>0.63227456832231932</v>
      </c>
      <c r="G14" s="1">
        <f t="shared" si="2"/>
        <v>-0.32636964399914731</v>
      </c>
    </row>
    <row r="15" spans="1:7" x14ac:dyDescent="0.3">
      <c r="A15">
        <v>85</v>
      </c>
      <c r="B15" s="2">
        <v>14238</v>
      </c>
      <c r="C15" s="2">
        <v>3815</v>
      </c>
      <c r="D15" s="2">
        <v>19172</v>
      </c>
      <c r="E15" s="1">
        <f t="shared" si="0"/>
        <v>0.74264552472355516</v>
      </c>
      <c r="F15" s="1">
        <f t="shared" si="1"/>
        <v>0.19898810765699979</v>
      </c>
      <c r="G15" s="1">
        <f t="shared" si="2"/>
        <v>0.54365741706655535</v>
      </c>
    </row>
    <row r="16" spans="1:7" x14ac:dyDescent="0.3">
      <c r="A16">
        <v>86</v>
      </c>
      <c r="B16" s="2">
        <v>11656</v>
      </c>
      <c r="C16" s="2">
        <v>3394</v>
      </c>
      <c r="D16" s="2">
        <v>16113</v>
      </c>
      <c r="E16" s="1">
        <f t="shared" si="0"/>
        <v>0.72339105070440013</v>
      </c>
      <c r="F16" s="1">
        <f t="shared" si="1"/>
        <v>0.210637373549308</v>
      </c>
      <c r="G16" s="1">
        <f t="shared" si="2"/>
        <v>0.51275367715509212</v>
      </c>
    </row>
    <row r="17" spans="1:7" x14ac:dyDescent="0.3">
      <c r="A17">
        <v>87</v>
      </c>
      <c r="B17" s="2">
        <v>6509</v>
      </c>
      <c r="C17" s="2">
        <v>6101</v>
      </c>
      <c r="D17" s="2">
        <v>13413</v>
      </c>
      <c r="E17" s="1">
        <f t="shared" si="0"/>
        <v>0.48527547901289791</v>
      </c>
      <c r="F17" s="1">
        <f t="shared" si="1"/>
        <v>0.45485722806232759</v>
      </c>
      <c r="G17" s="1">
        <f t="shared" si="2"/>
        <v>3.0418250950570342E-2</v>
      </c>
    </row>
    <row r="18" spans="1:7" x14ac:dyDescent="0.3">
      <c r="A18">
        <v>88</v>
      </c>
      <c r="B18" s="2">
        <v>5176</v>
      </c>
      <c r="C18" s="2">
        <v>8461</v>
      </c>
      <c r="D18" s="2">
        <v>14400</v>
      </c>
      <c r="E18" s="1">
        <f t="shared" si="0"/>
        <v>0.35944444444444446</v>
      </c>
      <c r="F18" s="1">
        <f t="shared" si="1"/>
        <v>0.58756944444444448</v>
      </c>
      <c r="G18" s="1">
        <f t="shared" si="2"/>
        <v>-0.22812499999999999</v>
      </c>
    </row>
    <row r="19" spans="1:7" x14ac:dyDescent="0.3">
      <c r="A19">
        <v>89</v>
      </c>
      <c r="B19" s="2">
        <v>7657</v>
      </c>
      <c r="C19" s="2">
        <v>5963</v>
      </c>
      <c r="D19" s="2">
        <v>14594</v>
      </c>
      <c r="E19" s="1">
        <f t="shared" si="0"/>
        <v>0.52466767164588191</v>
      </c>
      <c r="F19" s="1">
        <f t="shared" si="1"/>
        <v>0.40859257228998219</v>
      </c>
      <c r="G19" s="1">
        <f t="shared" si="2"/>
        <v>0.11607509935589969</v>
      </c>
    </row>
    <row r="20" spans="1:7" x14ac:dyDescent="0.3">
      <c r="A20">
        <v>90</v>
      </c>
      <c r="B20" s="2">
        <v>6501</v>
      </c>
      <c r="C20" s="2">
        <v>3916</v>
      </c>
      <c r="D20" s="2">
        <v>11212</v>
      </c>
      <c r="E20" s="1">
        <f t="shared" si="0"/>
        <v>0.5798251872993222</v>
      </c>
      <c r="F20" s="1">
        <f t="shared" si="1"/>
        <v>0.3492686407420621</v>
      </c>
      <c r="G20" s="1">
        <f t="shared" si="2"/>
        <v>0.23055654655726007</v>
      </c>
    </row>
    <row r="21" spans="1:7" x14ac:dyDescent="0.3">
      <c r="A21">
        <v>91</v>
      </c>
      <c r="B21" s="2">
        <v>6000</v>
      </c>
      <c r="C21" s="2">
        <v>6839</v>
      </c>
      <c r="D21" s="2">
        <v>13746</v>
      </c>
      <c r="E21" s="1">
        <f t="shared" si="0"/>
        <v>0.43649061545176776</v>
      </c>
      <c r="F21" s="1">
        <f t="shared" si="1"/>
        <v>0.49752655317910666</v>
      </c>
      <c r="G21" s="1">
        <f t="shared" si="2"/>
        <v>-6.1035937727338861E-2</v>
      </c>
    </row>
    <row r="22" spans="1:7" x14ac:dyDescent="0.3">
      <c r="A22">
        <v>92</v>
      </c>
      <c r="B22" s="2">
        <v>6662</v>
      </c>
      <c r="C22" s="2">
        <v>8138</v>
      </c>
      <c r="D22" s="2">
        <v>15767</v>
      </c>
      <c r="E22" s="1">
        <f t="shared" si="0"/>
        <v>0.42252806494577283</v>
      </c>
      <c r="F22" s="1">
        <f t="shared" si="1"/>
        <v>0.51614130779476119</v>
      </c>
      <c r="G22" s="1">
        <f t="shared" si="2"/>
        <v>-9.3613242848988393E-2</v>
      </c>
    </row>
    <row r="23" spans="1:7" x14ac:dyDescent="0.3">
      <c r="A23">
        <v>93</v>
      </c>
      <c r="B23" s="2">
        <v>8424</v>
      </c>
      <c r="C23" s="2">
        <v>6978</v>
      </c>
      <c r="D23" s="2">
        <v>16532</v>
      </c>
      <c r="E23" s="1">
        <f t="shared" si="0"/>
        <v>0.50955722235664169</v>
      </c>
      <c r="F23" s="1">
        <f t="shared" si="1"/>
        <v>0.42209049116864261</v>
      </c>
      <c r="G23" s="1">
        <f t="shared" si="2"/>
        <v>8.7466731187999039E-2</v>
      </c>
    </row>
    <row r="24" spans="1:7" x14ac:dyDescent="0.3">
      <c r="A24">
        <v>94</v>
      </c>
      <c r="B24" s="2">
        <v>8639</v>
      </c>
      <c r="C24" s="2">
        <v>9856</v>
      </c>
      <c r="D24" s="2">
        <v>19673</v>
      </c>
      <c r="E24" s="1">
        <f t="shared" si="0"/>
        <v>0.43912977176841356</v>
      </c>
      <c r="F24" s="1">
        <f t="shared" si="1"/>
        <v>0.50099120622172522</v>
      </c>
      <c r="G24" s="1">
        <f t="shared" si="2"/>
        <v>-6.1861434453311645E-2</v>
      </c>
    </row>
    <row r="25" spans="1:7" x14ac:dyDescent="0.3">
      <c r="A25">
        <v>97</v>
      </c>
      <c r="B25" s="2">
        <v>6384</v>
      </c>
      <c r="C25" s="2">
        <v>9705</v>
      </c>
      <c r="D25" s="2">
        <v>17190</v>
      </c>
      <c r="E25" s="1">
        <f t="shared" si="0"/>
        <v>0.37137870855148342</v>
      </c>
      <c r="F25" s="1">
        <f t="shared" si="1"/>
        <v>0.56457242582897038</v>
      </c>
      <c r="G25" s="1">
        <f t="shared" si="2"/>
        <v>-0.19319371727748691</v>
      </c>
    </row>
    <row r="26" spans="1:7" x14ac:dyDescent="0.3">
      <c r="A26">
        <v>98</v>
      </c>
      <c r="B26" s="2">
        <v>6268</v>
      </c>
      <c r="C26" s="2">
        <v>5869</v>
      </c>
      <c r="D26" s="2">
        <v>12933</v>
      </c>
      <c r="E26" s="1">
        <f t="shared" si="0"/>
        <v>0.48465166628005879</v>
      </c>
      <c r="F26" s="1">
        <f t="shared" si="1"/>
        <v>0.45380035567927007</v>
      </c>
      <c r="G26" s="1">
        <f t="shared" si="2"/>
        <v>3.0851310600788679E-2</v>
      </c>
    </row>
    <row r="27" spans="1:7" x14ac:dyDescent="0.3">
      <c r="A27" t="s">
        <v>3</v>
      </c>
      <c r="B27">
        <f>SUM(B2:B26)</f>
        <v>170796</v>
      </c>
      <c r="C27">
        <f>SUM(C2:C26)</f>
        <v>186384</v>
      </c>
      <c r="D27">
        <f>SUM(D2:D26)</f>
        <v>379959</v>
      </c>
      <c r="E27" s="1">
        <f t="shared" si="0"/>
        <v>0.44951165783676661</v>
      </c>
      <c r="F27" s="1">
        <f t="shared" si="1"/>
        <v>0.49053713690161305</v>
      </c>
      <c r="G27" s="1">
        <f t="shared" si="2"/>
        <v>-4.1025479064846472E-2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51B5-F980-41E9-B81C-94FFB804C050}">
  <dimension ref="A1:I28"/>
  <sheetViews>
    <sheetView workbookViewId="0">
      <selection activeCell="I27" sqref="I27"/>
    </sheetView>
  </sheetViews>
  <sheetFormatPr defaultRowHeight="14.4" x14ac:dyDescent="0.3"/>
  <sheetData>
    <row r="1" spans="1:9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14</v>
      </c>
      <c r="H1" t="s">
        <v>16</v>
      </c>
      <c r="I1" t="s">
        <v>17</v>
      </c>
    </row>
    <row r="2" spans="1:9" x14ac:dyDescent="0.3">
      <c r="A2">
        <v>27</v>
      </c>
      <c r="B2" s="1">
        <v>-3.919879388326513E-2</v>
      </c>
      <c r="C2" s="1">
        <v>-0.33917369673372272</v>
      </c>
      <c r="D2" s="1">
        <f>C2-B2</f>
        <v>-0.29997490285045758</v>
      </c>
      <c r="E2" t="str">
        <f>IF(AND(B2&gt;0, C2&lt;0), "Yes", "No")</f>
        <v>No</v>
      </c>
      <c r="F2" s="1">
        <v>-0.30909571655208884</v>
      </c>
      <c r="G2" t="str">
        <f>IF(AND(B2&gt;0, C2&lt;0, F2&gt;0), "Yes", "No")</f>
        <v>No</v>
      </c>
      <c r="H2" s="1">
        <v>-0.14697354113809352</v>
      </c>
      <c r="I2" t="str">
        <f>IF(AND(B2&gt;0, C2&lt;0, H2&gt;0), "Yes", "No")</f>
        <v>No</v>
      </c>
    </row>
    <row r="3" spans="1:9" x14ac:dyDescent="0.3">
      <c r="A3">
        <v>28</v>
      </c>
      <c r="B3" s="1">
        <v>-3.9963070429965705E-2</v>
      </c>
      <c r="C3" s="1">
        <v>-0.31059352875008273</v>
      </c>
      <c r="D3" s="1">
        <f t="shared" ref="D3:D27" si="0">C3-B3</f>
        <v>-0.27063045832011701</v>
      </c>
      <c r="E3" t="str">
        <f t="shared" ref="E3:E26" si="1">IF(AND(B3&gt;0, C3&lt;0), "Yes", "No")</f>
        <v>No</v>
      </c>
      <c r="F3" s="1">
        <v>-0.23399953340073101</v>
      </c>
      <c r="G3" t="str">
        <f t="shared" ref="G3:G26" si="2">IF(AND(B3&gt;0, C3&lt;0, F3&gt;0), "Yes", "No")</f>
        <v>No</v>
      </c>
      <c r="H3" s="1">
        <v>-0.12768827870803903</v>
      </c>
      <c r="I3" t="str">
        <f t="shared" ref="I3:I26" si="3">IF(AND(B3&gt;0, C3&lt;0, H3&gt;0), "Yes", "No")</f>
        <v>No</v>
      </c>
    </row>
    <row r="4" spans="1:9" x14ac:dyDescent="0.3">
      <c r="A4">
        <v>29</v>
      </c>
      <c r="B4" s="1">
        <v>0.13550135501355012</v>
      </c>
      <c r="C4" s="1">
        <v>-0.12451011885640861</v>
      </c>
      <c r="D4" s="1">
        <f t="shared" si="0"/>
        <v>-0.26001147386995871</v>
      </c>
      <c r="E4" t="str">
        <f t="shared" si="1"/>
        <v>Yes</v>
      </c>
      <c r="F4" s="1">
        <v>-6.4467197572999624E-3</v>
      </c>
      <c r="G4" t="str">
        <f t="shared" si="2"/>
        <v>No</v>
      </c>
      <c r="H4" s="1">
        <v>7.5080856306791927E-2</v>
      </c>
      <c r="I4" t="str">
        <f t="shared" si="3"/>
        <v>Yes</v>
      </c>
    </row>
    <row r="5" spans="1:9" x14ac:dyDescent="0.3">
      <c r="A5">
        <v>73</v>
      </c>
      <c r="B5" s="1">
        <v>9.5413620158317725E-2</v>
      </c>
      <c r="C5" s="1">
        <v>-7.9006226198392066E-2</v>
      </c>
      <c r="D5" s="1">
        <f t="shared" si="0"/>
        <v>-0.17441984635670979</v>
      </c>
      <c r="E5" t="str">
        <f t="shared" si="1"/>
        <v>Yes</v>
      </c>
      <c r="F5" s="1">
        <v>-1.3336083041176875E-2</v>
      </c>
      <c r="G5" t="str">
        <f t="shared" si="2"/>
        <v>No</v>
      </c>
      <c r="H5" s="1">
        <v>6.7279360179598707E-2</v>
      </c>
      <c r="I5" t="str">
        <f t="shared" si="3"/>
        <v>Yes</v>
      </c>
    </row>
    <row r="6" spans="1:9" x14ac:dyDescent="0.3">
      <c r="A6">
        <v>74</v>
      </c>
      <c r="B6" s="1">
        <v>0.3595580647119529</v>
      </c>
      <c r="C6" s="1">
        <v>0.44254308507399059</v>
      </c>
      <c r="D6" s="1">
        <f t="shared" si="0"/>
        <v>8.2985020362037698E-2</v>
      </c>
      <c r="E6" t="str">
        <f t="shared" si="1"/>
        <v>No</v>
      </c>
      <c r="F6" s="1">
        <v>0.48708171717835774</v>
      </c>
      <c r="G6" t="str">
        <f t="shared" si="2"/>
        <v>No</v>
      </c>
      <c r="H6" s="1">
        <v>0.49128943297235489</v>
      </c>
      <c r="I6" t="str">
        <f t="shared" si="3"/>
        <v>No</v>
      </c>
    </row>
    <row r="7" spans="1:9" x14ac:dyDescent="0.3">
      <c r="A7">
        <v>77</v>
      </c>
      <c r="B7" s="1">
        <v>0.18119122257053291</v>
      </c>
      <c r="C7" s="1">
        <v>0.13868259606070391</v>
      </c>
      <c r="D7" s="1">
        <f t="shared" si="0"/>
        <v>-4.2508626509829006E-2</v>
      </c>
      <c r="E7" t="str">
        <f t="shared" si="1"/>
        <v>No</v>
      </c>
      <c r="F7" s="1">
        <v>0.22448979591836735</v>
      </c>
      <c r="G7" t="str">
        <f t="shared" si="2"/>
        <v>No</v>
      </c>
      <c r="H7" s="1">
        <v>0.271062492445304</v>
      </c>
      <c r="I7" t="str">
        <f t="shared" si="3"/>
        <v>No</v>
      </c>
    </row>
    <row r="8" spans="1:9" x14ac:dyDescent="0.3">
      <c r="A8">
        <v>78</v>
      </c>
      <c r="B8" s="1">
        <v>-5.4844244984160503E-2</v>
      </c>
      <c r="C8" s="1">
        <v>-0.26019233373967221</v>
      </c>
      <c r="D8" s="1">
        <f t="shared" si="0"/>
        <v>-0.20534808875551169</v>
      </c>
      <c r="E8" t="str">
        <f t="shared" si="1"/>
        <v>No</v>
      </c>
      <c r="F8" s="1">
        <v>-0.20342958828763244</v>
      </c>
      <c r="G8" t="str">
        <f t="shared" si="2"/>
        <v>No</v>
      </c>
      <c r="H8" s="1">
        <v>-9.884445922354311E-2</v>
      </c>
      <c r="I8" t="str">
        <f t="shared" si="3"/>
        <v>No</v>
      </c>
    </row>
    <row r="9" spans="1:9" x14ac:dyDescent="0.3">
      <c r="A9">
        <v>79</v>
      </c>
      <c r="B9" s="1">
        <v>-0.26930199885050132</v>
      </c>
      <c r="C9" s="1">
        <v>-0.41884039256198347</v>
      </c>
      <c r="D9" s="1">
        <f t="shared" si="0"/>
        <v>-0.14953839371148214</v>
      </c>
      <c r="E9" t="str">
        <f t="shared" si="1"/>
        <v>No</v>
      </c>
      <c r="F9" s="1">
        <v>-0.41396643724383264</v>
      </c>
      <c r="G9" t="str">
        <f t="shared" si="2"/>
        <v>No</v>
      </c>
      <c r="H9" s="1">
        <v>-0.34321124970207356</v>
      </c>
      <c r="I9" t="str">
        <f t="shared" si="3"/>
        <v>No</v>
      </c>
    </row>
    <row r="10" spans="1:9" x14ac:dyDescent="0.3">
      <c r="A10">
        <v>80</v>
      </c>
      <c r="B10" s="1">
        <v>-8.5319609967497295E-2</v>
      </c>
      <c r="C10" s="1">
        <v>-0.41666100889401858</v>
      </c>
      <c r="D10" s="1">
        <f t="shared" si="0"/>
        <v>-0.33134139892652126</v>
      </c>
      <c r="E10" t="str">
        <f t="shared" si="1"/>
        <v>No</v>
      </c>
      <c r="F10" s="1">
        <v>-0.32078103207810321</v>
      </c>
      <c r="G10" t="str">
        <f t="shared" si="2"/>
        <v>No</v>
      </c>
      <c r="H10" s="1">
        <v>-0.22654539329627757</v>
      </c>
      <c r="I10" t="str">
        <f t="shared" si="3"/>
        <v>No</v>
      </c>
    </row>
    <row r="11" spans="1:9" x14ac:dyDescent="0.3">
      <c r="A11">
        <v>81</v>
      </c>
      <c r="B11" s="1">
        <v>0.14703196347031963</v>
      </c>
      <c r="C11" s="1">
        <v>-0.16368019284853355</v>
      </c>
      <c r="D11" s="1">
        <f t="shared" si="0"/>
        <v>-0.31071215631885318</v>
      </c>
      <c r="E11" t="str">
        <f t="shared" si="1"/>
        <v>Yes</v>
      </c>
      <c r="F11" s="1">
        <v>-1.8975903614457831E-2</v>
      </c>
      <c r="G11" t="str">
        <f t="shared" si="2"/>
        <v>No</v>
      </c>
      <c r="H11" s="1">
        <v>3.4923251261975895E-2</v>
      </c>
      <c r="I11" t="str">
        <f t="shared" si="3"/>
        <v>Yes</v>
      </c>
    </row>
    <row r="12" spans="1:9" x14ac:dyDescent="0.3">
      <c r="A12">
        <v>82</v>
      </c>
      <c r="B12" s="1">
        <v>1.8466100552635124E-2</v>
      </c>
      <c r="C12" s="1">
        <v>-0.21216719547523796</v>
      </c>
      <c r="D12" s="1">
        <f t="shared" si="0"/>
        <v>-0.23063329602787308</v>
      </c>
      <c r="E12" t="str">
        <f t="shared" si="1"/>
        <v>Yes</v>
      </c>
      <c r="F12" s="1">
        <v>-0.11085077159246991</v>
      </c>
      <c r="G12" t="str">
        <f t="shared" si="2"/>
        <v>No</v>
      </c>
      <c r="H12" s="1">
        <v>-5.4894784995425432E-2</v>
      </c>
      <c r="I12" t="str">
        <f t="shared" si="3"/>
        <v>No</v>
      </c>
    </row>
    <row r="13" spans="1:9" x14ac:dyDescent="0.3">
      <c r="A13">
        <v>83</v>
      </c>
      <c r="B13" s="1">
        <v>0.18955717118307996</v>
      </c>
      <c r="C13" s="1">
        <v>-0.12924859015393994</v>
      </c>
      <c r="D13" s="1">
        <f t="shared" si="0"/>
        <v>-0.31880576133701988</v>
      </c>
      <c r="E13" t="str">
        <f t="shared" si="1"/>
        <v>Yes</v>
      </c>
      <c r="F13" s="1">
        <v>6.945655332752107E-2</v>
      </c>
      <c r="G13" t="str">
        <f t="shared" si="2"/>
        <v>Yes</v>
      </c>
      <c r="H13" s="1">
        <v>6.432920840699273E-2</v>
      </c>
      <c r="I13" t="str">
        <f t="shared" si="3"/>
        <v>Yes</v>
      </c>
    </row>
    <row r="14" spans="1:9" x14ac:dyDescent="0.3">
      <c r="A14">
        <v>84</v>
      </c>
      <c r="B14" s="1">
        <v>-5.6673241288625907E-2</v>
      </c>
      <c r="C14" s="1">
        <v>-0.32636964399914731</v>
      </c>
      <c r="D14" s="1">
        <f t="shared" si="0"/>
        <v>-0.26969640271052142</v>
      </c>
      <c r="E14" t="str">
        <f t="shared" si="1"/>
        <v>No</v>
      </c>
      <c r="F14" s="1">
        <v>-0.19490781387181738</v>
      </c>
      <c r="G14" t="str">
        <f t="shared" si="2"/>
        <v>No</v>
      </c>
      <c r="H14" s="1">
        <v>-0.16191756272401434</v>
      </c>
      <c r="I14" t="str">
        <f t="shared" si="3"/>
        <v>No</v>
      </c>
    </row>
    <row r="15" spans="1:9" x14ac:dyDescent="0.3">
      <c r="A15">
        <v>85</v>
      </c>
      <c r="B15" s="1">
        <v>0.45721348550991425</v>
      </c>
      <c r="C15" s="1">
        <v>0.54365741706655535</v>
      </c>
      <c r="D15" s="1">
        <f t="shared" si="0"/>
        <v>8.6443931556641096E-2</v>
      </c>
      <c r="E15" t="str">
        <f t="shared" si="1"/>
        <v>No</v>
      </c>
      <c r="F15" s="1">
        <v>0.61438264873379378</v>
      </c>
      <c r="G15" t="str">
        <f t="shared" si="2"/>
        <v>No</v>
      </c>
      <c r="H15" s="1">
        <v>0.59497362705553836</v>
      </c>
      <c r="I15" t="str">
        <f t="shared" si="3"/>
        <v>No</v>
      </c>
    </row>
    <row r="16" spans="1:9" x14ac:dyDescent="0.3">
      <c r="A16">
        <v>86</v>
      </c>
      <c r="B16" s="1">
        <v>0.48016383850204797</v>
      </c>
      <c r="C16" s="1">
        <v>0.51275367715509212</v>
      </c>
      <c r="D16" s="1">
        <f t="shared" si="0"/>
        <v>3.2589838653044156E-2</v>
      </c>
      <c r="E16" t="str">
        <f t="shared" si="1"/>
        <v>No</v>
      </c>
      <c r="F16" s="1">
        <v>0.60227515108425167</v>
      </c>
      <c r="G16" t="str">
        <f t="shared" si="2"/>
        <v>No</v>
      </c>
      <c r="H16" s="1">
        <v>0.59101844426623895</v>
      </c>
      <c r="I16" t="str">
        <f t="shared" si="3"/>
        <v>No</v>
      </c>
    </row>
    <row r="17" spans="1:9" x14ac:dyDescent="0.3">
      <c r="A17">
        <v>87</v>
      </c>
      <c r="B17" s="1">
        <v>0.26520778960048186</v>
      </c>
      <c r="C17" s="1">
        <v>3.0418250950570342E-2</v>
      </c>
      <c r="D17" s="1">
        <f t="shared" si="0"/>
        <v>-0.23478953864991151</v>
      </c>
      <c r="E17" t="str">
        <f t="shared" si="1"/>
        <v>No</v>
      </c>
      <c r="F17" s="1">
        <v>0.19052079430498314</v>
      </c>
      <c r="G17" t="str">
        <f t="shared" si="2"/>
        <v>No</v>
      </c>
      <c r="H17" s="1">
        <v>0.24447421299397187</v>
      </c>
      <c r="I17" t="str">
        <f t="shared" si="3"/>
        <v>No</v>
      </c>
    </row>
    <row r="18" spans="1:9" x14ac:dyDescent="0.3">
      <c r="A18">
        <v>88</v>
      </c>
      <c r="B18" s="1">
        <v>3.0223025081636906E-2</v>
      </c>
      <c r="C18" s="1">
        <v>-0.22812499999999999</v>
      </c>
      <c r="D18" s="1">
        <f t="shared" si="0"/>
        <v>-0.2583480250816369</v>
      </c>
      <c r="E18" t="str">
        <f t="shared" si="1"/>
        <v>Yes</v>
      </c>
      <c r="F18" s="1">
        <v>-0.14055877519245741</v>
      </c>
      <c r="G18" t="str">
        <f t="shared" si="2"/>
        <v>No</v>
      </c>
      <c r="H18" s="1">
        <v>-4.1082606012518737E-2</v>
      </c>
      <c r="I18" t="str">
        <f t="shared" si="3"/>
        <v>No</v>
      </c>
    </row>
    <row r="19" spans="1:9" x14ac:dyDescent="0.3">
      <c r="A19">
        <v>89</v>
      </c>
      <c r="B19" s="1">
        <v>0.2742520966328702</v>
      </c>
      <c r="C19" s="1">
        <v>0.11607509935589969</v>
      </c>
      <c r="D19" s="1">
        <f t="shared" si="0"/>
        <v>-0.15817699727697052</v>
      </c>
      <c r="E19" t="str">
        <f t="shared" si="1"/>
        <v>No</v>
      </c>
      <c r="F19" s="1">
        <v>0.15761345715787628</v>
      </c>
      <c r="G19" t="str">
        <f t="shared" si="2"/>
        <v>No</v>
      </c>
      <c r="H19" s="1">
        <v>0.25371805147386234</v>
      </c>
      <c r="I19" t="str">
        <f t="shared" si="3"/>
        <v>No</v>
      </c>
    </row>
    <row r="20" spans="1:9" x14ac:dyDescent="0.3">
      <c r="A20">
        <v>90</v>
      </c>
      <c r="B20" s="1">
        <v>0.48514773885100715</v>
      </c>
      <c r="C20" s="1">
        <v>0.23055654655726007</v>
      </c>
      <c r="D20" s="1">
        <f t="shared" si="0"/>
        <v>-0.25459119229374705</v>
      </c>
      <c r="E20" t="str">
        <f t="shared" si="1"/>
        <v>No</v>
      </c>
      <c r="F20" s="1">
        <v>0.27304218730669305</v>
      </c>
      <c r="G20" t="str">
        <f t="shared" si="2"/>
        <v>No</v>
      </c>
      <c r="H20" s="1">
        <v>0.34771126760563381</v>
      </c>
      <c r="I20" t="str">
        <f t="shared" si="3"/>
        <v>No</v>
      </c>
    </row>
    <row r="21" spans="1:9" x14ac:dyDescent="0.3">
      <c r="A21">
        <v>91</v>
      </c>
      <c r="B21" s="1">
        <v>0.16644446003789207</v>
      </c>
      <c r="C21" s="1">
        <v>-6.1035937727338861E-2</v>
      </c>
      <c r="D21" s="1">
        <f t="shared" si="0"/>
        <v>-0.22748039776523094</v>
      </c>
      <c r="E21" t="str">
        <f t="shared" si="1"/>
        <v>Yes</v>
      </c>
      <c r="F21" s="1">
        <v>-3.3534287867370005E-2</v>
      </c>
      <c r="G21" t="str">
        <f t="shared" si="2"/>
        <v>No</v>
      </c>
      <c r="H21" s="1">
        <v>6.4617734084184406E-2</v>
      </c>
      <c r="I21" t="str">
        <f t="shared" si="3"/>
        <v>Yes</v>
      </c>
    </row>
    <row r="22" spans="1:9" x14ac:dyDescent="0.3">
      <c r="A22">
        <v>92</v>
      </c>
      <c r="B22" s="1">
        <v>8.9405560882070953E-2</v>
      </c>
      <c r="C22" s="1">
        <v>-9.3613242848988393E-2</v>
      </c>
      <c r="D22" s="1">
        <f t="shared" si="0"/>
        <v>-0.18301880373105933</v>
      </c>
      <c r="E22" t="str">
        <f t="shared" si="1"/>
        <v>Yes</v>
      </c>
      <c r="F22" s="1">
        <v>-6.9451036228444868E-2</v>
      </c>
      <c r="G22" t="str">
        <f t="shared" si="2"/>
        <v>No</v>
      </c>
      <c r="H22" s="1">
        <v>5.1443315594258993E-2</v>
      </c>
      <c r="I22" t="str">
        <f t="shared" si="3"/>
        <v>Yes</v>
      </c>
    </row>
    <row r="23" spans="1:9" x14ac:dyDescent="0.3">
      <c r="A23">
        <v>93</v>
      </c>
      <c r="B23" s="1">
        <v>0.14413754227733935</v>
      </c>
      <c r="C23" s="1">
        <v>8.7466731187999039E-2</v>
      </c>
      <c r="D23" s="1">
        <f t="shared" si="0"/>
        <v>-5.6670811089340314E-2</v>
      </c>
      <c r="E23" t="str">
        <f t="shared" si="1"/>
        <v>No</v>
      </c>
      <c r="F23" s="1">
        <v>0.11067595010153757</v>
      </c>
      <c r="G23" t="str">
        <f t="shared" si="2"/>
        <v>No</v>
      </c>
      <c r="H23" s="1">
        <v>0.18616825186168251</v>
      </c>
      <c r="I23" t="str">
        <f t="shared" si="3"/>
        <v>No</v>
      </c>
    </row>
    <row r="24" spans="1:9" x14ac:dyDescent="0.3">
      <c r="A24">
        <v>94</v>
      </c>
      <c r="B24" s="1">
        <v>-8.6914012247208364E-2</v>
      </c>
      <c r="C24" s="1">
        <v>-6.1861434453311645E-2</v>
      </c>
      <c r="D24" s="1">
        <f t="shared" si="0"/>
        <v>2.5052577793896719E-2</v>
      </c>
      <c r="E24" t="str">
        <f t="shared" si="1"/>
        <v>No</v>
      </c>
      <c r="F24" s="1">
        <v>-7.2580172363252621E-2</v>
      </c>
      <c r="G24" t="str">
        <f t="shared" si="2"/>
        <v>No</v>
      </c>
      <c r="H24" s="1">
        <v>1.4131536581002921E-2</v>
      </c>
      <c r="I24" t="str">
        <f t="shared" si="3"/>
        <v>No</v>
      </c>
    </row>
    <row r="25" spans="1:9" x14ac:dyDescent="0.3">
      <c r="A25">
        <v>97</v>
      </c>
      <c r="B25" s="1">
        <v>2.6823664560597357E-2</v>
      </c>
      <c r="C25" s="1">
        <v>-0.19319371727748691</v>
      </c>
      <c r="D25" s="1">
        <f t="shared" si="0"/>
        <v>-0.22001738183808428</v>
      </c>
      <c r="E25" t="str">
        <f t="shared" si="1"/>
        <v>Yes</v>
      </c>
      <c r="F25" s="1">
        <v>-0.11544602568552587</v>
      </c>
      <c r="G25" t="str">
        <f t="shared" si="2"/>
        <v>No</v>
      </c>
      <c r="H25" s="1">
        <v>-3.9358394573205203E-2</v>
      </c>
      <c r="I25" t="str">
        <f t="shared" si="3"/>
        <v>No</v>
      </c>
    </row>
    <row r="26" spans="1:9" x14ac:dyDescent="0.3">
      <c r="A26">
        <v>98</v>
      </c>
      <c r="B26" s="1">
        <v>0.31790269248937175</v>
      </c>
      <c r="C26" s="1">
        <v>3.0851310600788679E-2</v>
      </c>
      <c r="D26" s="1">
        <f t="shared" si="0"/>
        <v>-0.28705138188858309</v>
      </c>
      <c r="E26" t="str">
        <f t="shared" si="1"/>
        <v>No</v>
      </c>
      <c r="F26" s="1">
        <v>8.383828350054634E-2</v>
      </c>
      <c r="G26" t="str">
        <f t="shared" si="2"/>
        <v>No</v>
      </c>
      <c r="H26" s="1">
        <v>0.17326483328296566</v>
      </c>
      <c r="I26" t="str">
        <f t="shared" si="3"/>
        <v>No</v>
      </c>
    </row>
    <row r="27" spans="1:9" x14ac:dyDescent="0.3">
      <c r="A27" t="s">
        <v>3</v>
      </c>
      <c r="B27" s="1">
        <v>0.13038472268012477</v>
      </c>
      <c r="C27" s="1">
        <v>-4.1025479064846472E-2</v>
      </c>
      <c r="D27" s="1">
        <f t="shared" si="0"/>
        <v>-0.17141020174497124</v>
      </c>
      <c r="E27">
        <f>COUNTIF(E2:E26, "Yes")</f>
        <v>9</v>
      </c>
      <c r="F27" s="1">
        <v>3.4247981928186656E-2</v>
      </c>
      <c r="G27">
        <f>COUNTIF(G2:G26, "Yes")</f>
        <v>1</v>
      </c>
      <c r="H27" s="1">
        <v>0.10149346186977942</v>
      </c>
      <c r="I27">
        <f>COUNTIF(I2:I26, "Yes")</f>
        <v>6</v>
      </c>
    </row>
    <row r="28" spans="1:9" x14ac:dyDescent="0.3">
      <c r="D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C4EE-3FE6-4755-8322-5E6149C00AC2}">
  <dimension ref="A1:G27"/>
  <sheetViews>
    <sheetView workbookViewId="0">
      <selection activeCell="I26" sqref="I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27</v>
      </c>
      <c r="B2" s="2">
        <v>3787</v>
      </c>
      <c r="C2" s="2">
        <v>7294</v>
      </c>
      <c r="D2" s="2">
        <v>11346</v>
      </c>
      <c r="E2" s="1">
        <f>B2/D2</f>
        <v>0.33377401727481049</v>
      </c>
      <c r="F2" s="1">
        <f>C2/D2</f>
        <v>0.64286973382689938</v>
      </c>
      <c r="G2" s="1">
        <f>(B2-C2)/D2</f>
        <v>-0.30909571655208884</v>
      </c>
    </row>
    <row r="3" spans="1:7" x14ac:dyDescent="0.3">
      <c r="A3">
        <v>28</v>
      </c>
      <c r="B3" s="2">
        <v>4785</v>
      </c>
      <c r="C3" s="2">
        <v>7794</v>
      </c>
      <c r="D3" s="2">
        <v>12859</v>
      </c>
      <c r="E3" s="1">
        <f t="shared" ref="E3:E27" si="0">B3/D3</f>
        <v>0.37211291702309668</v>
      </c>
      <c r="F3" s="1">
        <f t="shared" ref="F3:F27" si="1">C3/D3</f>
        <v>0.60611245042382766</v>
      </c>
      <c r="G3" s="1">
        <f t="shared" ref="G3:G27" si="2">(B3-C3)/D3</f>
        <v>-0.23399953340073101</v>
      </c>
    </row>
    <row r="4" spans="1:7" x14ac:dyDescent="0.3">
      <c r="A4">
        <v>29</v>
      </c>
      <c r="B4" s="2">
        <v>6408</v>
      </c>
      <c r="C4" s="2">
        <v>6493</v>
      </c>
      <c r="D4" s="2">
        <v>13185</v>
      </c>
      <c r="E4" s="1">
        <f t="shared" si="0"/>
        <v>0.48600682593856653</v>
      </c>
      <c r="F4" s="1">
        <f t="shared" si="1"/>
        <v>0.49245354569586652</v>
      </c>
      <c r="G4" s="1">
        <f t="shared" si="2"/>
        <v>-6.4467197572999624E-3</v>
      </c>
    </row>
    <row r="5" spans="1:7" x14ac:dyDescent="0.3">
      <c r="A5">
        <v>73</v>
      </c>
      <c r="B5" s="2">
        <v>7020</v>
      </c>
      <c r="C5" s="2">
        <v>7214</v>
      </c>
      <c r="D5" s="2">
        <v>14547</v>
      </c>
      <c r="E5" s="1">
        <f t="shared" si="0"/>
        <v>0.48257372654155495</v>
      </c>
      <c r="F5" s="1">
        <f t="shared" si="1"/>
        <v>0.49590980958273184</v>
      </c>
      <c r="G5" s="1">
        <f t="shared" si="2"/>
        <v>-1.3336083041176875E-2</v>
      </c>
    </row>
    <row r="6" spans="1:7" x14ac:dyDescent="0.3">
      <c r="A6">
        <v>74</v>
      </c>
      <c r="B6" s="2">
        <v>11185</v>
      </c>
      <c r="C6" s="2">
        <v>3776</v>
      </c>
      <c r="D6" s="2">
        <v>15211</v>
      </c>
      <c r="E6" s="1">
        <f t="shared" si="0"/>
        <v>0.73532312142528433</v>
      </c>
      <c r="F6" s="1">
        <f t="shared" si="1"/>
        <v>0.24824140424692656</v>
      </c>
      <c r="G6" s="1">
        <f t="shared" si="2"/>
        <v>0.48708171717835774</v>
      </c>
    </row>
    <row r="7" spans="1:7" x14ac:dyDescent="0.3">
      <c r="A7">
        <v>77</v>
      </c>
      <c r="B7" s="2">
        <v>10212</v>
      </c>
      <c r="C7" s="2">
        <v>6406</v>
      </c>
      <c r="D7" s="2">
        <v>16954</v>
      </c>
      <c r="E7" s="1">
        <f t="shared" si="0"/>
        <v>0.60233573198065349</v>
      </c>
      <c r="F7" s="1">
        <f t="shared" si="1"/>
        <v>0.37784593606228617</v>
      </c>
      <c r="G7" s="1">
        <f t="shared" si="2"/>
        <v>0.22448979591836735</v>
      </c>
    </row>
    <row r="8" spans="1:7" x14ac:dyDescent="0.3">
      <c r="A8">
        <v>78</v>
      </c>
      <c r="B8" s="2">
        <v>4785</v>
      </c>
      <c r="C8" s="2">
        <v>7300</v>
      </c>
      <c r="D8" s="2">
        <v>12363</v>
      </c>
      <c r="E8" s="1">
        <f t="shared" si="0"/>
        <v>0.38704198010191704</v>
      </c>
      <c r="F8" s="1">
        <f t="shared" si="1"/>
        <v>0.59047156838954951</v>
      </c>
      <c r="G8" s="1">
        <f t="shared" si="2"/>
        <v>-0.20342958828763244</v>
      </c>
    </row>
    <row r="9" spans="1:7" x14ac:dyDescent="0.3">
      <c r="A9">
        <v>79</v>
      </c>
      <c r="B9" s="2">
        <v>3666</v>
      </c>
      <c r="C9" s="2">
        <v>9019</v>
      </c>
      <c r="D9" s="2">
        <v>12931</v>
      </c>
      <c r="E9" s="1">
        <f t="shared" si="0"/>
        <v>0.28350475601268271</v>
      </c>
      <c r="F9" s="1">
        <f t="shared" si="1"/>
        <v>0.6974711932565153</v>
      </c>
      <c r="G9" s="1">
        <f t="shared" si="2"/>
        <v>-0.41396643724383264</v>
      </c>
    </row>
    <row r="10" spans="1:7" x14ac:dyDescent="0.3">
      <c r="A10">
        <v>80</v>
      </c>
      <c r="B10" s="2">
        <v>4022</v>
      </c>
      <c r="C10" s="2">
        <v>7932</v>
      </c>
      <c r="D10" s="2">
        <v>12189</v>
      </c>
      <c r="E10" s="1">
        <f t="shared" si="0"/>
        <v>0.32996964476167034</v>
      </c>
      <c r="F10" s="1">
        <f t="shared" si="1"/>
        <v>0.65075067683977361</v>
      </c>
      <c r="G10" s="1">
        <f t="shared" si="2"/>
        <v>-0.32078103207810321</v>
      </c>
    </row>
    <row r="11" spans="1:7" x14ac:dyDescent="0.3">
      <c r="A11">
        <v>81</v>
      </c>
      <c r="B11" s="2">
        <v>4781</v>
      </c>
      <c r="C11" s="2">
        <v>4970</v>
      </c>
      <c r="D11" s="2">
        <v>9960</v>
      </c>
      <c r="E11" s="1">
        <f t="shared" si="0"/>
        <v>0.48002008032128513</v>
      </c>
      <c r="F11" s="1">
        <f t="shared" si="1"/>
        <v>0.49899598393574296</v>
      </c>
      <c r="G11" s="1">
        <f t="shared" si="2"/>
        <v>-1.8975903614457831E-2</v>
      </c>
    </row>
    <row r="12" spans="1:7" x14ac:dyDescent="0.3">
      <c r="A12">
        <v>82</v>
      </c>
      <c r="B12" s="2">
        <v>5361</v>
      </c>
      <c r="C12" s="2">
        <v>6733</v>
      </c>
      <c r="D12" s="2">
        <v>12377</v>
      </c>
      <c r="E12" s="1">
        <f t="shared" si="0"/>
        <v>0.43314211844550377</v>
      </c>
      <c r="F12" s="1">
        <f t="shared" si="1"/>
        <v>0.54399289003797369</v>
      </c>
      <c r="G12" s="1">
        <f t="shared" si="2"/>
        <v>-0.11085077159246991</v>
      </c>
    </row>
    <row r="13" spans="1:7" x14ac:dyDescent="0.3">
      <c r="A13">
        <v>83</v>
      </c>
      <c r="B13" s="2">
        <v>5400</v>
      </c>
      <c r="C13" s="2">
        <v>4683</v>
      </c>
      <c r="D13" s="2">
        <v>10323</v>
      </c>
      <c r="E13" s="1">
        <f t="shared" si="0"/>
        <v>0.52310374891020051</v>
      </c>
      <c r="F13" s="1">
        <f t="shared" si="1"/>
        <v>0.45364719558267946</v>
      </c>
      <c r="G13" s="1">
        <f t="shared" si="2"/>
        <v>6.945655332752107E-2</v>
      </c>
    </row>
    <row r="14" spans="1:7" x14ac:dyDescent="0.3">
      <c r="A14">
        <v>84</v>
      </c>
      <c r="B14" s="2">
        <v>4468</v>
      </c>
      <c r="C14" s="2">
        <v>6688</v>
      </c>
      <c r="D14" s="2">
        <v>11390</v>
      </c>
      <c r="E14" s="1">
        <f t="shared" si="0"/>
        <v>0.39227392449517118</v>
      </c>
      <c r="F14" s="1">
        <f t="shared" si="1"/>
        <v>0.58718173836698861</v>
      </c>
      <c r="G14" s="1">
        <f t="shared" si="2"/>
        <v>-0.19490781387181738</v>
      </c>
    </row>
    <row r="15" spans="1:7" x14ac:dyDescent="0.3">
      <c r="A15">
        <v>85</v>
      </c>
      <c r="B15" s="2">
        <v>13191</v>
      </c>
      <c r="C15" s="2">
        <v>3050</v>
      </c>
      <c r="D15" s="2">
        <v>16506</v>
      </c>
      <c r="E15" s="1">
        <f t="shared" si="0"/>
        <v>0.79916394038531446</v>
      </c>
      <c r="F15" s="1">
        <f t="shared" si="1"/>
        <v>0.18478129165152066</v>
      </c>
      <c r="G15" s="1">
        <f t="shared" si="2"/>
        <v>0.61438264873379378</v>
      </c>
    </row>
    <row r="16" spans="1:7" x14ac:dyDescent="0.3">
      <c r="A16">
        <v>86</v>
      </c>
      <c r="B16" s="2">
        <v>11136</v>
      </c>
      <c r="C16" s="2">
        <v>2665</v>
      </c>
      <c r="D16" s="2">
        <v>14065</v>
      </c>
      <c r="E16" s="1">
        <f t="shared" si="0"/>
        <v>0.79175257731958759</v>
      </c>
      <c r="F16" s="1">
        <f t="shared" si="1"/>
        <v>0.18947742623533595</v>
      </c>
      <c r="G16" s="1">
        <f t="shared" si="2"/>
        <v>0.60227515108425167</v>
      </c>
    </row>
    <row r="17" spans="1:7" x14ac:dyDescent="0.3">
      <c r="A17">
        <v>87</v>
      </c>
      <c r="B17" s="2">
        <v>6250</v>
      </c>
      <c r="C17" s="2">
        <v>4216</v>
      </c>
      <c r="D17" s="2">
        <v>10676</v>
      </c>
      <c r="E17" s="1">
        <f t="shared" si="0"/>
        <v>0.58542525290370928</v>
      </c>
      <c r="F17" s="1">
        <f t="shared" si="1"/>
        <v>0.39490445859872614</v>
      </c>
      <c r="G17" s="1">
        <f t="shared" si="2"/>
        <v>0.19052079430498314</v>
      </c>
    </row>
    <row r="18" spans="1:7" x14ac:dyDescent="0.3">
      <c r="A18">
        <v>88</v>
      </c>
      <c r="B18" s="2">
        <v>4862</v>
      </c>
      <c r="C18" s="2">
        <v>6487</v>
      </c>
      <c r="D18" s="2">
        <v>11561</v>
      </c>
      <c r="E18" s="1">
        <f t="shared" si="0"/>
        <v>0.42055185537583256</v>
      </c>
      <c r="F18" s="1">
        <f t="shared" si="1"/>
        <v>0.56111063056828991</v>
      </c>
      <c r="G18" s="1">
        <f t="shared" si="2"/>
        <v>-0.14055877519245741</v>
      </c>
    </row>
    <row r="19" spans="1:7" x14ac:dyDescent="0.3">
      <c r="A19">
        <v>89</v>
      </c>
      <c r="B19" s="2">
        <v>6494</v>
      </c>
      <c r="C19" s="2">
        <v>4695</v>
      </c>
      <c r="D19" s="2">
        <v>11414</v>
      </c>
      <c r="E19" s="1">
        <f t="shared" si="0"/>
        <v>0.56895041177501315</v>
      </c>
      <c r="F19" s="1">
        <f t="shared" si="1"/>
        <v>0.41133695461713687</v>
      </c>
      <c r="G19" s="1">
        <f t="shared" si="2"/>
        <v>0.15761345715787628</v>
      </c>
    </row>
    <row r="20" spans="1:7" x14ac:dyDescent="0.3">
      <c r="A20">
        <v>90</v>
      </c>
      <c r="B20" s="2">
        <v>5029</v>
      </c>
      <c r="C20" s="2">
        <v>2822</v>
      </c>
      <c r="D20" s="2">
        <v>8083</v>
      </c>
      <c r="E20" s="1">
        <f t="shared" si="0"/>
        <v>0.62216998639119137</v>
      </c>
      <c r="F20" s="1">
        <f t="shared" si="1"/>
        <v>0.34912779908449831</v>
      </c>
      <c r="G20" s="1">
        <f t="shared" si="2"/>
        <v>0.27304218730669305</v>
      </c>
    </row>
    <row r="21" spans="1:7" x14ac:dyDescent="0.3">
      <c r="A21">
        <v>91</v>
      </c>
      <c r="B21" s="2">
        <v>5008</v>
      </c>
      <c r="C21" s="2">
        <v>5364</v>
      </c>
      <c r="D21" s="2">
        <v>10616</v>
      </c>
      <c r="E21" s="1">
        <f t="shared" si="0"/>
        <v>0.47174076865109271</v>
      </c>
      <c r="F21" s="1">
        <f t="shared" si="1"/>
        <v>0.50527505651846272</v>
      </c>
      <c r="G21" s="1">
        <f t="shared" si="2"/>
        <v>-3.3534287867370005E-2</v>
      </c>
    </row>
    <row r="22" spans="1:7" x14ac:dyDescent="0.3">
      <c r="A22">
        <v>92</v>
      </c>
      <c r="B22" s="2">
        <v>5762</v>
      </c>
      <c r="C22" s="2">
        <v>6640</v>
      </c>
      <c r="D22" s="2">
        <v>12642</v>
      </c>
      <c r="E22" s="1">
        <f t="shared" si="0"/>
        <v>0.45578231292517007</v>
      </c>
      <c r="F22" s="1">
        <f t="shared" si="1"/>
        <v>0.52523334915361497</v>
      </c>
      <c r="G22" s="1">
        <f t="shared" si="2"/>
        <v>-6.9451036228444868E-2</v>
      </c>
    </row>
    <row r="23" spans="1:7" x14ac:dyDescent="0.3">
      <c r="A23">
        <v>93</v>
      </c>
      <c r="B23" s="2">
        <v>7514</v>
      </c>
      <c r="C23" s="2">
        <v>5988</v>
      </c>
      <c r="D23" s="2">
        <v>13788</v>
      </c>
      <c r="E23" s="1">
        <f t="shared" si="0"/>
        <v>0.54496663765593267</v>
      </c>
      <c r="F23" s="1">
        <f t="shared" si="1"/>
        <v>0.43429068755439515</v>
      </c>
      <c r="G23" s="1">
        <f t="shared" si="2"/>
        <v>0.11067595010153757</v>
      </c>
    </row>
    <row r="24" spans="1:7" x14ac:dyDescent="0.3">
      <c r="A24">
        <v>94</v>
      </c>
      <c r="B24" s="2">
        <v>7786</v>
      </c>
      <c r="C24" s="2">
        <v>9024</v>
      </c>
      <c r="D24" s="2">
        <v>17057</v>
      </c>
      <c r="E24" s="1">
        <f t="shared" si="0"/>
        <v>0.45646948466905085</v>
      </c>
      <c r="F24" s="1">
        <f t="shared" si="1"/>
        <v>0.52904965703230344</v>
      </c>
      <c r="G24" s="1">
        <f t="shared" si="2"/>
        <v>-7.2580172363252621E-2</v>
      </c>
    </row>
    <row r="25" spans="1:7" x14ac:dyDescent="0.3">
      <c r="A25">
        <v>97</v>
      </c>
      <c r="B25" s="2">
        <v>6240</v>
      </c>
      <c r="C25" s="2">
        <v>7903</v>
      </c>
      <c r="D25" s="2">
        <v>14405</v>
      </c>
      <c r="E25" s="1">
        <f t="shared" si="0"/>
        <v>0.43318292259632074</v>
      </c>
      <c r="F25" s="1">
        <f t="shared" si="1"/>
        <v>0.54862894828184661</v>
      </c>
      <c r="G25" s="1">
        <f t="shared" si="2"/>
        <v>-0.11544602568552587</v>
      </c>
    </row>
    <row r="26" spans="1:7" x14ac:dyDescent="0.3">
      <c r="A26">
        <v>98</v>
      </c>
      <c r="B26" s="2">
        <v>5369</v>
      </c>
      <c r="C26" s="2">
        <v>4525</v>
      </c>
      <c r="D26" s="2">
        <v>10067</v>
      </c>
      <c r="E26" s="1">
        <f t="shared" si="0"/>
        <v>0.53332671103605844</v>
      </c>
      <c r="F26" s="1">
        <f t="shared" si="1"/>
        <v>0.44948842753551205</v>
      </c>
      <c r="G26" s="1">
        <f t="shared" si="2"/>
        <v>8.383828350054634E-2</v>
      </c>
    </row>
    <row r="27" spans="1:7" x14ac:dyDescent="0.3">
      <c r="A27" t="s">
        <v>3</v>
      </c>
      <c r="B27">
        <f>SUM(B2:B26)</f>
        <v>160521</v>
      </c>
      <c r="C27">
        <f>SUM(C2:C26)</f>
        <v>149681</v>
      </c>
      <c r="D27">
        <f>SUM(D2:D26)</f>
        <v>316515</v>
      </c>
      <c r="E27" s="1">
        <f t="shared" si="0"/>
        <v>0.50715131984266149</v>
      </c>
      <c r="F27" s="1">
        <f t="shared" si="1"/>
        <v>0.47290333791447481</v>
      </c>
      <c r="G27" s="1">
        <f t="shared" si="2"/>
        <v>3.4247981928186656E-2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24CF-4CB6-4AEF-9FAE-EAED03200C66}">
  <dimension ref="A1:H27"/>
  <sheetViews>
    <sheetView tabSelected="1" workbookViewId="0">
      <selection activeCell="I24" sqref="I2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27</v>
      </c>
      <c r="B2">
        <v>3441</v>
      </c>
      <c r="C2">
        <v>7691</v>
      </c>
      <c r="D2">
        <v>11143</v>
      </c>
      <c r="E2" s="1">
        <f>B2/D2</f>
        <v>0.30880373328547067</v>
      </c>
      <c r="F2" s="1">
        <f>C2/D2</f>
        <v>0.69020909988333479</v>
      </c>
      <c r="G2" s="1">
        <f>(B2-C2)/D2</f>
        <v>-0.38140536659786411</v>
      </c>
      <c r="H2" s="1" t="s">
        <v>8</v>
      </c>
    </row>
    <row r="3" spans="1:8" x14ac:dyDescent="0.3">
      <c r="A3">
        <v>28</v>
      </c>
      <c r="B3">
        <v>4538</v>
      </c>
      <c r="C3">
        <v>8132</v>
      </c>
      <c r="D3">
        <v>12677</v>
      </c>
      <c r="E3" s="1">
        <f t="shared" ref="E3:E27" si="0">B3/D3</f>
        <v>0.35797112881596593</v>
      </c>
      <c r="F3" s="1">
        <f t="shared" ref="F3:F27" si="1">C3/D3</f>
        <v>0.64147669006862817</v>
      </c>
      <c r="G3" s="1">
        <f t="shared" ref="G3:G27" si="2">(B3-C3)/D3</f>
        <v>-0.2835055612526623</v>
      </c>
      <c r="H3" s="1" t="s">
        <v>8</v>
      </c>
    </row>
    <row r="4" spans="1:8" x14ac:dyDescent="0.3">
      <c r="A4">
        <v>29</v>
      </c>
      <c r="B4">
        <v>7620</v>
      </c>
      <c r="C4">
        <v>5354</v>
      </c>
      <c r="D4">
        <v>12990</v>
      </c>
      <c r="E4" s="1">
        <f t="shared" si="0"/>
        <v>0.58660508083140872</v>
      </c>
      <c r="F4" s="1">
        <f t="shared" si="1"/>
        <v>0.41216320246343341</v>
      </c>
      <c r="G4" s="1">
        <f t="shared" si="2"/>
        <v>0.17444187836797537</v>
      </c>
      <c r="H4" s="1" t="s">
        <v>8</v>
      </c>
    </row>
    <row r="5" spans="1:8" x14ac:dyDescent="0.3">
      <c r="A5">
        <v>73</v>
      </c>
      <c r="B5">
        <v>6349</v>
      </c>
      <c r="C5">
        <v>8004</v>
      </c>
      <c r="D5">
        <v>14366</v>
      </c>
      <c r="E5" s="1">
        <f t="shared" si="0"/>
        <v>0.44194626200751774</v>
      </c>
      <c r="F5" s="1">
        <f t="shared" si="1"/>
        <v>0.55714882361130447</v>
      </c>
      <c r="G5" s="1">
        <f t="shared" si="2"/>
        <v>-0.11520256160378672</v>
      </c>
      <c r="H5" s="1" t="s">
        <v>8</v>
      </c>
    </row>
    <row r="6" spans="1:8" x14ac:dyDescent="0.3">
      <c r="A6">
        <v>74</v>
      </c>
      <c r="B6">
        <v>12514</v>
      </c>
      <c r="C6">
        <v>0</v>
      </c>
      <c r="D6">
        <v>12758</v>
      </c>
      <c r="E6" s="1">
        <f t="shared" si="0"/>
        <v>0.98087474525787743</v>
      </c>
      <c r="F6" s="1">
        <f t="shared" si="1"/>
        <v>0</v>
      </c>
      <c r="G6" s="1">
        <f t="shared" si="2"/>
        <v>0.98087474525787743</v>
      </c>
      <c r="H6" s="1" t="s">
        <v>9</v>
      </c>
    </row>
    <row r="7" spans="1:8" x14ac:dyDescent="0.3">
      <c r="A7">
        <v>77</v>
      </c>
      <c r="B7">
        <v>12330</v>
      </c>
      <c r="C7">
        <v>0</v>
      </c>
      <c r="D7">
        <v>12778</v>
      </c>
      <c r="E7" s="1">
        <f t="shared" si="0"/>
        <v>0.96493974017843165</v>
      </c>
      <c r="F7" s="1">
        <f t="shared" si="1"/>
        <v>0</v>
      </c>
      <c r="G7" s="1">
        <f t="shared" si="2"/>
        <v>0.96493974017843165</v>
      </c>
      <c r="H7" s="1" t="s">
        <v>9</v>
      </c>
    </row>
    <row r="8" spans="1:8" x14ac:dyDescent="0.3">
      <c r="A8">
        <v>78</v>
      </c>
      <c r="B8">
        <v>4369</v>
      </c>
      <c r="C8">
        <v>7766</v>
      </c>
      <c r="D8">
        <v>12151</v>
      </c>
      <c r="E8" s="1">
        <f t="shared" si="0"/>
        <v>0.35955888404246567</v>
      </c>
      <c r="F8" s="1">
        <f t="shared" si="1"/>
        <v>0.63912435190519301</v>
      </c>
      <c r="G8" s="1">
        <f t="shared" si="2"/>
        <v>-0.27956546786272735</v>
      </c>
      <c r="H8" s="1" t="s">
        <v>8</v>
      </c>
    </row>
    <row r="9" spans="1:8" x14ac:dyDescent="0.3">
      <c r="A9">
        <v>79</v>
      </c>
      <c r="B9">
        <v>2978</v>
      </c>
      <c r="C9">
        <v>9186</v>
      </c>
      <c r="D9">
        <v>12596</v>
      </c>
      <c r="E9" s="1">
        <f t="shared" si="0"/>
        <v>0.23642426167037153</v>
      </c>
      <c r="F9" s="1">
        <f t="shared" si="1"/>
        <v>0.72927913623372498</v>
      </c>
      <c r="G9" s="1">
        <f t="shared" si="2"/>
        <v>-0.49285487456335342</v>
      </c>
      <c r="H9" s="1" t="s">
        <v>8</v>
      </c>
    </row>
    <row r="10" spans="1:8" x14ac:dyDescent="0.3">
      <c r="A10">
        <v>80</v>
      </c>
      <c r="B10">
        <v>4391</v>
      </c>
      <c r="C10">
        <v>7630</v>
      </c>
      <c r="D10">
        <v>12034</v>
      </c>
      <c r="E10" s="1">
        <f t="shared" si="0"/>
        <v>0.3648828319760678</v>
      </c>
      <c r="F10" s="1">
        <f t="shared" si="1"/>
        <v>0.63403689546285524</v>
      </c>
      <c r="G10" s="1">
        <f t="shared" si="2"/>
        <v>-0.26915406348678744</v>
      </c>
      <c r="H10" s="1" t="s">
        <v>8</v>
      </c>
    </row>
    <row r="11" spans="1:8" x14ac:dyDescent="0.3">
      <c r="A11">
        <v>81</v>
      </c>
      <c r="B11">
        <v>5372</v>
      </c>
      <c r="C11">
        <v>4501</v>
      </c>
      <c r="D11">
        <v>9882</v>
      </c>
      <c r="E11" s="1">
        <f t="shared" si="0"/>
        <v>0.54361465290427036</v>
      </c>
      <c r="F11" s="1">
        <f t="shared" si="1"/>
        <v>0.45547460028334347</v>
      </c>
      <c r="G11" s="1">
        <f t="shared" si="2"/>
        <v>8.8140052620926931E-2</v>
      </c>
      <c r="H11" s="1" t="s">
        <v>8</v>
      </c>
    </row>
    <row r="12" spans="1:8" x14ac:dyDescent="0.3">
      <c r="A12">
        <v>82</v>
      </c>
      <c r="B12">
        <v>6083</v>
      </c>
      <c r="C12">
        <v>6120</v>
      </c>
      <c r="D12">
        <v>12220</v>
      </c>
      <c r="E12" s="1">
        <f t="shared" si="0"/>
        <v>0.49779050736497543</v>
      </c>
      <c r="F12" s="1">
        <f t="shared" si="1"/>
        <v>0.50081833060556469</v>
      </c>
      <c r="G12" s="1">
        <f t="shared" si="2"/>
        <v>-3.0278232405891981E-3</v>
      </c>
      <c r="H12" s="1" t="s">
        <v>8</v>
      </c>
    </row>
    <row r="13" spans="1:8" x14ac:dyDescent="0.3">
      <c r="A13">
        <v>83</v>
      </c>
      <c r="B13">
        <v>5552</v>
      </c>
      <c r="C13">
        <v>4705</v>
      </c>
      <c r="D13">
        <v>10274</v>
      </c>
      <c r="E13" s="1">
        <f t="shared" si="0"/>
        <v>0.54039322561806502</v>
      </c>
      <c r="F13" s="1">
        <f t="shared" si="1"/>
        <v>0.45795211212770098</v>
      </c>
      <c r="G13" s="1">
        <f t="shared" si="2"/>
        <v>8.2441113490364024E-2</v>
      </c>
      <c r="H13" s="1" t="s">
        <v>8</v>
      </c>
    </row>
    <row r="14" spans="1:8" x14ac:dyDescent="0.3">
      <c r="A14">
        <v>84</v>
      </c>
      <c r="B14">
        <v>4289</v>
      </c>
      <c r="C14">
        <v>6982</v>
      </c>
      <c r="D14">
        <v>11278</v>
      </c>
      <c r="E14" s="1">
        <f t="shared" si="0"/>
        <v>0.38029792516403615</v>
      </c>
      <c r="F14" s="1">
        <f t="shared" si="1"/>
        <v>0.61908139741088841</v>
      </c>
      <c r="G14" s="1">
        <f t="shared" si="2"/>
        <v>-0.23878347224685229</v>
      </c>
      <c r="H14" s="1" t="s">
        <v>8</v>
      </c>
    </row>
    <row r="15" spans="1:8" x14ac:dyDescent="0.3">
      <c r="A15">
        <v>85</v>
      </c>
      <c r="B15">
        <v>14183</v>
      </c>
      <c r="C15">
        <v>0</v>
      </c>
      <c r="D15">
        <v>14397</v>
      </c>
      <c r="E15" s="1">
        <f t="shared" si="0"/>
        <v>0.98513579217892622</v>
      </c>
      <c r="F15" s="1">
        <f t="shared" si="1"/>
        <v>0</v>
      </c>
      <c r="G15" s="1">
        <f t="shared" si="2"/>
        <v>0.98513579217892622</v>
      </c>
      <c r="H15" s="1" t="s">
        <v>9</v>
      </c>
    </row>
    <row r="16" spans="1:8" x14ac:dyDescent="0.3">
      <c r="A16">
        <v>86</v>
      </c>
      <c r="B16">
        <v>11900</v>
      </c>
      <c r="C16">
        <v>0</v>
      </c>
      <c r="D16">
        <v>12107</v>
      </c>
      <c r="E16" s="1">
        <f t="shared" si="0"/>
        <v>0.98290245312629054</v>
      </c>
      <c r="F16" s="1">
        <f t="shared" si="1"/>
        <v>0</v>
      </c>
      <c r="G16" s="1">
        <f t="shared" si="2"/>
        <v>0.98290245312629054</v>
      </c>
      <c r="H16" s="1" t="s">
        <v>9</v>
      </c>
    </row>
    <row r="17" spans="1:8" x14ac:dyDescent="0.3">
      <c r="A17">
        <v>87</v>
      </c>
      <c r="B17">
        <v>6010</v>
      </c>
      <c r="C17">
        <v>4596</v>
      </c>
      <c r="D17">
        <v>10613</v>
      </c>
      <c r="E17" s="1">
        <f t="shared" si="0"/>
        <v>0.56628662960520115</v>
      </c>
      <c r="F17" s="1">
        <f t="shared" si="1"/>
        <v>0.43305380194101573</v>
      </c>
      <c r="G17" s="1">
        <f t="shared" si="2"/>
        <v>0.13323282766418543</v>
      </c>
      <c r="H17" s="1" t="s">
        <v>8</v>
      </c>
    </row>
    <row r="18" spans="1:8" x14ac:dyDescent="0.3">
      <c r="A18">
        <v>88</v>
      </c>
      <c r="B18">
        <v>4965</v>
      </c>
      <c r="C18">
        <v>6279</v>
      </c>
      <c r="D18">
        <v>11461</v>
      </c>
      <c r="E18" s="1">
        <f t="shared" si="0"/>
        <v>0.43320827152953495</v>
      </c>
      <c r="F18" s="1">
        <f t="shared" si="1"/>
        <v>0.5478579530581974</v>
      </c>
      <c r="G18" s="1">
        <f t="shared" si="2"/>
        <v>-0.11464968152866242</v>
      </c>
      <c r="H18" s="1" t="s">
        <v>8</v>
      </c>
    </row>
    <row r="19" spans="1:8" x14ac:dyDescent="0.3">
      <c r="A19">
        <v>89</v>
      </c>
      <c r="B19">
        <v>8261</v>
      </c>
      <c r="C19">
        <v>0</v>
      </c>
      <c r="D19">
        <v>8603</v>
      </c>
      <c r="E19" s="1">
        <f t="shared" si="0"/>
        <v>0.96024642566546559</v>
      </c>
      <c r="F19" s="1">
        <f t="shared" si="1"/>
        <v>0</v>
      </c>
      <c r="G19" s="1">
        <f t="shared" si="2"/>
        <v>0.96024642566546559</v>
      </c>
      <c r="H19" s="1" t="s">
        <v>9</v>
      </c>
    </row>
    <row r="20" spans="1:8" x14ac:dyDescent="0.3">
      <c r="A20">
        <v>90</v>
      </c>
      <c r="B20">
        <v>6135</v>
      </c>
      <c r="C20">
        <v>0</v>
      </c>
      <c r="D20">
        <v>6384</v>
      </c>
      <c r="E20" s="1">
        <f t="shared" si="0"/>
        <v>0.96099624060150379</v>
      </c>
      <c r="F20" s="1">
        <f t="shared" si="1"/>
        <v>0</v>
      </c>
      <c r="G20" s="1">
        <f t="shared" si="2"/>
        <v>0.96099624060150379</v>
      </c>
      <c r="H20" s="1" t="s">
        <v>9</v>
      </c>
    </row>
    <row r="21" spans="1:8" x14ac:dyDescent="0.3">
      <c r="A21">
        <v>91</v>
      </c>
      <c r="B21">
        <v>4880</v>
      </c>
      <c r="C21">
        <v>5669</v>
      </c>
      <c r="D21">
        <v>10566</v>
      </c>
      <c r="E21" s="1">
        <f t="shared" si="0"/>
        <v>0.46185879235282984</v>
      </c>
      <c r="F21" s="1">
        <f t="shared" si="1"/>
        <v>0.53653227332954756</v>
      </c>
      <c r="G21" s="1">
        <f t="shared" si="2"/>
        <v>-7.4673480976717777E-2</v>
      </c>
      <c r="H21" s="1" t="s">
        <v>8</v>
      </c>
    </row>
    <row r="22" spans="1:8" x14ac:dyDescent="0.3">
      <c r="A22">
        <v>92</v>
      </c>
      <c r="B22">
        <v>5911</v>
      </c>
      <c r="C22">
        <v>6552</v>
      </c>
      <c r="D22">
        <v>12473</v>
      </c>
      <c r="E22" s="1">
        <f t="shared" si="0"/>
        <v>0.47390363184478473</v>
      </c>
      <c r="F22" s="1">
        <f t="shared" si="1"/>
        <v>0.52529463641465568</v>
      </c>
      <c r="G22" s="1">
        <f t="shared" si="2"/>
        <v>-5.1391004569870918E-2</v>
      </c>
      <c r="H22" s="1" t="s">
        <v>8</v>
      </c>
    </row>
    <row r="23" spans="1:8" x14ac:dyDescent="0.3">
      <c r="A23">
        <v>93</v>
      </c>
      <c r="B23">
        <v>9660</v>
      </c>
      <c r="C23">
        <v>0</v>
      </c>
      <c r="D23">
        <v>10144</v>
      </c>
      <c r="E23" s="1">
        <f t="shared" si="0"/>
        <v>0.95228706624605675</v>
      </c>
      <c r="F23" s="1">
        <f t="shared" si="1"/>
        <v>0</v>
      </c>
      <c r="G23" s="1">
        <f t="shared" si="2"/>
        <v>0.95228706624605675</v>
      </c>
      <c r="H23" s="1" t="s">
        <v>9</v>
      </c>
    </row>
    <row r="24" spans="1:8" x14ac:dyDescent="0.3">
      <c r="A24">
        <v>94</v>
      </c>
      <c r="B24">
        <v>7572</v>
      </c>
      <c r="C24">
        <v>9226</v>
      </c>
      <c r="D24">
        <v>16805</v>
      </c>
      <c r="E24" s="1">
        <f t="shared" si="0"/>
        <v>0.45058018446890807</v>
      </c>
      <c r="F24" s="1">
        <f t="shared" si="1"/>
        <v>0.54900327283546568</v>
      </c>
      <c r="G24" s="1">
        <f t="shared" si="2"/>
        <v>-9.8423088366557568E-2</v>
      </c>
      <c r="H24" s="1" t="s">
        <v>8</v>
      </c>
    </row>
    <row r="25" spans="1:8" x14ac:dyDescent="0.3">
      <c r="A25">
        <v>97</v>
      </c>
      <c r="B25">
        <v>6322</v>
      </c>
      <c r="C25">
        <v>7580</v>
      </c>
      <c r="D25">
        <v>14266</v>
      </c>
      <c r="E25" s="1">
        <f t="shared" si="0"/>
        <v>0.44315154913781019</v>
      </c>
      <c r="F25" s="1">
        <f t="shared" si="1"/>
        <v>0.53133323987102199</v>
      </c>
      <c r="G25" s="1">
        <f t="shared" si="2"/>
        <v>-8.8181690733211832E-2</v>
      </c>
      <c r="H25" s="1" t="s">
        <v>8</v>
      </c>
    </row>
    <row r="26" spans="1:8" x14ac:dyDescent="0.3">
      <c r="A26">
        <v>98</v>
      </c>
      <c r="B26">
        <v>7614</v>
      </c>
      <c r="C26">
        <v>0</v>
      </c>
      <c r="D26">
        <v>7919</v>
      </c>
      <c r="E26" s="1">
        <f t="shared" si="0"/>
        <v>0.96148503598939261</v>
      </c>
      <c r="F26" s="1">
        <f t="shared" si="1"/>
        <v>0</v>
      </c>
      <c r="G26" s="1">
        <f t="shared" si="2"/>
        <v>0.96148503598939261</v>
      </c>
      <c r="H26" s="1" t="s">
        <v>9</v>
      </c>
    </row>
    <row r="27" spans="1:8" x14ac:dyDescent="0.3">
      <c r="A27" t="s">
        <v>3</v>
      </c>
      <c r="B27">
        <f>SUM(B2:B26)</f>
        <v>173239</v>
      </c>
      <c r="C27">
        <f>SUM(C2:C26)</f>
        <v>115973</v>
      </c>
      <c r="D27">
        <f>SUM(D2:D26)</f>
        <v>292885</v>
      </c>
      <c r="E27" s="1">
        <f t="shared" si="0"/>
        <v>0.59149154104853441</v>
      </c>
      <c r="F27" s="1">
        <f t="shared" si="1"/>
        <v>0.3959677006333544</v>
      </c>
      <c r="G27" s="1">
        <f t="shared" si="2"/>
        <v>0.19552384041518001</v>
      </c>
      <c r="H27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D26E-95AE-4DCC-89B1-3522EC7955FF}">
  <dimension ref="A1:G27"/>
  <sheetViews>
    <sheetView workbookViewId="0">
      <selection activeCell="L17" sqref="L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27</v>
      </c>
      <c r="B2" s="2">
        <v>4547</v>
      </c>
      <c r="C2" s="2">
        <v>6169</v>
      </c>
      <c r="D2" s="2">
        <v>11036</v>
      </c>
      <c r="E2" s="1">
        <f>B2/D2</f>
        <v>0.41201522290685033</v>
      </c>
      <c r="F2" s="1">
        <f>C2/D2</f>
        <v>0.5589887640449438</v>
      </c>
      <c r="G2" s="1">
        <f>(B2-C2)/D2</f>
        <v>-0.14697354113809352</v>
      </c>
    </row>
    <row r="3" spans="1:7" x14ac:dyDescent="0.3">
      <c r="A3">
        <v>28</v>
      </c>
      <c r="B3" s="2">
        <v>5315</v>
      </c>
      <c r="C3" s="2">
        <v>6924</v>
      </c>
      <c r="D3" s="2">
        <v>12601</v>
      </c>
      <c r="E3" s="1">
        <f t="shared" ref="E3:E27" si="0">B3/D3</f>
        <v>0.42179192127608922</v>
      </c>
      <c r="F3" s="1">
        <f t="shared" ref="F3:F27" si="1">C3/D3</f>
        <v>0.54948019998412823</v>
      </c>
      <c r="G3" s="1">
        <f t="shared" ref="G3:G27" si="2">(B3-C3)/D3</f>
        <v>-0.12768827870803903</v>
      </c>
    </row>
    <row r="4" spans="1:7" x14ac:dyDescent="0.3">
      <c r="A4">
        <v>29</v>
      </c>
      <c r="B4" s="2">
        <v>6807</v>
      </c>
      <c r="C4" s="2">
        <v>5832</v>
      </c>
      <c r="D4" s="2">
        <v>12986</v>
      </c>
      <c r="E4" s="1">
        <f t="shared" si="0"/>
        <v>0.52417988603111043</v>
      </c>
      <c r="F4" s="1">
        <f t="shared" si="1"/>
        <v>0.44909902972431848</v>
      </c>
      <c r="G4" s="1">
        <f t="shared" si="2"/>
        <v>7.5080856306791927E-2</v>
      </c>
    </row>
    <row r="5" spans="1:7" x14ac:dyDescent="0.3">
      <c r="A5">
        <v>73</v>
      </c>
      <c r="B5" s="2">
        <v>7433</v>
      </c>
      <c r="C5" s="2">
        <v>6474</v>
      </c>
      <c r="D5" s="2">
        <v>14254</v>
      </c>
      <c r="E5" s="1">
        <f t="shared" si="0"/>
        <v>0.52146765820120666</v>
      </c>
      <c r="F5" s="1">
        <f t="shared" si="1"/>
        <v>0.45418829802160798</v>
      </c>
      <c r="G5" s="1">
        <f t="shared" si="2"/>
        <v>6.7279360179598707E-2</v>
      </c>
    </row>
    <row r="6" spans="1:7" x14ac:dyDescent="0.3">
      <c r="A6">
        <v>74</v>
      </c>
      <c r="B6" s="2">
        <v>10897</v>
      </c>
      <c r="C6" s="2">
        <v>3593</v>
      </c>
      <c r="D6" s="2">
        <v>14867</v>
      </c>
      <c r="E6" s="1">
        <f t="shared" si="0"/>
        <v>0.73296562857335035</v>
      </c>
      <c r="F6" s="1">
        <f t="shared" si="1"/>
        <v>0.24167619560099549</v>
      </c>
      <c r="G6" s="1">
        <f t="shared" si="2"/>
        <v>0.49128943297235489</v>
      </c>
    </row>
    <row r="7" spans="1:7" x14ac:dyDescent="0.3">
      <c r="A7">
        <v>77</v>
      </c>
      <c r="B7" s="2">
        <v>10288</v>
      </c>
      <c r="C7" s="2">
        <v>5803</v>
      </c>
      <c r="D7" s="2">
        <v>16546</v>
      </c>
      <c r="E7" s="1">
        <f t="shared" si="0"/>
        <v>0.62178169950441198</v>
      </c>
      <c r="F7" s="1">
        <f t="shared" si="1"/>
        <v>0.35071920705910792</v>
      </c>
      <c r="G7" s="1">
        <f t="shared" si="2"/>
        <v>0.271062492445304</v>
      </c>
    </row>
    <row r="8" spans="1:7" x14ac:dyDescent="0.3">
      <c r="A8">
        <v>78</v>
      </c>
      <c r="B8" s="2">
        <v>5271</v>
      </c>
      <c r="C8" s="2">
        <v>6460</v>
      </c>
      <c r="D8" s="2">
        <v>12029</v>
      </c>
      <c r="E8" s="1">
        <f t="shared" si="0"/>
        <v>0.43819103832405021</v>
      </c>
      <c r="F8" s="1">
        <f t="shared" si="1"/>
        <v>0.53703549754759328</v>
      </c>
      <c r="G8" s="1">
        <f t="shared" si="2"/>
        <v>-9.884445922354311E-2</v>
      </c>
    </row>
    <row r="9" spans="1:7" x14ac:dyDescent="0.3">
      <c r="A9">
        <v>79</v>
      </c>
      <c r="B9" s="2">
        <v>3989</v>
      </c>
      <c r="C9" s="2">
        <v>8309</v>
      </c>
      <c r="D9" s="2">
        <v>12587</v>
      </c>
      <c r="E9" s="1">
        <f t="shared" si="0"/>
        <v>0.31691427663462302</v>
      </c>
      <c r="F9" s="1">
        <f t="shared" si="1"/>
        <v>0.66012552633669663</v>
      </c>
      <c r="G9" s="1">
        <f t="shared" si="2"/>
        <v>-0.34321124970207356</v>
      </c>
    </row>
    <row r="10" spans="1:7" x14ac:dyDescent="0.3">
      <c r="A10">
        <v>80</v>
      </c>
      <c r="B10" s="2">
        <v>4468</v>
      </c>
      <c r="C10" s="2">
        <v>7158</v>
      </c>
      <c r="D10" s="2">
        <v>11874</v>
      </c>
      <c r="E10" s="1">
        <f t="shared" si="0"/>
        <v>0.37628431867946777</v>
      </c>
      <c r="F10" s="1">
        <f t="shared" si="1"/>
        <v>0.60282971197574531</v>
      </c>
      <c r="G10" s="1">
        <f t="shared" si="2"/>
        <v>-0.22654539329627757</v>
      </c>
    </row>
    <row r="11" spans="1:7" x14ac:dyDescent="0.3">
      <c r="A11">
        <v>81</v>
      </c>
      <c r="B11" s="2">
        <v>4877</v>
      </c>
      <c r="C11" s="2">
        <v>4538</v>
      </c>
      <c r="D11" s="2">
        <v>9707</v>
      </c>
      <c r="E11" s="1">
        <f t="shared" si="0"/>
        <v>0.50242093334706917</v>
      </c>
      <c r="F11" s="1">
        <f t="shared" si="1"/>
        <v>0.46749768208509324</v>
      </c>
      <c r="G11" s="1">
        <f t="shared" si="2"/>
        <v>3.4923251261975895E-2</v>
      </c>
    </row>
    <row r="12" spans="1:7" x14ac:dyDescent="0.3">
      <c r="A12">
        <v>82</v>
      </c>
      <c r="B12" s="2">
        <v>5507</v>
      </c>
      <c r="C12" s="2">
        <v>6167</v>
      </c>
      <c r="D12" s="2">
        <v>12023</v>
      </c>
      <c r="E12" s="1">
        <f t="shared" si="0"/>
        <v>0.45803875904516345</v>
      </c>
      <c r="F12" s="1">
        <f t="shared" si="1"/>
        <v>0.51293354404058888</v>
      </c>
      <c r="G12" s="1">
        <f t="shared" si="2"/>
        <v>-5.4894784995425432E-2</v>
      </c>
    </row>
    <row r="13" spans="1:7" x14ac:dyDescent="0.3">
      <c r="A13">
        <v>83</v>
      </c>
      <c r="B13" s="2">
        <v>5261</v>
      </c>
      <c r="C13" s="2">
        <v>4606</v>
      </c>
      <c r="D13" s="2">
        <v>10182</v>
      </c>
      <c r="E13" s="1">
        <f t="shared" si="0"/>
        <v>0.51669613042624241</v>
      </c>
      <c r="F13" s="1">
        <f t="shared" si="1"/>
        <v>0.45236692201924966</v>
      </c>
      <c r="G13" s="1">
        <f t="shared" si="2"/>
        <v>6.432920840699273E-2</v>
      </c>
    </row>
    <row r="14" spans="1:7" x14ac:dyDescent="0.3">
      <c r="A14">
        <v>84</v>
      </c>
      <c r="B14" s="2">
        <v>4562</v>
      </c>
      <c r="C14" s="2">
        <v>6369</v>
      </c>
      <c r="D14" s="2">
        <v>11160</v>
      </c>
      <c r="E14" s="1">
        <f t="shared" si="0"/>
        <v>0.40878136200716847</v>
      </c>
      <c r="F14" s="1">
        <f t="shared" si="1"/>
        <v>0.57069892473118278</v>
      </c>
      <c r="G14" s="1">
        <f t="shared" si="2"/>
        <v>-0.16191756272401434</v>
      </c>
    </row>
    <row r="15" spans="1:7" x14ac:dyDescent="0.3">
      <c r="A15">
        <v>85</v>
      </c>
      <c r="B15" s="2">
        <v>12655</v>
      </c>
      <c r="C15" s="2">
        <v>3067</v>
      </c>
      <c r="D15" s="2">
        <v>16115</v>
      </c>
      <c r="E15" s="1">
        <f t="shared" si="0"/>
        <v>0.78529320508842693</v>
      </c>
      <c r="F15" s="1">
        <f t="shared" si="1"/>
        <v>0.19031957803288863</v>
      </c>
      <c r="G15" s="1">
        <f t="shared" si="2"/>
        <v>0.59497362705553836</v>
      </c>
    </row>
    <row r="16" spans="1:7" x14ac:dyDescent="0.3">
      <c r="A16">
        <v>86</v>
      </c>
      <c r="B16" s="2">
        <v>10720</v>
      </c>
      <c r="C16" s="2">
        <v>2613</v>
      </c>
      <c r="D16" s="2">
        <v>13717</v>
      </c>
      <c r="E16" s="1">
        <f t="shared" si="0"/>
        <v>0.78151199241816727</v>
      </c>
      <c r="F16" s="1">
        <f t="shared" si="1"/>
        <v>0.19049354815192826</v>
      </c>
      <c r="G16" s="1">
        <f t="shared" si="2"/>
        <v>0.59101844426623895</v>
      </c>
    </row>
    <row r="17" spans="1:7" x14ac:dyDescent="0.3">
      <c r="A17">
        <v>87</v>
      </c>
      <c r="B17" s="2">
        <v>6378</v>
      </c>
      <c r="C17" s="2">
        <v>3823</v>
      </c>
      <c r="D17" s="2">
        <v>10451</v>
      </c>
      <c r="E17" s="1">
        <f t="shared" si="0"/>
        <v>0.6102765285618601</v>
      </c>
      <c r="F17" s="1">
        <f t="shared" si="1"/>
        <v>0.36580231556788823</v>
      </c>
      <c r="G17" s="1">
        <f t="shared" si="2"/>
        <v>0.24447421299397187</v>
      </c>
    </row>
    <row r="18" spans="1:7" x14ac:dyDescent="0.3">
      <c r="A18">
        <v>88</v>
      </c>
      <c r="B18" s="2">
        <v>5310</v>
      </c>
      <c r="C18" s="2">
        <v>5776</v>
      </c>
      <c r="D18" s="2">
        <v>11343</v>
      </c>
      <c r="E18" s="1">
        <f t="shared" si="0"/>
        <v>0.46813012430573925</v>
      </c>
      <c r="F18" s="1">
        <f t="shared" si="1"/>
        <v>0.50921273031825798</v>
      </c>
      <c r="G18" s="1">
        <f t="shared" si="2"/>
        <v>-4.1082606012518737E-2</v>
      </c>
    </row>
    <row r="19" spans="1:7" x14ac:dyDescent="0.3">
      <c r="A19">
        <v>89</v>
      </c>
      <c r="B19" s="2">
        <v>6879</v>
      </c>
      <c r="C19" s="2">
        <v>4030</v>
      </c>
      <c r="D19" s="2">
        <v>11229</v>
      </c>
      <c r="E19" s="1">
        <f t="shared" si="0"/>
        <v>0.61261020571733904</v>
      </c>
      <c r="F19" s="1">
        <f t="shared" si="1"/>
        <v>0.3588921542434767</v>
      </c>
      <c r="G19" s="1">
        <f t="shared" si="2"/>
        <v>0.25371805147386234</v>
      </c>
    </row>
    <row r="20" spans="1:7" x14ac:dyDescent="0.3">
      <c r="A20">
        <v>90</v>
      </c>
      <c r="B20" s="2">
        <v>5219</v>
      </c>
      <c r="C20" s="2">
        <v>2454</v>
      </c>
      <c r="D20" s="2">
        <v>7952</v>
      </c>
      <c r="E20" s="1">
        <f t="shared" si="0"/>
        <v>0.65631287726358145</v>
      </c>
      <c r="F20" s="1">
        <f t="shared" si="1"/>
        <v>0.3086016096579477</v>
      </c>
      <c r="G20" s="1">
        <f t="shared" si="2"/>
        <v>0.34771126760563381</v>
      </c>
    </row>
    <row r="21" spans="1:7" x14ac:dyDescent="0.3">
      <c r="A21">
        <v>91</v>
      </c>
      <c r="B21" s="2">
        <v>5439</v>
      </c>
      <c r="C21" s="2">
        <v>4762</v>
      </c>
      <c r="D21" s="2">
        <v>10477</v>
      </c>
      <c r="E21" s="1">
        <f t="shared" si="0"/>
        <v>0.51913715758327761</v>
      </c>
      <c r="F21" s="1">
        <f t="shared" si="1"/>
        <v>0.45451942349909324</v>
      </c>
      <c r="G21" s="1">
        <f t="shared" si="2"/>
        <v>6.4617734084184406E-2</v>
      </c>
    </row>
    <row r="22" spans="1:7" x14ac:dyDescent="0.3">
      <c r="A22">
        <v>92</v>
      </c>
      <c r="B22" s="2">
        <v>6364</v>
      </c>
      <c r="C22" s="2">
        <v>5726</v>
      </c>
      <c r="D22" s="2">
        <v>12402</v>
      </c>
      <c r="E22" s="1">
        <f t="shared" si="0"/>
        <v>0.51314304144492828</v>
      </c>
      <c r="F22" s="1">
        <f t="shared" si="1"/>
        <v>0.46169972585066926</v>
      </c>
      <c r="G22" s="1">
        <f t="shared" si="2"/>
        <v>5.1443315594258993E-2</v>
      </c>
    </row>
    <row r="23" spans="1:7" x14ac:dyDescent="0.3">
      <c r="A23">
        <v>93</v>
      </c>
      <c r="B23" s="2">
        <v>7833</v>
      </c>
      <c r="C23" s="2">
        <v>5308</v>
      </c>
      <c r="D23" s="2">
        <v>13563</v>
      </c>
      <c r="E23" s="1">
        <f t="shared" si="0"/>
        <v>0.57752709577527095</v>
      </c>
      <c r="F23" s="1">
        <f t="shared" si="1"/>
        <v>0.39135884391358844</v>
      </c>
      <c r="G23" s="1">
        <f t="shared" si="2"/>
        <v>0.18616825186168251</v>
      </c>
    </row>
    <row r="24" spans="1:7" x14ac:dyDescent="0.3">
      <c r="A24">
        <v>94</v>
      </c>
      <c r="B24" s="2">
        <v>8317</v>
      </c>
      <c r="C24" s="2">
        <v>8080</v>
      </c>
      <c r="D24" s="2">
        <v>16771</v>
      </c>
      <c r="E24" s="1">
        <f t="shared" si="0"/>
        <v>0.49591556854093377</v>
      </c>
      <c r="F24" s="1">
        <f t="shared" si="1"/>
        <v>0.48178403195993086</v>
      </c>
      <c r="G24" s="1">
        <f t="shared" si="2"/>
        <v>1.4131536581002921E-2</v>
      </c>
    </row>
    <row r="25" spans="1:7" x14ac:dyDescent="0.3">
      <c r="A25">
        <v>97</v>
      </c>
      <c r="B25" s="2">
        <v>6621</v>
      </c>
      <c r="C25" s="2">
        <v>7178</v>
      </c>
      <c r="D25" s="2">
        <v>14152</v>
      </c>
      <c r="E25" s="1">
        <f t="shared" si="0"/>
        <v>0.46784906726964387</v>
      </c>
      <c r="F25" s="1">
        <f t="shared" si="1"/>
        <v>0.50720746184284904</v>
      </c>
      <c r="G25" s="1">
        <f t="shared" si="2"/>
        <v>-3.9358394573205203E-2</v>
      </c>
    </row>
    <row r="26" spans="1:7" x14ac:dyDescent="0.3">
      <c r="A26">
        <v>98</v>
      </c>
      <c r="B26" s="2">
        <v>5691</v>
      </c>
      <c r="C26" s="2">
        <v>3971</v>
      </c>
      <c r="D26" s="2">
        <v>9927</v>
      </c>
      <c r="E26" s="1">
        <f t="shared" si="0"/>
        <v>0.57328498035660325</v>
      </c>
      <c r="F26" s="1">
        <f t="shared" si="1"/>
        <v>0.40002014707363753</v>
      </c>
      <c r="G26" s="1">
        <f t="shared" si="2"/>
        <v>0.17326483328296566</v>
      </c>
    </row>
    <row r="27" spans="1:7" x14ac:dyDescent="0.3">
      <c r="A27" t="s">
        <v>3</v>
      </c>
      <c r="B27">
        <f>SUM(B2:B26)</f>
        <v>166648</v>
      </c>
      <c r="C27">
        <f>SUM(C2:C26)</f>
        <v>135190</v>
      </c>
      <c r="D27">
        <f>SUM(D2:D26)</f>
        <v>309951</v>
      </c>
      <c r="E27" s="1">
        <f t="shared" si="0"/>
        <v>0.53765917838626109</v>
      </c>
      <c r="F27" s="1">
        <f t="shared" si="1"/>
        <v>0.43616571651648162</v>
      </c>
      <c r="G27" s="1">
        <f t="shared" si="2"/>
        <v>0.10149346186977942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6395-BD94-49E8-8848-F892F50FE9BC}">
  <dimension ref="A1:H27"/>
  <sheetViews>
    <sheetView topLeftCell="B1" workbookViewId="0">
      <selection activeCell="I2" sqref="I2:I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27</v>
      </c>
      <c r="B2">
        <v>3441</v>
      </c>
      <c r="C2">
        <v>7691</v>
      </c>
      <c r="D2">
        <v>11143</v>
      </c>
      <c r="E2" s="1">
        <f>B2/D2</f>
        <v>0.30880373328547067</v>
      </c>
      <c r="F2" s="1">
        <f>C2/D2</f>
        <v>0.69020909988333479</v>
      </c>
      <c r="G2" s="1">
        <f>(B2-C2)/D2</f>
        <v>-0.38140536659786411</v>
      </c>
      <c r="H2" s="1" t="s">
        <v>8</v>
      </c>
    </row>
    <row r="3" spans="1:8" x14ac:dyDescent="0.3">
      <c r="A3">
        <v>28</v>
      </c>
      <c r="B3">
        <v>4538</v>
      </c>
      <c r="C3">
        <v>8132</v>
      </c>
      <c r="D3">
        <v>12677</v>
      </c>
      <c r="E3" s="1">
        <f t="shared" ref="E3:E27" si="0">B3/D3</f>
        <v>0.35797112881596593</v>
      </c>
      <c r="F3" s="1">
        <f t="shared" ref="F3:F27" si="1">C3/D3</f>
        <v>0.64147669006862817</v>
      </c>
      <c r="G3" s="1">
        <f t="shared" ref="G3:G27" si="2">(B3-C3)/D3</f>
        <v>-0.2835055612526623</v>
      </c>
      <c r="H3" s="1" t="s">
        <v>8</v>
      </c>
    </row>
    <row r="4" spans="1:8" x14ac:dyDescent="0.3">
      <c r="A4">
        <v>29</v>
      </c>
      <c r="B4">
        <v>7620</v>
      </c>
      <c r="C4">
        <v>5354</v>
      </c>
      <c r="D4">
        <v>12990</v>
      </c>
      <c r="E4" s="1">
        <f t="shared" si="0"/>
        <v>0.58660508083140872</v>
      </c>
      <c r="F4" s="1">
        <f t="shared" si="1"/>
        <v>0.41216320246343341</v>
      </c>
      <c r="G4" s="1">
        <f t="shared" si="2"/>
        <v>0.17444187836797537</v>
      </c>
      <c r="H4" s="1" t="s">
        <v>8</v>
      </c>
    </row>
    <row r="5" spans="1:8" x14ac:dyDescent="0.3">
      <c r="A5">
        <v>73</v>
      </c>
      <c r="B5">
        <v>6349</v>
      </c>
      <c r="C5">
        <v>8004</v>
      </c>
      <c r="D5">
        <v>14366</v>
      </c>
      <c r="E5" s="1">
        <f t="shared" si="0"/>
        <v>0.44194626200751774</v>
      </c>
      <c r="F5" s="1">
        <f t="shared" si="1"/>
        <v>0.55714882361130447</v>
      </c>
      <c r="G5" s="1">
        <f t="shared" si="2"/>
        <v>-0.11520256160378672</v>
      </c>
      <c r="H5" s="1" t="s">
        <v>8</v>
      </c>
    </row>
    <row r="6" spans="1:8" x14ac:dyDescent="0.3">
      <c r="A6">
        <v>74</v>
      </c>
      <c r="B6">
        <v>12514</v>
      </c>
      <c r="C6">
        <v>2403</v>
      </c>
      <c r="D6">
        <v>15161</v>
      </c>
      <c r="E6" s="1">
        <f t="shared" si="0"/>
        <v>0.82540729503330912</v>
      </c>
      <c r="F6" s="1">
        <f t="shared" si="1"/>
        <v>0.15849877976386781</v>
      </c>
      <c r="G6" s="1">
        <f t="shared" si="2"/>
        <v>0.66690851526944128</v>
      </c>
      <c r="H6" s="1" t="s">
        <v>9</v>
      </c>
    </row>
    <row r="7" spans="1:8" x14ac:dyDescent="0.3">
      <c r="A7">
        <v>77</v>
      </c>
      <c r="B7">
        <v>12330</v>
      </c>
      <c r="C7">
        <v>4230</v>
      </c>
      <c r="D7">
        <v>17008</v>
      </c>
      <c r="E7" s="1">
        <f t="shared" si="0"/>
        <v>0.72495296331138293</v>
      </c>
      <c r="F7" s="1">
        <f t="shared" si="1"/>
        <v>0.24870649106302917</v>
      </c>
      <c r="G7" s="1">
        <f t="shared" si="2"/>
        <v>0.4762464722483537</v>
      </c>
      <c r="H7" s="1" t="s">
        <v>9</v>
      </c>
    </row>
    <row r="8" spans="1:8" x14ac:dyDescent="0.3">
      <c r="A8">
        <v>78</v>
      </c>
      <c r="B8">
        <v>4369</v>
      </c>
      <c r="C8">
        <v>7766</v>
      </c>
      <c r="D8">
        <v>12151</v>
      </c>
      <c r="E8" s="1">
        <f t="shared" si="0"/>
        <v>0.35955888404246567</v>
      </c>
      <c r="F8" s="1">
        <f t="shared" si="1"/>
        <v>0.63912435190519301</v>
      </c>
      <c r="G8" s="1">
        <f t="shared" si="2"/>
        <v>-0.27956546786272735</v>
      </c>
      <c r="H8" s="1" t="s">
        <v>8</v>
      </c>
    </row>
    <row r="9" spans="1:8" x14ac:dyDescent="0.3">
      <c r="A9">
        <v>79</v>
      </c>
      <c r="B9">
        <v>2978</v>
      </c>
      <c r="C9">
        <v>9186</v>
      </c>
      <c r="D9">
        <v>12596</v>
      </c>
      <c r="E9" s="1">
        <f t="shared" si="0"/>
        <v>0.23642426167037153</v>
      </c>
      <c r="F9" s="1">
        <f t="shared" si="1"/>
        <v>0.72927913623372498</v>
      </c>
      <c r="G9" s="1">
        <f t="shared" si="2"/>
        <v>-0.49285487456335342</v>
      </c>
      <c r="H9" s="1" t="s">
        <v>8</v>
      </c>
    </row>
    <row r="10" spans="1:8" x14ac:dyDescent="0.3">
      <c r="A10">
        <v>80</v>
      </c>
      <c r="B10">
        <v>4391</v>
      </c>
      <c r="C10">
        <v>7630</v>
      </c>
      <c r="D10">
        <v>12034</v>
      </c>
      <c r="E10" s="1">
        <f t="shared" si="0"/>
        <v>0.3648828319760678</v>
      </c>
      <c r="F10" s="1">
        <f t="shared" si="1"/>
        <v>0.63403689546285524</v>
      </c>
      <c r="G10" s="1">
        <f t="shared" si="2"/>
        <v>-0.26915406348678744</v>
      </c>
      <c r="H10" s="1" t="s">
        <v>8</v>
      </c>
    </row>
    <row r="11" spans="1:8" x14ac:dyDescent="0.3">
      <c r="A11">
        <v>81</v>
      </c>
      <c r="B11">
        <v>5372</v>
      </c>
      <c r="C11">
        <v>4501</v>
      </c>
      <c r="D11">
        <v>9882</v>
      </c>
      <c r="E11" s="1">
        <f t="shared" si="0"/>
        <v>0.54361465290427036</v>
      </c>
      <c r="F11" s="1">
        <f t="shared" si="1"/>
        <v>0.45547460028334347</v>
      </c>
      <c r="G11" s="1">
        <f t="shared" si="2"/>
        <v>8.8140052620926931E-2</v>
      </c>
      <c r="H11" s="1" t="s">
        <v>8</v>
      </c>
    </row>
    <row r="12" spans="1:8" x14ac:dyDescent="0.3">
      <c r="A12">
        <v>82</v>
      </c>
      <c r="B12">
        <v>6083</v>
      </c>
      <c r="C12">
        <v>6120</v>
      </c>
      <c r="D12">
        <v>12220</v>
      </c>
      <c r="E12" s="1">
        <f t="shared" si="0"/>
        <v>0.49779050736497543</v>
      </c>
      <c r="F12" s="1">
        <f t="shared" si="1"/>
        <v>0.50081833060556469</v>
      </c>
      <c r="G12" s="1">
        <f t="shared" si="2"/>
        <v>-3.0278232405891981E-3</v>
      </c>
      <c r="H12" s="1" t="s">
        <v>8</v>
      </c>
    </row>
    <row r="13" spans="1:8" x14ac:dyDescent="0.3">
      <c r="A13">
        <v>83</v>
      </c>
      <c r="B13">
        <v>5552</v>
      </c>
      <c r="C13">
        <v>4705</v>
      </c>
      <c r="D13">
        <v>10274</v>
      </c>
      <c r="E13" s="1">
        <f t="shared" si="0"/>
        <v>0.54039322561806502</v>
      </c>
      <c r="F13" s="1">
        <f t="shared" si="1"/>
        <v>0.45795211212770098</v>
      </c>
      <c r="G13" s="1">
        <f t="shared" si="2"/>
        <v>8.2441113490364024E-2</v>
      </c>
      <c r="H13" s="1" t="s">
        <v>8</v>
      </c>
    </row>
    <row r="14" spans="1:8" x14ac:dyDescent="0.3">
      <c r="A14">
        <v>84</v>
      </c>
      <c r="B14">
        <v>4289</v>
      </c>
      <c r="C14">
        <v>6982</v>
      </c>
      <c r="D14">
        <v>11278</v>
      </c>
      <c r="E14" s="1">
        <f t="shared" si="0"/>
        <v>0.38029792516403615</v>
      </c>
      <c r="F14" s="1">
        <f t="shared" si="1"/>
        <v>0.61908139741088841</v>
      </c>
      <c r="G14" s="1">
        <f t="shared" si="2"/>
        <v>-0.23878347224685229</v>
      </c>
      <c r="H14" s="1" t="s">
        <v>8</v>
      </c>
    </row>
    <row r="15" spans="1:8" x14ac:dyDescent="0.3">
      <c r="A15">
        <v>85</v>
      </c>
      <c r="B15">
        <v>14183</v>
      </c>
      <c r="C15">
        <v>2167</v>
      </c>
      <c r="D15">
        <v>16564</v>
      </c>
      <c r="E15" s="1">
        <f t="shared" si="0"/>
        <v>0.85625452789181355</v>
      </c>
      <c r="F15" s="1">
        <f t="shared" si="1"/>
        <v>0.13082588746679547</v>
      </c>
      <c r="G15" s="1">
        <f t="shared" si="2"/>
        <v>0.72542864042501809</v>
      </c>
      <c r="H15" s="1" t="s">
        <v>9</v>
      </c>
    </row>
    <row r="16" spans="1:8" x14ac:dyDescent="0.3">
      <c r="A16">
        <v>86</v>
      </c>
      <c r="B16">
        <v>11900</v>
      </c>
      <c r="C16">
        <v>1937</v>
      </c>
      <c r="D16">
        <v>14044</v>
      </c>
      <c r="E16" s="1">
        <f t="shared" si="0"/>
        <v>0.84733694104243806</v>
      </c>
      <c r="F16" s="1">
        <f t="shared" si="1"/>
        <v>0.13792366847052123</v>
      </c>
      <c r="G16" s="1">
        <f t="shared" si="2"/>
        <v>0.70941327257191689</v>
      </c>
      <c r="H16" s="1" t="s">
        <v>9</v>
      </c>
    </row>
    <row r="17" spans="1:8" x14ac:dyDescent="0.3">
      <c r="A17">
        <v>87</v>
      </c>
      <c r="B17">
        <v>6010</v>
      </c>
      <c r="C17">
        <v>4596</v>
      </c>
      <c r="D17">
        <v>10613</v>
      </c>
      <c r="E17" s="1">
        <f t="shared" si="0"/>
        <v>0.56628662960520115</v>
      </c>
      <c r="F17" s="1">
        <f t="shared" si="1"/>
        <v>0.43305380194101573</v>
      </c>
      <c r="G17" s="1">
        <f t="shared" si="2"/>
        <v>0.13323282766418543</v>
      </c>
      <c r="H17" s="1" t="s">
        <v>8</v>
      </c>
    </row>
    <row r="18" spans="1:8" x14ac:dyDescent="0.3">
      <c r="A18">
        <v>88</v>
      </c>
      <c r="B18">
        <v>4965</v>
      </c>
      <c r="C18">
        <v>6279</v>
      </c>
      <c r="D18">
        <v>11461</v>
      </c>
      <c r="E18" s="1">
        <f t="shared" si="0"/>
        <v>0.43320827152953495</v>
      </c>
      <c r="F18" s="1">
        <f t="shared" si="1"/>
        <v>0.5478579530581974</v>
      </c>
      <c r="G18" s="1">
        <f t="shared" si="2"/>
        <v>-0.11464968152866242</v>
      </c>
      <c r="H18" s="1" t="s">
        <v>8</v>
      </c>
    </row>
    <row r="19" spans="1:8" x14ac:dyDescent="0.3">
      <c r="A19">
        <v>89</v>
      </c>
      <c r="B19">
        <v>8261</v>
      </c>
      <c r="C19">
        <v>2815</v>
      </c>
      <c r="D19">
        <v>11418</v>
      </c>
      <c r="E19" s="1">
        <f t="shared" si="0"/>
        <v>0.72350674373795765</v>
      </c>
      <c r="F19" s="1">
        <f t="shared" si="1"/>
        <v>0.2465405500087581</v>
      </c>
      <c r="G19" s="1">
        <f t="shared" si="2"/>
        <v>0.47696619372919952</v>
      </c>
      <c r="H19" s="1" t="s">
        <v>9</v>
      </c>
    </row>
    <row r="20" spans="1:8" x14ac:dyDescent="0.3">
      <c r="A20">
        <v>90</v>
      </c>
      <c r="B20">
        <v>6135</v>
      </c>
      <c r="C20">
        <v>1700</v>
      </c>
      <c r="D20">
        <v>8084</v>
      </c>
      <c r="E20" s="1">
        <f t="shared" si="0"/>
        <v>0.75890648193963384</v>
      </c>
      <c r="F20" s="1">
        <f t="shared" si="1"/>
        <v>0.2102919346857991</v>
      </c>
      <c r="G20" s="1">
        <f t="shared" si="2"/>
        <v>0.54861454725383474</v>
      </c>
      <c r="H20" s="1" t="s">
        <v>9</v>
      </c>
    </row>
    <row r="21" spans="1:8" x14ac:dyDescent="0.3">
      <c r="A21">
        <v>91</v>
      </c>
      <c r="B21">
        <v>4880</v>
      </c>
      <c r="C21">
        <v>5669</v>
      </c>
      <c r="D21">
        <v>10566</v>
      </c>
      <c r="E21" s="1">
        <f t="shared" si="0"/>
        <v>0.46185879235282984</v>
      </c>
      <c r="F21" s="1">
        <f t="shared" si="1"/>
        <v>0.53653227332954756</v>
      </c>
      <c r="G21" s="1">
        <f t="shared" si="2"/>
        <v>-7.4673480976717777E-2</v>
      </c>
      <c r="H21" s="1" t="s">
        <v>8</v>
      </c>
    </row>
    <row r="22" spans="1:8" x14ac:dyDescent="0.3">
      <c r="A22">
        <v>92</v>
      </c>
      <c r="B22">
        <v>5911</v>
      </c>
      <c r="C22">
        <v>6552</v>
      </c>
      <c r="D22">
        <v>12473</v>
      </c>
      <c r="E22" s="1">
        <f t="shared" si="0"/>
        <v>0.47390363184478473</v>
      </c>
      <c r="F22" s="1">
        <f t="shared" si="1"/>
        <v>0.52529463641465568</v>
      </c>
      <c r="G22" s="1">
        <f t="shared" si="2"/>
        <v>-5.1391004569870918E-2</v>
      </c>
      <c r="H22" s="1" t="s">
        <v>8</v>
      </c>
    </row>
    <row r="23" spans="1:8" x14ac:dyDescent="0.3">
      <c r="A23">
        <v>93</v>
      </c>
      <c r="B23">
        <v>9660</v>
      </c>
      <c r="C23">
        <v>3650</v>
      </c>
      <c r="D23">
        <v>13794</v>
      </c>
      <c r="E23" s="1">
        <f t="shared" si="0"/>
        <v>0.70030448020878644</v>
      </c>
      <c r="F23" s="1">
        <f t="shared" si="1"/>
        <v>0.26460780049296795</v>
      </c>
      <c r="G23" s="1">
        <f t="shared" si="2"/>
        <v>0.43569667971581849</v>
      </c>
      <c r="H23" s="1" t="s">
        <v>9</v>
      </c>
    </row>
    <row r="24" spans="1:8" x14ac:dyDescent="0.3">
      <c r="A24">
        <v>94</v>
      </c>
      <c r="B24">
        <v>7572</v>
      </c>
      <c r="C24">
        <v>9226</v>
      </c>
      <c r="D24">
        <v>16805</v>
      </c>
      <c r="E24" s="1">
        <f t="shared" si="0"/>
        <v>0.45058018446890807</v>
      </c>
      <c r="F24" s="1">
        <f t="shared" si="1"/>
        <v>0.54900327283546568</v>
      </c>
      <c r="G24" s="1">
        <f t="shared" si="2"/>
        <v>-9.8423088366557568E-2</v>
      </c>
      <c r="H24" s="1" t="s">
        <v>8</v>
      </c>
    </row>
    <row r="25" spans="1:8" x14ac:dyDescent="0.3">
      <c r="A25">
        <v>97</v>
      </c>
      <c r="B25">
        <v>6322</v>
      </c>
      <c r="C25">
        <v>7580</v>
      </c>
      <c r="D25">
        <v>14266</v>
      </c>
      <c r="E25" s="1">
        <f t="shared" si="0"/>
        <v>0.44315154913781019</v>
      </c>
      <c r="F25" s="1">
        <f t="shared" si="1"/>
        <v>0.53133323987102199</v>
      </c>
      <c r="G25" s="1">
        <f t="shared" si="2"/>
        <v>-8.8181690733211832E-2</v>
      </c>
      <c r="H25" s="1" t="s">
        <v>8</v>
      </c>
    </row>
    <row r="26" spans="1:8" x14ac:dyDescent="0.3">
      <c r="A26">
        <v>98</v>
      </c>
      <c r="B26">
        <v>7614</v>
      </c>
      <c r="C26">
        <v>2150</v>
      </c>
      <c r="D26">
        <v>10069</v>
      </c>
      <c r="E26" s="1">
        <f t="shared" si="0"/>
        <v>0.75618234184129507</v>
      </c>
      <c r="F26" s="1">
        <f t="shared" si="1"/>
        <v>0.21352666600456849</v>
      </c>
      <c r="G26" s="1">
        <f t="shared" si="2"/>
        <v>0.54265567583672658</v>
      </c>
      <c r="H26" s="1" t="s">
        <v>9</v>
      </c>
    </row>
    <row r="27" spans="1:8" x14ac:dyDescent="0.3">
      <c r="A27" t="s">
        <v>3</v>
      </c>
      <c r="B27">
        <f>SUM(B2:B26)</f>
        <v>173239</v>
      </c>
      <c r="C27">
        <f>SUM(C2:C26)</f>
        <v>137025</v>
      </c>
      <c r="D27">
        <f>SUM(D2:D26)</f>
        <v>313937</v>
      </c>
      <c r="E27" s="1">
        <f t="shared" si="0"/>
        <v>0.55182727744738591</v>
      </c>
      <c r="F27" s="1">
        <f t="shared" si="1"/>
        <v>0.43647292291128476</v>
      </c>
      <c r="G27" s="1">
        <f t="shared" si="2"/>
        <v>0.1153543545361012</v>
      </c>
      <c r="H27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 IA Prez</vt:lpstr>
      <vt:lpstr>2016 IA Prez</vt:lpstr>
      <vt:lpstr>Swing</vt:lpstr>
      <vt:lpstr>2018 IA Governor</vt:lpstr>
      <vt:lpstr>2018 IA House</vt:lpstr>
      <vt:lpstr>2018 IA Auditor</vt:lpstr>
      <vt:lpstr>2018 IA House 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2020-05-24T18:06:48Z</dcterms:created>
  <dcterms:modified xsi:type="dcterms:W3CDTF">2020-06-09T21:45:13Z</dcterms:modified>
</cp:coreProperties>
</file>