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Iowa\CD3\"/>
    </mc:Choice>
  </mc:AlternateContent>
  <xr:revisionPtr revIDLastSave="0" documentId="13_ncr:1_{A005FA29-B5C6-49C7-A118-7913482BBAE5}" xr6:coauthVersionLast="45" xr6:coauthVersionMax="45" xr10:uidLastSave="{00000000-0000-0000-0000-000000000000}"/>
  <bookViews>
    <workbookView xWindow="-108" yWindow="-108" windowWidth="23256" windowHeight="12576" firstSheet="1" activeTab="6" xr2:uid="{22FA8759-B942-4902-8CC6-8246545BF566}"/>
  </bookViews>
  <sheets>
    <sheet name="2012 IA Prez" sheetId="6" r:id="rId1"/>
    <sheet name="2016 IA Prez" sheetId="4" r:id="rId2"/>
    <sheet name="2018 IA Governor" sheetId="3" r:id="rId3"/>
    <sheet name="2018 IA House" sheetId="2" r:id="rId4"/>
    <sheet name="2018 IA Auditor" sheetId="5" r:id="rId5"/>
    <sheet name="2018 IA House Adjusted" sheetId="1" r:id="rId6"/>
    <sheet name="Shift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7" i="7" s="1"/>
  <c r="I2" i="7"/>
  <c r="G26" i="7"/>
  <c r="G25" i="7"/>
  <c r="G27" i="7" s="1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E27" i="7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" i="7"/>
  <c r="D27" i="6"/>
  <c r="C27" i="6"/>
  <c r="F27" i="6" s="1"/>
  <c r="B27" i="6"/>
  <c r="G26" i="6"/>
  <c r="F26" i="6"/>
  <c r="E26" i="6"/>
  <c r="G25" i="6"/>
  <c r="F25" i="6"/>
  <c r="E25" i="6"/>
  <c r="G24" i="6"/>
  <c r="F24" i="6"/>
  <c r="E24" i="6"/>
  <c r="G23" i="6"/>
  <c r="F23" i="6"/>
  <c r="E23" i="6"/>
  <c r="G22" i="6"/>
  <c r="F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2" i="6"/>
  <c r="F2" i="6"/>
  <c r="E2" i="6"/>
  <c r="G27" i="6" l="1"/>
  <c r="E27" i="6"/>
  <c r="D27" i="5"/>
  <c r="C27" i="5"/>
  <c r="F27" i="5" s="1"/>
  <c r="B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2" i="5"/>
  <c r="F2" i="5"/>
  <c r="E2" i="5"/>
  <c r="D27" i="3"/>
  <c r="C27" i="3"/>
  <c r="B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D27" i="4"/>
  <c r="C27" i="4"/>
  <c r="B27" i="4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G2" i="4"/>
  <c r="F2" i="4"/>
  <c r="E2" i="4"/>
  <c r="D27" i="2"/>
  <c r="C27" i="2"/>
  <c r="B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  <c r="G27" i="3" l="1"/>
  <c r="G27" i="5"/>
  <c r="E27" i="5"/>
  <c r="E27" i="4"/>
  <c r="E27" i="3"/>
  <c r="F27" i="3"/>
  <c r="F27" i="4"/>
  <c r="G27" i="4"/>
  <c r="F27" i="2"/>
  <c r="G27" i="2"/>
  <c r="E27" i="2"/>
  <c r="D27" i="1"/>
  <c r="C27" i="1"/>
  <c r="F27" i="1" s="1"/>
  <c r="B27" i="1"/>
  <c r="G27" i="1" s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27" i="1" l="1"/>
</calcChain>
</file>

<file path=xl/sharedStrings.xml><?xml version="1.0" encoding="utf-8"?>
<sst xmlns="http://schemas.openxmlformats.org/spreadsheetml/2006/main" count="287" uniqueCount="43">
  <si>
    <t>DISTRICT</t>
  </si>
  <si>
    <t>DEM</t>
  </si>
  <si>
    <t>REP</t>
  </si>
  <si>
    <t>TOTAL</t>
  </si>
  <si>
    <t>DEM %</t>
  </si>
  <si>
    <t>REP %</t>
  </si>
  <si>
    <t>MARGIN</t>
  </si>
  <si>
    <t>UNCONTESTED</t>
  </si>
  <si>
    <t>N</t>
  </si>
  <si>
    <t>Y</t>
  </si>
  <si>
    <t>15</t>
  </si>
  <si>
    <t>16</t>
  </si>
  <si>
    <t>19</t>
  </si>
  <si>
    <t>20</t>
  </si>
  <si>
    <t>21</t>
  </si>
  <si>
    <t>22</t>
  </si>
  <si>
    <t>23</t>
  </si>
  <si>
    <t>24</t>
  </si>
  <si>
    <t>25</t>
  </si>
  <si>
    <t>26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</si>
  <si>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</si>
  <si>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</si>
  <si>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</si>
  <si>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</si>
  <si>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</si>
  <si>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</si>
  <si>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</si>
  <si>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</si>
  <si>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</si>
  <si>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</si>
  <si>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</si>
  <si>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</si>
  <si>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</si>
  <si>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</si>
  <si>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</si>
  <si>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2012 Margin</t>
  </si>
  <si>
    <t>2016 Margin</t>
  </si>
  <si>
    <t>Shift</t>
  </si>
  <si>
    <t>O-T-HUBBELL</t>
  </si>
  <si>
    <t>2018 GOV</t>
  </si>
  <si>
    <t>OBAMA-TRUMP</t>
  </si>
  <si>
    <t>2018 AUDITOR</t>
  </si>
  <si>
    <t>O-T-SAND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</si>
</sst>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3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57D22-3EAB-420C-AF2D-A9DD3455F135}">
  <dimension ref="A1:G27"/>
  <sheetViews>
    <sheetView workbookViewId="0">
      <selection activeCell="G2" sqref="G2:G2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3" t="s">
        <v>10</v>
      </c>
      <c r="B2" s="2">
        <v>6269</v>
      </c>
      <c r="C2" s="2">
        <v>4518</v>
      </c>
      <c r="D2" s="2">
        <v>10975</v>
      </c>
      <c r="E2" s="1">
        <f>B2/D2</f>
        <v>0.57120728929384967</v>
      </c>
      <c r="F2" s="1">
        <f>C2/D2</f>
        <v>0.4116628701594533</v>
      </c>
      <c r="G2" s="1">
        <f>(B2-C2)/D2</f>
        <v>0.15954441913439635</v>
      </c>
    </row>
    <row r="3" spans="1:7" x14ac:dyDescent="0.3">
      <c r="A3" s="3" t="s">
        <v>11</v>
      </c>
      <c r="B3" s="2">
        <v>6517</v>
      </c>
      <c r="C3" s="2">
        <v>5822</v>
      </c>
      <c r="D3" s="2">
        <v>12530</v>
      </c>
      <c r="E3" s="1">
        <f t="shared" ref="E3:E27" si="0">B3/D3</f>
        <v>0.5201117318435754</v>
      </c>
      <c r="F3" s="1">
        <f t="shared" ref="F3:F27" si="1">C3/D3</f>
        <v>0.46464485235434955</v>
      </c>
      <c r="G3" s="1">
        <f t="shared" ref="G3:G27" si="2">(B3-C3)/D3</f>
        <v>5.5466879489225858E-2</v>
      </c>
    </row>
    <row r="4" spans="1:7" x14ac:dyDescent="0.3">
      <c r="A4" s="3" t="s">
        <v>12</v>
      </c>
      <c r="B4" s="2">
        <v>7421</v>
      </c>
      <c r="C4" s="2">
        <v>10525</v>
      </c>
      <c r="D4" s="2">
        <v>18186</v>
      </c>
      <c r="E4" s="1">
        <f t="shared" si="0"/>
        <v>0.40806114593643461</v>
      </c>
      <c r="F4" s="1">
        <f t="shared" si="1"/>
        <v>0.57874188936544591</v>
      </c>
      <c r="G4" s="1">
        <f t="shared" si="2"/>
        <v>-0.17068074342901132</v>
      </c>
    </row>
    <row r="5" spans="1:7" x14ac:dyDescent="0.3">
      <c r="A5" s="3" t="s">
        <v>13</v>
      </c>
      <c r="B5" s="2">
        <v>7156</v>
      </c>
      <c r="C5" s="2">
        <v>7281</v>
      </c>
      <c r="D5" s="2">
        <v>14673</v>
      </c>
      <c r="E5" s="1">
        <f t="shared" si="0"/>
        <v>0.48769849383220881</v>
      </c>
      <c r="F5" s="1">
        <f t="shared" si="1"/>
        <v>0.49621754242486199</v>
      </c>
      <c r="G5" s="1">
        <f t="shared" si="2"/>
        <v>-8.5190485926531726E-3</v>
      </c>
    </row>
    <row r="6" spans="1:7" x14ac:dyDescent="0.3">
      <c r="A6" s="3" t="s">
        <v>14</v>
      </c>
      <c r="B6" s="2">
        <v>6876</v>
      </c>
      <c r="C6" s="2">
        <v>8195</v>
      </c>
      <c r="D6" s="2">
        <v>15278</v>
      </c>
      <c r="E6" s="1">
        <f t="shared" si="0"/>
        <v>0.45005890823406203</v>
      </c>
      <c r="F6" s="1">
        <f t="shared" si="1"/>
        <v>0.53639219793166648</v>
      </c>
      <c r="G6" s="1">
        <f t="shared" si="2"/>
        <v>-8.6333289697604398E-2</v>
      </c>
    </row>
    <row r="7" spans="1:7" x14ac:dyDescent="0.3">
      <c r="A7" s="3" t="s">
        <v>15</v>
      </c>
      <c r="B7" s="2">
        <v>6474</v>
      </c>
      <c r="C7" s="2">
        <v>10928</v>
      </c>
      <c r="D7" s="2">
        <v>17602</v>
      </c>
      <c r="E7" s="1">
        <f t="shared" si="0"/>
        <v>0.36779911373707536</v>
      </c>
      <c r="F7" s="1">
        <f t="shared" si="1"/>
        <v>0.6208385410748779</v>
      </c>
      <c r="G7" s="1">
        <f t="shared" si="2"/>
        <v>-0.25303942733780255</v>
      </c>
    </row>
    <row r="8" spans="1:7" x14ac:dyDescent="0.3">
      <c r="A8" s="3" t="s">
        <v>16</v>
      </c>
      <c r="B8" s="2">
        <v>5901</v>
      </c>
      <c r="C8" s="2">
        <v>8377</v>
      </c>
      <c r="D8" s="2">
        <v>14493</v>
      </c>
      <c r="E8" s="1">
        <f t="shared" si="0"/>
        <v>0.40716207824466982</v>
      </c>
      <c r="F8" s="1">
        <f t="shared" si="1"/>
        <v>0.57800317394604295</v>
      </c>
      <c r="G8" s="1">
        <f t="shared" si="2"/>
        <v>-0.17084109570137307</v>
      </c>
    </row>
    <row r="9" spans="1:7" x14ac:dyDescent="0.3">
      <c r="A9" s="3" t="s">
        <v>17</v>
      </c>
      <c r="B9" s="2">
        <v>5567</v>
      </c>
      <c r="C9" s="2">
        <v>8211</v>
      </c>
      <c r="D9" s="2">
        <v>13966</v>
      </c>
      <c r="E9" s="1">
        <f t="shared" si="0"/>
        <v>0.3986109122153802</v>
      </c>
      <c r="F9" s="1">
        <f t="shared" si="1"/>
        <v>0.58792782471717031</v>
      </c>
      <c r="G9" s="1">
        <f t="shared" si="2"/>
        <v>-0.18931691250179006</v>
      </c>
    </row>
    <row r="10" spans="1:7" x14ac:dyDescent="0.3">
      <c r="A10" s="3" t="s">
        <v>18</v>
      </c>
      <c r="B10" s="2">
        <v>7591</v>
      </c>
      <c r="C10" s="2">
        <v>9269</v>
      </c>
      <c r="D10" s="2">
        <v>17121</v>
      </c>
      <c r="E10" s="1">
        <f t="shared" si="0"/>
        <v>0.44337363471759828</v>
      </c>
      <c r="F10" s="1">
        <f t="shared" si="1"/>
        <v>0.54138192862566437</v>
      </c>
      <c r="G10" s="1">
        <f t="shared" si="2"/>
        <v>-9.8008293908066119E-2</v>
      </c>
    </row>
    <row r="11" spans="1:7" x14ac:dyDescent="0.3">
      <c r="A11" s="3" t="s">
        <v>19</v>
      </c>
      <c r="B11" s="2">
        <v>8486</v>
      </c>
      <c r="C11" s="2">
        <v>8216</v>
      </c>
      <c r="D11" s="2">
        <v>16910</v>
      </c>
      <c r="E11" s="1">
        <f t="shared" si="0"/>
        <v>0.50183323477232411</v>
      </c>
      <c r="F11" s="1">
        <f t="shared" si="1"/>
        <v>0.48586635127143701</v>
      </c>
      <c r="G11" s="1">
        <f t="shared" si="2"/>
        <v>1.5966883500887048E-2</v>
      </c>
    </row>
    <row r="12" spans="1:7" x14ac:dyDescent="0.3">
      <c r="A12" s="3" t="s">
        <v>20</v>
      </c>
      <c r="B12" s="2">
        <v>8304</v>
      </c>
      <c r="C12" s="2">
        <v>8861</v>
      </c>
      <c r="D12" s="2">
        <v>17425</v>
      </c>
      <c r="E12" s="1">
        <f t="shared" si="0"/>
        <v>0.47655667144906744</v>
      </c>
      <c r="F12" s="1">
        <f t="shared" si="1"/>
        <v>0.50852223816355813</v>
      </c>
      <c r="G12" s="1">
        <f t="shared" si="2"/>
        <v>-3.1965566714490676E-2</v>
      </c>
    </row>
    <row r="13" spans="1:7" x14ac:dyDescent="0.3">
      <c r="A13" s="3" t="s">
        <v>21</v>
      </c>
      <c r="B13" s="2">
        <v>8653</v>
      </c>
      <c r="C13" s="2">
        <v>5182</v>
      </c>
      <c r="D13" s="2">
        <v>14059</v>
      </c>
      <c r="E13" s="1">
        <f t="shared" si="0"/>
        <v>0.61547762998790811</v>
      </c>
      <c r="F13" s="1">
        <f t="shared" si="1"/>
        <v>0.36858951561277475</v>
      </c>
      <c r="G13" s="1">
        <f t="shared" si="2"/>
        <v>0.24688811437513336</v>
      </c>
    </row>
    <row r="14" spans="1:7" x14ac:dyDescent="0.3">
      <c r="A14" s="3" t="s">
        <v>22</v>
      </c>
      <c r="B14" s="2">
        <v>8504</v>
      </c>
      <c r="C14" s="2">
        <v>2960</v>
      </c>
      <c r="D14" s="2">
        <v>11669</v>
      </c>
      <c r="E14" s="1">
        <f t="shared" si="0"/>
        <v>0.72876853200788416</v>
      </c>
      <c r="F14" s="1">
        <f t="shared" si="1"/>
        <v>0.25366355300368498</v>
      </c>
      <c r="G14" s="1">
        <f t="shared" si="2"/>
        <v>0.47510497900419918</v>
      </c>
    </row>
    <row r="15" spans="1:7" x14ac:dyDescent="0.3">
      <c r="A15" s="3" t="s">
        <v>23</v>
      </c>
      <c r="B15" s="2">
        <v>8538</v>
      </c>
      <c r="C15" s="2">
        <v>3979</v>
      </c>
      <c r="D15" s="2">
        <v>12686</v>
      </c>
      <c r="E15" s="1">
        <f t="shared" si="0"/>
        <v>0.67302538231120923</v>
      </c>
      <c r="F15" s="1">
        <f t="shared" si="1"/>
        <v>0.31365284565662938</v>
      </c>
      <c r="G15" s="1">
        <f t="shared" si="2"/>
        <v>0.35937253665457985</v>
      </c>
    </row>
    <row r="16" spans="1:7" x14ac:dyDescent="0.3">
      <c r="A16" s="3" t="s">
        <v>24</v>
      </c>
      <c r="B16" s="2">
        <v>9634</v>
      </c>
      <c r="C16" s="2">
        <v>4255</v>
      </c>
      <c r="D16" s="2">
        <v>14135</v>
      </c>
      <c r="E16" s="1">
        <f t="shared" si="0"/>
        <v>0.68157056950831274</v>
      </c>
      <c r="F16" s="1">
        <f t="shared" si="1"/>
        <v>0.30102582242660064</v>
      </c>
      <c r="G16" s="1">
        <f t="shared" si="2"/>
        <v>0.38054474708171204</v>
      </c>
    </row>
    <row r="17" spans="1:7" x14ac:dyDescent="0.3">
      <c r="A17" s="3" t="s">
        <v>25</v>
      </c>
      <c r="B17" s="2">
        <v>8205</v>
      </c>
      <c r="C17" s="2">
        <v>2289</v>
      </c>
      <c r="D17" s="2">
        <v>10655</v>
      </c>
      <c r="E17" s="1">
        <f t="shared" si="0"/>
        <v>0.77006100422336932</v>
      </c>
      <c r="F17" s="1">
        <f t="shared" si="1"/>
        <v>0.21482871891130925</v>
      </c>
      <c r="G17" s="1">
        <f t="shared" si="2"/>
        <v>0.55523228531206004</v>
      </c>
    </row>
    <row r="18" spans="1:7" x14ac:dyDescent="0.3">
      <c r="A18" s="3" t="s">
        <v>26</v>
      </c>
      <c r="B18" s="2">
        <v>11679</v>
      </c>
      <c r="C18" s="2">
        <v>5932</v>
      </c>
      <c r="D18" s="2">
        <v>17910</v>
      </c>
      <c r="E18" s="1">
        <f t="shared" si="0"/>
        <v>0.65209380234505865</v>
      </c>
      <c r="F18" s="1">
        <f t="shared" si="1"/>
        <v>0.33121161362367391</v>
      </c>
      <c r="G18" s="1">
        <f t="shared" si="2"/>
        <v>0.32088218872138469</v>
      </c>
    </row>
    <row r="19" spans="1:7" x14ac:dyDescent="0.3">
      <c r="A19" s="3" t="s">
        <v>27</v>
      </c>
      <c r="B19" s="2">
        <v>8177</v>
      </c>
      <c r="C19" s="2">
        <v>10452</v>
      </c>
      <c r="D19" s="2">
        <v>18885</v>
      </c>
      <c r="E19" s="1">
        <f t="shared" si="0"/>
        <v>0.43298914482393436</v>
      </c>
      <c r="F19" s="1">
        <f t="shared" si="1"/>
        <v>0.55345512311358225</v>
      </c>
      <c r="G19" s="1">
        <f t="shared" si="2"/>
        <v>-0.12046597828964786</v>
      </c>
    </row>
    <row r="20" spans="1:7" x14ac:dyDescent="0.3">
      <c r="A20" s="3" t="s">
        <v>28</v>
      </c>
      <c r="B20" s="2">
        <v>8231</v>
      </c>
      <c r="C20" s="2">
        <v>8212</v>
      </c>
      <c r="D20" s="2">
        <v>16687</v>
      </c>
      <c r="E20" s="1">
        <f t="shared" si="0"/>
        <v>0.49325822496554206</v>
      </c>
      <c r="F20" s="1">
        <f t="shared" si="1"/>
        <v>0.4921196140708336</v>
      </c>
      <c r="G20" s="1">
        <f t="shared" si="2"/>
        <v>1.1386108947084557E-3</v>
      </c>
    </row>
    <row r="21" spans="1:7" x14ac:dyDescent="0.3">
      <c r="A21" s="3" t="s">
        <v>29</v>
      </c>
      <c r="B21" s="2">
        <v>8252</v>
      </c>
      <c r="C21" s="2">
        <v>10694</v>
      </c>
      <c r="D21" s="2">
        <v>19180</v>
      </c>
      <c r="E21" s="1">
        <f t="shared" si="0"/>
        <v>0.43023983315954117</v>
      </c>
      <c r="F21" s="1">
        <f t="shared" si="1"/>
        <v>0.55755995828988525</v>
      </c>
      <c r="G21" s="1">
        <f t="shared" si="2"/>
        <v>-0.1273201251303441</v>
      </c>
    </row>
    <row r="22" spans="1:7" x14ac:dyDescent="0.3">
      <c r="A22" s="3" t="s">
        <v>30</v>
      </c>
      <c r="B22" s="2">
        <v>8830</v>
      </c>
      <c r="C22" s="2">
        <v>8868</v>
      </c>
      <c r="D22" s="2">
        <v>17906</v>
      </c>
      <c r="E22" s="1">
        <f t="shared" si="0"/>
        <v>0.49313079414721323</v>
      </c>
      <c r="F22" s="1">
        <f t="shared" si="1"/>
        <v>0.49525298782530996</v>
      </c>
      <c r="G22" s="1">
        <f t="shared" si="2"/>
        <v>-2.1221936780967273E-3</v>
      </c>
    </row>
    <row r="23" spans="1:7" x14ac:dyDescent="0.3">
      <c r="A23" s="3" t="s">
        <v>31</v>
      </c>
      <c r="B23" s="2">
        <v>12274</v>
      </c>
      <c r="C23" s="2">
        <v>5510</v>
      </c>
      <c r="D23" s="2">
        <v>18068</v>
      </c>
      <c r="E23" s="1">
        <f t="shared" si="0"/>
        <v>0.67932255922072171</v>
      </c>
      <c r="F23" s="1">
        <f t="shared" si="1"/>
        <v>0.30495904361301751</v>
      </c>
      <c r="G23" s="1">
        <f t="shared" si="2"/>
        <v>0.37436351560770426</v>
      </c>
    </row>
    <row r="24" spans="1:7" x14ac:dyDescent="0.3">
      <c r="A24" s="3" t="s">
        <v>32</v>
      </c>
      <c r="B24" s="2">
        <v>8941</v>
      </c>
      <c r="C24" s="2">
        <v>8758</v>
      </c>
      <c r="D24" s="2">
        <v>17935</v>
      </c>
      <c r="E24" s="1">
        <f t="shared" si="0"/>
        <v>0.49852244215221636</v>
      </c>
      <c r="F24" s="1">
        <f t="shared" si="1"/>
        <v>0.48831892946752159</v>
      </c>
      <c r="G24" s="1">
        <f t="shared" si="2"/>
        <v>1.0203512684694731E-2</v>
      </c>
    </row>
    <row r="25" spans="1:7" x14ac:dyDescent="0.3">
      <c r="A25" s="3" t="s">
        <v>33</v>
      </c>
      <c r="B25" s="2">
        <v>9217</v>
      </c>
      <c r="C25" s="2">
        <v>8801</v>
      </c>
      <c r="D25" s="2">
        <v>18224</v>
      </c>
      <c r="E25" s="1">
        <f t="shared" si="0"/>
        <v>0.50576163301141353</v>
      </c>
      <c r="F25" s="1">
        <f t="shared" si="1"/>
        <v>0.48293459174714665</v>
      </c>
      <c r="G25" s="1">
        <f t="shared" si="2"/>
        <v>2.2827041264266899E-2</v>
      </c>
    </row>
    <row r="26" spans="1:7" x14ac:dyDescent="0.3">
      <c r="A26" s="3" t="s">
        <v>34</v>
      </c>
      <c r="B26" s="2">
        <v>7925</v>
      </c>
      <c r="C26" s="2">
        <v>10550</v>
      </c>
      <c r="D26" s="2">
        <v>18640</v>
      </c>
      <c r="E26" s="1">
        <f t="shared" si="0"/>
        <v>0.42516094420600858</v>
      </c>
      <c r="F26" s="1">
        <f t="shared" si="1"/>
        <v>0.56598712446351929</v>
      </c>
      <c r="G26" s="1">
        <f t="shared" si="2"/>
        <v>-0.14082618025751073</v>
      </c>
    </row>
    <row r="27" spans="1:7" x14ac:dyDescent="0.3">
      <c r="A27" t="s">
        <v>3</v>
      </c>
      <c r="B27">
        <f>SUM(B2:B26)</f>
        <v>203622</v>
      </c>
      <c r="C27">
        <f>SUM(C2:C26)</f>
        <v>186645</v>
      </c>
      <c r="D27">
        <f>SUM(D2:D26)</f>
        <v>395798</v>
      </c>
      <c r="E27" s="1">
        <f t="shared" si="0"/>
        <v>0.51445939595450207</v>
      </c>
      <c r="F27" s="1">
        <f t="shared" si="1"/>
        <v>0.4715663040237697</v>
      </c>
      <c r="G27" s="1">
        <f t="shared" si="2"/>
        <v>4.2893091930732347E-2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A838-D774-4BBF-B08D-986AC917C33B}">
  <dimension ref="A1:G27"/>
  <sheetViews>
    <sheetView workbookViewId="0">
      <selection activeCell="G2" sqref="G2:G2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3" t="s">
        <v>10</v>
      </c>
      <c r="B2" s="2">
        <v>4600</v>
      </c>
      <c r="C2" s="2">
        <v>5653</v>
      </c>
      <c r="D2" s="2">
        <v>10982</v>
      </c>
      <c r="E2" s="1">
        <f>B2/D2</f>
        <v>0.41886723729739572</v>
      </c>
      <c r="F2" s="1">
        <f>C2/D2</f>
        <v>0.51475141140047354</v>
      </c>
      <c r="G2" s="1">
        <f>(B2-C2)/D2</f>
        <v>-9.5884174103077757E-2</v>
      </c>
    </row>
    <row r="3" spans="1:7" x14ac:dyDescent="0.3">
      <c r="A3" s="3" t="s">
        <v>11</v>
      </c>
      <c r="B3" s="2">
        <v>5198</v>
      </c>
      <c r="C3" s="2">
        <v>6430</v>
      </c>
      <c r="D3" s="2">
        <v>12423</v>
      </c>
      <c r="E3" s="1">
        <f t="shared" ref="E3:E27" si="0">B3/D3</f>
        <v>0.41841745150124771</v>
      </c>
      <c r="F3" s="1">
        <f t="shared" ref="F3:F27" si="1">C3/D3</f>
        <v>0.51758834420027366</v>
      </c>
      <c r="G3" s="1">
        <f t="shared" ref="G3:G27" si="2">(B3-C3)/D3</f>
        <v>-9.9170892699026E-2</v>
      </c>
    </row>
    <row r="4" spans="1:7" x14ac:dyDescent="0.3">
      <c r="A4" s="3" t="s">
        <v>12</v>
      </c>
      <c r="B4" s="2">
        <v>7377</v>
      </c>
      <c r="C4" s="2">
        <v>11453</v>
      </c>
      <c r="D4" s="2">
        <v>20189</v>
      </c>
      <c r="E4" s="1">
        <f t="shared" si="0"/>
        <v>0.36539699836544653</v>
      </c>
      <c r="F4" s="1">
        <f t="shared" si="1"/>
        <v>0.56728911783644564</v>
      </c>
      <c r="G4" s="1">
        <f t="shared" si="2"/>
        <v>-0.20189211947099905</v>
      </c>
    </row>
    <row r="5" spans="1:7" x14ac:dyDescent="0.3">
      <c r="A5" s="3" t="s">
        <v>13</v>
      </c>
      <c r="B5" s="2">
        <v>5054</v>
      </c>
      <c r="C5" s="2">
        <v>8430</v>
      </c>
      <c r="D5" s="2">
        <v>14279</v>
      </c>
      <c r="E5" s="1">
        <f t="shared" si="0"/>
        <v>0.3539463547867498</v>
      </c>
      <c r="F5" s="1">
        <f t="shared" si="1"/>
        <v>0.59037747741438473</v>
      </c>
      <c r="G5" s="1">
        <f t="shared" si="2"/>
        <v>-0.23643112262763499</v>
      </c>
    </row>
    <row r="6" spans="1:7" x14ac:dyDescent="0.3">
      <c r="A6" s="3" t="s">
        <v>14</v>
      </c>
      <c r="B6" s="2">
        <v>4385</v>
      </c>
      <c r="C6" s="2">
        <v>9737</v>
      </c>
      <c r="D6" s="2">
        <v>14940</v>
      </c>
      <c r="E6" s="1">
        <f t="shared" si="0"/>
        <v>0.2935073627844712</v>
      </c>
      <c r="F6" s="1">
        <f t="shared" si="1"/>
        <v>0.65174029451137883</v>
      </c>
      <c r="G6" s="1">
        <f t="shared" si="2"/>
        <v>-0.35823293172690762</v>
      </c>
    </row>
    <row r="7" spans="1:7" x14ac:dyDescent="0.3">
      <c r="A7" s="3" t="s">
        <v>15</v>
      </c>
      <c r="B7" s="2">
        <v>5292</v>
      </c>
      <c r="C7" s="2">
        <v>11696</v>
      </c>
      <c r="D7" s="2">
        <v>17857</v>
      </c>
      <c r="E7" s="1">
        <f t="shared" si="0"/>
        <v>0.29635437083496668</v>
      </c>
      <c r="F7" s="1">
        <f t="shared" si="1"/>
        <v>0.65498123984991885</v>
      </c>
      <c r="G7" s="1">
        <f t="shared" si="2"/>
        <v>-0.35862686901495211</v>
      </c>
    </row>
    <row r="8" spans="1:7" x14ac:dyDescent="0.3">
      <c r="A8" s="3" t="s">
        <v>16</v>
      </c>
      <c r="B8" s="2">
        <v>4053</v>
      </c>
      <c r="C8" s="2">
        <v>9892</v>
      </c>
      <c r="D8" s="2">
        <v>14807</v>
      </c>
      <c r="E8" s="1">
        <f t="shared" si="0"/>
        <v>0.27372188829607619</v>
      </c>
      <c r="F8" s="1">
        <f t="shared" si="1"/>
        <v>0.66806240291753904</v>
      </c>
      <c r="G8" s="1">
        <f t="shared" si="2"/>
        <v>-0.3943405146214628</v>
      </c>
    </row>
    <row r="9" spans="1:7" x14ac:dyDescent="0.3">
      <c r="A9" s="3" t="s">
        <v>17</v>
      </c>
      <c r="B9" s="2">
        <v>3632</v>
      </c>
      <c r="C9" s="2">
        <v>9846</v>
      </c>
      <c r="D9" s="2">
        <v>14093</v>
      </c>
      <c r="E9" s="1">
        <f t="shared" si="0"/>
        <v>0.2577165968920741</v>
      </c>
      <c r="F9" s="1">
        <f t="shared" si="1"/>
        <v>0.69864471723550703</v>
      </c>
      <c r="G9" s="1">
        <f t="shared" si="2"/>
        <v>-0.44092812034343293</v>
      </c>
    </row>
    <row r="10" spans="1:7" x14ac:dyDescent="0.3">
      <c r="A10" s="3" t="s">
        <v>18</v>
      </c>
      <c r="B10" s="2">
        <v>6134</v>
      </c>
      <c r="C10" s="2">
        <v>10728</v>
      </c>
      <c r="D10" s="2">
        <v>17962</v>
      </c>
      <c r="E10" s="1">
        <f t="shared" si="0"/>
        <v>0.34149871951898453</v>
      </c>
      <c r="F10" s="1">
        <f t="shared" si="1"/>
        <v>0.59726088408863154</v>
      </c>
      <c r="G10" s="1">
        <f t="shared" si="2"/>
        <v>-0.25576216456964701</v>
      </c>
    </row>
    <row r="11" spans="1:7" x14ac:dyDescent="0.3">
      <c r="A11" s="3" t="s">
        <v>19</v>
      </c>
      <c r="B11" s="2">
        <v>6826</v>
      </c>
      <c r="C11" s="2">
        <v>9221</v>
      </c>
      <c r="D11" s="2">
        <v>17229</v>
      </c>
      <c r="E11" s="1">
        <f t="shared" si="0"/>
        <v>0.39619246619072496</v>
      </c>
      <c r="F11" s="1">
        <f t="shared" si="1"/>
        <v>0.53520227523361774</v>
      </c>
      <c r="G11" s="1">
        <f t="shared" si="2"/>
        <v>-0.13900980904289278</v>
      </c>
    </row>
    <row r="12" spans="1:7" x14ac:dyDescent="0.3">
      <c r="A12" s="3" t="s">
        <v>20</v>
      </c>
      <c r="B12" s="2">
        <v>7225</v>
      </c>
      <c r="C12" s="2">
        <v>10299</v>
      </c>
      <c r="D12" s="2">
        <v>18779</v>
      </c>
      <c r="E12" s="1">
        <f t="shared" si="0"/>
        <v>0.38473827147345441</v>
      </c>
      <c r="F12" s="1">
        <f t="shared" si="1"/>
        <v>0.54843175887959961</v>
      </c>
      <c r="G12" s="1">
        <f t="shared" si="2"/>
        <v>-0.16369348740614517</v>
      </c>
    </row>
    <row r="13" spans="1:7" x14ac:dyDescent="0.3">
      <c r="A13" s="3" t="s">
        <v>21</v>
      </c>
      <c r="B13" s="2">
        <v>6761</v>
      </c>
      <c r="C13" s="2">
        <v>5979</v>
      </c>
      <c r="D13" s="2">
        <v>13591</v>
      </c>
      <c r="E13" s="1">
        <f t="shared" si="0"/>
        <v>0.49746155544110071</v>
      </c>
      <c r="F13" s="1">
        <f t="shared" si="1"/>
        <v>0.43992347877271726</v>
      </c>
      <c r="G13" s="1">
        <f t="shared" si="2"/>
        <v>5.7538076668383488E-2</v>
      </c>
    </row>
    <row r="14" spans="1:7" x14ac:dyDescent="0.3">
      <c r="A14" s="3" t="s">
        <v>22</v>
      </c>
      <c r="B14" s="2">
        <v>6987</v>
      </c>
      <c r="C14" s="2">
        <v>3322</v>
      </c>
      <c r="D14" s="2">
        <v>10970</v>
      </c>
      <c r="E14" s="1">
        <f t="shared" si="0"/>
        <v>0.63691886964448496</v>
      </c>
      <c r="F14" s="1">
        <f t="shared" si="1"/>
        <v>0.30282588878760253</v>
      </c>
      <c r="G14" s="1">
        <f t="shared" si="2"/>
        <v>0.33409298085688238</v>
      </c>
    </row>
    <row r="15" spans="1:7" x14ac:dyDescent="0.3">
      <c r="A15" s="3" t="s">
        <v>23</v>
      </c>
      <c r="B15" s="2">
        <v>7316</v>
      </c>
      <c r="C15" s="2">
        <v>4248</v>
      </c>
      <c r="D15" s="2">
        <v>12295</v>
      </c>
      <c r="E15" s="1">
        <f t="shared" si="0"/>
        <v>0.5950386335908906</v>
      </c>
      <c r="F15" s="1">
        <f t="shared" si="1"/>
        <v>0.34550630337535582</v>
      </c>
      <c r="G15" s="1">
        <f t="shared" si="2"/>
        <v>0.24953233021553478</v>
      </c>
    </row>
    <row r="16" spans="1:7" x14ac:dyDescent="0.3">
      <c r="A16" s="3" t="s">
        <v>24</v>
      </c>
      <c r="B16" s="2">
        <v>8122</v>
      </c>
      <c r="C16" s="2">
        <v>4460</v>
      </c>
      <c r="D16" s="2">
        <v>13439</v>
      </c>
      <c r="E16" s="1">
        <f t="shared" si="0"/>
        <v>0.60436044348537843</v>
      </c>
      <c r="F16" s="1">
        <f t="shared" si="1"/>
        <v>0.33186993079842247</v>
      </c>
      <c r="G16" s="1">
        <f t="shared" si="2"/>
        <v>0.2724905126869559</v>
      </c>
    </row>
    <row r="17" spans="1:7" x14ac:dyDescent="0.3">
      <c r="A17" s="3" t="s">
        <v>25</v>
      </c>
      <c r="B17" s="2">
        <v>6870</v>
      </c>
      <c r="C17" s="2">
        <v>2289</v>
      </c>
      <c r="D17" s="2">
        <v>9758</v>
      </c>
      <c r="E17" s="1">
        <f t="shared" si="0"/>
        <v>0.70403771264603399</v>
      </c>
      <c r="F17" s="1">
        <f t="shared" si="1"/>
        <v>0.23457675753228122</v>
      </c>
      <c r="G17" s="1">
        <f t="shared" si="2"/>
        <v>0.4694609551137528</v>
      </c>
    </row>
    <row r="18" spans="1:7" x14ac:dyDescent="0.3">
      <c r="A18" s="3" t="s">
        <v>26</v>
      </c>
      <c r="B18" s="2">
        <v>10739</v>
      </c>
      <c r="C18" s="2">
        <v>5012</v>
      </c>
      <c r="D18" s="2">
        <v>17012</v>
      </c>
      <c r="E18" s="1">
        <f t="shared" si="0"/>
        <v>0.63126028685633673</v>
      </c>
      <c r="F18" s="1">
        <f t="shared" si="1"/>
        <v>0.29461556548318835</v>
      </c>
      <c r="G18" s="1">
        <f t="shared" si="2"/>
        <v>0.33664472137314838</v>
      </c>
    </row>
    <row r="19" spans="1:7" x14ac:dyDescent="0.3">
      <c r="A19" s="3" t="s">
        <v>27</v>
      </c>
      <c r="B19" s="2">
        <v>9259</v>
      </c>
      <c r="C19" s="2">
        <v>11106</v>
      </c>
      <c r="D19" s="2">
        <v>21994</v>
      </c>
      <c r="E19" s="1">
        <f t="shared" si="0"/>
        <v>0.42097844866781847</v>
      </c>
      <c r="F19" s="1">
        <f t="shared" si="1"/>
        <v>0.50495589706283528</v>
      </c>
      <c r="G19" s="1">
        <f t="shared" si="2"/>
        <v>-8.3977448395016821E-2</v>
      </c>
    </row>
    <row r="20" spans="1:7" x14ac:dyDescent="0.3">
      <c r="A20" s="3" t="s">
        <v>28</v>
      </c>
      <c r="B20" s="2">
        <v>7433</v>
      </c>
      <c r="C20" s="2">
        <v>8647</v>
      </c>
      <c r="D20" s="2">
        <v>17348</v>
      </c>
      <c r="E20" s="1">
        <f t="shared" si="0"/>
        <v>0.42846437629697948</v>
      </c>
      <c r="F20" s="1">
        <f t="shared" si="1"/>
        <v>0.49844362462531705</v>
      </c>
      <c r="G20" s="1">
        <f t="shared" si="2"/>
        <v>-6.9979248328337559E-2</v>
      </c>
    </row>
    <row r="21" spans="1:7" x14ac:dyDescent="0.3">
      <c r="A21" s="3" t="s">
        <v>29</v>
      </c>
      <c r="B21" s="2">
        <v>9266</v>
      </c>
      <c r="C21" s="2">
        <v>10333</v>
      </c>
      <c r="D21" s="2">
        <v>21091</v>
      </c>
      <c r="E21" s="1">
        <f t="shared" si="0"/>
        <v>0.43933431321416716</v>
      </c>
      <c r="F21" s="1">
        <f t="shared" si="1"/>
        <v>0.48992461239391211</v>
      </c>
      <c r="G21" s="1">
        <f t="shared" si="2"/>
        <v>-5.0590299179744912E-2</v>
      </c>
    </row>
    <row r="22" spans="1:7" x14ac:dyDescent="0.3">
      <c r="A22" s="3" t="s">
        <v>30</v>
      </c>
      <c r="B22" s="2">
        <v>8789</v>
      </c>
      <c r="C22" s="2">
        <v>7578</v>
      </c>
      <c r="D22" s="2">
        <v>17492</v>
      </c>
      <c r="E22" s="1">
        <f t="shared" si="0"/>
        <v>0.50245826663617654</v>
      </c>
      <c r="F22" s="1">
        <f t="shared" si="1"/>
        <v>0.43322661788246053</v>
      </c>
      <c r="G22" s="1">
        <f t="shared" si="2"/>
        <v>6.9231648753715985E-2</v>
      </c>
    </row>
    <row r="23" spans="1:7" x14ac:dyDescent="0.3">
      <c r="A23" s="3" t="s">
        <v>31</v>
      </c>
      <c r="B23" s="2">
        <v>12121</v>
      </c>
      <c r="C23" s="2">
        <v>4218</v>
      </c>
      <c r="D23" s="2">
        <v>17503</v>
      </c>
      <c r="E23" s="1">
        <f t="shared" si="0"/>
        <v>0.69250985545335086</v>
      </c>
      <c r="F23" s="1">
        <f t="shared" si="1"/>
        <v>0.24098725932697251</v>
      </c>
      <c r="G23" s="1">
        <f t="shared" si="2"/>
        <v>0.45152259612637835</v>
      </c>
    </row>
    <row r="24" spans="1:7" x14ac:dyDescent="0.3">
      <c r="A24" s="3" t="s">
        <v>32</v>
      </c>
      <c r="B24" s="2">
        <v>8860</v>
      </c>
      <c r="C24" s="2">
        <v>7307</v>
      </c>
      <c r="D24" s="2">
        <v>17320</v>
      </c>
      <c r="E24" s="1">
        <f t="shared" si="0"/>
        <v>0.51154734411085445</v>
      </c>
      <c r="F24" s="1">
        <f t="shared" si="1"/>
        <v>0.42188221709006929</v>
      </c>
      <c r="G24" s="1">
        <f t="shared" si="2"/>
        <v>8.9665127020785218E-2</v>
      </c>
    </row>
    <row r="25" spans="1:7" x14ac:dyDescent="0.3">
      <c r="A25" s="3" t="s">
        <v>33</v>
      </c>
      <c r="B25" s="2">
        <v>9135</v>
      </c>
      <c r="C25" s="2">
        <v>7138</v>
      </c>
      <c r="D25" s="2">
        <v>17399</v>
      </c>
      <c r="E25" s="1">
        <f t="shared" si="0"/>
        <v>0.52503017414793951</v>
      </c>
      <c r="F25" s="1">
        <f t="shared" si="1"/>
        <v>0.4102534628426921</v>
      </c>
      <c r="G25" s="1">
        <f t="shared" si="2"/>
        <v>0.11477671130524743</v>
      </c>
    </row>
    <row r="26" spans="1:7" x14ac:dyDescent="0.3">
      <c r="A26" s="3" t="s">
        <v>34</v>
      </c>
      <c r="B26" s="2">
        <v>10090</v>
      </c>
      <c r="C26" s="2">
        <v>10718</v>
      </c>
      <c r="D26" s="2">
        <v>22439</v>
      </c>
      <c r="E26" s="1">
        <f t="shared" si="0"/>
        <v>0.44966353224296984</v>
      </c>
      <c r="F26" s="1">
        <f t="shared" si="1"/>
        <v>0.47765051918534696</v>
      </c>
      <c r="G26" s="1">
        <f t="shared" si="2"/>
        <v>-2.7986986942377112E-2</v>
      </c>
    </row>
    <row r="27" spans="1:7" x14ac:dyDescent="0.3">
      <c r="A27" t="s">
        <v>3</v>
      </c>
      <c r="B27">
        <f>SUM(B2:B26)</f>
        <v>181524</v>
      </c>
      <c r="C27">
        <f>SUM(C2:C26)</f>
        <v>195740</v>
      </c>
      <c r="D27">
        <f>SUM(D2:D26)</f>
        <v>403191</v>
      </c>
      <c r="E27" s="1">
        <f t="shared" si="0"/>
        <v>0.45021838285080767</v>
      </c>
      <c r="F27" s="1">
        <f t="shared" si="1"/>
        <v>0.48547710638382308</v>
      </c>
      <c r="G27" s="1">
        <f t="shared" si="2"/>
        <v>-3.5258723533015367E-2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C4EE-3FE6-4755-8322-5E6149C00AC2}">
  <dimension ref="A1:G27"/>
  <sheetViews>
    <sheetView workbookViewId="0">
      <selection activeCell="G2" sqref="G2:G2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3" t="s">
        <v>10</v>
      </c>
      <c r="B2" s="2">
        <v>4031</v>
      </c>
      <c r="C2" s="2">
        <v>3975</v>
      </c>
      <c r="D2" s="2">
        <v>8290</v>
      </c>
      <c r="E2" s="1">
        <f>B2/D2</f>
        <v>0.486248492159228</v>
      </c>
      <c r="F2" s="1">
        <f>C2/D2</f>
        <v>0.47949336550060312</v>
      </c>
      <c r="G2" s="1">
        <f>(B2-C2)/D2</f>
        <v>6.7551266586248493E-3</v>
      </c>
    </row>
    <row r="3" spans="1:7" x14ac:dyDescent="0.3">
      <c r="A3" s="3" t="s">
        <v>11</v>
      </c>
      <c r="B3" s="2">
        <v>4768</v>
      </c>
      <c r="C3" s="2">
        <v>5010</v>
      </c>
      <c r="D3" s="2">
        <v>10068</v>
      </c>
      <c r="E3" s="1">
        <f t="shared" ref="E3:E27" si="0">B3/D3</f>
        <v>0.47357965832340088</v>
      </c>
      <c r="F3" s="1">
        <f t="shared" ref="F3:F27" si="1">C3/D3</f>
        <v>0.49761620977353993</v>
      </c>
      <c r="G3" s="1">
        <f t="shared" ref="G3:G27" si="2">(B3-C3)/D3</f>
        <v>-2.4036551450139054E-2</v>
      </c>
    </row>
    <row r="4" spans="1:7" x14ac:dyDescent="0.3">
      <c r="A4" s="3" t="s">
        <v>12</v>
      </c>
      <c r="B4" s="2">
        <v>8073</v>
      </c>
      <c r="C4" s="2">
        <v>10907</v>
      </c>
      <c r="D4" s="2">
        <v>19352</v>
      </c>
      <c r="E4" s="1">
        <f t="shared" si="0"/>
        <v>0.41716618437370817</v>
      </c>
      <c r="F4" s="1">
        <f t="shared" si="1"/>
        <v>0.56361099627945432</v>
      </c>
      <c r="G4" s="1">
        <f t="shared" si="2"/>
        <v>-0.14644481190574618</v>
      </c>
    </row>
    <row r="5" spans="1:7" x14ac:dyDescent="0.3">
      <c r="A5" s="3" t="s">
        <v>13</v>
      </c>
      <c r="B5" s="2">
        <v>5015</v>
      </c>
      <c r="C5" s="2">
        <v>7170</v>
      </c>
      <c r="D5" s="2">
        <v>12472</v>
      </c>
      <c r="E5" s="1">
        <f t="shared" si="0"/>
        <v>0.40210070558050032</v>
      </c>
      <c r="F5" s="1">
        <f t="shared" si="1"/>
        <v>0.57488774855676716</v>
      </c>
      <c r="G5" s="1">
        <f t="shared" si="2"/>
        <v>-0.17278704297626685</v>
      </c>
    </row>
    <row r="6" spans="1:7" x14ac:dyDescent="0.3">
      <c r="A6" s="3" t="s">
        <v>14</v>
      </c>
      <c r="B6" s="2">
        <v>4212</v>
      </c>
      <c r="C6" s="2">
        <v>7959</v>
      </c>
      <c r="D6" s="2">
        <v>12438</v>
      </c>
      <c r="E6" s="1">
        <f t="shared" si="0"/>
        <v>0.3386396526772793</v>
      </c>
      <c r="F6" s="1">
        <f t="shared" si="1"/>
        <v>0.63989387361312111</v>
      </c>
      <c r="G6" s="1">
        <f t="shared" si="2"/>
        <v>-0.30125422093584175</v>
      </c>
    </row>
    <row r="7" spans="1:7" x14ac:dyDescent="0.3">
      <c r="A7" s="3" t="s">
        <v>15</v>
      </c>
      <c r="B7" s="2">
        <v>5203</v>
      </c>
      <c r="C7" s="2">
        <v>9534</v>
      </c>
      <c r="D7" s="2">
        <v>14980</v>
      </c>
      <c r="E7" s="1">
        <f t="shared" si="0"/>
        <v>0.34732977303070761</v>
      </c>
      <c r="F7" s="1">
        <f t="shared" si="1"/>
        <v>0.63644859813084109</v>
      </c>
      <c r="G7" s="1">
        <f t="shared" si="2"/>
        <v>-0.28911882510013354</v>
      </c>
    </row>
    <row r="8" spans="1:7" x14ac:dyDescent="0.3">
      <c r="A8" s="3" t="s">
        <v>16</v>
      </c>
      <c r="B8" s="2">
        <v>4090</v>
      </c>
      <c r="C8" s="2">
        <v>7783</v>
      </c>
      <c r="D8" s="2">
        <v>12194</v>
      </c>
      <c r="E8" s="1">
        <f t="shared" si="0"/>
        <v>0.33541085779891749</v>
      </c>
      <c r="F8" s="1">
        <f t="shared" si="1"/>
        <v>0.63826472035427262</v>
      </c>
      <c r="G8" s="1">
        <f t="shared" si="2"/>
        <v>-0.30285386255535507</v>
      </c>
    </row>
    <row r="9" spans="1:7" x14ac:dyDescent="0.3">
      <c r="A9" s="3" t="s">
        <v>17</v>
      </c>
      <c r="B9" s="2">
        <v>3715</v>
      </c>
      <c r="C9" s="2">
        <v>7576</v>
      </c>
      <c r="D9" s="2">
        <v>11499</v>
      </c>
      <c r="E9" s="1">
        <f t="shared" si="0"/>
        <v>0.32307157144099485</v>
      </c>
      <c r="F9" s="1">
        <f t="shared" si="1"/>
        <v>0.65883989912166274</v>
      </c>
      <c r="G9" s="1">
        <f t="shared" si="2"/>
        <v>-0.33576832768066789</v>
      </c>
    </row>
    <row r="10" spans="1:7" x14ac:dyDescent="0.3">
      <c r="A10" s="3" t="s">
        <v>18</v>
      </c>
      <c r="B10" s="2">
        <v>6552</v>
      </c>
      <c r="C10" s="2">
        <v>9522</v>
      </c>
      <c r="D10" s="2">
        <v>16415</v>
      </c>
      <c r="E10" s="1">
        <f t="shared" si="0"/>
        <v>0.39914712153518123</v>
      </c>
      <c r="F10" s="1">
        <f t="shared" si="1"/>
        <v>0.58007919585744749</v>
      </c>
      <c r="G10" s="1">
        <f t="shared" si="2"/>
        <v>-0.18093207432226621</v>
      </c>
    </row>
    <row r="11" spans="1:7" x14ac:dyDescent="0.3">
      <c r="A11" s="3" t="s">
        <v>19</v>
      </c>
      <c r="B11" s="2">
        <v>6974</v>
      </c>
      <c r="C11" s="2">
        <v>7821</v>
      </c>
      <c r="D11" s="2">
        <v>15114</v>
      </c>
      <c r="E11" s="1">
        <f t="shared" si="0"/>
        <v>0.46142649199417757</v>
      </c>
      <c r="F11" s="1">
        <f t="shared" si="1"/>
        <v>0.51746724890829698</v>
      </c>
      <c r="G11" s="1">
        <f t="shared" si="2"/>
        <v>-5.6040756914119361E-2</v>
      </c>
    </row>
    <row r="12" spans="1:7" x14ac:dyDescent="0.3">
      <c r="A12" s="3" t="s">
        <v>20</v>
      </c>
      <c r="B12" s="2">
        <v>8001</v>
      </c>
      <c r="C12" s="2">
        <v>8804</v>
      </c>
      <c r="D12" s="2">
        <v>17160</v>
      </c>
      <c r="E12" s="1">
        <f t="shared" si="0"/>
        <v>0.46625874125874128</v>
      </c>
      <c r="F12" s="1">
        <f t="shared" si="1"/>
        <v>0.51305361305361308</v>
      </c>
      <c r="G12" s="1">
        <f t="shared" si="2"/>
        <v>-4.6794871794871795E-2</v>
      </c>
    </row>
    <row r="13" spans="1:7" x14ac:dyDescent="0.3">
      <c r="A13" s="3" t="s">
        <v>21</v>
      </c>
      <c r="B13" s="2">
        <v>6778</v>
      </c>
      <c r="C13" s="2">
        <v>4700</v>
      </c>
      <c r="D13" s="2">
        <v>11753</v>
      </c>
      <c r="E13" s="1">
        <f t="shared" si="0"/>
        <v>0.57670382030119971</v>
      </c>
      <c r="F13" s="1">
        <f t="shared" si="1"/>
        <v>0.39989789840891687</v>
      </c>
      <c r="G13" s="1">
        <f t="shared" si="2"/>
        <v>0.17680592189228281</v>
      </c>
    </row>
    <row r="14" spans="1:7" x14ac:dyDescent="0.3">
      <c r="A14" s="3" t="s">
        <v>22</v>
      </c>
      <c r="B14" s="2">
        <v>6361</v>
      </c>
      <c r="C14" s="2">
        <v>2509</v>
      </c>
      <c r="D14" s="2">
        <v>9116</v>
      </c>
      <c r="E14" s="1">
        <f t="shared" si="0"/>
        <v>0.69778411584028077</v>
      </c>
      <c r="F14" s="1">
        <f t="shared" si="1"/>
        <v>0.27523036419482227</v>
      </c>
      <c r="G14" s="1">
        <f t="shared" si="2"/>
        <v>0.42255375164545855</v>
      </c>
    </row>
    <row r="15" spans="1:7" x14ac:dyDescent="0.3">
      <c r="A15" s="3" t="s">
        <v>23</v>
      </c>
      <c r="B15" s="2">
        <v>6967</v>
      </c>
      <c r="C15" s="2">
        <v>3409</v>
      </c>
      <c r="D15" s="2">
        <v>10619</v>
      </c>
      <c r="E15" s="1">
        <f t="shared" si="0"/>
        <v>0.65608814389302195</v>
      </c>
      <c r="F15" s="1">
        <f t="shared" si="1"/>
        <v>0.32102834541858932</v>
      </c>
      <c r="G15" s="1">
        <f t="shared" si="2"/>
        <v>0.33505979847443262</v>
      </c>
    </row>
    <row r="16" spans="1:7" x14ac:dyDescent="0.3">
      <c r="A16" s="3" t="s">
        <v>24</v>
      </c>
      <c r="B16" s="2">
        <v>8377</v>
      </c>
      <c r="C16" s="2">
        <v>3607</v>
      </c>
      <c r="D16" s="2">
        <v>12279</v>
      </c>
      <c r="E16" s="1">
        <f t="shared" si="0"/>
        <v>0.68222167928984445</v>
      </c>
      <c r="F16" s="1">
        <f t="shared" si="1"/>
        <v>0.29375356299372912</v>
      </c>
      <c r="G16" s="1">
        <f t="shared" si="2"/>
        <v>0.38846811629611533</v>
      </c>
    </row>
    <row r="17" spans="1:7" x14ac:dyDescent="0.3">
      <c r="A17" s="3" t="s">
        <v>25</v>
      </c>
      <c r="B17" s="2">
        <v>5726</v>
      </c>
      <c r="C17" s="2">
        <v>1924</v>
      </c>
      <c r="D17" s="2">
        <v>7849</v>
      </c>
      <c r="E17" s="1">
        <f t="shared" si="0"/>
        <v>0.72951968403618295</v>
      </c>
      <c r="F17" s="1">
        <f t="shared" si="1"/>
        <v>0.24512676774111353</v>
      </c>
      <c r="G17" s="1">
        <f t="shared" si="2"/>
        <v>0.48439291629506942</v>
      </c>
    </row>
    <row r="18" spans="1:7" x14ac:dyDescent="0.3">
      <c r="A18" s="3" t="s">
        <v>26</v>
      </c>
      <c r="B18" s="2">
        <v>10755</v>
      </c>
      <c r="C18" s="2">
        <v>4236</v>
      </c>
      <c r="D18" s="2">
        <v>15329</v>
      </c>
      <c r="E18" s="1">
        <f t="shared" si="0"/>
        <v>0.70161132493965683</v>
      </c>
      <c r="F18" s="1">
        <f t="shared" si="1"/>
        <v>0.27633896535977559</v>
      </c>
      <c r="G18" s="1">
        <f t="shared" si="2"/>
        <v>0.4252723595798813</v>
      </c>
    </row>
    <row r="19" spans="1:7" x14ac:dyDescent="0.3">
      <c r="A19" s="3" t="s">
        <v>27</v>
      </c>
      <c r="B19" s="2">
        <v>9866</v>
      </c>
      <c r="C19" s="2">
        <v>10504</v>
      </c>
      <c r="D19" s="2">
        <v>20753</v>
      </c>
      <c r="E19" s="1">
        <f t="shared" si="0"/>
        <v>0.47540114682214618</v>
      </c>
      <c r="F19" s="1">
        <f t="shared" si="1"/>
        <v>0.50614369006890569</v>
      </c>
      <c r="G19" s="1">
        <f t="shared" si="2"/>
        <v>-3.0742543246759506E-2</v>
      </c>
    </row>
    <row r="20" spans="1:7" x14ac:dyDescent="0.3">
      <c r="A20" s="3" t="s">
        <v>28</v>
      </c>
      <c r="B20" s="2">
        <v>8202</v>
      </c>
      <c r="C20" s="2">
        <v>7658</v>
      </c>
      <c r="D20" s="2">
        <v>16187</v>
      </c>
      <c r="E20" s="1">
        <f t="shared" si="0"/>
        <v>0.50670290974238585</v>
      </c>
      <c r="F20" s="1">
        <f t="shared" si="1"/>
        <v>0.47309569407549268</v>
      </c>
      <c r="G20" s="1">
        <f t="shared" si="2"/>
        <v>3.3607215666893189E-2</v>
      </c>
    </row>
    <row r="21" spans="1:7" x14ac:dyDescent="0.3">
      <c r="A21" s="3" t="s">
        <v>29</v>
      </c>
      <c r="B21" s="2">
        <v>9551</v>
      </c>
      <c r="C21" s="2">
        <v>9847</v>
      </c>
      <c r="D21" s="2">
        <v>19732</v>
      </c>
      <c r="E21" s="1">
        <f t="shared" si="0"/>
        <v>0.48403608351915672</v>
      </c>
      <c r="F21" s="1">
        <f t="shared" si="1"/>
        <v>0.49903709710115546</v>
      </c>
      <c r="G21" s="1">
        <f t="shared" si="2"/>
        <v>-1.5001013581998783E-2</v>
      </c>
    </row>
    <row r="22" spans="1:7" x14ac:dyDescent="0.3">
      <c r="A22" s="3" t="s">
        <v>30</v>
      </c>
      <c r="B22" s="2">
        <v>8568</v>
      </c>
      <c r="C22" s="2">
        <v>6869</v>
      </c>
      <c r="D22" s="2">
        <v>15698</v>
      </c>
      <c r="E22" s="1">
        <f t="shared" si="0"/>
        <v>0.54580201299528608</v>
      </c>
      <c r="F22" s="1">
        <f t="shared" si="1"/>
        <v>0.43757166518027774</v>
      </c>
      <c r="G22" s="1">
        <f t="shared" si="2"/>
        <v>0.10823034781500829</v>
      </c>
    </row>
    <row r="23" spans="1:7" x14ac:dyDescent="0.3">
      <c r="A23" s="3" t="s">
        <v>31</v>
      </c>
      <c r="B23" s="2">
        <v>12037</v>
      </c>
      <c r="C23" s="2">
        <v>3802</v>
      </c>
      <c r="D23" s="2">
        <v>16113</v>
      </c>
      <c r="E23" s="1">
        <f t="shared" si="0"/>
        <v>0.74703655433500904</v>
      </c>
      <c r="F23" s="1">
        <f t="shared" si="1"/>
        <v>0.23595854279153478</v>
      </c>
      <c r="G23" s="1">
        <f t="shared" si="2"/>
        <v>0.51107801154347421</v>
      </c>
    </row>
    <row r="24" spans="1:7" x14ac:dyDescent="0.3">
      <c r="A24" s="3" t="s">
        <v>32</v>
      </c>
      <c r="B24" s="2">
        <v>8855</v>
      </c>
      <c r="C24" s="2">
        <v>6635</v>
      </c>
      <c r="D24" s="2">
        <v>15751</v>
      </c>
      <c r="E24" s="1">
        <f t="shared" si="0"/>
        <v>0.56218652783950229</v>
      </c>
      <c r="F24" s="1">
        <f t="shared" si="1"/>
        <v>0.42124309567646501</v>
      </c>
      <c r="G24" s="1">
        <f t="shared" si="2"/>
        <v>0.14094343216303726</v>
      </c>
    </row>
    <row r="25" spans="1:7" x14ac:dyDescent="0.3">
      <c r="A25" s="3" t="s">
        <v>33</v>
      </c>
      <c r="B25" s="2">
        <v>9192</v>
      </c>
      <c r="C25" s="2">
        <v>6553</v>
      </c>
      <c r="D25" s="2">
        <v>15969</v>
      </c>
      <c r="E25" s="1">
        <f t="shared" si="0"/>
        <v>0.57561525455570173</v>
      </c>
      <c r="F25" s="1">
        <f t="shared" si="1"/>
        <v>0.41035756778758847</v>
      </c>
      <c r="G25" s="1">
        <f t="shared" si="2"/>
        <v>0.16525768676811323</v>
      </c>
    </row>
    <row r="26" spans="1:7" x14ac:dyDescent="0.3">
      <c r="A26" s="3" t="s">
        <v>34</v>
      </c>
      <c r="B26" s="2">
        <v>11087</v>
      </c>
      <c r="C26" s="2">
        <v>10602</v>
      </c>
      <c r="D26" s="2">
        <v>22025</v>
      </c>
      <c r="E26" s="1">
        <f t="shared" si="0"/>
        <v>0.50338251986379112</v>
      </c>
      <c r="F26" s="1">
        <f t="shared" si="1"/>
        <v>0.48136208853575485</v>
      </c>
      <c r="G26" s="1">
        <f t="shared" si="2"/>
        <v>2.2020431328036324E-2</v>
      </c>
    </row>
    <row r="27" spans="1:7" x14ac:dyDescent="0.3">
      <c r="A27" t="s">
        <v>3</v>
      </c>
      <c r="B27">
        <f>SUM(B2:B26)</f>
        <v>182956</v>
      </c>
      <c r="C27">
        <f>SUM(C2:C26)</f>
        <v>168916</v>
      </c>
      <c r="D27">
        <f>SUM(D2:D26)</f>
        <v>359155</v>
      </c>
      <c r="E27" s="1">
        <f t="shared" si="0"/>
        <v>0.50940680207709765</v>
      </c>
      <c r="F27" s="1">
        <f t="shared" si="1"/>
        <v>0.4703150450362657</v>
      </c>
      <c r="G27" s="1">
        <f t="shared" si="2"/>
        <v>3.9091757040831954E-2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824CF-4CB6-4AEF-9FAE-EAED03200C66}">
  <dimension ref="A1:I27"/>
  <sheetViews>
    <sheetView workbookViewId="0">
      <selection activeCell="I26" sqref="I2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3">
      <c r="A2" s="3" t="s">
        <v>10</v>
      </c>
      <c r="B2">
        <v>4635</v>
      </c>
      <c r="C2">
        <v>3590</v>
      </c>
      <c r="D2">
        <v>8235</v>
      </c>
      <c r="E2" s="1">
        <f>B2/D2</f>
        <v>0.56284153005464477</v>
      </c>
      <c r="F2" s="1">
        <f>C2/D2</f>
        <v>0.43594414086217365</v>
      </c>
      <c r="G2" s="1">
        <f>(B2-C2)/D2</f>
        <v>0.12689738919247115</v>
      </c>
      <c r="H2" s="1" t="s">
        <v>8</v>
      </c>
      <c r="I2">
        <v>-9.5884174103077757E-2</v>
      </c>
    </row>
    <row r="3" spans="1:9" x14ac:dyDescent="0.3">
      <c r="A3" s="3" t="s">
        <v>11</v>
      </c>
      <c r="B3">
        <v>4835</v>
      </c>
      <c r="C3">
        <v>4949</v>
      </c>
      <c r="D3">
        <v>9996</v>
      </c>
      <c r="E3" s="1">
        <f t="shared" ref="E3:E27" si="0">B3/D3</f>
        <v>0.48369347739095636</v>
      </c>
      <c r="F3" s="1">
        <f t="shared" ref="F3:F27" si="1">C3/D3</f>
        <v>0.49509803921568629</v>
      </c>
      <c r="G3" s="1">
        <f t="shared" ref="G3:G27" si="2">(B3-C3)/D3</f>
        <v>-1.1404561824729893E-2</v>
      </c>
      <c r="H3" s="1" t="s">
        <v>8</v>
      </c>
      <c r="I3">
        <v>-9.9170892699026E-2</v>
      </c>
    </row>
    <row r="4" spans="1:9" x14ac:dyDescent="0.3">
      <c r="A4" s="3" t="s">
        <v>12</v>
      </c>
      <c r="B4">
        <v>7689</v>
      </c>
      <c r="C4">
        <v>10539</v>
      </c>
      <c r="D4">
        <v>18741</v>
      </c>
      <c r="E4" s="1">
        <f t="shared" si="0"/>
        <v>0.41027693292780537</v>
      </c>
      <c r="F4" s="1">
        <f t="shared" si="1"/>
        <v>0.56234992796542338</v>
      </c>
      <c r="G4" s="1">
        <f t="shared" si="2"/>
        <v>-0.15207299503761806</v>
      </c>
      <c r="H4" s="1" t="s">
        <v>8</v>
      </c>
      <c r="I4">
        <v>-0.20189211947099905</v>
      </c>
    </row>
    <row r="5" spans="1:9" x14ac:dyDescent="0.3">
      <c r="A5" s="3" t="s">
        <v>13</v>
      </c>
      <c r="B5">
        <v>4625</v>
      </c>
      <c r="C5">
        <v>7659</v>
      </c>
      <c r="D5">
        <v>12299</v>
      </c>
      <c r="E5" s="1">
        <f t="shared" si="0"/>
        <v>0.37604683307585984</v>
      </c>
      <c r="F5" s="1">
        <f t="shared" si="1"/>
        <v>0.62273355557362386</v>
      </c>
      <c r="G5" s="1">
        <f t="shared" si="2"/>
        <v>-0.24668672249776405</v>
      </c>
      <c r="H5" s="1" t="s">
        <v>8</v>
      </c>
      <c r="I5">
        <v>-0.23643112262763499</v>
      </c>
    </row>
    <row r="6" spans="1:9" x14ac:dyDescent="0.3">
      <c r="A6" s="3" t="s">
        <v>14</v>
      </c>
      <c r="B6">
        <v>4139</v>
      </c>
      <c r="C6">
        <v>7932</v>
      </c>
      <c r="D6">
        <v>12077</v>
      </c>
      <c r="E6" s="1">
        <f t="shared" si="0"/>
        <v>0.34271756230852035</v>
      </c>
      <c r="F6" s="1">
        <f t="shared" si="1"/>
        <v>0.6567856255692639</v>
      </c>
      <c r="G6" s="1">
        <f t="shared" si="2"/>
        <v>-0.31406806326074355</v>
      </c>
      <c r="H6" s="1" t="s">
        <v>8</v>
      </c>
      <c r="I6">
        <v>-0.35823293172690762</v>
      </c>
    </row>
    <row r="7" spans="1:9" x14ac:dyDescent="0.3">
      <c r="A7" s="3" t="s">
        <v>15</v>
      </c>
      <c r="B7">
        <v>5003</v>
      </c>
      <c r="C7">
        <v>9707</v>
      </c>
      <c r="D7">
        <v>14731</v>
      </c>
      <c r="E7" s="1">
        <f t="shared" si="0"/>
        <v>0.3396239223406422</v>
      </c>
      <c r="F7" s="1">
        <f t="shared" si="1"/>
        <v>0.65895051252460801</v>
      </c>
      <c r="G7" s="1">
        <f t="shared" si="2"/>
        <v>-0.31932659018396581</v>
      </c>
      <c r="H7" s="1" t="s">
        <v>8</v>
      </c>
      <c r="I7">
        <v>-0.35862686901495211</v>
      </c>
    </row>
    <row r="8" spans="1:9" x14ac:dyDescent="0.3">
      <c r="A8" s="3" t="s">
        <v>16</v>
      </c>
      <c r="B8">
        <v>4060</v>
      </c>
      <c r="C8">
        <v>7931</v>
      </c>
      <c r="D8">
        <v>11998</v>
      </c>
      <c r="E8" s="1">
        <f t="shared" si="0"/>
        <v>0.33838973162193697</v>
      </c>
      <c r="F8" s="1">
        <f t="shared" si="1"/>
        <v>0.661026837806301</v>
      </c>
      <c r="G8" s="1">
        <f t="shared" si="2"/>
        <v>-0.32263710618436409</v>
      </c>
      <c r="H8" s="1" t="s">
        <v>8</v>
      </c>
      <c r="I8">
        <v>-0.3943405146214628</v>
      </c>
    </row>
    <row r="9" spans="1:9" x14ac:dyDescent="0.3">
      <c r="A9" s="3" t="s">
        <v>17</v>
      </c>
      <c r="B9">
        <v>3666</v>
      </c>
      <c r="C9">
        <v>7709</v>
      </c>
      <c r="D9">
        <v>11380</v>
      </c>
      <c r="E9" s="1">
        <f t="shared" si="0"/>
        <v>0.32214411247803165</v>
      </c>
      <c r="F9" s="1">
        <f t="shared" si="1"/>
        <v>0.67741652021089627</v>
      </c>
      <c r="G9" s="1">
        <f t="shared" si="2"/>
        <v>-0.35527240773286467</v>
      </c>
      <c r="H9" s="1" t="s">
        <v>8</v>
      </c>
      <c r="I9">
        <v>-0.44092812034343293</v>
      </c>
    </row>
    <row r="10" spans="1:9" x14ac:dyDescent="0.3">
      <c r="A10" s="3" t="s">
        <v>18</v>
      </c>
      <c r="B10">
        <v>6470</v>
      </c>
      <c r="C10">
        <v>9420</v>
      </c>
      <c r="D10">
        <v>15900</v>
      </c>
      <c r="E10" s="1">
        <f t="shared" si="0"/>
        <v>0.40691823899371071</v>
      </c>
      <c r="F10" s="1">
        <f t="shared" si="1"/>
        <v>0.59245283018867922</v>
      </c>
      <c r="G10" s="1">
        <f t="shared" si="2"/>
        <v>-0.18553459119496854</v>
      </c>
      <c r="H10" s="1" t="s">
        <v>8</v>
      </c>
      <c r="I10">
        <v>-0.25576216456964701</v>
      </c>
    </row>
    <row r="11" spans="1:9" x14ac:dyDescent="0.3">
      <c r="A11" s="3" t="s">
        <v>19</v>
      </c>
      <c r="B11">
        <v>8195</v>
      </c>
      <c r="C11">
        <v>6572</v>
      </c>
      <c r="D11">
        <v>14791</v>
      </c>
      <c r="E11" s="1">
        <f t="shared" si="0"/>
        <v>0.55405314042323039</v>
      </c>
      <c r="F11" s="1">
        <f t="shared" si="1"/>
        <v>0.44432425123385844</v>
      </c>
      <c r="G11" s="1">
        <f t="shared" si="2"/>
        <v>0.10972888918937192</v>
      </c>
      <c r="H11" s="1" t="s">
        <v>8</v>
      </c>
      <c r="I11">
        <v>-0.13900980904289278</v>
      </c>
    </row>
    <row r="12" spans="1:9" x14ac:dyDescent="0.3">
      <c r="A12" s="3" t="s">
        <v>20</v>
      </c>
      <c r="B12">
        <v>7378</v>
      </c>
      <c r="C12">
        <v>9463</v>
      </c>
      <c r="D12">
        <v>16855</v>
      </c>
      <c r="E12" s="1">
        <f t="shared" si="0"/>
        <v>0.43773361020468704</v>
      </c>
      <c r="F12" s="1">
        <f t="shared" si="1"/>
        <v>0.56143577573420345</v>
      </c>
      <c r="G12" s="1">
        <f t="shared" si="2"/>
        <v>-0.12370216552951646</v>
      </c>
      <c r="H12" s="1" t="s">
        <v>8</v>
      </c>
      <c r="I12">
        <v>-0.16369348740614517</v>
      </c>
    </row>
    <row r="13" spans="1:9" x14ac:dyDescent="0.3">
      <c r="A13" s="3" t="s">
        <v>21</v>
      </c>
      <c r="B13">
        <v>8576</v>
      </c>
      <c r="C13">
        <v>0</v>
      </c>
      <c r="D13">
        <v>8936</v>
      </c>
      <c r="E13" s="1">
        <f t="shared" si="0"/>
        <v>0.95971351835273055</v>
      </c>
      <c r="F13" s="1">
        <f t="shared" si="1"/>
        <v>0</v>
      </c>
      <c r="G13" s="1">
        <f t="shared" si="2"/>
        <v>0.95971351835273055</v>
      </c>
      <c r="H13" s="1" t="s">
        <v>9</v>
      </c>
      <c r="I13">
        <v>5.7538076668383488E-2</v>
      </c>
    </row>
    <row r="14" spans="1:9" x14ac:dyDescent="0.3">
      <c r="A14" s="3" t="s">
        <v>22</v>
      </c>
      <c r="B14">
        <v>6250</v>
      </c>
      <c r="C14">
        <v>2388</v>
      </c>
      <c r="D14">
        <v>8901</v>
      </c>
      <c r="E14" s="1">
        <f t="shared" si="0"/>
        <v>0.7021682956971127</v>
      </c>
      <c r="F14" s="1">
        <f t="shared" si="1"/>
        <v>0.2682844624199528</v>
      </c>
      <c r="G14" s="1">
        <f t="shared" si="2"/>
        <v>0.43388383327715985</v>
      </c>
      <c r="H14" s="1" t="s">
        <v>8</v>
      </c>
      <c r="I14">
        <v>0.33409298085688238</v>
      </c>
    </row>
    <row r="15" spans="1:9" x14ac:dyDescent="0.3">
      <c r="A15" s="3" t="s">
        <v>23</v>
      </c>
      <c r="B15">
        <v>6886</v>
      </c>
      <c r="C15">
        <v>3283</v>
      </c>
      <c r="D15">
        <v>10191</v>
      </c>
      <c r="E15" s="1">
        <f t="shared" si="0"/>
        <v>0.67569424001570011</v>
      </c>
      <c r="F15" s="1">
        <f t="shared" si="1"/>
        <v>0.32214699244431361</v>
      </c>
      <c r="G15" s="1">
        <f t="shared" si="2"/>
        <v>0.3535472475713865</v>
      </c>
      <c r="H15" s="1" t="s">
        <v>8</v>
      </c>
      <c r="I15">
        <v>0.24953233021553478</v>
      </c>
    </row>
    <row r="16" spans="1:9" x14ac:dyDescent="0.3">
      <c r="A16" s="3" t="s">
        <v>24</v>
      </c>
      <c r="B16">
        <v>7930</v>
      </c>
      <c r="C16">
        <v>3229</v>
      </c>
      <c r="D16">
        <v>11760</v>
      </c>
      <c r="E16" s="1">
        <f t="shared" si="0"/>
        <v>0.67431972789115646</v>
      </c>
      <c r="F16" s="1">
        <f t="shared" si="1"/>
        <v>0.2745748299319728</v>
      </c>
      <c r="G16" s="1">
        <f t="shared" si="2"/>
        <v>0.39974489795918366</v>
      </c>
      <c r="H16" s="1" t="s">
        <v>8</v>
      </c>
      <c r="I16">
        <v>0.2724905126869559</v>
      </c>
    </row>
    <row r="17" spans="1:9" x14ac:dyDescent="0.3">
      <c r="A17" s="3" t="s">
        <v>25</v>
      </c>
      <c r="B17">
        <v>5682</v>
      </c>
      <c r="C17">
        <v>1552</v>
      </c>
      <c r="D17">
        <v>7299</v>
      </c>
      <c r="E17" s="1">
        <f t="shared" si="0"/>
        <v>0.77846280312371563</v>
      </c>
      <c r="F17" s="1">
        <f t="shared" si="1"/>
        <v>0.21263186737909304</v>
      </c>
      <c r="G17" s="1">
        <f t="shared" si="2"/>
        <v>0.56583093574462251</v>
      </c>
      <c r="H17" s="1" t="s">
        <v>8</v>
      </c>
      <c r="I17">
        <v>0.4694609551137528</v>
      </c>
    </row>
    <row r="18" spans="1:9" x14ac:dyDescent="0.3">
      <c r="A18" s="3" t="s">
        <v>26</v>
      </c>
      <c r="B18">
        <v>11246</v>
      </c>
      <c r="C18">
        <v>2687</v>
      </c>
      <c r="D18">
        <v>14000</v>
      </c>
      <c r="E18" s="1">
        <f t="shared" si="0"/>
        <v>0.80328571428571427</v>
      </c>
      <c r="F18" s="1">
        <f t="shared" si="1"/>
        <v>0.19192857142857142</v>
      </c>
      <c r="G18" s="1">
        <f t="shared" si="2"/>
        <v>0.61135714285714282</v>
      </c>
      <c r="H18" s="1" t="s">
        <v>8</v>
      </c>
      <c r="I18">
        <v>0.33664472137314838</v>
      </c>
    </row>
    <row r="19" spans="1:9" x14ac:dyDescent="0.3">
      <c r="A19" s="3" t="s">
        <v>27</v>
      </c>
      <c r="B19">
        <v>9618</v>
      </c>
      <c r="C19">
        <v>10428</v>
      </c>
      <c r="D19">
        <v>20071</v>
      </c>
      <c r="E19" s="1">
        <f t="shared" si="0"/>
        <v>0.47919884410343283</v>
      </c>
      <c r="F19" s="1">
        <f t="shared" si="1"/>
        <v>0.51955557769916794</v>
      </c>
      <c r="G19" s="1">
        <f t="shared" si="2"/>
        <v>-4.0356733595735141E-2</v>
      </c>
      <c r="H19" s="1" t="s">
        <v>8</v>
      </c>
      <c r="I19">
        <v>-8.3977448395016821E-2</v>
      </c>
    </row>
    <row r="20" spans="1:9" x14ac:dyDescent="0.3">
      <c r="A20" s="3" t="s">
        <v>28</v>
      </c>
      <c r="B20">
        <v>8216</v>
      </c>
      <c r="C20">
        <v>7710</v>
      </c>
      <c r="D20">
        <v>15941</v>
      </c>
      <c r="E20" s="1">
        <f t="shared" si="0"/>
        <v>0.51540053948936704</v>
      </c>
      <c r="F20" s="1">
        <f t="shared" si="1"/>
        <v>0.4836584906843987</v>
      </c>
      <c r="G20" s="1">
        <f t="shared" si="2"/>
        <v>3.1742048804968323E-2</v>
      </c>
      <c r="H20" s="1" t="s">
        <v>8</v>
      </c>
      <c r="I20">
        <v>-6.9979248328337559E-2</v>
      </c>
    </row>
    <row r="21" spans="1:9" x14ac:dyDescent="0.3">
      <c r="A21" s="3" t="s">
        <v>29</v>
      </c>
      <c r="B21">
        <v>9658</v>
      </c>
      <c r="C21">
        <v>9353</v>
      </c>
      <c r="D21">
        <v>19382</v>
      </c>
      <c r="E21" s="1">
        <f t="shared" si="0"/>
        <v>0.49829738933030648</v>
      </c>
      <c r="F21" s="1">
        <f t="shared" si="1"/>
        <v>0.48256113920132082</v>
      </c>
      <c r="G21" s="1">
        <f t="shared" si="2"/>
        <v>1.5736250128985656E-2</v>
      </c>
      <c r="H21" s="1" t="s">
        <v>8</v>
      </c>
      <c r="I21">
        <v>-5.0590299179744912E-2</v>
      </c>
    </row>
    <row r="22" spans="1:9" x14ac:dyDescent="0.3">
      <c r="A22" s="3" t="s">
        <v>30</v>
      </c>
      <c r="B22">
        <v>11565</v>
      </c>
      <c r="C22">
        <v>0</v>
      </c>
      <c r="D22">
        <v>11947</v>
      </c>
      <c r="E22" s="1">
        <f t="shared" si="0"/>
        <v>0.96802544571859039</v>
      </c>
      <c r="F22" s="1">
        <f t="shared" si="1"/>
        <v>0</v>
      </c>
      <c r="G22" s="1">
        <f t="shared" si="2"/>
        <v>0.96802544571859039</v>
      </c>
      <c r="H22" s="1" t="s">
        <v>9</v>
      </c>
      <c r="I22">
        <v>6.9231648753715985E-2</v>
      </c>
    </row>
    <row r="23" spans="1:9" x14ac:dyDescent="0.3">
      <c r="A23" s="3" t="s">
        <v>31</v>
      </c>
      <c r="B23">
        <v>12279</v>
      </c>
      <c r="C23">
        <v>0</v>
      </c>
      <c r="D23">
        <v>14475</v>
      </c>
      <c r="E23" s="1">
        <f t="shared" si="0"/>
        <v>0.84829015544041453</v>
      </c>
      <c r="F23" s="1">
        <f t="shared" si="1"/>
        <v>0</v>
      </c>
      <c r="G23" s="1">
        <f t="shared" si="2"/>
        <v>0.84829015544041453</v>
      </c>
      <c r="H23" s="1" t="s">
        <v>9</v>
      </c>
      <c r="I23">
        <v>0.45152259612637835</v>
      </c>
    </row>
    <row r="24" spans="1:9" x14ac:dyDescent="0.3">
      <c r="A24" s="3" t="s">
        <v>32</v>
      </c>
      <c r="B24">
        <v>8346</v>
      </c>
      <c r="C24">
        <v>7155</v>
      </c>
      <c r="D24">
        <v>15511</v>
      </c>
      <c r="E24" s="1">
        <f t="shared" si="0"/>
        <v>0.53806975694668302</v>
      </c>
      <c r="F24" s="1">
        <f t="shared" si="1"/>
        <v>0.46128553929469407</v>
      </c>
      <c r="G24" s="1">
        <f t="shared" si="2"/>
        <v>7.6784217651988909E-2</v>
      </c>
      <c r="H24" s="1" t="s">
        <v>8</v>
      </c>
      <c r="I24">
        <v>8.9665127020785218E-2</v>
      </c>
    </row>
    <row r="25" spans="1:9" x14ac:dyDescent="0.3">
      <c r="A25" s="3" t="s">
        <v>33</v>
      </c>
      <c r="B25">
        <v>8852</v>
      </c>
      <c r="C25">
        <v>6431</v>
      </c>
      <c r="D25">
        <v>15612</v>
      </c>
      <c r="E25" s="1">
        <f t="shared" si="0"/>
        <v>0.5669997437868306</v>
      </c>
      <c r="F25" s="1">
        <f t="shared" si="1"/>
        <v>0.41192672303356392</v>
      </c>
      <c r="G25" s="1">
        <f t="shared" si="2"/>
        <v>0.1550730207532667</v>
      </c>
      <c r="H25" s="1" t="s">
        <v>8</v>
      </c>
      <c r="I25">
        <v>0.11477671130524743</v>
      </c>
    </row>
    <row r="26" spans="1:9" x14ac:dyDescent="0.3">
      <c r="A26" s="3" t="s">
        <v>34</v>
      </c>
      <c r="B26">
        <v>11169</v>
      </c>
      <c r="C26">
        <v>9959</v>
      </c>
      <c r="D26">
        <v>21607</v>
      </c>
      <c r="E26" s="1">
        <f t="shared" si="0"/>
        <v>0.51691581431943356</v>
      </c>
      <c r="F26" s="1">
        <f t="shared" si="1"/>
        <v>0.46091544406905172</v>
      </c>
      <c r="G26" s="1">
        <f t="shared" si="2"/>
        <v>5.600037025038182E-2</v>
      </c>
      <c r="H26" s="1" t="s">
        <v>8</v>
      </c>
      <c r="I26">
        <v>-2.7986986942377112E-2</v>
      </c>
    </row>
    <row r="27" spans="1:9" x14ac:dyDescent="0.3">
      <c r="A27" t="s">
        <v>3</v>
      </c>
      <c r="B27">
        <f>SUM(B2:B26)</f>
        <v>186968</v>
      </c>
      <c r="C27">
        <f>SUM(C2:C26)</f>
        <v>149646</v>
      </c>
      <c r="D27">
        <f>SUM(D2:D26)</f>
        <v>342636</v>
      </c>
      <c r="E27" s="1">
        <f t="shared" si="0"/>
        <v>0.54567529389789748</v>
      </c>
      <c r="F27" s="1">
        <f t="shared" si="1"/>
        <v>0.43674920323608729</v>
      </c>
      <c r="G27" s="1">
        <f t="shared" si="2"/>
        <v>0.10892609066181021</v>
      </c>
      <c r="H27" s="1" t="s">
        <v>8</v>
      </c>
      <c r="I27">
        <v>-3.5258723533015367E-2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D26E-95AE-4DCC-89B1-3522EC7955FF}">
  <dimension ref="A1:G27"/>
  <sheetViews>
    <sheetView workbookViewId="0">
      <selection activeCell="G2" sqref="G2:G2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3" t="s">
        <v>10</v>
      </c>
      <c r="B2" s="2">
        <v>3845</v>
      </c>
      <c r="C2" s="2">
        <v>3947</v>
      </c>
      <c r="D2" s="2">
        <v>8129</v>
      </c>
      <c r="E2" s="1">
        <f>B2/D2</f>
        <v>0.47299790872185998</v>
      </c>
      <c r="F2" s="1">
        <f>C2/D2</f>
        <v>0.48554557756181571</v>
      </c>
      <c r="G2" s="1">
        <f>(B2-C2)/D2</f>
        <v>-1.2547668839955714E-2</v>
      </c>
    </row>
    <row r="3" spans="1:7" x14ac:dyDescent="0.3">
      <c r="A3" s="3" t="s">
        <v>11</v>
      </c>
      <c r="B3" s="2">
        <v>4527</v>
      </c>
      <c r="C3" s="2">
        <v>4977</v>
      </c>
      <c r="D3" s="2">
        <v>9863</v>
      </c>
      <c r="E3" s="1">
        <f t="shared" ref="E3:E27" si="0">B3/D3</f>
        <v>0.45898813748352429</v>
      </c>
      <c r="F3" s="1">
        <f t="shared" ref="F3:F27" si="1">C3/D3</f>
        <v>0.50461320085166783</v>
      </c>
      <c r="G3" s="1">
        <f t="shared" ref="G3:G27" si="2">(B3-C3)/D3</f>
        <v>-4.5625063368143565E-2</v>
      </c>
    </row>
    <row r="4" spans="1:7" x14ac:dyDescent="0.3">
      <c r="A4" s="3" t="s">
        <v>12</v>
      </c>
      <c r="B4" s="2">
        <v>8462</v>
      </c>
      <c r="C4" s="2">
        <v>9936</v>
      </c>
      <c r="D4" s="2">
        <v>18860</v>
      </c>
      <c r="E4" s="1">
        <f t="shared" si="0"/>
        <v>0.44867444326617179</v>
      </c>
      <c r="F4" s="1">
        <f t="shared" si="1"/>
        <v>0.52682926829268295</v>
      </c>
      <c r="G4" s="1">
        <f t="shared" si="2"/>
        <v>-7.8154825026511138E-2</v>
      </c>
    </row>
    <row r="5" spans="1:7" x14ac:dyDescent="0.3">
      <c r="A5" s="3" t="s">
        <v>13</v>
      </c>
      <c r="B5" s="2">
        <v>5576</v>
      </c>
      <c r="C5" s="2">
        <v>6239</v>
      </c>
      <c r="D5" s="2">
        <v>12164</v>
      </c>
      <c r="E5" s="1">
        <f t="shared" si="0"/>
        <v>0.45840184149950675</v>
      </c>
      <c r="F5" s="1">
        <f t="shared" si="1"/>
        <v>0.51290693850707003</v>
      </c>
      <c r="G5" s="1">
        <f t="shared" si="2"/>
        <v>-5.45050970075633E-2</v>
      </c>
    </row>
    <row r="6" spans="1:7" x14ac:dyDescent="0.3">
      <c r="A6" s="3" t="s">
        <v>14</v>
      </c>
      <c r="B6" s="2">
        <v>4477</v>
      </c>
      <c r="C6" s="2">
        <v>7226</v>
      </c>
      <c r="D6" s="2">
        <v>11995</v>
      </c>
      <c r="E6" s="1">
        <f t="shared" si="0"/>
        <v>0.37323884952063358</v>
      </c>
      <c r="F6" s="1">
        <f t="shared" si="1"/>
        <v>0.60241767403084623</v>
      </c>
      <c r="G6" s="1">
        <f t="shared" si="2"/>
        <v>-0.2291788245102126</v>
      </c>
    </row>
    <row r="7" spans="1:7" x14ac:dyDescent="0.3">
      <c r="A7" s="3" t="s">
        <v>15</v>
      </c>
      <c r="B7" s="2">
        <v>4826</v>
      </c>
      <c r="C7" s="2">
        <v>9373</v>
      </c>
      <c r="D7" s="2">
        <v>14551</v>
      </c>
      <c r="E7" s="1">
        <f t="shared" si="0"/>
        <v>0.33166105422307746</v>
      </c>
      <c r="F7" s="1">
        <f t="shared" si="1"/>
        <v>0.64414816851075529</v>
      </c>
      <c r="G7" s="1">
        <f t="shared" si="2"/>
        <v>-0.31248711428767784</v>
      </c>
    </row>
    <row r="8" spans="1:7" x14ac:dyDescent="0.3">
      <c r="A8" s="3" t="s">
        <v>16</v>
      </c>
      <c r="B8" s="2">
        <v>3780</v>
      </c>
      <c r="C8" s="2">
        <v>7663</v>
      </c>
      <c r="D8" s="2">
        <v>11833</v>
      </c>
      <c r="E8" s="1">
        <f t="shared" si="0"/>
        <v>0.3194456181864278</v>
      </c>
      <c r="F8" s="1">
        <f t="shared" si="1"/>
        <v>0.64759570692132173</v>
      </c>
      <c r="G8" s="1">
        <f t="shared" si="2"/>
        <v>-0.32815008873489393</v>
      </c>
    </row>
    <row r="9" spans="1:7" x14ac:dyDescent="0.3">
      <c r="A9" s="3" t="s">
        <v>17</v>
      </c>
      <c r="B9" s="2">
        <v>3711</v>
      </c>
      <c r="C9" s="2">
        <v>7261</v>
      </c>
      <c r="D9" s="2">
        <v>11217</v>
      </c>
      <c r="E9" s="1">
        <f t="shared" si="0"/>
        <v>0.3308371222251939</v>
      </c>
      <c r="F9" s="1">
        <f t="shared" si="1"/>
        <v>0.64732103057858603</v>
      </c>
      <c r="G9" s="1">
        <f t="shared" si="2"/>
        <v>-0.31648390835339218</v>
      </c>
    </row>
    <row r="10" spans="1:7" x14ac:dyDescent="0.3">
      <c r="A10" s="3" t="s">
        <v>18</v>
      </c>
      <c r="B10" s="2">
        <v>7095</v>
      </c>
      <c r="C10" s="2">
        <v>8470</v>
      </c>
      <c r="D10" s="2">
        <v>15974</v>
      </c>
      <c r="E10" s="1">
        <f t="shared" si="0"/>
        <v>0.44415925879554274</v>
      </c>
      <c r="F10" s="1">
        <f t="shared" si="1"/>
        <v>0.53023663453111303</v>
      </c>
      <c r="G10" s="1">
        <f t="shared" si="2"/>
        <v>-8.6077375735570297E-2</v>
      </c>
    </row>
    <row r="11" spans="1:7" x14ac:dyDescent="0.3">
      <c r="A11" s="3" t="s">
        <v>19</v>
      </c>
      <c r="B11" s="2">
        <v>7219</v>
      </c>
      <c r="C11" s="2">
        <v>6989</v>
      </c>
      <c r="D11" s="2">
        <v>14625</v>
      </c>
      <c r="E11" s="1">
        <f t="shared" si="0"/>
        <v>0.4936068376068376</v>
      </c>
      <c r="F11" s="1">
        <f t="shared" si="1"/>
        <v>0.4778803418803419</v>
      </c>
      <c r="G11" s="1">
        <f t="shared" si="2"/>
        <v>1.5726495726495728E-2</v>
      </c>
    </row>
    <row r="12" spans="1:7" x14ac:dyDescent="0.3">
      <c r="A12" s="3" t="s">
        <v>20</v>
      </c>
      <c r="B12" s="2">
        <v>8267</v>
      </c>
      <c r="C12" s="2">
        <v>8007</v>
      </c>
      <c r="D12" s="2">
        <v>16754</v>
      </c>
      <c r="E12" s="1">
        <f t="shared" si="0"/>
        <v>0.49343440372448372</v>
      </c>
      <c r="F12" s="1">
        <f t="shared" si="1"/>
        <v>0.47791572161871793</v>
      </c>
      <c r="G12" s="1">
        <f t="shared" si="2"/>
        <v>1.5518682105765787E-2</v>
      </c>
    </row>
    <row r="13" spans="1:7" x14ac:dyDescent="0.3">
      <c r="A13" s="3" t="s">
        <v>21</v>
      </c>
      <c r="B13" s="2">
        <v>6851</v>
      </c>
      <c r="C13" s="2">
        <v>4313</v>
      </c>
      <c r="D13" s="2">
        <v>11517</v>
      </c>
      <c r="E13" s="1">
        <f t="shared" si="0"/>
        <v>0.59485977251020228</v>
      </c>
      <c r="F13" s="1">
        <f t="shared" si="1"/>
        <v>0.37448988451853782</v>
      </c>
      <c r="G13" s="1">
        <f t="shared" si="2"/>
        <v>0.22036988799166449</v>
      </c>
    </row>
    <row r="14" spans="1:7" x14ac:dyDescent="0.3">
      <c r="A14" s="3" t="s">
        <v>22</v>
      </c>
      <c r="B14" s="2">
        <v>6322</v>
      </c>
      <c r="C14" s="2">
        <v>2308</v>
      </c>
      <c r="D14" s="2">
        <v>8885</v>
      </c>
      <c r="E14" s="1">
        <f t="shared" si="0"/>
        <v>0.71153629712999433</v>
      </c>
      <c r="F14" s="1">
        <f t="shared" si="1"/>
        <v>0.25976364659538548</v>
      </c>
      <c r="G14" s="1">
        <f t="shared" si="2"/>
        <v>0.45177265053460891</v>
      </c>
    </row>
    <row r="15" spans="1:7" x14ac:dyDescent="0.3">
      <c r="A15" s="3" t="s">
        <v>23</v>
      </c>
      <c r="B15" s="2">
        <v>6991</v>
      </c>
      <c r="C15" s="2">
        <v>3054</v>
      </c>
      <c r="D15" s="2">
        <v>10380</v>
      </c>
      <c r="E15" s="1">
        <f t="shared" si="0"/>
        <v>0.6735067437379576</v>
      </c>
      <c r="F15" s="1">
        <f t="shared" si="1"/>
        <v>0.29421965317919074</v>
      </c>
      <c r="G15" s="1">
        <f t="shared" si="2"/>
        <v>0.37928709055876686</v>
      </c>
    </row>
    <row r="16" spans="1:7" x14ac:dyDescent="0.3">
      <c r="A16" s="3" t="s">
        <v>24</v>
      </c>
      <c r="B16" s="2">
        <v>8219</v>
      </c>
      <c r="C16" s="2">
        <v>3387</v>
      </c>
      <c r="D16" s="2">
        <v>11970</v>
      </c>
      <c r="E16" s="1">
        <f t="shared" si="0"/>
        <v>0.68663324979114448</v>
      </c>
      <c r="F16" s="1">
        <f t="shared" si="1"/>
        <v>0.2829573934837093</v>
      </c>
      <c r="G16" s="1">
        <f t="shared" si="2"/>
        <v>0.40367585630743524</v>
      </c>
    </row>
    <row r="17" spans="1:7" x14ac:dyDescent="0.3">
      <c r="A17" s="3" t="s">
        <v>25</v>
      </c>
      <c r="B17" s="2">
        <v>5646</v>
      </c>
      <c r="C17" s="2">
        <v>1778</v>
      </c>
      <c r="D17" s="2">
        <v>7698</v>
      </c>
      <c r="E17" s="1">
        <f t="shared" si="0"/>
        <v>0.7334372564302416</v>
      </c>
      <c r="F17" s="1">
        <f t="shared" si="1"/>
        <v>0.2309690828786698</v>
      </c>
      <c r="G17" s="1">
        <f t="shared" si="2"/>
        <v>0.50246817355157181</v>
      </c>
    </row>
    <row r="18" spans="1:7" x14ac:dyDescent="0.3">
      <c r="A18" s="3" t="s">
        <v>26</v>
      </c>
      <c r="B18" s="2">
        <v>10464</v>
      </c>
      <c r="C18" s="2">
        <v>4071</v>
      </c>
      <c r="D18" s="2">
        <v>14984</v>
      </c>
      <c r="E18" s="1">
        <f t="shared" si="0"/>
        <v>0.69834490122797654</v>
      </c>
      <c r="F18" s="1">
        <f t="shared" si="1"/>
        <v>0.27168980245595303</v>
      </c>
      <c r="G18" s="1">
        <f t="shared" si="2"/>
        <v>0.42665509877202351</v>
      </c>
    </row>
    <row r="19" spans="1:7" x14ac:dyDescent="0.3">
      <c r="A19" s="3" t="s">
        <v>27</v>
      </c>
      <c r="B19" s="2">
        <v>9991</v>
      </c>
      <c r="C19" s="2">
        <v>9739</v>
      </c>
      <c r="D19" s="2">
        <v>20244</v>
      </c>
      <c r="E19" s="1">
        <f t="shared" si="0"/>
        <v>0.49352894684844895</v>
      </c>
      <c r="F19" s="1">
        <f t="shared" si="1"/>
        <v>0.48108081406836595</v>
      </c>
      <c r="G19" s="1">
        <f t="shared" si="2"/>
        <v>1.2448132780082987E-2</v>
      </c>
    </row>
    <row r="20" spans="1:7" x14ac:dyDescent="0.3">
      <c r="A20" s="3" t="s">
        <v>28</v>
      </c>
      <c r="B20" s="2">
        <v>8310</v>
      </c>
      <c r="C20" s="2">
        <v>7120</v>
      </c>
      <c r="D20" s="2">
        <v>15806</v>
      </c>
      <c r="E20" s="1">
        <f t="shared" si="0"/>
        <v>0.52574971529798809</v>
      </c>
      <c r="F20" s="1">
        <f t="shared" si="1"/>
        <v>0.45046184993040617</v>
      </c>
      <c r="G20" s="1">
        <f t="shared" si="2"/>
        <v>7.5287865367581933E-2</v>
      </c>
    </row>
    <row r="21" spans="1:7" x14ac:dyDescent="0.3">
      <c r="A21" s="3" t="s">
        <v>29</v>
      </c>
      <c r="B21" s="2">
        <v>9917</v>
      </c>
      <c r="C21" s="2">
        <v>8951</v>
      </c>
      <c r="D21" s="2">
        <v>19291</v>
      </c>
      <c r="E21" s="1">
        <f t="shared" si="0"/>
        <v>0.51407392048105338</v>
      </c>
      <c r="F21" s="1">
        <f t="shared" si="1"/>
        <v>0.46399875589653206</v>
      </c>
      <c r="G21" s="1">
        <f t="shared" si="2"/>
        <v>5.0075164584521277E-2</v>
      </c>
    </row>
    <row r="22" spans="1:7" x14ac:dyDescent="0.3">
      <c r="A22" s="3" t="s">
        <v>30</v>
      </c>
      <c r="B22" s="2">
        <v>8559</v>
      </c>
      <c r="C22" s="2">
        <v>6488</v>
      </c>
      <c r="D22" s="2">
        <v>15352</v>
      </c>
      <c r="E22" s="1">
        <f t="shared" si="0"/>
        <v>0.55751693590411677</v>
      </c>
      <c r="F22" s="1">
        <f t="shared" si="1"/>
        <v>0.42261594580510681</v>
      </c>
      <c r="G22" s="1">
        <f t="shared" si="2"/>
        <v>0.13490099009900991</v>
      </c>
    </row>
    <row r="23" spans="1:7" x14ac:dyDescent="0.3">
      <c r="A23" s="3" t="s">
        <v>31</v>
      </c>
      <c r="B23" s="2">
        <v>11621</v>
      </c>
      <c r="C23" s="2">
        <v>3773</v>
      </c>
      <c r="D23" s="2">
        <v>15797</v>
      </c>
      <c r="E23" s="1">
        <f t="shared" si="0"/>
        <v>0.73564600873583597</v>
      </c>
      <c r="F23" s="1">
        <f t="shared" si="1"/>
        <v>0.23884281825663101</v>
      </c>
      <c r="G23" s="1">
        <f t="shared" si="2"/>
        <v>0.4968031904792049</v>
      </c>
    </row>
    <row r="24" spans="1:7" x14ac:dyDescent="0.3">
      <c r="A24" s="3" t="s">
        <v>32</v>
      </c>
      <c r="B24" s="2">
        <v>8697</v>
      </c>
      <c r="C24" s="2">
        <v>6300</v>
      </c>
      <c r="D24" s="2">
        <v>15368</v>
      </c>
      <c r="E24" s="1">
        <f t="shared" si="0"/>
        <v>0.56591618948464339</v>
      </c>
      <c r="F24" s="1">
        <f t="shared" si="1"/>
        <v>0.40994273815720977</v>
      </c>
      <c r="G24" s="1">
        <f t="shared" si="2"/>
        <v>0.15597345132743362</v>
      </c>
    </row>
    <row r="25" spans="1:7" x14ac:dyDescent="0.3">
      <c r="A25" s="3" t="s">
        <v>33</v>
      </c>
      <c r="B25" s="2">
        <v>9044</v>
      </c>
      <c r="C25" s="2">
        <v>6294</v>
      </c>
      <c r="D25" s="2">
        <v>15656</v>
      </c>
      <c r="E25" s="1">
        <f t="shared" si="0"/>
        <v>0.57766990291262132</v>
      </c>
      <c r="F25" s="1">
        <f t="shared" si="1"/>
        <v>0.40201839550332141</v>
      </c>
      <c r="G25" s="1">
        <f t="shared" si="2"/>
        <v>0.17565150740929994</v>
      </c>
    </row>
    <row r="26" spans="1:7" x14ac:dyDescent="0.3">
      <c r="A26" s="3" t="s">
        <v>34</v>
      </c>
      <c r="B26" s="2">
        <v>11019</v>
      </c>
      <c r="C26" s="2">
        <v>9966</v>
      </c>
      <c r="D26" s="2">
        <v>21466</v>
      </c>
      <c r="E26" s="1">
        <f t="shared" si="0"/>
        <v>0.51332339513649494</v>
      </c>
      <c r="F26" s="1">
        <f t="shared" si="1"/>
        <v>0.46426907667939998</v>
      </c>
      <c r="G26" s="1">
        <f t="shared" si="2"/>
        <v>4.9054318457094938E-2</v>
      </c>
    </row>
    <row r="27" spans="1:7" x14ac:dyDescent="0.3">
      <c r="A27" t="s">
        <v>3</v>
      </c>
      <c r="B27">
        <f>SUM(B2:B26)</f>
        <v>183436</v>
      </c>
      <c r="C27">
        <f>SUM(C2:C26)</f>
        <v>157630</v>
      </c>
      <c r="D27">
        <f>SUM(D2:D26)</f>
        <v>350379</v>
      </c>
      <c r="E27" s="1">
        <f t="shared" si="0"/>
        <v>0.52353594250796998</v>
      </c>
      <c r="F27" s="1">
        <f t="shared" si="1"/>
        <v>0.44988426817817279</v>
      </c>
      <c r="G27" s="1">
        <f t="shared" si="2"/>
        <v>7.3651674329797162E-2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6395-BD94-49E8-8848-F892F50FE9BC}">
  <dimension ref="A1:H27"/>
  <sheetViews>
    <sheetView workbookViewId="0">
      <selection activeCell="A2" sqref="A2:A2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3" t="s">
        <v>10</v>
      </c>
      <c r="E2" s="1" t="e">
        <f>B2/D2</f>
        <v>#DIV/0!</v>
      </c>
      <c r="F2" s="1" t="e">
        <f>C2/D2</f>
        <v>#DIV/0!</v>
      </c>
      <c r="G2" s="1" t="e">
        <f>(B2-C2)/D2</f>
        <v>#DIV/0!</v>
      </c>
      <c r="H2" s="1" t="s">
        <v>8</v>
      </c>
    </row>
    <row r="3" spans="1:8" x14ac:dyDescent="0.3">
      <c r="A3" s="3" t="s">
        <v>11</v>
      </c>
      <c r="E3" s="1" t="e">
        <f t="shared" ref="E3:E27" si="0">B3/D3</f>
        <v>#DIV/0!</v>
      </c>
      <c r="F3" s="1" t="e">
        <f t="shared" ref="F3:F27" si="1">C3/D3</f>
        <v>#DIV/0!</v>
      </c>
      <c r="G3" s="1" t="e">
        <f t="shared" ref="G3:G27" si="2">(B3-C3)/D3</f>
        <v>#DIV/0!</v>
      </c>
      <c r="H3" s="1" t="s">
        <v>8</v>
      </c>
    </row>
    <row r="4" spans="1:8" x14ac:dyDescent="0.3">
      <c r="A4" s="3" t="s">
        <v>12</v>
      </c>
      <c r="E4" s="1" t="e">
        <f t="shared" si="0"/>
        <v>#DIV/0!</v>
      </c>
      <c r="F4" s="1" t="e">
        <f t="shared" si="1"/>
        <v>#DIV/0!</v>
      </c>
      <c r="G4" s="1" t="e">
        <f t="shared" si="2"/>
        <v>#DIV/0!</v>
      </c>
      <c r="H4" s="1" t="s">
        <v>8</v>
      </c>
    </row>
    <row r="5" spans="1:8" x14ac:dyDescent="0.3">
      <c r="A5" s="3" t="s">
        <v>13</v>
      </c>
      <c r="E5" s="1" t="e">
        <f t="shared" si="0"/>
        <v>#DIV/0!</v>
      </c>
      <c r="F5" s="1" t="e">
        <f t="shared" si="1"/>
        <v>#DIV/0!</v>
      </c>
      <c r="G5" s="1" t="e">
        <f t="shared" si="2"/>
        <v>#DIV/0!</v>
      </c>
      <c r="H5" s="1" t="s">
        <v>8</v>
      </c>
    </row>
    <row r="6" spans="1:8" x14ac:dyDescent="0.3">
      <c r="A6" s="3" t="s">
        <v>14</v>
      </c>
      <c r="E6" s="1" t="e">
        <f t="shared" si="0"/>
        <v>#DIV/0!</v>
      </c>
      <c r="F6" s="1" t="e">
        <f t="shared" si="1"/>
        <v>#DIV/0!</v>
      </c>
      <c r="G6" s="1" t="e">
        <f t="shared" si="2"/>
        <v>#DIV/0!</v>
      </c>
      <c r="H6" s="1" t="s">
        <v>9</v>
      </c>
    </row>
    <row r="7" spans="1:8" x14ac:dyDescent="0.3">
      <c r="A7" s="3" t="s">
        <v>15</v>
      </c>
      <c r="E7" s="1" t="e">
        <f t="shared" si="0"/>
        <v>#DIV/0!</v>
      </c>
      <c r="F7" s="1" t="e">
        <f t="shared" si="1"/>
        <v>#DIV/0!</v>
      </c>
      <c r="G7" s="1" t="e">
        <f t="shared" si="2"/>
        <v>#DIV/0!</v>
      </c>
      <c r="H7" s="1" t="s">
        <v>9</v>
      </c>
    </row>
    <row r="8" spans="1:8" x14ac:dyDescent="0.3">
      <c r="A8" s="3" t="s">
        <v>16</v>
      </c>
      <c r="E8" s="1" t="e">
        <f t="shared" si="0"/>
        <v>#DIV/0!</v>
      </c>
      <c r="F8" s="1" t="e">
        <f t="shared" si="1"/>
        <v>#DIV/0!</v>
      </c>
      <c r="G8" s="1" t="e">
        <f t="shared" si="2"/>
        <v>#DIV/0!</v>
      </c>
      <c r="H8" s="1" t="s">
        <v>8</v>
      </c>
    </row>
    <row r="9" spans="1:8" x14ac:dyDescent="0.3">
      <c r="A9" s="3" t="s">
        <v>17</v>
      </c>
      <c r="E9" s="1" t="e">
        <f t="shared" si="0"/>
        <v>#DIV/0!</v>
      </c>
      <c r="F9" s="1" t="e">
        <f t="shared" si="1"/>
        <v>#DIV/0!</v>
      </c>
      <c r="G9" s="1" t="e">
        <f t="shared" si="2"/>
        <v>#DIV/0!</v>
      </c>
      <c r="H9" s="1" t="s">
        <v>8</v>
      </c>
    </row>
    <row r="10" spans="1:8" x14ac:dyDescent="0.3">
      <c r="A10" s="3" t="s">
        <v>18</v>
      </c>
      <c r="E10" s="1" t="e">
        <f t="shared" si="0"/>
        <v>#DIV/0!</v>
      </c>
      <c r="F10" s="1" t="e">
        <f t="shared" si="1"/>
        <v>#DIV/0!</v>
      </c>
      <c r="G10" s="1" t="e">
        <f t="shared" si="2"/>
        <v>#DIV/0!</v>
      </c>
      <c r="H10" s="1" t="s">
        <v>8</v>
      </c>
    </row>
    <row r="11" spans="1:8" x14ac:dyDescent="0.3">
      <c r="A11" s="3" t="s">
        <v>19</v>
      </c>
      <c r="E11" s="1" t="e">
        <f t="shared" si="0"/>
        <v>#DIV/0!</v>
      </c>
      <c r="F11" s="1" t="e">
        <f t="shared" si="1"/>
        <v>#DIV/0!</v>
      </c>
      <c r="G11" s="1" t="e">
        <f t="shared" si="2"/>
        <v>#DIV/0!</v>
      </c>
      <c r="H11" s="1" t="s">
        <v>8</v>
      </c>
    </row>
    <row r="12" spans="1:8" x14ac:dyDescent="0.3">
      <c r="A12" s="3" t="s">
        <v>20</v>
      </c>
      <c r="E12" s="1" t="e">
        <f t="shared" si="0"/>
        <v>#DIV/0!</v>
      </c>
      <c r="F12" s="1" t="e">
        <f t="shared" si="1"/>
        <v>#DIV/0!</v>
      </c>
      <c r="G12" s="1" t="e">
        <f t="shared" si="2"/>
        <v>#DIV/0!</v>
      </c>
      <c r="H12" s="1" t="s">
        <v>8</v>
      </c>
    </row>
    <row r="13" spans="1:8" x14ac:dyDescent="0.3">
      <c r="A13" s="3" t="s">
        <v>21</v>
      </c>
      <c r="E13" s="1" t="e">
        <f t="shared" si="0"/>
        <v>#DIV/0!</v>
      </c>
      <c r="F13" s="1" t="e">
        <f t="shared" si="1"/>
        <v>#DIV/0!</v>
      </c>
      <c r="G13" s="1" t="e">
        <f t="shared" si="2"/>
        <v>#DIV/0!</v>
      </c>
      <c r="H13" s="1" t="s">
        <v>8</v>
      </c>
    </row>
    <row r="14" spans="1:8" x14ac:dyDescent="0.3">
      <c r="A14" s="3" t="s">
        <v>22</v>
      </c>
      <c r="E14" s="1" t="e">
        <f t="shared" si="0"/>
        <v>#DIV/0!</v>
      </c>
      <c r="F14" s="1" t="e">
        <f t="shared" si="1"/>
        <v>#DIV/0!</v>
      </c>
      <c r="G14" s="1" t="e">
        <f t="shared" si="2"/>
        <v>#DIV/0!</v>
      </c>
      <c r="H14" s="1" t="s">
        <v>8</v>
      </c>
    </row>
    <row r="15" spans="1:8" x14ac:dyDescent="0.3">
      <c r="A15" s="3" t="s">
        <v>23</v>
      </c>
      <c r="E15" s="1" t="e">
        <f t="shared" si="0"/>
        <v>#DIV/0!</v>
      </c>
      <c r="F15" s="1" t="e">
        <f t="shared" si="1"/>
        <v>#DIV/0!</v>
      </c>
      <c r="G15" s="1" t="e">
        <f t="shared" si="2"/>
        <v>#DIV/0!</v>
      </c>
      <c r="H15" s="1" t="s">
        <v>9</v>
      </c>
    </row>
    <row r="16" spans="1:8" x14ac:dyDescent="0.3">
      <c r="A16" s="3" t="s">
        <v>24</v>
      </c>
      <c r="E16" s="1" t="e">
        <f t="shared" si="0"/>
        <v>#DIV/0!</v>
      </c>
      <c r="F16" s="1" t="e">
        <f t="shared" si="1"/>
        <v>#DIV/0!</v>
      </c>
      <c r="G16" s="1" t="e">
        <f t="shared" si="2"/>
        <v>#DIV/0!</v>
      </c>
      <c r="H16" s="1" t="s">
        <v>9</v>
      </c>
    </row>
    <row r="17" spans="1:8" x14ac:dyDescent="0.3">
      <c r="A17" s="3" t="s">
        <v>25</v>
      </c>
      <c r="E17" s="1" t="e">
        <f t="shared" si="0"/>
        <v>#DIV/0!</v>
      </c>
      <c r="F17" s="1" t="e">
        <f t="shared" si="1"/>
        <v>#DIV/0!</v>
      </c>
      <c r="G17" s="1" t="e">
        <f t="shared" si="2"/>
        <v>#DIV/0!</v>
      </c>
      <c r="H17" s="1" t="s">
        <v>8</v>
      </c>
    </row>
    <row r="18" spans="1:8" x14ac:dyDescent="0.3">
      <c r="A18" s="3" t="s">
        <v>26</v>
      </c>
      <c r="E18" s="1" t="e">
        <f t="shared" si="0"/>
        <v>#DIV/0!</v>
      </c>
      <c r="F18" s="1" t="e">
        <f t="shared" si="1"/>
        <v>#DIV/0!</v>
      </c>
      <c r="G18" s="1" t="e">
        <f t="shared" si="2"/>
        <v>#DIV/0!</v>
      </c>
      <c r="H18" s="1" t="s">
        <v>8</v>
      </c>
    </row>
    <row r="19" spans="1:8" x14ac:dyDescent="0.3">
      <c r="A19" s="3" t="s">
        <v>27</v>
      </c>
      <c r="E19" s="1" t="e">
        <f t="shared" si="0"/>
        <v>#DIV/0!</v>
      </c>
      <c r="F19" s="1" t="e">
        <f t="shared" si="1"/>
        <v>#DIV/0!</v>
      </c>
      <c r="G19" s="1" t="e">
        <f t="shared" si="2"/>
        <v>#DIV/0!</v>
      </c>
      <c r="H19" s="1" t="s">
        <v>9</v>
      </c>
    </row>
    <row r="20" spans="1:8" x14ac:dyDescent="0.3">
      <c r="A20" s="3" t="s">
        <v>28</v>
      </c>
      <c r="E20" s="1" t="e">
        <f t="shared" si="0"/>
        <v>#DIV/0!</v>
      </c>
      <c r="F20" s="1" t="e">
        <f t="shared" si="1"/>
        <v>#DIV/0!</v>
      </c>
      <c r="G20" s="1" t="e">
        <f t="shared" si="2"/>
        <v>#DIV/0!</v>
      </c>
      <c r="H20" s="1" t="s">
        <v>9</v>
      </c>
    </row>
    <row r="21" spans="1:8" x14ac:dyDescent="0.3">
      <c r="A21" s="3" t="s">
        <v>29</v>
      </c>
      <c r="E21" s="1" t="e">
        <f t="shared" si="0"/>
        <v>#DIV/0!</v>
      </c>
      <c r="F21" s="1" t="e">
        <f t="shared" si="1"/>
        <v>#DIV/0!</v>
      </c>
      <c r="G21" s="1" t="e">
        <f t="shared" si="2"/>
        <v>#DIV/0!</v>
      </c>
      <c r="H21" s="1" t="s">
        <v>8</v>
      </c>
    </row>
    <row r="22" spans="1:8" x14ac:dyDescent="0.3">
      <c r="A22" s="3" t="s">
        <v>30</v>
      </c>
      <c r="E22" s="1" t="e">
        <f t="shared" si="0"/>
        <v>#DIV/0!</v>
      </c>
      <c r="F22" s="1" t="e">
        <f t="shared" si="1"/>
        <v>#DIV/0!</v>
      </c>
      <c r="G22" s="1" t="e">
        <f t="shared" si="2"/>
        <v>#DIV/0!</v>
      </c>
      <c r="H22" s="1" t="s">
        <v>8</v>
      </c>
    </row>
    <row r="23" spans="1:8" x14ac:dyDescent="0.3">
      <c r="A23" s="3" t="s">
        <v>31</v>
      </c>
      <c r="E23" s="1" t="e">
        <f t="shared" si="0"/>
        <v>#DIV/0!</v>
      </c>
      <c r="F23" s="1" t="e">
        <f t="shared" si="1"/>
        <v>#DIV/0!</v>
      </c>
      <c r="G23" s="1" t="e">
        <f t="shared" si="2"/>
        <v>#DIV/0!</v>
      </c>
      <c r="H23" s="1" t="s">
        <v>9</v>
      </c>
    </row>
    <row r="24" spans="1:8" x14ac:dyDescent="0.3">
      <c r="A24" s="3" t="s">
        <v>32</v>
      </c>
      <c r="E24" s="1" t="e">
        <f t="shared" si="0"/>
        <v>#DIV/0!</v>
      </c>
      <c r="F24" s="1" t="e">
        <f t="shared" si="1"/>
        <v>#DIV/0!</v>
      </c>
      <c r="G24" s="1" t="e">
        <f t="shared" si="2"/>
        <v>#DIV/0!</v>
      </c>
      <c r="H24" s="1" t="s">
        <v>8</v>
      </c>
    </row>
    <row r="25" spans="1:8" x14ac:dyDescent="0.3">
      <c r="A25" s="3" t="s">
        <v>33</v>
      </c>
      <c r="E25" s="1" t="e">
        <f t="shared" si="0"/>
        <v>#DIV/0!</v>
      </c>
      <c r="F25" s="1" t="e">
        <f t="shared" si="1"/>
        <v>#DIV/0!</v>
      </c>
      <c r="G25" s="1" t="e">
        <f t="shared" si="2"/>
        <v>#DIV/0!</v>
      </c>
      <c r="H25" s="1" t="s">
        <v>8</v>
      </c>
    </row>
    <row r="26" spans="1:8" x14ac:dyDescent="0.3">
      <c r="A26" s="3" t="s">
        <v>34</v>
      </c>
      <c r="E26" s="1" t="e">
        <f t="shared" si="0"/>
        <v>#DIV/0!</v>
      </c>
      <c r="F26" s="1" t="e">
        <f t="shared" si="1"/>
        <v>#DIV/0!</v>
      </c>
      <c r="G26" s="1" t="e">
        <f t="shared" si="2"/>
        <v>#DIV/0!</v>
      </c>
      <c r="H26" s="1" t="s">
        <v>9</v>
      </c>
    </row>
    <row r="27" spans="1:8" x14ac:dyDescent="0.3">
      <c r="A27" t="s">
        <v>3</v>
      </c>
      <c r="B27">
        <f>SUM(B2:B26)</f>
        <v>0</v>
      </c>
      <c r="C27">
        <f>SUM(C2:C26)</f>
        <v>0</v>
      </c>
      <c r="D27">
        <f>SUM(D2:D26)</f>
        <v>0</v>
      </c>
      <c r="E27" s="1" t="e">
        <f t="shared" si="0"/>
        <v>#DIV/0!</v>
      </c>
      <c r="F27" s="1" t="e">
        <f t="shared" si="1"/>
        <v>#DIV/0!</v>
      </c>
      <c r="G27" s="1" t="e">
        <f t="shared" si="2"/>
        <v>#DIV/0!</v>
      </c>
      <c r="H27" s="1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460C-AFC2-4BDA-9704-F79B6921DA8C}">
  <dimension ref="A1:I27"/>
  <sheetViews>
    <sheetView tabSelected="1" workbookViewId="0">
      <selection activeCell="E22" sqref="E22"/>
    </sheetView>
  </sheetViews>
  <sheetFormatPr defaultRowHeight="14.4" x14ac:dyDescent="0.3"/>
  <sheetData>
    <row r="1" spans="1:9" x14ac:dyDescent="0.3">
      <c r="A1" t="s">
        <v>0</v>
      </c>
      <c r="B1" t="s">
        <v>35</v>
      </c>
      <c r="C1" t="s">
        <v>36</v>
      </c>
      <c r="D1" t="s">
        <v>37</v>
      </c>
      <c r="E1" t="s">
        <v>40</v>
      </c>
      <c r="F1" t="s">
        <v>39</v>
      </c>
      <c r="G1" t="s">
        <v>38</v>
      </c>
      <c r="H1" t="s">
        <v>41</v>
      </c>
      <c r="I1" t="s">
        <v>42</v>
      </c>
    </row>
    <row r="2" spans="1:9" x14ac:dyDescent="0.3">
      <c r="A2" s="3" t="s">
        <v>10</v>
      </c>
      <c r="B2" s="1">
        <v>0.15954441913439635</v>
      </c>
      <c r="C2" s="1">
        <v>-9.5884174103077757E-2</v>
      </c>
      <c r="D2" s="4">
        <f>C2-B2</f>
        <v>-0.25542859323747413</v>
      </c>
      <c r="E2" t="str">
        <f>IF(AND(B2&gt;0, C2&lt;0), "Yes", "No")</f>
        <v>Yes</v>
      </c>
      <c r="F2" s="1">
        <v>6.7551266586248493E-3</v>
      </c>
      <c r="G2" t="str">
        <f>IF(AND(B2&gt;0, C2&lt;0, F2&gt;0), "Yes", "No")</f>
        <v>Yes</v>
      </c>
      <c r="H2" s="1">
        <v>-1.2547668839955714E-2</v>
      </c>
      <c r="I2" t="str">
        <f>IF(AND(B2&gt;0, C2&lt;0, H2&gt;0), "Yes", "No")</f>
        <v>No</v>
      </c>
    </row>
    <row r="3" spans="1:9" x14ac:dyDescent="0.3">
      <c r="A3" s="3" t="s">
        <v>11</v>
      </c>
      <c r="B3" s="1">
        <v>5.5466879489225858E-2</v>
      </c>
      <c r="C3" s="1">
        <v>-9.9170892699026E-2</v>
      </c>
      <c r="D3" s="4">
        <f t="shared" ref="D3:D27" si="0">C3-B3</f>
        <v>-0.15463777218825187</v>
      </c>
      <c r="E3" t="str">
        <f t="shared" ref="E3:E26" si="1">IF(AND(B3&gt;0, C3&lt;0), "Yes", "No")</f>
        <v>Yes</v>
      </c>
      <c r="F3" s="1">
        <v>-2.4036551450139054E-2</v>
      </c>
      <c r="G3" t="str">
        <f t="shared" ref="G3:G26" si="2">IF(AND(B3&gt;0, C3&lt;0, F3&gt;0), "Yes", "No")</f>
        <v>No</v>
      </c>
      <c r="H3" s="1">
        <v>-4.5625063368143565E-2</v>
      </c>
      <c r="I3" t="str">
        <f t="shared" ref="I3:I26" si="3">IF(AND(B3&gt;0, C3&lt;0, H3&gt;0), "Yes", "No")</f>
        <v>No</v>
      </c>
    </row>
    <row r="4" spans="1:9" x14ac:dyDescent="0.3">
      <c r="A4" s="3" t="s">
        <v>12</v>
      </c>
      <c r="B4" s="1">
        <v>-0.17068074342901132</v>
      </c>
      <c r="C4" s="1">
        <v>-0.20189211947099905</v>
      </c>
      <c r="D4" s="4">
        <f t="shared" si="0"/>
        <v>-3.1211376041987732E-2</v>
      </c>
      <c r="E4" t="str">
        <f t="shared" si="1"/>
        <v>No</v>
      </c>
      <c r="F4" s="1">
        <v>-0.14644481190574618</v>
      </c>
      <c r="G4" t="str">
        <f t="shared" si="2"/>
        <v>No</v>
      </c>
      <c r="H4" s="1">
        <v>-7.8154825026511138E-2</v>
      </c>
      <c r="I4" t="str">
        <f t="shared" si="3"/>
        <v>No</v>
      </c>
    </row>
    <row r="5" spans="1:9" x14ac:dyDescent="0.3">
      <c r="A5" s="3" t="s">
        <v>13</v>
      </c>
      <c r="B5" s="1">
        <v>-8.5190485926531726E-3</v>
      </c>
      <c r="C5" s="1">
        <v>-0.23643112262763499</v>
      </c>
      <c r="D5" s="4">
        <f t="shared" si="0"/>
        <v>-0.22791207403498182</v>
      </c>
      <c r="E5" t="str">
        <f t="shared" si="1"/>
        <v>No</v>
      </c>
      <c r="F5" s="1">
        <v>-0.17278704297626685</v>
      </c>
      <c r="G5" t="str">
        <f t="shared" si="2"/>
        <v>No</v>
      </c>
      <c r="H5" s="1">
        <v>-5.45050970075633E-2</v>
      </c>
      <c r="I5" t="str">
        <f t="shared" si="3"/>
        <v>No</v>
      </c>
    </row>
    <row r="6" spans="1:9" x14ac:dyDescent="0.3">
      <c r="A6" s="3" t="s">
        <v>14</v>
      </c>
      <c r="B6" s="1">
        <v>-8.6333289697604398E-2</v>
      </c>
      <c r="C6" s="1">
        <v>-0.35823293172690762</v>
      </c>
      <c r="D6" s="4">
        <f t="shared" si="0"/>
        <v>-0.27189964202930322</v>
      </c>
      <c r="E6" t="str">
        <f t="shared" si="1"/>
        <v>No</v>
      </c>
      <c r="F6" s="1">
        <v>-0.30125422093584175</v>
      </c>
      <c r="G6" t="str">
        <f t="shared" si="2"/>
        <v>No</v>
      </c>
      <c r="H6" s="1">
        <v>-0.2291788245102126</v>
      </c>
      <c r="I6" t="str">
        <f t="shared" si="3"/>
        <v>No</v>
      </c>
    </row>
    <row r="7" spans="1:9" x14ac:dyDescent="0.3">
      <c r="A7" s="3" t="s">
        <v>15</v>
      </c>
      <c r="B7" s="1">
        <v>-0.25303942733780255</v>
      </c>
      <c r="C7" s="1">
        <v>-0.35862686901495211</v>
      </c>
      <c r="D7" s="4">
        <f t="shared" si="0"/>
        <v>-0.10558744167714956</v>
      </c>
      <c r="E7" t="str">
        <f t="shared" si="1"/>
        <v>No</v>
      </c>
      <c r="F7" s="1">
        <v>-0.28911882510013354</v>
      </c>
      <c r="G7" t="str">
        <f t="shared" si="2"/>
        <v>No</v>
      </c>
      <c r="H7" s="1">
        <v>-0.31248711428767784</v>
      </c>
      <c r="I7" t="str">
        <f t="shared" si="3"/>
        <v>No</v>
      </c>
    </row>
    <row r="8" spans="1:9" x14ac:dyDescent="0.3">
      <c r="A8" s="3" t="s">
        <v>16</v>
      </c>
      <c r="B8" s="1">
        <v>-0.17084109570137307</v>
      </c>
      <c r="C8" s="1">
        <v>-0.3943405146214628</v>
      </c>
      <c r="D8" s="4">
        <f t="shared" si="0"/>
        <v>-0.22349941892008973</v>
      </c>
      <c r="E8" t="str">
        <f t="shared" si="1"/>
        <v>No</v>
      </c>
      <c r="F8" s="1">
        <v>-0.30285386255535507</v>
      </c>
      <c r="G8" t="str">
        <f t="shared" si="2"/>
        <v>No</v>
      </c>
      <c r="H8" s="1">
        <v>-0.32815008873489393</v>
      </c>
      <c r="I8" t="str">
        <f t="shared" si="3"/>
        <v>No</v>
      </c>
    </row>
    <row r="9" spans="1:9" x14ac:dyDescent="0.3">
      <c r="A9" s="3" t="s">
        <v>17</v>
      </c>
      <c r="B9" s="1">
        <v>-0.18931691250179006</v>
      </c>
      <c r="C9" s="1">
        <v>-0.44092812034343293</v>
      </c>
      <c r="D9" s="4">
        <f t="shared" si="0"/>
        <v>-0.25161120784164287</v>
      </c>
      <c r="E9" t="str">
        <f t="shared" si="1"/>
        <v>No</v>
      </c>
      <c r="F9" s="1">
        <v>-0.33576832768066789</v>
      </c>
      <c r="G9" t="str">
        <f t="shared" si="2"/>
        <v>No</v>
      </c>
      <c r="H9" s="1">
        <v>-0.31648390835339218</v>
      </c>
      <c r="I9" t="str">
        <f t="shared" si="3"/>
        <v>No</v>
      </c>
    </row>
    <row r="10" spans="1:9" x14ac:dyDescent="0.3">
      <c r="A10" s="3" t="s">
        <v>18</v>
      </c>
      <c r="B10" s="1">
        <v>-9.8008293908066119E-2</v>
      </c>
      <c r="C10" s="1">
        <v>-0.25576216456964701</v>
      </c>
      <c r="D10" s="4">
        <f t="shared" si="0"/>
        <v>-0.15775387066158089</v>
      </c>
      <c r="E10" t="str">
        <f t="shared" si="1"/>
        <v>No</v>
      </c>
      <c r="F10" s="1">
        <v>-0.18093207432226621</v>
      </c>
      <c r="G10" t="str">
        <f t="shared" si="2"/>
        <v>No</v>
      </c>
      <c r="H10" s="1">
        <v>-8.6077375735570297E-2</v>
      </c>
      <c r="I10" t="str">
        <f t="shared" si="3"/>
        <v>No</v>
      </c>
    </row>
    <row r="11" spans="1:9" x14ac:dyDescent="0.3">
      <c r="A11" s="3" t="s">
        <v>19</v>
      </c>
      <c r="B11" s="1">
        <v>1.5966883500887048E-2</v>
      </c>
      <c r="C11" s="1">
        <v>-0.13900980904289278</v>
      </c>
      <c r="D11" s="4">
        <f t="shared" si="0"/>
        <v>-0.15497669254377983</v>
      </c>
      <c r="E11" t="str">
        <f t="shared" si="1"/>
        <v>Yes</v>
      </c>
      <c r="F11" s="1">
        <v>-5.6040756914119361E-2</v>
      </c>
      <c r="G11" t="str">
        <f t="shared" si="2"/>
        <v>No</v>
      </c>
      <c r="H11" s="1">
        <v>1.5726495726495728E-2</v>
      </c>
      <c r="I11" t="str">
        <f t="shared" si="3"/>
        <v>Yes</v>
      </c>
    </row>
    <row r="12" spans="1:9" x14ac:dyDescent="0.3">
      <c r="A12" s="3" t="s">
        <v>20</v>
      </c>
      <c r="B12" s="1">
        <v>-3.1965566714490676E-2</v>
      </c>
      <c r="C12" s="1">
        <v>-0.16369348740614517</v>
      </c>
      <c r="D12" s="4">
        <f t="shared" si="0"/>
        <v>-0.13172792069165451</v>
      </c>
      <c r="E12" t="str">
        <f t="shared" si="1"/>
        <v>No</v>
      </c>
      <c r="F12" s="1">
        <v>-4.6794871794871795E-2</v>
      </c>
      <c r="G12" t="str">
        <f t="shared" si="2"/>
        <v>No</v>
      </c>
      <c r="H12" s="1">
        <v>1.5518682105765787E-2</v>
      </c>
      <c r="I12" t="str">
        <f t="shared" si="3"/>
        <v>No</v>
      </c>
    </row>
    <row r="13" spans="1:9" x14ac:dyDescent="0.3">
      <c r="A13" s="3" t="s">
        <v>21</v>
      </c>
      <c r="B13" s="1">
        <v>0.24688811437513336</v>
      </c>
      <c r="C13" s="1">
        <v>5.7538076668383488E-2</v>
      </c>
      <c r="D13" s="4">
        <f t="shared" si="0"/>
        <v>-0.18935003770674988</v>
      </c>
      <c r="E13" t="str">
        <f t="shared" si="1"/>
        <v>No</v>
      </c>
      <c r="F13" s="1">
        <v>0.17680592189228281</v>
      </c>
      <c r="G13" t="str">
        <f t="shared" si="2"/>
        <v>No</v>
      </c>
      <c r="H13" s="1">
        <v>0.22036988799166449</v>
      </c>
      <c r="I13" t="str">
        <f t="shared" si="3"/>
        <v>No</v>
      </c>
    </row>
    <row r="14" spans="1:9" x14ac:dyDescent="0.3">
      <c r="A14" s="3" t="s">
        <v>22</v>
      </c>
      <c r="B14" s="1">
        <v>0.47510497900419918</v>
      </c>
      <c r="C14" s="1">
        <v>0.33409298085688238</v>
      </c>
      <c r="D14" s="4">
        <f t="shared" si="0"/>
        <v>-0.1410119981473168</v>
      </c>
      <c r="E14" t="str">
        <f t="shared" si="1"/>
        <v>No</v>
      </c>
      <c r="F14" s="1">
        <v>0.42255375164545855</v>
      </c>
      <c r="G14" t="str">
        <f t="shared" si="2"/>
        <v>No</v>
      </c>
      <c r="H14" s="1">
        <v>0.45177265053460891</v>
      </c>
      <c r="I14" t="str">
        <f t="shared" si="3"/>
        <v>No</v>
      </c>
    </row>
    <row r="15" spans="1:9" x14ac:dyDescent="0.3">
      <c r="A15" s="3" t="s">
        <v>23</v>
      </c>
      <c r="B15" s="1">
        <v>0.35937253665457985</v>
      </c>
      <c r="C15" s="1">
        <v>0.24953233021553478</v>
      </c>
      <c r="D15" s="4">
        <f t="shared" si="0"/>
        <v>-0.10984020643904507</v>
      </c>
      <c r="E15" t="str">
        <f t="shared" si="1"/>
        <v>No</v>
      </c>
      <c r="F15" s="1">
        <v>0.33505979847443262</v>
      </c>
      <c r="G15" t="str">
        <f t="shared" si="2"/>
        <v>No</v>
      </c>
      <c r="H15" s="1">
        <v>0.37928709055876686</v>
      </c>
      <c r="I15" t="str">
        <f t="shared" si="3"/>
        <v>No</v>
      </c>
    </row>
    <row r="16" spans="1:9" x14ac:dyDescent="0.3">
      <c r="A16" s="3" t="s">
        <v>24</v>
      </c>
      <c r="B16" s="1">
        <v>0.38054474708171204</v>
      </c>
      <c r="C16" s="1">
        <v>0.2724905126869559</v>
      </c>
      <c r="D16" s="4">
        <f t="shared" si="0"/>
        <v>-0.10805423439475614</v>
      </c>
      <c r="E16" t="str">
        <f t="shared" si="1"/>
        <v>No</v>
      </c>
      <c r="F16" s="1">
        <v>0.38846811629611533</v>
      </c>
      <c r="G16" t="str">
        <f t="shared" si="2"/>
        <v>No</v>
      </c>
      <c r="H16" s="1">
        <v>0.40367585630743524</v>
      </c>
      <c r="I16" t="str">
        <f t="shared" si="3"/>
        <v>No</v>
      </c>
    </row>
    <row r="17" spans="1:9" x14ac:dyDescent="0.3">
      <c r="A17" s="3" t="s">
        <v>25</v>
      </c>
      <c r="B17" s="1">
        <v>0.55523228531206004</v>
      </c>
      <c r="C17" s="1">
        <v>0.4694609551137528</v>
      </c>
      <c r="D17" s="4">
        <f t="shared" si="0"/>
        <v>-8.5771330198307238E-2</v>
      </c>
      <c r="E17" t="str">
        <f t="shared" si="1"/>
        <v>No</v>
      </c>
      <c r="F17" s="1">
        <v>0.48439291629506942</v>
      </c>
      <c r="G17" t="str">
        <f t="shared" si="2"/>
        <v>No</v>
      </c>
      <c r="H17" s="1">
        <v>0.50246817355157181</v>
      </c>
      <c r="I17" t="str">
        <f t="shared" si="3"/>
        <v>No</v>
      </c>
    </row>
    <row r="18" spans="1:9" x14ac:dyDescent="0.3">
      <c r="A18" s="3" t="s">
        <v>26</v>
      </c>
      <c r="B18" s="1">
        <v>0.32088218872138469</v>
      </c>
      <c r="C18" s="1">
        <v>0.33664472137314838</v>
      </c>
      <c r="D18" s="4">
        <f t="shared" si="0"/>
        <v>1.5762532651763694E-2</v>
      </c>
      <c r="E18" t="str">
        <f t="shared" si="1"/>
        <v>No</v>
      </c>
      <c r="F18" s="1">
        <v>0.4252723595798813</v>
      </c>
      <c r="G18" t="str">
        <f t="shared" si="2"/>
        <v>No</v>
      </c>
      <c r="H18" s="1">
        <v>0.42665509877202351</v>
      </c>
      <c r="I18" t="str">
        <f t="shared" si="3"/>
        <v>No</v>
      </c>
    </row>
    <row r="19" spans="1:9" x14ac:dyDescent="0.3">
      <c r="A19" s="3" t="s">
        <v>27</v>
      </c>
      <c r="B19" s="1">
        <v>-0.12046597828964786</v>
      </c>
      <c r="C19" s="1">
        <v>-8.3977448395016821E-2</v>
      </c>
      <c r="D19" s="4">
        <f t="shared" si="0"/>
        <v>3.6488529894631042E-2</v>
      </c>
      <c r="E19" t="str">
        <f t="shared" si="1"/>
        <v>No</v>
      </c>
      <c r="F19" s="1">
        <v>-3.0742543246759506E-2</v>
      </c>
      <c r="G19" t="str">
        <f t="shared" si="2"/>
        <v>No</v>
      </c>
      <c r="H19" s="1">
        <v>1.2448132780082987E-2</v>
      </c>
      <c r="I19" t="str">
        <f t="shared" si="3"/>
        <v>No</v>
      </c>
    </row>
    <row r="20" spans="1:9" x14ac:dyDescent="0.3">
      <c r="A20" s="3" t="s">
        <v>28</v>
      </c>
      <c r="B20" s="1">
        <v>1.1386108947084557E-3</v>
      </c>
      <c r="C20" s="1">
        <v>-6.9979248328337559E-2</v>
      </c>
      <c r="D20" s="4">
        <f t="shared" si="0"/>
        <v>-7.1117859223046018E-2</v>
      </c>
      <c r="E20" t="str">
        <f t="shared" si="1"/>
        <v>Yes</v>
      </c>
      <c r="F20" s="1">
        <v>3.3607215666893189E-2</v>
      </c>
      <c r="G20" t="str">
        <f t="shared" si="2"/>
        <v>Yes</v>
      </c>
      <c r="H20" s="1">
        <v>7.5287865367581933E-2</v>
      </c>
      <c r="I20" t="str">
        <f t="shared" si="3"/>
        <v>Yes</v>
      </c>
    </row>
    <row r="21" spans="1:9" x14ac:dyDescent="0.3">
      <c r="A21" s="3" t="s">
        <v>29</v>
      </c>
      <c r="B21" s="1">
        <v>-0.1273201251303441</v>
      </c>
      <c r="C21" s="1">
        <v>-5.0590299179744912E-2</v>
      </c>
      <c r="D21" s="4">
        <f t="shared" si="0"/>
        <v>7.6729825950599184E-2</v>
      </c>
      <c r="E21" t="str">
        <f t="shared" si="1"/>
        <v>No</v>
      </c>
      <c r="F21" s="1">
        <v>-1.5001013581998783E-2</v>
      </c>
      <c r="G21" t="str">
        <f t="shared" si="2"/>
        <v>No</v>
      </c>
      <c r="H21" s="1">
        <v>5.0075164584521277E-2</v>
      </c>
      <c r="I21" t="str">
        <f t="shared" si="3"/>
        <v>No</v>
      </c>
    </row>
    <row r="22" spans="1:9" x14ac:dyDescent="0.3">
      <c r="A22" s="3" t="s">
        <v>30</v>
      </c>
      <c r="B22" s="1">
        <v>-2.1221936780967273E-3</v>
      </c>
      <c r="C22" s="1">
        <v>6.9231648753715985E-2</v>
      </c>
      <c r="D22" s="4">
        <f t="shared" si="0"/>
        <v>7.1353842431812711E-2</v>
      </c>
      <c r="E22" t="str">
        <f t="shared" si="1"/>
        <v>No</v>
      </c>
      <c r="F22" s="1">
        <v>0.10823034781500829</v>
      </c>
      <c r="G22" t="str">
        <f t="shared" si="2"/>
        <v>No</v>
      </c>
      <c r="H22" s="1">
        <v>0.13490099009900991</v>
      </c>
      <c r="I22" t="str">
        <f t="shared" si="3"/>
        <v>No</v>
      </c>
    </row>
    <row r="23" spans="1:9" x14ac:dyDescent="0.3">
      <c r="A23" s="3" t="s">
        <v>31</v>
      </c>
      <c r="B23" s="1">
        <v>0.37436351560770426</v>
      </c>
      <c r="C23" s="1">
        <v>0.45152259612637835</v>
      </c>
      <c r="D23" s="4">
        <f t="shared" si="0"/>
        <v>7.7159080518674095E-2</v>
      </c>
      <c r="E23" t="str">
        <f t="shared" si="1"/>
        <v>No</v>
      </c>
      <c r="F23" s="1">
        <v>0.51107801154347421</v>
      </c>
      <c r="G23" t="str">
        <f t="shared" si="2"/>
        <v>No</v>
      </c>
      <c r="H23" s="1">
        <v>0.4968031904792049</v>
      </c>
      <c r="I23" t="str">
        <f t="shared" si="3"/>
        <v>No</v>
      </c>
    </row>
    <row r="24" spans="1:9" x14ac:dyDescent="0.3">
      <c r="A24" s="3" t="s">
        <v>32</v>
      </c>
      <c r="B24" s="1">
        <v>1.0203512684694731E-2</v>
      </c>
      <c r="C24" s="1">
        <v>8.9665127020785218E-2</v>
      </c>
      <c r="D24" s="4">
        <f t="shared" si="0"/>
        <v>7.9461614336090489E-2</v>
      </c>
      <c r="E24" t="str">
        <f t="shared" si="1"/>
        <v>No</v>
      </c>
      <c r="F24" s="1">
        <v>0.14094343216303726</v>
      </c>
      <c r="G24" t="str">
        <f t="shared" si="2"/>
        <v>No</v>
      </c>
      <c r="H24" s="1">
        <v>0.15597345132743362</v>
      </c>
      <c r="I24" t="str">
        <f t="shared" si="3"/>
        <v>No</v>
      </c>
    </row>
    <row r="25" spans="1:9" x14ac:dyDescent="0.3">
      <c r="A25" s="3" t="s">
        <v>33</v>
      </c>
      <c r="B25" s="1">
        <v>2.2827041264266899E-2</v>
      </c>
      <c r="C25" s="1">
        <v>0.11477671130524743</v>
      </c>
      <c r="D25" s="4">
        <f t="shared" si="0"/>
        <v>9.1949670040980536E-2</v>
      </c>
      <c r="E25" t="str">
        <f t="shared" si="1"/>
        <v>No</v>
      </c>
      <c r="F25" s="1">
        <v>0.16525768676811323</v>
      </c>
      <c r="G25" t="str">
        <f t="shared" si="2"/>
        <v>No</v>
      </c>
      <c r="H25" s="1">
        <v>0.17565150740929994</v>
      </c>
      <c r="I25" t="str">
        <f t="shared" si="3"/>
        <v>No</v>
      </c>
    </row>
    <row r="26" spans="1:9" x14ac:dyDescent="0.3">
      <c r="A26" s="3" t="s">
        <v>34</v>
      </c>
      <c r="B26" s="1">
        <v>-0.14082618025751073</v>
      </c>
      <c r="C26" s="1">
        <v>-2.7986986942377112E-2</v>
      </c>
      <c r="D26" s="4">
        <f t="shared" si="0"/>
        <v>0.11283919331513362</v>
      </c>
      <c r="E26" t="str">
        <f t="shared" si="1"/>
        <v>No</v>
      </c>
      <c r="F26" s="1">
        <v>2.2020431328036324E-2</v>
      </c>
      <c r="G26" t="str">
        <f t="shared" si="2"/>
        <v>No</v>
      </c>
      <c r="H26" s="1">
        <v>4.9054318457094938E-2</v>
      </c>
      <c r="I26" t="str">
        <f t="shared" si="3"/>
        <v>No</v>
      </c>
    </row>
    <row r="27" spans="1:9" x14ac:dyDescent="0.3">
      <c r="A27" t="s">
        <v>3</v>
      </c>
      <c r="B27" s="1">
        <v>4.2893091930732347E-2</v>
      </c>
      <c r="C27" s="1">
        <v>-3.5258723533015367E-2</v>
      </c>
      <c r="D27" s="4">
        <f t="shared" si="0"/>
        <v>-7.815181546374772E-2</v>
      </c>
      <c r="E27">
        <f>COUNTIF(E2:E26, "Yes")</f>
        <v>4</v>
      </c>
      <c r="F27" s="1">
        <v>3.9091757040831954E-2</v>
      </c>
      <c r="G27">
        <f>COUNTIF(G2:G26, "Yes")</f>
        <v>2</v>
      </c>
      <c r="H27" s="1">
        <v>7.3651674329797162E-2</v>
      </c>
      <c r="I27">
        <f>COUNTIF(I2:I26, "Yes")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2012 IA Prez</vt:lpstr>
      <vt:lpstr>2016 IA Prez</vt:lpstr>
      <vt:lpstr>2018 IA Governor</vt:lpstr>
      <vt:lpstr>2018 IA House</vt:lpstr>
      <vt:lpstr>2018 IA Auditor</vt:lpstr>
      <vt:lpstr>2018 IA House Adjusted</vt:lpstr>
      <vt:lpstr>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2020-05-24T18:06:48Z</dcterms:created>
  <dcterms:modified xsi:type="dcterms:W3CDTF">2020-06-09T14:59:56Z</dcterms:modified>
</cp:coreProperties>
</file>