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51\"/>
    </mc:Choice>
  </mc:AlternateContent>
  <xr:revisionPtr revIDLastSave="0" documentId="13_ncr:1_{3F1D9CE5-DA54-41D3-BDD3-252A97109950}" xr6:coauthVersionLast="45" xr6:coauthVersionMax="45" xr10:uidLastSave="{00000000-0000-0000-0000-000000000000}"/>
  <bookViews>
    <workbookView xWindow="-108" yWindow="-108" windowWidth="23256" windowHeight="12576" activeTab="2" xr2:uid="{C3E5CB62-A153-443A-951B-954CC6F77794}"/>
  </bookViews>
  <sheets>
    <sheet name="Lee" sheetId="3" r:id="rId1"/>
    <sheet name="Harnett" sheetId="5" r:id="rId2"/>
    <sheet name="2012 Results" sheetId="6" r:id="rId3"/>
  </sheets>
  <definedNames>
    <definedName name="_xlnm._FilterDatabase" localSheetId="1" hidden="1">Harnett!$D$1:$D$45</definedName>
  </definedName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2" i="6"/>
  <c r="E4" i="6"/>
  <c r="F4" i="6"/>
  <c r="G4" i="6"/>
  <c r="C4" i="6"/>
  <c r="D4" i="6"/>
  <c r="B4" i="6"/>
  <c r="G2" i="6"/>
  <c r="I3" i="5"/>
  <c r="I4" i="5"/>
  <c r="I5" i="5"/>
  <c r="I6" i="5"/>
  <c r="I7" i="5"/>
  <c r="I8" i="5"/>
  <c r="I9" i="5"/>
  <c r="I10" i="5"/>
  <c r="I11" i="5"/>
  <c r="I12" i="5"/>
  <c r="I13" i="5"/>
  <c r="I14" i="5"/>
  <c r="I2" i="5"/>
  <c r="G14" i="5"/>
  <c r="H14" i="5"/>
  <c r="F14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G2" i="5"/>
  <c r="H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2" i="5"/>
  <c r="G3" i="6"/>
  <c r="E3" i="6"/>
  <c r="F3" i="6"/>
  <c r="F2" i="6"/>
  <c r="E2" i="6"/>
</calcChain>
</file>

<file path=xl/sharedStrings.xml><?xml version="1.0" encoding="utf-8"?>
<sst xmlns="http://schemas.openxmlformats.org/spreadsheetml/2006/main" count="276" uniqueCount="58">
  <si>
    <t>precinct</t>
  </si>
  <si>
    <t>party</t>
  </si>
  <si>
    <t>Election Day</t>
  </si>
  <si>
    <t>One Stop</t>
  </si>
  <si>
    <t>Absentee by Mail</t>
  </si>
  <si>
    <t>Provisional</t>
  </si>
  <si>
    <t>total votes</t>
  </si>
  <si>
    <t>DEM</t>
  </si>
  <si>
    <t>ABSENTEE BY MAIL</t>
  </si>
  <si>
    <t>PROVISIONAL</t>
  </si>
  <si>
    <t>ONE STOP</t>
  </si>
  <si>
    <t>ACCUMULATED</t>
  </si>
  <si>
    <t>HARNETT</t>
  </si>
  <si>
    <t>PR01_ANDERSON CREEK</t>
  </si>
  <si>
    <t>PR07_BARBECUE</t>
  </si>
  <si>
    <t>PR08_BLACK RIVER</t>
  </si>
  <si>
    <t>PR16_JOHNSONVILLE</t>
  </si>
  <si>
    <t>PR20_STEWARTS CREEK</t>
  </si>
  <si>
    <t>PR23_BOONE TRAIL</t>
  </si>
  <si>
    <t>PR24_COATS/GROVE</t>
  </si>
  <si>
    <t>PR25_EAST AVERASBORO</t>
  </si>
  <si>
    <t>PR26_ERWIN/DUKE</t>
  </si>
  <si>
    <t>PR28_NORTHWEST HARNETT</t>
  </si>
  <si>
    <t>PR29_WEST AVERASBORO</t>
  </si>
  <si>
    <t>PR30_CENTRAL HARNETT</t>
  </si>
  <si>
    <t>LEE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</si>
  <si>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</si>
  <si>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</si>
  <si>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</si>
  <si>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</si>
  <si>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</si>
  <si>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</si>
  <si>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</si>
  <si>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</si>
  <si>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</si>
  <si>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</si>
  <si>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REP</t>
  </si>
  <si>
    <t>LIB</t>
  </si>
  <si>
    <t>CONS</t>
  </si>
  <si>
    <t>WRITEIN</t>
  </si>
  <si>
    <t>Real</t>
  </si>
  <si>
    <t>Y</t>
  </si>
  <si>
    <t>N</t>
  </si>
  <si>
    <t>Row Labels</t>
  </si>
  <si>
    <t>(blank)</t>
  </si>
  <si>
    <t>Grand Total</t>
  </si>
  <si>
    <t>Sum of total votes</t>
  </si>
  <si>
    <t>County</t>
  </si>
  <si>
    <t>TOTAL</t>
  </si>
  <si>
    <t>DEM %</t>
  </si>
  <si>
    <t>REP %</t>
  </si>
  <si>
    <t>MARGIN</t>
  </si>
  <si>
    <t>OTHER</t>
  </si>
  <si>
    <t>DEM_ALL</t>
  </si>
  <si>
    <t>REP_ALL</t>
  </si>
  <si>
    <t>OTHER_ALL</t>
  </si>
  <si>
    <t>TOTAL_ALL</t>
  </si>
  <si>
    <t>% OF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</si>
</sst>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14.376715046295" createdVersion="6" refreshedVersion="6" minRefreshableVersion="3" recordCount="71" xr:uid="{5EF855D4-066B-4354-80F9-D1CE2F5F6B6A}">
  <cacheSource type="worksheet">
    <worksheetSource ref="A1:H1048576" sheet="Lee"/>
  </cacheSource>
  <cacheFields count="8">
    <cacheField name="precinct" numFmtId="0">
      <sharedItems containsBlank="1"/>
    </cacheField>
    <cacheField name="party" numFmtId="0">
      <sharedItems containsBlank="1" count="6">
        <s v="DEM"/>
        <s v="REP"/>
        <s v="LIB"/>
        <s v="CONS"/>
        <s v="WRITEIN"/>
        <m/>
      </sharedItems>
    </cacheField>
    <cacheField name="Election Day" numFmtId="0">
      <sharedItems containsString="0" containsBlank="1" containsNumber="1" containsInteger="1" minValue="0" maxValue="585"/>
    </cacheField>
    <cacheField name="One Stop" numFmtId="0">
      <sharedItems containsString="0" containsBlank="1" containsNumber="1" containsInteger="1" minValue="0" maxValue="8446"/>
    </cacheField>
    <cacheField name="Absentee by Mail" numFmtId="0">
      <sharedItems containsString="0" containsBlank="1" containsNumber="1" containsInteger="1" minValue="0" maxValue="546"/>
    </cacheField>
    <cacheField name="Provisional" numFmtId="0">
      <sharedItems containsString="0" containsBlank="1" containsNumber="1" containsInteger="1" minValue="0" maxValue="177"/>
    </cacheField>
    <cacheField name="total votes" numFmtId="0">
      <sharedItems containsString="0" containsBlank="1" containsNumber="1" containsInteger="1" minValue="0" maxValue="8461"/>
    </cacheField>
    <cacheField name="Re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A1"/>
    <x v="0"/>
    <n v="354"/>
    <n v="0"/>
    <n v="0"/>
    <n v="0"/>
    <n v="354"/>
    <s v="Y"/>
  </r>
  <r>
    <s v="A1"/>
    <x v="1"/>
    <n v="346"/>
    <n v="0"/>
    <n v="0"/>
    <n v="0"/>
    <n v="346"/>
    <s v="Y"/>
  </r>
  <r>
    <s v="A1"/>
    <x v="2"/>
    <n v="19"/>
    <n v="0"/>
    <n v="0"/>
    <n v="0"/>
    <n v="19"/>
    <s v="Y"/>
  </r>
  <r>
    <s v="A1"/>
    <x v="3"/>
    <n v="0"/>
    <n v="0"/>
    <n v="0"/>
    <n v="0"/>
    <n v="0"/>
    <s v="Y"/>
  </r>
  <r>
    <s v="A1"/>
    <x v="4"/>
    <n v="3"/>
    <n v="0"/>
    <n v="0"/>
    <n v="0"/>
    <n v="3"/>
    <s v="Y"/>
  </r>
  <r>
    <s v="A2"/>
    <x v="0"/>
    <n v="511"/>
    <n v="0"/>
    <n v="0"/>
    <n v="0"/>
    <n v="511"/>
    <s v="Y"/>
  </r>
  <r>
    <s v="A2"/>
    <x v="1"/>
    <n v="239"/>
    <n v="0"/>
    <n v="0"/>
    <n v="0"/>
    <n v="239"/>
    <s v="Y"/>
  </r>
  <r>
    <s v="A2"/>
    <x v="2"/>
    <n v="8"/>
    <n v="0"/>
    <n v="0"/>
    <n v="0"/>
    <n v="8"/>
    <s v="Y"/>
  </r>
  <r>
    <s v="A2"/>
    <x v="3"/>
    <n v="0"/>
    <n v="0"/>
    <n v="0"/>
    <n v="0"/>
    <n v="0"/>
    <s v="Y"/>
  </r>
  <r>
    <s v="A2"/>
    <x v="4"/>
    <n v="2"/>
    <n v="0"/>
    <n v="0"/>
    <n v="0"/>
    <n v="2"/>
    <s v="Y"/>
  </r>
  <r>
    <s v="ABSENTEE BY MAIL"/>
    <x v="0"/>
    <n v="0"/>
    <n v="0"/>
    <n v="295"/>
    <n v="0"/>
    <n v="295"/>
    <s v="N"/>
  </r>
  <r>
    <s v="ABSENTEE BY MAIL"/>
    <x v="1"/>
    <n v="0"/>
    <n v="0"/>
    <n v="546"/>
    <n v="0"/>
    <n v="546"/>
    <s v="N"/>
  </r>
  <r>
    <s v="ABSENTEE BY MAIL"/>
    <x v="2"/>
    <n v="0"/>
    <n v="0"/>
    <n v="4"/>
    <n v="0"/>
    <n v="4"/>
    <s v="N"/>
  </r>
  <r>
    <s v="ABSENTEE BY MAIL"/>
    <x v="3"/>
    <n v="0"/>
    <n v="0"/>
    <n v="0"/>
    <n v="0"/>
    <n v="0"/>
    <s v="N"/>
  </r>
  <r>
    <s v="ABSENTEE BY MAIL"/>
    <x v="4"/>
    <n v="0"/>
    <n v="0"/>
    <n v="3"/>
    <n v="0"/>
    <n v="3"/>
    <s v="N"/>
  </r>
  <r>
    <s v="ACCUMULATED"/>
    <x v="0"/>
    <n v="0"/>
    <n v="0"/>
    <n v="0"/>
    <n v="0"/>
    <n v="0"/>
    <s v="N"/>
  </r>
  <r>
    <s v="ACCUMULATED"/>
    <x v="1"/>
    <n v="0"/>
    <n v="0"/>
    <n v="0"/>
    <n v="0"/>
    <n v="0"/>
    <s v="N"/>
  </r>
  <r>
    <s v="ACCUMULATED"/>
    <x v="2"/>
    <n v="0"/>
    <n v="0"/>
    <n v="0"/>
    <n v="0"/>
    <n v="0"/>
    <s v="N"/>
  </r>
  <r>
    <s v="ACCUMULATED"/>
    <x v="3"/>
    <n v="0"/>
    <n v="0"/>
    <n v="0"/>
    <n v="0"/>
    <n v="0"/>
    <s v="N"/>
  </r>
  <r>
    <s v="ACCUMULATED"/>
    <x v="4"/>
    <n v="0"/>
    <n v="0"/>
    <n v="0"/>
    <n v="0"/>
    <n v="0"/>
    <s v="N"/>
  </r>
  <r>
    <s v="B1"/>
    <x v="0"/>
    <n v="161"/>
    <n v="0"/>
    <n v="0"/>
    <n v="0"/>
    <n v="161"/>
    <s v="Y"/>
  </r>
  <r>
    <s v="B1"/>
    <x v="1"/>
    <n v="409"/>
    <n v="0"/>
    <n v="0"/>
    <n v="0"/>
    <n v="409"/>
    <s v="Y"/>
  </r>
  <r>
    <s v="B1"/>
    <x v="2"/>
    <n v="8"/>
    <n v="0"/>
    <n v="0"/>
    <n v="0"/>
    <n v="8"/>
    <s v="Y"/>
  </r>
  <r>
    <s v="B1"/>
    <x v="3"/>
    <n v="0"/>
    <n v="0"/>
    <n v="0"/>
    <n v="0"/>
    <n v="0"/>
    <s v="Y"/>
  </r>
  <r>
    <s v="B1"/>
    <x v="4"/>
    <n v="2"/>
    <n v="0"/>
    <n v="0"/>
    <n v="0"/>
    <n v="2"/>
    <s v="Y"/>
  </r>
  <r>
    <s v="B2"/>
    <x v="0"/>
    <n v="195"/>
    <n v="0"/>
    <n v="0"/>
    <n v="0"/>
    <n v="195"/>
    <s v="Y"/>
  </r>
  <r>
    <s v="B2"/>
    <x v="1"/>
    <n v="247"/>
    <n v="0"/>
    <n v="0"/>
    <n v="0"/>
    <n v="247"/>
    <s v="Y"/>
  </r>
  <r>
    <s v="B2"/>
    <x v="2"/>
    <n v="12"/>
    <n v="0"/>
    <n v="0"/>
    <n v="0"/>
    <n v="12"/>
    <s v="Y"/>
  </r>
  <r>
    <s v="B2"/>
    <x v="3"/>
    <n v="0"/>
    <n v="0"/>
    <n v="0"/>
    <n v="0"/>
    <n v="0"/>
    <s v="Y"/>
  </r>
  <r>
    <s v="B2"/>
    <x v="4"/>
    <n v="3"/>
    <n v="0"/>
    <n v="0"/>
    <n v="0"/>
    <n v="3"/>
    <s v="Y"/>
  </r>
  <r>
    <s v="C1"/>
    <x v="0"/>
    <n v="308"/>
    <n v="0"/>
    <n v="0"/>
    <n v="0"/>
    <n v="308"/>
    <s v="Y"/>
  </r>
  <r>
    <s v="C1"/>
    <x v="1"/>
    <n v="437"/>
    <n v="0"/>
    <n v="0"/>
    <n v="0"/>
    <n v="437"/>
    <s v="Y"/>
  </r>
  <r>
    <s v="C1"/>
    <x v="2"/>
    <n v="15"/>
    <n v="0"/>
    <n v="0"/>
    <n v="0"/>
    <n v="15"/>
    <s v="Y"/>
  </r>
  <r>
    <s v="C1"/>
    <x v="3"/>
    <n v="0"/>
    <n v="0"/>
    <n v="0"/>
    <n v="0"/>
    <n v="0"/>
    <s v="Y"/>
  </r>
  <r>
    <s v="C1"/>
    <x v="4"/>
    <n v="1"/>
    <n v="0"/>
    <n v="0"/>
    <n v="0"/>
    <n v="1"/>
    <s v="Y"/>
  </r>
  <r>
    <s v="C2"/>
    <x v="0"/>
    <n v="147"/>
    <n v="0"/>
    <n v="0"/>
    <n v="0"/>
    <n v="147"/>
    <s v="Y"/>
  </r>
  <r>
    <s v="C2"/>
    <x v="1"/>
    <n v="423"/>
    <n v="0"/>
    <n v="0"/>
    <n v="0"/>
    <n v="423"/>
    <s v="Y"/>
  </r>
  <r>
    <s v="C2"/>
    <x v="2"/>
    <n v="3"/>
    <n v="0"/>
    <n v="0"/>
    <n v="0"/>
    <n v="3"/>
    <s v="Y"/>
  </r>
  <r>
    <s v="C2"/>
    <x v="3"/>
    <n v="0"/>
    <n v="0"/>
    <n v="0"/>
    <n v="0"/>
    <n v="0"/>
    <s v="Y"/>
  </r>
  <r>
    <s v="C2"/>
    <x v="4"/>
    <n v="1"/>
    <n v="0"/>
    <n v="0"/>
    <n v="0"/>
    <n v="1"/>
    <s v="Y"/>
  </r>
  <r>
    <s v="D1"/>
    <x v="0"/>
    <n v="262"/>
    <n v="0"/>
    <n v="0"/>
    <n v="0"/>
    <n v="262"/>
    <s v="Y"/>
  </r>
  <r>
    <s v="D1"/>
    <x v="1"/>
    <n v="585"/>
    <n v="0"/>
    <n v="0"/>
    <n v="0"/>
    <n v="585"/>
    <s v="Y"/>
  </r>
  <r>
    <s v="D1"/>
    <x v="2"/>
    <n v="16"/>
    <n v="0"/>
    <n v="0"/>
    <n v="0"/>
    <n v="16"/>
    <s v="Y"/>
  </r>
  <r>
    <s v="D1"/>
    <x v="3"/>
    <n v="0"/>
    <n v="0"/>
    <n v="0"/>
    <n v="0"/>
    <n v="0"/>
    <s v="Y"/>
  </r>
  <r>
    <s v="D1"/>
    <x v="4"/>
    <n v="5"/>
    <n v="0"/>
    <n v="0"/>
    <n v="0"/>
    <n v="5"/>
    <s v="Y"/>
  </r>
  <r>
    <s v="D2"/>
    <x v="0"/>
    <n v="261"/>
    <n v="0"/>
    <n v="0"/>
    <n v="0"/>
    <n v="261"/>
    <s v="Y"/>
  </r>
  <r>
    <s v="D2"/>
    <x v="1"/>
    <n v="554"/>
    <n v="0"/>
    <n v="0"/>
    <n v="0"/>
    <n v="554"/>
    <s v="Y"/>
  </r>
  <r>
    <s v="D2"/>
    <x v="2"/>
    <n v="12"/>
    <n v="0"/>
    <n v="0"/>
    <n v="0"/>
    <n v="12"/>
    <s v="Y"/>
  </r>
  <r>
    <s v="D2"/>
    <x v="3"/>
    <n v="0"/>
    <n v="0"/>
    <n v="0"/>
    <n v="0"/>
    <n v="0"/>
    <s v="Y"/>
  </r>
  <r>
    <s v="D2"/>
    <x v="4"/>
    <n v="6"/>
    <n v="0"/>
    <n v="0"/>
    <n v="0"/>
    <n v="6"/>
    <s v="Y"/>
  </r>
  <r>
    <s v="E1"/>
    <x v="0"/>
    <n v="240"/>
    <n v="0"/>
    <n v="0"/>
    <n v="0"/>
    <n v="240"/>
    <s v="Y"/>
  </r>
  <r>
    <s v="E1"/>
    <x v="1"/>
    <n v="524"/>
    <n v="0"/>
    <n v="0"/>
    <n v="0"/>
    <n v="524"/>
    <s v="Y"/>
  </r>
  <r>
    <s v="E1"/>
    <x v="2"/>
    <n v="8"/>
    <n v="0"/>
    <n v="0"/>
    <n v="0"/>
    <n v="8"/>
    <s v="Y"/>
  </r>
  <r>
    <s v="E1"/>
    <x v="3"/>
    <n v="0"/>
    <n v="0"/>
    <n v="0"/>
    <n v="0"/>
    <n v="0"/>
    <s v="Y"/>
  </r>
  <r>
    <s v="E1"/>
    <x v="4"/>
    <n v="3"/>
    <n v="0"/>
    <n v="0"/>
    <n v="0"/>
    <n v="3"/>
    <s v="Y"/>
  </r>
  <r>
    <s v="E2"/>
    <x v="0"/>
    <n v="254"/>
    <n v="0"/>
    <n v="0"/>
    <n v="0"/>
    <n v="254"/>
    <s v="Y"/>
  </r>
  <r>
    <s v="E2"/>
    <x v="1"/>
    <n v="279"/>
    <n v="0"/>
    <n v="0"/>
    <n v="0"/>
    <n v="279"/>
    <s v="Y"/>
  </r>
  <r>
    <s v="E2"/>
    <x v="2"/>
    <n v="5"/>
    <n v="0"/>
    <n v="0"/>
    <n v="0"/>
    <n v="5"/>
    <s v="Y"/>
  </r>
  <r>
    <s v="E2"/>
    <x v="3"/>
    <n v="0"/>
    <n v="0"/>
    <n v="0"/>
    <n v="0"/>
    <n v="0"/>
    <s v="Y"/>
  </r>
  <r>
    <s v="E2"/>
    <x v="4"/>
    <n v="3"/>
    <n v="0"/>
    <n v="0"/>
    <n v="0"/>
    <n v="3"/>
    <s v="Y"/>
  </r>
  <r>
    <s v="ONE STOP"/>
    <x v="0"/>
    <n v="12"/>
    <n v="7624"/>
    <n v="0"/>
    <n v="0"/>
    <n v="7636"/>
    <s v="N"/>
  </r>
  <r>
    <s v="ONE STOP"/>
    <x v="1"/>
    <n v="15"/>
    <n v="8446"/>
    <n v="0"/>
    <n v="0"/>
    <n v="8461"/>
    <s v="N"/>
  </r>
  <r>
    <s v="ONE STOP"/>
    <x v="2"/>
    <n v="0"/>
    <n v="114"/>
    <n v="0"/>
    <n v="0"/>
    <n v="114"/>
    <s v="N"/>
  </r>
  <r>
    <s v="ONE STOP"/>
    <x v="3"/>
    <n v="0"/>
    <n v="0"/>
    <n v="0"/>
    <n v="0"/>
    <n v="0"/>
    <s v="N"/>
  </r>
  <r>
    <s v="ONE STOP"/>
    <x v="4"/>
    <n v="0"/>
    <n v="22"/>
    <n v="0"/>
    <n v="0"/>
    <n v="22"/>
    <s v="N"/>
  </r>
  <r>
    <s v="PROVISIONAL"/>
    <x v="0"/>
    <n v="0"/>
    <n v="0"/>
    <n v="0"/>
    <n v="177"/>
    <n v="177"/>
    <s v="N"/>
  </r>
  <r>
    <s v="PROVISIONAL"/>
    <x v="1"/>
    <n v="0"/>
    <n v="0"/>
    <n v="0"/>
    <n v="108"/>
    <n v="108"/>
    <s v="N"/>
  </r>
  <r>
    <s v="PROVISIONAL"/>
    <x v="2"/>
    <n v="0"/>
    <n v="0"/>
    <n v="0"/>
    <n v="1"/>
    <n v="1"/>
    <s v="N"/>
  </r>
  <r>
    <s v="PROVISIONAL"/>
    <x v="3"/>
    <n v="0"/>
    <n v="0"/>
    <n v="0"/>
    <n v="0"/>
    <n v="0"/>
    <s v="N"/>
  </r>
  <r>
    <s v="PROVISIONAL"/>
    <x v="4"/>
    <n v="0"/>
    <n v="0"/>
    <n v="0"/>
    <n v="1"/>
    <n v="1"/>
    <s v="N"/>
  </r>
  <r>
    <m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CD39-E5A5-461B-92CD-48C0EEBE4596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7:K14" firstHeaderRow="1" firstDataRow="1" firstDataCol="1"/>
  <pivotFields count="8">
    <pivotField showAll="0"/>
    <pivotField axis="axisRow" showAll="0">
      <items count="7">
        <item x="3"/>
        <item x="0"/>
        <item x="2"/>
        <item x="1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vot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431C-A851-433D-9376-003D88EE9230}">
  <dimension ref="A1:K71"/>
  <sheetViews>
    <sheetView workbookViewId="0">
      <selection activeCell="C29" sqref="C29:C30"/>
    </sheetView>
  </sheetViews>
  <sheetFormatPr defaultRowHeight="14.4" x14ac:dyDescent="0.3"/>
  <cols>
    <col min="10" max="10" width="12.554687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</row>
    <row r="2" spans="1:11" x14ac:dyDescent="0.3">
      <c r="A2" t="s">
        <v>26</v>
      </c>
      <c r="B2" t="s">
        <v>7</v>
      </c>
      <c r="C2">
        <v>354</v>
      </c>
      <c r="D2">
        <v>0</v>
      </c>
      <c r="E2">
        <v>0</v>
      </c>
      <c r="F2">
        <v>0</v>
      </c>
      <c r="G2">
        <v>354</v>
      </c>
      <c r="H2" t="s">
        <v>41</v>
      </c>
    </row>
    <row r="3" spans="1:11" x14ac:dyDescent="0.3">
      <c r="A3" t="s">
        <v>26</v>
      </c>
      <c r="B3" t="s">
        <v>36</v>
      </c>
      <c r="C3">
        <v>346</v>
      </c>
      <c r="D3">
        <v>0</v>
      </c>
      <c r="E3">
        <v>0</v>
      </c>
      <c r="F3">
        <v>0</v>
      </c>
      <c r="G3">
        <v>346</v>
      </c>
      <c r="H3" t="s">
        <v>41</v>
      </c>
    </row>
    <row r="4" spans="1:11" x14ac:dyDescent="0.3">
      <c r="A4" t="s">
        <v>26</v>
      </c>
      <c r="B4" t="s">
        <v>37</v>
      </c>
      <c r="C4">
        <v>19</v>
      </c>
      <c r="D4">
        <v>0</v>
      </c>
      <c r="E4">
        <v>0</v>
      </c>
      <c r="F4">
        <v>0</v>
      </c>
      <c r="G4">
        <v>19</v>
      </c>
      <c r="H4" t="s">
        <v>41</v>
      </c>
    </row>
    <row r="5" spans="1:11" x14ac:dyDescent="0.3">
      <c r="A5" t="s">
        <v>26</v>
      </c>
      <c r="B5" t="s">
        <v>38</v>
      </c>
      <c r="C5">
        <v>0</v>
      </c>
      <c r="D5">
        <v>0</v>
      </c>
      <c r="E5">
        <v>0</v>
      </c>
      <c r="F5">
        <v>0</v>
      </c>
      <c r="G5">
        <v>0</v>
      </c>
      <c r="H5" t="s">
        <v>41</v>
      </c>
    </row>
    <row r="6" spans="1:11" x14ac:dyDescent="0.3">
      <c r="A6" t="s">
        <v>26</v>
      </c>
      <c r="B6" t="s">
        <v>39</v>
      </c>
      <c r="C6">
        <v>3</v>
      </c>
      <c r="D6">
        <v>0</v>
      </c>
      <c r="E6">
        <v>0</v>
      </c>
      <c r="F6">
        <v>0</v>
      </c>
      <c r="G6">
        <v>3</v>
      </c>
      <c r="H6" t="s">
        <v>41</v>
      </c>
    </row>
    <row r="7" spans="1:11" x14ac:dyDescent="0.3">
      <c r="A7" t="s">
        <v>27</v>
      </c>
      <c r="B7" t="s">
        <v>7</v>
      </c>
      <c r="C7">
        <v>511</v>
      </c>
      <c r="D7">
        <v>0</v>
      </c>
      <c r="E7">
        <v>0</v>
      </c>
      <c r="F7">
        <v>0</v>
      </c>
      <c r="G7">
        <v>511</v>
      </c>
      <c r="H7" t="s">
        <v>41</v>
      </c>
      <c r="J7" s="1" t="s">
        <v>43</v>
      </c>
      <c r="K7" t="s">
        <v>46</v>
      </c>
    </row>
    <row r="8" spans="1:11" x14ac:dyDescent="0.3">
      <c r="A8" t="s">
        <v>27</v>
      </c>
      <c r="B8" t="s">
        <v>36</v>
      </c>
      <c r="C8">
        <v>239</v>
      </c>
      <c r="D8">
        <v>0</v>
      </c>
      <c r="E8">
        <v>0</v>
      </c>
      <c r="F8">
        <v>0</v>
      </c>
      <c r="G8">
        <v>239</v>
      </c>
      <c r="H8" t="s">
        <v>41</v>
      </c>
      <c r="J8" s="2" t="s">
        <v>38</v>
      </c>
      <c r="K8" s="3">
        <v>0</v>
      </c>
    </row>
    <row r="9" spans="1:11" x14ac:dyDescent="0.3">
      <c r="A9" t="s">
        <v>27</v>
      </c>
      <c r="B9" t="s">
        <v>37</v>
      </c>
      <c r="C9">
        <v>8</v>
      </c>
      <c r="D9">
        <v>0</v>
      </c>
      <c r="E9">
        <v>0</v>
      </c>
      <c r="F9">
        <v>0</v>
      </c>
      <c r="G9">
        <v>8</v>
      </c>
      <c r="H9" t="s">
        <v>41</v>
      </c>
      <c r="J9" s="2" t="s">
        <v>7</v>
      </c>
      <c r="K9" s="3">
        <v>10801</v>
      </c>
    </row>
    <row r="10" spans="1:11" x14ac:dyDescent="0.3">
      <c r="A10" t="s">
        <v>27</v>
      </c>
      <c r="B10" t="s">
        <v>38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41</v>
      </c>
      <c r="J10" s="2" t="s">
        <v>37</v>
      </c>
      <c r="K10" s="3">
        <v>225</v>
      </c>
    </row>
    <row r="11" spans="1:11" x14ac:dyDescent="0.3">
      <c r="A11" t="s">
        <v>27</v>
      </c>
      <c r="B11" t="s">
        <v>39</v>
      </c>
      <c r="C11">
        <v>2</v>
      </c>
      <c r="D11">
        <v>0</v>
      </c>
      <c r="E11">
        <v>0</v>
      </c>
      <c r="F11">
        <v>0</v>
      </c>
      <c r="G11">
        <v>2</v>
      </c>
      <c r="H11" t="s">
        <v>41</v>
      </c>
      <c r="J11" s="2" t="s">
        <v>36</v>
      </c>
      <c r="K11" s="3">
        <v>13158</v>
      </c>
    </row>
    <row r="12" spans="1:11" x14ac:dyDescent="0.3">
      <c r="A12" t="s">
        <v>8</v>
      </c>
      <c r="B12" t="s">
        <v>7</v>
      </c>
      <c r="C12">
        <v>0</v>
      </c>
      <c r="D12">
        <v>0</v>
      </c>
      <c r="E12">
        <v>295</v>
      </c>
      <c r="F12">
        <v>0</v>
      </c>
      <c r="G12">
        <v>295</v>
      </c>
      <c r="H12" t="s">
        <v>42</v>
      </c>
      <c r="J12" s="2" t="s">
        <v>39</v>
      </c>
      <c r="K12" s="3">
        <v>55</v>
      </c>
    </row>
    <row r="13" spans="1:11" x14ac:dyDescent="0.3">
      <c r="A13" t="s">
        <v>8</v>
      </c>
      <c r="B13" t="s">
        <v>36</v>
      </c>
      <c r="C13">
        <v>0</v>
      </c>
      <c r="D13">
        <v>0</v>
      </c>
      <c r="E13">
        <v>546</v>
      </c>
      <c r="F13">
        <v>0</v>
      </c>
      <c r="G13">
        <v>546</v>
      </c>
      <c r="H13" t="s">
        <v>42</v>
      </c>
      <c r="J13" s="2" t="s">
        <v>44</v>
      </c>
      <c r="K13" s="3"/>
    </row>
    <row r="14" spans="1:11" x14ac:dyDescent="0.3">
      <c r="A14" t="s">
        <v>8</v>
      </c>
      <c r="B14" t="s">
        <v>37</v>
      </c>
      <c r="C14">
        <v>0</v>
      </c>
      <c r="D14">
        <v>0</v>
      </c>
      <c r="E14">
        <v>4</v>
      </c>
      <c r="F14">
        <v>0</v>
      </c>
      <c r="G14">
        <v>4</v>
      </c>
      <c r="H14" t="s">
        <v>42</v>
      </c>
      <c r="J14" s="2" t="s">
        <v>45</v>
      </c>
      <c r="K14" s="3">
        <v>24239</v>
      </c>
    </row>
    <row r="15" spans="1:11" x14ac:dyDescent="0.3">
      <c r="A15" t="s">
        <v>8</v>
      </c>
      <c r="B15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42</v>
      </c>
    </row>
    <row r="16" spans="1:11" x14ac:dyDescent="0.3">
      <c r="A16" t="s">
        <v>8</v>
      </c>
      <c r="B16" t="s">
        <v>39</v>
      </c>
      <c r="C16">
        <v>0</v>
      </c>
      <c r="D16">
        <v>0</v>
      </c>
      <c r="E16">
        <v>3</v>
      </c>
      <c r="F16">
        <v>0</v>
      </c>
      <c r="G16">
        <v>3</v>
      </c>
      <c r="H16" t="s">
        <v>42</v>
      </c>
    </row>
    <row r="17" spans="1:8" x14ac:dyDescent="0.3">
      <c r="A17" t="s">
        <v>11</v>
      </c>
      <c r="B17" t="s">
        <v>7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42</v>
      </c>
    </row>
    <row r="18" spans="1:8" x14ac:dyDescent="0.3">
      <c r="A18" t="s">
        <v>11</v>
      </c>
      <c r="B18" t="s">
        <v>36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42</v>
      </c>
    </row>
    <row r="19" spans="1:8" x14ac:dyDescent="0.3">
      <c r="A19" t="s">
        <v>11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42</v>
      </c>
    </row>
    <row r="20" spans="1:8" x14ac:dyDescent="0.3">
      <c r="A20" t="s">
        <v>11</v>
      </c>
      <c r="B20" t="s">
        <v>38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42</v>
      </c>
    </row>
    <row r="21" spans="1:8" x14ac:dyDescent="0.3">
      <c r="A21" t="s">
        <v>11</v>
      </c>
      <c r="B21" t="s">
        <v>39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42</v>
      </c>
    </row>
    <row r="22" spans="1:8" x14ac:dyDescent="0.3">
      <c r="A22" t="s">
        <v>28</v>
      </c>
      <c r="B22" t="s">
        <v>7</v>
      </c>
      <c r="C22">
        <v>161</v>
      </c>
      <c r="D22">
        <v>0</v>
      </c>
      <c r="E22">
        <v>0</v>
      </c>
      <c r="F22">
        <v>0</v>
      </c>
      <c r="G22">
        <v>161</v>
      </c>
      <c r="H22" t="s">
        <v>41</v>
      </c>
    </row>
    <row r="23" spans="1:8" x14ac:dyDescent="0.3">
      <c r="A23" t="s">
        <v>28</v>
      </c>
      <c r="B23" t="s">
        <v>36</v>
      </c>
      <c r="C23">
        <v>409</v>
      </c>
      <c r="D23">
        <v>0</v>
      </c>
      <c r="E23">
        <v>0</v>
      </c>
      <c r="F23">
        <v>0</v>
      </c>
      <c r="G23">
        <v>409</v>
      </c>
      <c r="H23" t="s">
        <v>41</v>
      </c>
    </row>
    <row r="24" spans="1:8" x14ac:dyDescent="0.3">
      <c r="A24" t="s">
        <v>28</v>
      </c>
      <c r="B24" t="s">
        <v>37</v>
      </c>
      <c r="C24">
        <v>8</v>
      </c>
      <c r="D24">
        <v>0</v>
      </c>
      <c r="E24">
        <v>0</v>
      </c>
      <c r="F24">
        <v>0</v>
      </c>
      <c r="G24">
        <v>8</v>
      </c>
      <c r="H24" t="s">
        <v>41</v>
      </c>
    </row>
    <row r="25" spans="1:8" x14ac:dyDescent="0.3">
      <c r="A25" t="s">
        <v>28</v>
      </c>
      <c r="B25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41</v>
      </c>
    </row>
    <row r="26" spans="1:8" x14ac:dyDescent="0.3">
      <c r="A26" t="s">
        <v>28</v>
      </c>
      <c r="B26" t="s">
        <v>39</v>
      </c>
      <c r="C26">
        <v>2</v>
      </c>
      <c r="D26">
        <v>0</v>
      </c>
      <c r="E26">
        <v>0</v>
      </c>
      <c r="F26">
        <v>0</v>
      </c>
      <c r="G26">
        <v>2</v>
      </c>
      <c r="H26" t="s">
        <v>41</v>
      </c>
    </row>
    <row r="27" spans="1:8" x14ac:dyDescent="0.3">
      <c r="A27" t="s">
        <v>29</v>
      </c>
      <c r="B27" t="s">
        <v>7</v>
      </c>
      <c r="C27">
        <v>195</v>
      </c>
      <c r="D27">
        <v>0</v>
      </c>
      <c r="E27">
        <v>0</v>
      </c>
      <c r="F27">
        <v>0</v>
      </c>
      <c r="G27">
        <v>195</v>
      </c>
      <c r="H27" t="s">
        <v>41</v>
      </c>
    </row>
    <row r="28" spans="1:8" x14ac:dyDescent="0.3">
      <c r="A28" t="s">
        <v>29</v>
      </c>
      <c r="B28" t="s">
        <v>36</v>
      </c>
      <c r="C28">
        <v>247</v>
      </c>
      <c r="D28">
        <v>0</v>
      </c>
      <c r="E28">
        <v>0</v>
      </c>
      <c r="F28">
        <v>0</v>
      </c>
      <c r="G28">
        <v>247</v>
      </c>
      <c r="H28" t="s">
        <v>41</v>
      </c>
    </row>
    <row r="29" spans="1:8" x14ac:dyDescent="0.3">
      <c r="A29" t="s">
        <v>29</v>
      </c>
      <c r="B29" t="s">
        <v>37</v>
      </c>
      <c r="C29">
        <v>12</v>
      </c>
      <c r="D29">
        <v>0</v>
      </c>
      <c r="E29">
        <v>0</v>
      </c>
      <c r="F29">
        <v>0</v>
      </c>
      <c r="G29">
        <v>12</v>
      </c>
      <c r="H29" t="s">
        <v>41</v>
      </c>
    </row>
    <row r="30" spans="1:8" x14ac:dyDescent="0.3">
      <c r="A30" t="s">
        <v>29</v>
      </c>
      <c r="B30" t="s">
        <v>38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41</v>
      </c>
    </row>
    <row r="31" spans="1:8" x14ac:dyDescent="0.3">
      <c r="A31" t="s">
        <v>29</v>
      </c>
      <c r="B31" t="s">
        <v>39</v>
      </c>
      <c r="C31">
        <v>3</v>
      </c>
      <c r="D31">
        <v>0</v>
      </c>
      <c r="E31">
        <v>0</v>
      </c>
      <c r="F31">
        <v>0</v>
      </c>
      <c r="G31">
        <v>3</v>
      </c>
      <c r="H31" t="s">
        <v>41</v>
      </c>
    </row>
    <row r="32" spans="1:8" x14ac:dyDescent="0.3">
      <c r="A32" t="s">
        <v>30</v>
      </c>
      <c r="B32" t="s">
        <v>7</v>
      </c>
      <c r="C32">
        <v>308</v>
      </c>
      <c r="D32">
        <v>0</v>
      </c>
      <c r="E32">
        <v>0</v>
      </c>
      <c r="F32">
        <v>0</v>
      </c>
      <c r="G32">
        <v>308</v>
      </c>
      <c r="H32" t="s">
        <v>41</v>
      </c>
    </row>
    <row r="33" spans="1:8" x14ac:dyDescent="0.3">
      <c r="A33" t="s">
        <v>30</v>
      </c>
      <c r="B33" t="s">
        <v>36</v>
      </c>
      <c r="C33">
        <v>437</v>
      </c>
      <c r="D33">
        <v>0</v>
      </c>
      <c r="E33">
        <v>0</v>
      </c>
      <c r="F33">
        <v>0</v>
      </c>
      <c r="G33">
        <v>437</v>
      </c>
      <c r="H33" t="s">
        <v>41</v>
      </c>
    </row>
    <row r="34" spans="1:8" x14ac:dyDescent="0.3">
      <c r="A34" t="s">
        <v>30</v>
      </c>
      <c r="B34" t="s">
        <v>37</v>
      </c>
      <c r="C34">
        <v>15</v>
      </c>
      <c r="D34">
        <v>0</v>
      </c>
      <c r="E34">
        <v>0</v>
      </c>
      <c r="F34">
        <v>0</v>
      </c>
      <c r="G34">
        <v>15</v>
      </c>
      <c r="H34" t="s">
        <v>41</v>
      </c>
    </row>
    <row r="35" spans="1:8" x14ac:dyDescent="0.3">
      <c r="A35" t="s">
        <v>30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41</v>
      </c>
    </row>
    <row r="36" spans="1:8" x14ac:dyDescent="0.3">
      <c r="A36" t="s">
        <v>30</v>
      </c>
      <c r="B36" t="s">
        <v>39</v>
      </c>
      <c r="C36">
        <v>1</v>
      </c>
      <c r="D36">
        <v>0</v>
      </c>
      <c r="E36">
        <v>0</v>
      </c>
      <c r="F36">
        <v>0</v>
      </c>
      <c r="G36">
        <v>1</v>
      </c>
      <c r="H36" t="s">
        <v>41</v>
      </c>
    </row>
    <row r="37" spans="1:8" x14ac:dyDescent="0.3">
      <c r="A37" t="s">
        <v>31</v>
      </c>
      <c r="B37" t="s">
        <v>7</v>
      </c>
      <c r="C37">
        <v>147</v>
      </c>
      <c r="D37">
        <v>0</v>
      </c>
      <c r="E37">
        <v>0</v>
      </c>
      <c r="F37">
        <v>0</v>
      </c>
      <c r="G37">
        <v>147</v>
      </c>
      <c r="H37" t="s">
        <v>41</v>
      </c>
    </row>
    <row r="38" spans="1:8" x14ac:dyDescent="0.3">
      <c r="A38" t="s">
        <v>31</v>
      </c>
      <c r="B38" t="s">
        <v>36</v>
      </c>
      <c r="C38">
        <v>423</v>
      </c>
      <c r="D38">
        <v>0</v>
      </c>
      <c r="E38">
        <v>0</v>
      </c>
      <c r="F38">
        <v>0</v>
      </c>
      <c r="G38">
        <v>423</v>
      </c>
      <c r="H38" t="s">
        <v>41</v>
      </c>
    </row>
    <row r="39" spans="1:8" x14ac:dyDescent="0.3">
      <c r="A39" t="s">
        <v>31</v>
      </c>
      <c r="B39" t="s">
        <v>37</v>
      </c>
      <c r="C39">
        <v>3</v>
      </c>
      <c r="D39">
        <v>0</v>
      </c>
      <c r="E39">
        <v>0</v>
      </c>
      <c r="F39">
        <v>0</v>
      </c>
      <c r="G39">
        <v>3</v>
      </c>
      <c r="H39" t="s">
        <v>41</v>
      </c>
    </row>
    <row r="40" spans="1:8" x14ac:dyDescent="0.3">
      <c r="A40" t="s">
        <v>31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41</v>
      </c>
    </row>
    <row r="41" spans="1:8" x14ac:dyDescent="0.3">
      <c r="A41" t="s">
        <v>31</v>
      </c>
      <c r="B41" t="s">
        <v>39</v>
      </c>
      <c r="C41">
        <v>1</v>
      </c>
      <c r="D41">
        <v>0</v>
      </c>
      <c r="E41">
        <v>0</v>
      </c>
      <c r="F41">
        <v>0</v>
      </c>
      <c r="G41">
        <v>1</v>
      </c>
      <c r="H41" t="s">
        <v>41</v>
      </c>
    </row>
    <row r="42" spans="1:8" x14ac:dyDescent="0.3">
      <c r="A42" t="s">
        <v>32</v>
      </c>
      <c r="B42" t="s">
        <v>7</v>
      </c>
      <c r="C42">
        <v>262</v>
      </c>
      <c r="D42">
        <v>0</v>
      </c>
      <c r="E42">
        <v>0</v>
      </c>
      <c r="F42">
        <v>0</v>
      </c>
      <c r="G42">
        <v>262</v>
      </c>
      <c r="H42" t="s">
        <v>41</v>
      </c>
    </row>
    <row r="43" spans="1:8" x14ac:dyDescent="0.3">
      <c r="A43" t="s">
        <v>32</v>
      </c>
      <c r="B43" t="s">
        <v>36</v>
      </c>
      <c r="C43">
        <v>585</v>
      </c>
      <c r="D43">
        <v>0</v>
      </c>
      <c r="E43">
        <v>0</v>
      </c>
      <c r="F43">
        <v>0</v>
      </c>
      <c r="G43">
        <v>585</v>
      </c>
      <c r="H43" t="s">
        <v>41</v>
      </c>
    </row>
    <row r="44" spans="1:8" x14ac:dyDescent="0.3">
      <c r="A44" t="s">
        <v>32</v>
      </c>
      <c r="B44" t="s">
        <v>37</v>
      </c>
      <c r="C44">
        <v>16</v>
      </c>
      <c r="D44">
        <v>0</v>
      </c>
      <c r="E44">
        <v>0</v>
      </c>
      <c r="F44">
        <v>0</v>
      </c>
      <c r="G44">
        <v>16</v>
      </c>
      <c r="H44" t="s">
        <v>41</v>
      </c>
    </row>
    <row r="45" spans="1:8" x14ac:dyDescent="0.3">
      <c r="A45" t="s">
        <v>32</v>
      </c>
      <c r="B45" t="s">
        <v>38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41</v>
      </c>
    </row>
    <row r="46" spans="1:8" x14ac:dyDescent="0.3">
      <c r="A46" t="s">
        <v>32</v>
      </c>
      <c r="B46" t="s">
        <v>39</v>
      </c>
      <c r="C46">
        <v>5</v>
      </c>
      <c r="D46">
        <v>0</v>
      </c>
      <c r="E46">
        <v>0</v>
      </c>
      <c r="F46">
        <v>0</v>
      </c>
      <c r="G46">
        <v>5</v>
      </c>
      <c r="H46" t="s">
        <v>41</v>
      </c>
    </row>
    <row r="47" spans="1:8" x14ac:dyDescent="0.3">
      <c r="A47" t="s">
        <v>33</v>
      </c>
      <c r="B47" t="s">
        <v>7</v>
      </c>
      <c r="C47">
        <v>261</v>
      </c>
      <c r="D47">
        <v>0</v>
      </c>
      <c r="E47">
        <v>0</v>
      </c>
      <c r="F47">
        <v>0</v>
      </c>
      <c r="G47">
        <v>261</v>
      </c>
      <c r="H47" t="s">
        <v>41</v>
      </c>
    </row>
    <row r="48" spans="1:8" x14ac:dyDescent="0.3">
      <c r="A48" t="s">
        <v>33</v>
      </c>
      <c r="B48" t="s">
        <v>36</v>
      </c>
      <c r="C48">
        <v>554</v>
      </c>
      <c r="D48">
        <v>0</v>
      </c>
      <c r="E48">
        <v>0</v>
      </c>
      <c r="F48">
        <v>0</v>
      </c>
      <c r="G48">
        <v>554</v>
      </c>
      <c r="H48" t="s">
        <v>41</v>
      </c>
    </row>
    <row r="49" spans="1:8" x14ac:dyDescent="0.3">
      <c r="A49" t="s">
        <v>33</v>
      </c>
      <c r="B49" t="s">
        <v>37</v>
      </c>
      <c r="C49">
        <v>12</v>
      </c>
      <c r="D49">
        <v>0</v>
      </c>
      <c r="E49">
        <v>0</v>
      </c>
      <c r="F49">
        <v>0</v>
      </c>
      <c r="G49">
        <v>12</v>
      </c>
      <c r="H49" t="s">
        <v>41</v>
      </c>
    </row>
    <row r="50" spans="1:8" x14ac:dyDescent="0.3">
      <c r="A50" t="s">
        <v>33</v>
      </c>
      <c r="B50" t="s">
        <v>38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41</v>
      </c>
    </row>
    <row r="51" spans="1:8" x14ac:dyDescent="0.3">
      <c r="A51" t="s">
        <v>33</v>
      </c>
      <c r="B51" t="s">
        <v>39</v>
      </c>
      <c r="C51">
        <v>6</v>
      </c>
      <c r="D51">
        <v>0</v>
      </c>
      <c r="E51">
        <v>0</v>
      </c>
      <c r="F51">
        <v>0</v>
      </c>
      <c r="G51">
        <v>6</v>
      </c>
      <c r="H51" t="s">
        <v>41</v>
      </c>
    </row>
    <row r="52" spans="1:8" x14ac:dyDescent="0.3">
      <c r="A52" t="s">
        <v>34</v>
      </c>
      <c r="B52" t="s">
        <v>7</v>
      </c>
      <c r="C52">
        <v>240</v>
      </c>
      <c r="D52">
        <v>0</v>
      </c>
      <c r="E52">
        <v>0</v>
      </c>
      <c r="F52">
        <v>0</v>
      </c>
      <c r="G52">
        <v>240</v>
      </c>
      <c r="H52" t="s">
        <v>41</v>
      </c>
    </row>
    <row r="53" spans="1:8" x14ac:dyDescent="0.3">
      <c r="A53" t="s">
        <v>34</v>
      </c>
      <c r="B53" t="s">
        <v>36</v>
      </c>
      <c r="C53">
        <v>524</v>
      </c>
      <c r="D53">
        <v>0</v>
      </c>
      <c r="E53">
        <v>0</v>
      </c>
      <c r="F53">
        <v>0</v>
      </c>
      <c r="G53">
        <v>524</v>
      </c>
      <c r="H53" t="s">
        <v>41</v>
      </c>
    </row>
    <row r="54" spans="1:8" x14ac:dyDescent="0.3">
      <c r="A54" t="s">
        <v>34</v>
      </c>
      <c r="B54" t="s">
        <v>37</v>
      </c>
      <c r="C54">
        <v>8</v>
      </c>
      <c r="D54">
        <v>0</v>
      </c>
      <c r="E54">
        <v>0</v>
      </c>
      <c r="F54">
        <v>0</v>
      </c>
      <c r="G54">
        <v>8</v>
      </c>
      <c r="H54" t="s">
        <v>41</v>
      </c>
    </row>
    <row r="55" spans="1:8" x14ac:dyDescent="0.3">
      <c r="A55" t="s">
        <v>34</v>
      </c>
      <c r="B55" t="s">
        <v>38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41</v>
      </c>
    </row>
    <row r="56" spans="1:8" x14ac:dyDescent="0.3">
      <c r="A56" t="s">
        <v>34</v>
      </c>
      <c r="B56" t="s">
        <v>39</v>
      </c>
      <c r="C56">
        <v>3</v>
      </c>
      <c r="D56">
        <v>0</v>
      </c>
      <c r="E56">
        <v>0</v>
      </c>
      <c r="F56">
        <v>0</v>
      </c>
      <c r="G56">
        <v>3</v>
      </c>
      <c r="H56" t="s">
        <v>41</v>
      </c>
    </row>
    <row r="57" spans="1:8" x14ac:dyDescent="0.3">
      <c r="A57" t="s">
        <v>35</v>
      </c>
      <c r="B57" t="s">
        <v>7</v>
      </c>
      <c r="C57">
        <v>254</v>
      </c>
      <c r="D57">
        <v>0</v>
      </c>
      <c r="E57">
        <v>0</v>
      </c>
      <c r="F57">
        <v>0</v>
      </c>
      <c r="G57">
        <v>254</v>
      </c>
      <c r="H57" t="s">
        <v>41</v>
      </c>
    </row>
    <row r="58" spans="1:8" x14ac:dyDescent="0.3">
      <c r="A58" t="s">
        <v>35</v>
      </c>
      <c r="B58" t="s">
        <v>36</v>
      </c>
      <c r="C58">
        <v>279</v>
      </c>
      <c r="D58">
        <v>0</v>
      </c>
      <c r="E58">
        <v>0</v>
      </c>
      <c r="F58">
        <v>0</v>
      </c>
      <c r="G58">
        <v>279</v>
      </c>
      <c r="H58" t="s">
        <v>41</v>
      </c>
    </row>
    <row r="59" spans="1:8" x14ac:dyDescent="0.3">
      <c r="A59" t="s">
        <v>35</v>
      </c>
      <c r="B59" t="s">
        <v>37</v>
      </c>
      <c r="C59">
        <v>5</v>
      </c>
      <c r="D59">
        <v>0</v>
      </c>
      <c r="E59">
        <v>0</v>
      </c>
      <c r="F59">
        <v>0</v>
      </c>
      <c r="G59">
        <v>5</v>
      </c>
      <c r="H59" t="s">
        <v>41</v>
      </c>
    </row>
    <row r="60" spans="1:8" x14ac:dyDescent="0.3">
      <c r="A60" t="s">
        <v>35</v>
      </c>
      <c r="B60" t="s">
        <v>38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41</v>
      </c>
    </row>
    <row r="61" spans="1:8" x14ac:dyDescent="0.3">
      <c r="A61" t="s">
        <v>35</v>
      </c>
      <c r="B61" t="s">
        <v>39</v>
      </c>
      <c r="C61">
        <v>3</v>
      </c>
      <c r="D61">
        <v>0</v>
      </c>
      <c r="E61">
        <v>0</v>
      </c>
      <c r="F61">
        <v>0</v>
      </c>
      <c r="G61">
        <v>3</v>
      </c>
      <c r="H61" t="s">
        <v>41</v>
      </c>
    </row>
    <row r="62" spans="1:8" x14ac:dyDescent="0.3">
      <c r="A62" t="s">
        <v>10</v>
      </c>
      <c r="B62" t="s">
        <v>7</v>
      </c>
      <c r="C62">
        <v>12</v>
      </c>
      <c r="D62">
        <v>7624</v>
      </c>
      <c r="E62">
        <v>0</v>
      </c>
      <c r="F62">
        <v>0</v>
      </c>
      <c r="G62">
        <v>7636</v>
      </c>
      <c r="H62" t="s">
        <v>42</v>
      </c>
    </row>
    <row r="63" spans="1:8" x14ac:dyDescent="0.3">
      <c r="A63" t="s">
        <v>10</v>
      </c>
      <c r="B63" t="s">
        <v>36</v>
      </c>
      <c r="C63">
        <v>15</v>
      </c>
      <c r="D63">
        <v>8446</v>
      </c>
      <c r="E63">
        <v>0</v>
      </c>
      <c r="F63">
        <v>0</v>
      </c>
      <c r="G63">
        <v>8461</v>
      </c>
      <c r="H63" t="s">
        <v>42</v>
      </c>
    </row>
    <row r="64" spans="1:8" x14ac:dyDescent="0.3">
      <c r="A64" t="s">
        <v>10</v>
      </c>
      <c r="B64" t="s">
        <v>37</v>
      </c>
      <c r="C64">
        <v>0</v>
      </c>
      <c r="D64">
        <v>114</v>
      </c>
      <c r="E64">
        <v>0</v>
      </c>
      <c r="F64">
        <v>0</v>
      </c>
      <c r="G64">
        <v>114</v>
      </c>
      <c r="H64" t="s">
        <v>42</v>
      </c>
    </row>
    <row r="65" spans="1:8" x14ac:dyDescent="0.3">
      <c r="A65" t="s">
        <v>10</v>
      </c>
      <c r="B65" t="s">
        <v>38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42</v>
      </c>
    </row>
    <row r="66" spans="1:8" x14ac:dyDescent="0.3">
      <c r="A66" t="s">
        <v>10</v>
      </c>
      <c r="B66" t="s">
        <v>39</v>
      </c>
      <c r="C66">
        <v>0</v>
      </c>
      <c r="D66">
        <v>22</v>
      </c>
      <c r="E66">
        <v>0</v>
      </c>
      <c r="F66">
        <v>0</v>
      </c>
      <c r="G66">
        <v>22</v>
      </c>
      <c r="H66" t="s">
        <v>42</v>
      </c>
    </row>
    <row r="67" spans="1:8" x14ac:dyDescent="0.3">
      <c r="A67" t="s">
        <v>9</v>
      </c>
      <c r="B67" t="s">
        <v>7</v>
      </c>
      <c r="C67">
        <v>0</v>
      </c>
      <c r="D67">
        <v>0</v>
      </c>
      <c r="E67">
        <v>0</v>
      </c>
      <c r="F67">
        <v>177</v>
      </c>
      <c r="G67">
        <v>177</v>
      </c>
      <c r="H67" t="s">
        <v>42</v>
      </c>
    </row>
    <row r="68" spans="1:8" x14ac:dyDescent="0.3">
      <c r="A68" t="s">
        <v>9</v>
      </c>
      <c r="B68" t="s">
        <v>36</v>
      </c>
      <c r="C68">
        <v>0</v>
      </c>
      <c r="D68">
        <v>0</v>
      </c>
      <c r="E68">
        <v>0</v>
      </c>
      <c r="F68">
        <v>108</v>
      </c>
      <c r="G68">
        <v>108</v>
      </c>
      <c r="H68" t="s">
        <v>42</v>
      </c>
    </row>
    <row r="69" spans="1:8" x14ac:dyDescent="0.3">
      <c r="A69" t="s">
        <v>9</v>
      </c>
      <c r="B69" t="s">
        <v>37</v>
      </c>
      <c r="C69">
        <v>0</v>
      </c>
      <c r="D69">
        <v>0</v>
      </c>
      <c r="E69">
        <v>0</v>
      </c>
      <c r="F69">
        <v>1</v>
      </c>
      <c r="G69">
        <v>1</v>
      </c>
      <c r="H69" t="s">
        <v>42</v>
      </c>
    </row>
    <row r="70" spans="1:8" x14ac:dyDescent="0.3">
      <c r="A70" t="s">
        <v>9</v>
      </c>
      <c r="B70" t="s">
        <v>38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42</v>
      </c>
    </row>
    <row r="71" spans="1:8" x14ac:dyDescent="0.3">
      <c r="A71" t="s">
        <v>9</v>
      </c>
      <c r="B71" t="s">
        <v>39</v>
      </c>
      <c r="C71">
        <v>0</v>
      </c>
      <c r="D71">
        <v>0</v>
      </c>
      <c r="E71">
        <v>0</v>
      </c>
      <c r="F71">
        <v>1</v>
      </c>
      <c r="G71">
        <v>1</v>
      </c>
      <c r="H71" t="s">
        <v>42</v>
      </c>
    </row>
  </sheetData>
  <sortState xmlns:xlrd2="http://schemas.microsoft.com/office/spreadsheetml/2017/richdata2" ref="A2:G71">
    <sortCondition ref="A2:A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C998-6EAE-45F0-BF37-BF8575EE9040}">
  <dimension ref="A1:M28"/>
  <sheetViews>
    <sheetView workbookViewId="0">
      <selection activeCell="K3" sqref="K3:M3"/>
    </sheetView>
  </sheetViews>
  <sheetFormatPr defaultRowHeight="14.4" x14ac:dyDescent="0.3"/>
  <cols>
    <col min="3" max="3" width="12.5546875" bestFit="1" customWidth="1"/>
  </cols>
  <sheetData>
    <row r="1" spans="1:13" x14ac:dyDescent="0.3">
      <c r="A1" t="s">
        <v>0</v>
      </c>
      <c r="B1" t="s">
        <v>7</v>
      </c>
      <c r="C1" t="s">
        <v>36</v>
      </c>
      <c r="D1" t="s">
        <v>52</v>
      </c>
      <c r="E1" t="s">
        <v>48</v>
      </c>
      <c r="F1" t="s">
        <v>53</v>
      </c>
      <c r="G1" t="s">
        <v>54</v>
      </c>
      <c r="H1" t="s">
        <v>55</v>
      </c>
      <c r="I1" t="s">
        <v>56</v>
      </c>
      <c r="K1" t="s">
        <v>53</v>
      </c>
      <c r="L1" t="s">
        <v>54</v>
      </c>
      <c r="M1" t="s">
        <v>56</v>
      </c>
    </row>
    <row r="2" spans="1:13" x14ac:dyDescent="0.3">
      <c r="A2" t="s">
        <v>13</v>
      </c>
      <c r="B2">
        <v>731</v>
      </c>
      <c r="C2">
        <v>1189</v>
      </c>
      <c r="D2">
        <v>37</v>
      </c>
      <c r="E2">
        <f>B2+C2+D2</f>
        <v>1957</v>
      </c>
      <c r="F2">
        <f>B2/(SUM(B$2:B$13)/SUM(B$2:B$14))</f>
        <v>1861.166593212869</v>
      </c>
      <c r="G2">
        <f t="shared" ref="G2:H2" si="0">C2/(SUM(C$2:C$13)/SUM(C$2:C$14))</f>
        <v>2632.6680235579424</v>
      </c>
      <c r="H2">
        <f t="shared" si="0"/>
        <v>64.656565656565661</v>
      </c>
      <c r="I2">
        <f>F2+G2+H2</f>
        <v>4558.4911824273768</v>
      </c>
      <c r="K2">
        <v>1861.166593212869</v>
      </c>
      <c r="L2">
        <v>2632.6680235579424</v>
      </c>
      <c r="M2">
        <v>4558.4911824273768</v>
      </c>
    </row>
    <row r="3" spans="1:13" x14ac:dyDescent="0.3">
      <c r="A3" t="s">
        <v>14</v>
      </c>
      <c r="B3">
        <v>695</v>
      </c>
      <c r="C3">
        <v>1270</v>
      </c>
      <c r="D3">
        <v>43</v>
      </c>
      <c r="E3">
        <f t="shared" ref="E3:E14" si="1">B3+C3+D3</f>
        <v>2008</v>
      </c>
      <c r="F3">
        <f t="shared" ref="F3:F13" si="2">B3/(SUM(B$2:B$13)/SUM(B$2:B$14))</f>
        <v>1769.5085940943145</v>
      </c>
      <c r="G3">
        <f t="shared" ref="G3:G13" si="3">C3/(SUM(C$2:C$13)/SUM(C$2:C$14))</f>
        <v>2812.0171487961202</v>
      </c>
      <c r="H3">
        <f t="shared" ref="H3:H13" si="4">D3/(SUM(D$2:D$13)/SUM(D$2:D$14))</f>
        <v>75.141414141414145</v>
      </c>
      <c r="I3">
        <f t="shared" ref="I3:I14" si="5">F3+G3+H3</f>
        <v>4656.6671570318495</v>
      </c>
      <c r="K3">
        <v>1769.5085940943145</v>
      </c>
      <c r="L3">
        <v>2812.0171487961202</v>
      </c>
      <c r="M3">
        <v>4656.6671570318495</v>
      </c>
    </row>
    <row r="4" spans="1:13" x14ac:dyDescent="0.3">
      <c r="A4" t="s">
        <v>15</v>
      </c>
      <c r="B4">
        <v>658</v>
      </c>
      <c r="C4">
        <v>1236</v>
      </c>
      <c r="D4">
        <v>24</v>
      </c>
      <c r="E4">
        <f t="shared" si="1"/>
        <v>1918</v>
      </c>
      <c r="F4">
        <f t="shared" si="2"/>
        <v>1675.3045394446892</v>
      </c>
      <c r="G4">
        <f t="shared" si="3"/>
        <v>2736.7347999307121</v>
      </c>
      <c r="H4">
        <f t="shared" si="4"/>
        <v>41.939393939393938</v>
      </c>
      <c r="I4">
        <f t="shared" si="5"/>
        <v>4453.9787333147951</v>
      </c>
      <c r="K4">
        <v>1675.3045394446892</v>
      </c>
      <c r="L4">
        <v>2736.7347999307121</v>
      </c>
      <c r="M4">
        <v>4453.9787333147951</v>
      </c>
    </row>
    <row r="5" spans="1:13" x14ac:dyDescent="0.3">
      <c r="A5" t="s">
        <v>16</v>
      </c>
      <c r="B5">
        <v>700</v>
      </c>
      <c r="C5">
        <v>830</v>
      </c>
      <c r="D5">
        <v>28</v>
      </c>
      <c r="E5">
        <f t="shared" si="1"/>
        <v>1558</v>
      </c>
      <c r="F5">
        <f t="shared" si="2"/>
        <v>1782.2388717496694</v>
      </c>
      <c r="G5">
        <f t="shared" si="3"/>
        <v>1837.7749870084879</v>
      </c>
      <c r="H5">
        <f t="shared" si="4"/>
        <v>48.929292929292927</v>
      </c>
      <c r="I5">
        <f t="shared" si="5"/>
        <v>3668.9431516874502</v>
      </c>
      <c r="K5">
        <v>1782.2388717496694</v>
      </c>
      <c r="L5">
        <v>1837.7749870084879</v>
      </c>
      <c r="M5">
        <v>3668.9431516874502</v>
      </c>
    </row>
    <row r="6" spans="1:13" x14ac:dyDescent="0.3">
      <c r="A6" t="s">
        <v>17</v>
      </c>
      <c r="B6">
        <v>529</v>
      </c>
      <c r="C6">
        <v>361</v>
      </c>
      <c r="D6">
        <v>8</v>
      </c>
      <c r="E6">
        <f t="shared" si="1"/>
        <v>898</v>
      </c>
      <c r="F6">
        <f t="shared" si="2"/>
        <v>1346.8633759365359</v>
      </c>
      <c r="G6">
        <f t="shared" si="3"/>
        <v>799.3214100121254</v>
      </c>
      <c r="H6">
        <f t="shared" si="4"/>
        <v>13.979797979797979</v>
      </c>
      <c r="I6">
        <f t="shared" si="5"/>
        <v>2160.1645839284597</v>
      </c>
      <c r="K6">
        <v>1346.8633759365359</v>
      </c>
      <c r="L6">
        <v>799.3214100121254</v>
      </c>
      <c r="M6">
        <v>2160.1645839284597</v>
      </c>
    </row>
    <row r="7" spans="1:13" x14ac:dyDescent="0.3">
      <c r="A7" t="s">
        <v>18</v>
      </c>
      <c r="B7">
        <v>444</v>
      </c>
      <c r="C7">
        <v>813</v>
      </c>
      <c r="D7">
        <v>32</v>
      </c>
      <c r="E7">
        <f t="shared" si="1"/>
        <v>1289</v>
      </c>
      <c r="F7">
        <f t="shared" si="2"/>
        <v>1130.4486557955045</v>
      </c>
      <c r="G7">
        <f t="shared" si="3"/>
        <v>1800.1338125757838</v>
      </c>
      <c r="H7">
        <f t="shared" si="4"/>
        <v>55.919191919191917</v>
      </c>
      <c r="I7">
        <f t="shared" si="5"/>
        <v>2986.5016602904798</v>
      </c>
      <c r="K7">
        <v>1130.4486557955045</v>
      </c>
      <c r="L7">
        <v>1800.1338125757838</v>
      </c>
      <c r="M7">
        <v>2986.5016602904798</v>
      </c>
    </row>
    <row r="8" spans="1:13" x14ac:dyDescent="0.3">
      <c r="A8" t="s">
        <v>19</v>
      </c>
      <c r="B8">
        <v>481</v>
      </c>
      <c r="C8">
        <v>1274</v>
      </c>
      <c r="D8">
        <v>27</v>
      </c>
      <c r="E8">
        <f t="shared" si="1"/>
        <v>1782</v>
      </c>
      <c r="F8">
        <f t="shared" si="2"/>
        <v>1224.65271044513</v>
      </c>
      <c r="G8">
        <f t="shared" si="3"/>
        <v>2820.8738957214618</v>
      </c>
      <c r="H8">
        <f t="shared" si="4"/>
        <v>47.18181818181818</v>
      </c>
      <c r="I8">
        <f t="shared" si="5"/>
        <v>4092.7084243484096</v>
      </c>
      <c r="K8">
        <v>1224.65271044513</v>
      </c>
      <c r="L8">
        <v>2820.8738957214618</v>
      </c>
      <c r="M8">
        <v>4092.7084243484096</v>
      </c>
    </row>
    <row r="9" spans="1:13" x14ac:dyDescent="0.3">
      <c r="A9" t="s">
        <v>20</v>
      </c>
      <c r="B9">
        <v>680</v>
      </c>
      <c r="C9">
        <v>678</v>
      </c>
      <c r="D9">
        <v>7</v>
      </c>
      <c r="E9">
        <f t="shared" si="1"/>
        <v>1365</v>
      </c>
      <c r="F9">
        <f t="shared" si="2"/>
        <v>1731.3177611282501</v>
      </c>
      <c r="G9">
        <f t="shared" si="3"/>
        <v>1501.2186038454877</v>
      </c>
      <c r="H9">
        <f t="shared" si="4"/>
        <v>12.232323232323232</v>
      </c>
      <c r="I9">
        <f t="shared" si="5"/>
        <v>3244.7686882060611</v>
      </c>
      <c r="K9">
        <v>1731.3177611282501</v>
      </c>
      <c r="L9">
        <v>1501.2186038454877</v>
      </c>
      <c r="M9">
        <v>3244.7686882060611</v>
      </c>
    </row>
    <row r="10" spans="1:13" x14ac:dyDescent="0.3">
      <c r="A10" t="s">
        <v>21</v>
      </c>
      <c r="B10">
        <v>343</v>
      </c>
      <c r="C10">
        <v>861</v>
      </c>
      <c r="D10">
        <v>11</v>
      </c>
      <c r="E10">
        <f t="shared" si="1"/>
        <v>1215</v>
      </c>
      <c r="F10">
        <f t="shared" si="2"/>
        <v>873.29704715733794</v>
      </c>
      <c r="G10">
        <f t="shared" si="3"/>
        <v>1906.4147756798891</v>
      </c>
      <c r="H10">
        <f t="shared" si="4"/>
        <v>19.222222222222221</v>
      </c>
      <c r="I10">
        <f t="shared" si="5"/>
        <v>2798.9340450594491</v>
      </c>
      <c r="K10">
        <v>873.29704715733794</v>
      </c>
      <c r="L10">
        <v>1906.4147756798891</v>
      </c>
      <c r="M10">
        <v>2798.9340450594491</v>
      </c>
    </row>
    <row r="11" spans="1:13" x14ac:dyDescent="0.3">
      <c r="A11" t="s">
        <v>22</v>
      </c>
      <c r="B11">
        <v>491</v>
      </c>
      <c r="C11">
        <v>1392</v>
      </c>
      <c r="D11">
        <v>36</v>
      </c>
      <c r="E11">
        <f t="shared" si="1"/>
        <v>1919</v>
      </c>
      <c r="F11">
        <f t="shared" si="2"/>
        <v>1250.1132657558396</v>
      </c>
      <c r="G11">
        <f t="shared" si="3"/>
        <v>3082.1479300190545</v>
      </c>
      <c r="H11">
        <f t="shared" si="4"/>
        <v>62.909090909090907</v>
      </c>
      <c r="I11">
        <f t="shared" si="5"/>
        <v>4395.1702866839851</v>
      </c>
      <c r="K11">
        <v>1250.1132657558396</v>
      </c>
      <c r="L11">
        <v>3082.1479300190545</v>
      </c>
      <c r="M11">
        <v>4395.1702866839851</v>
      </c>
    </row>
    <row r="12" spans="1:13" x14ac:dyDescent="0.3">
      <c r="A12" t="s">
        <v>23</v>
      </c>
      <c r="B12">
        <v>546</v>
      </c>
      <c r="C12">
        <v>878</v>
      </c>
      <c r="D12">
        <v>14</v>
      </c>
      <c r="E12">
        <f t="shared" si="1"/>
        <v>1438</v>
      </c>
      <c r="F12">
        <f t="shared" si="2"/>
        <v>1390.1463199647421</v>
      </c>
      <c r="G12">
        <f t="shared" si="3"/>
        <v>1944.0559501125931</v>
      </c>
      <c r="H12">
        <f t="shared" si="4"/>
        <v>24.464646464646464</v>
      </c>
      <c r="I12">
        <f t="shared" si="5"/>
        <v>3358.6669165419817</v>
      </c>
      <c r="K12">
        <v>1390.1463199647421</v>
      </c>
      <c r="L12">
        <v>1944.0559501125931</v>
      </c>
      <c r="M12">
        <v>3358.6669165419817</v>
      </c>
    </row>
    <row r="13" spans="1:13" x14ac:dyDescent="0.3">
      <c r="A13" t="s">
        <v>24</v>
      </c>
      <c r="B13">
        <v>509</v>
      </c>
      <c r="C13">
        <v>764</v>
      </c>
      <c r="D13">
        <v>30</v>
      </c>
      <c r="E13">
        <f t="shared" si="1"/>
        <v>1303</v>
      </c>
      <c r="F13">
        <f t="shared" si="2"/>
        <v>1295.9422653151166</v>
      </c>
      <c r="G13">
        <f t="shared" si="3"/>
        <v>1691.6386627403431</v>
      </c>
      <c r="H13">
        <f t="shared" si="4"/>
        <v>52.424242424242422</v>
      </c>
      <c r="I13">
        <f t="shared" si="5"/>
        <v>3040.005170479702</v>
      </c>
      <c r="K13">
        <v>1295.9422653151166</v>
      </c>
      <c r="L13">
        <v>1691.6386627403431</v>
      </c>
      <c r="M13">
        <v>3040.005170479702</v>
      </c>
    </row>
    <row r="14" spans="1:13" x14ac:dyDescent="0.3">
      <c r="A14" t="s">
        <v>52</v>
      </c>
      <c r="B14">
        <v>10524</v>
      </c>
      <c r="C14">
        <v>14019</v>
      </c>
      <c r="D14">
        <v>222</v>
      </c>
      <c r="E14">
        <f t="shared" si="1"/>
        <v>24765</v>
      </c>
      <c r="F14">
        <f>SUM(F2:F13)</f>
        <v>17331</v>
      </c>
      <c r="G14">
        <f t="shared" ref="G14:H14" si="6">SUM(G2:G13)</f>
        <v>25565.000000000004</v>
      </c>
      <c r="H14">
        <f t="shared" si="6"/>
        <v>519</v>
      </c>
      <c r="I14">
        <f t="shared" si="5"/>
        <v>43415</v>
      </c>
      <c r="K14">
        <v>17331</v>
      </c>
      <c r="L14">
        <v>25565.000000000004</v>
      </c>
      <c r="M14">
        <v>43415</v>
      </c>
    </row>
    <row r="16" spans="1:13" x14ac:dyDescent="0.3">
      <c r="A16" t="s">
        <v>42</v>
      </c>
      <c r="E16">
        <v>24765</v>
      </c>
    </row>
    <row r="17" spans="1:5" x14ac:dyDescent="0.3">
      <c r="A17" t="s">
        <v>38</v>
      </c>
      <c r="E17">
        <v>2</v>
      </c>
    </row>
    <row r="18" spans="1:5" x14ac:dyDescent="0.3">
      <c r="A18" t="s">
        <v>7</v>
      </c>
      <c r="E18">
        <v>10524</v>
      </c>
    </row>
    <row r="19" spans="1:5" x14ac:dyDescent="0.3">
      <c r="A19" t="s">
        <v>37</v>
      </c>
      <c r="E19">
        <v>183</v>
      </c>
    </row>
    <row r="20" spans="1:5" x14ac:dyDescent="0.3">
      <c r="A20" t="s">
        <v>36</v>
      </c>
      <c r="E20">
        <v>14019</v>
      </c>
    </row>
    <row r="21" spans="1:5" x14ac:dyDescent="0.3">
      <c r="A21" t="s">
        <v>39</v>
      </c>
      <c r="E21">
        <v>37</v>
      </c>
    </row>
    <row r="22" spans="1:5" x14ac:dyDescent="0.3">
      <c r="A22" t="s">
        <v>41</v>
      </c>
      <c r="E22">
        <v>18650</v>
      </c>
    </row>
    <row r="23" spans="1:5" x14ac:dyDescent="0.3">
      <c r="A23" t="s">
        <v>38</v>
      </c>
      <c r="E23">
        <v>0</v>
      </c>
    </row>
    <row r="24" spans="1:5" x14ac:dyDescent="0.3">
      <c r="A24" t="s">
        <v>7</v>
      </c>
      <c r="E24">
        <v>6807</v>
      </c>
    </row>
    <row r="25" spans="1:5" x14ac:dyDescent="0.3">
      <c r="A25" t="s">
        <v>37</v>
      </c>
      <c r="E25">
        <v>246</v>
      </c>
    </row>
    <row r="26" spans="1:5" x14ac:dyDescent="0.3">
      <c r="A26" t="s">
        <v>36</v>
      </c>
      <c r="E26">
        <v>11546</v>
      </c>
    </row>
    <row r="27" spans="1:5" x14ac:dyDescent="0.3">
      <c r="A27" t="s">
        <v>39</v>
      </c>
      <c r="E27">
        <v>51</v>
      </c>
    </row>
    <row r="28" spans="1:5" x14ac:dyDescent="0.3">
      <c r="A28" t="s">
        <v>45</v>
      </c>
      <c r="E28">
        <v>43415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95DF-3594-417F-94ED-53B88E46CDBF}">
  <dimension ref="A1:H4"/>
  <sheetViews>
    <sheetView tabSelected="1" workbookViewId="0">
      <selection activeCell="E2" sqref="E2:H4"/>
    </sheetView>
  </sheetViews>
  <sheetFormatPr defaultRowHeight="14.4" x14ac:dyDescent="0.3"/>
  <sheetData>
    <row r="1" spans="1:8" x14ac:dyDescent="0.3">
      <c r="A1" t="s">
        <v>47</v>
      </c>
      <c r="B1" t="s">
        <v>7</v>
      </c>
      <c r="C1" t="s">
        <v>36</v>
      </c>
      <c r="D1" t="s">
        <v>48</v>
      </c>
      <c r="E1" t="s">
        <v>49</v>
      </c>
      <c r="F1" t="s">
        <v>50</v>
      </c>
      <c r="G1" t="s">
        <v>51</v>
      </c>
      <c r="H1" t="s">
        <v>57</v>
      </c>
    </row>
    <row r="2" spans="1:8" x14ac:dyDescent="0.3">
      <c r="A2" t="s">
        <v>12</v>
      </c>
      <c r="B2">
        <v>3204.3109054113856</v>
      </c>
      <c r="C2">
        <v>4097.662821871967</v>
      </c>
      <c r="D2">
        <v>7411.2906916695292</v>
      </c>
      <c r="E2" s="4">
        <f>B2/D2</f>
        <v>0.43235531282197703</v>
      </c>
      <c r="F2" s="4">
        <f>C2/D2</f>
        <v>0.55289462960585789</v>
      </c>
      <c r="G2" s="4">
        <f>(B2-C2)/D2</f>
        <v>-0.12053931678388093</v>
      </c>
      <c r="H2" s="4">
        <f>D2/$D$4</f>
        <v>0.23416185222021382</v>
      </c>
    </row>
    <row r="3" spans="1:8" x14ac:dyDescent="0.3">
      <c r="A3" t="s">
        <v>25</v>
      </c>
      <c r="B3">
        <v>10801</v>
      </c>
      <c r="C3">
        <v>13158</v>
      </c>
      <c r="D3">
        <v>24239</v>
      </c>
      <c r="E3" s="4">
        <f>B3/D3</f>
        <v>0.44560419159206238</v>
      </c>
      <c r="F3" s="4">
        <f>C3/D3</f>
        <v>0.54284417673996455</v>
      </c>
      <c r="G3" s="4">
        <f>(B3-C3)/D3</f>
        <v>-9.7239985147902136E-2</v>
      </c>
      <c r="H3" s="4">
        <f t="shared" ref="H3:H4" si="0">D3/$D$4</f>
        <v>0.7658381477797862</v>
      </c>
    </row>
    <row r="4" spans="1:8" x14ac:dyDescent="0.3">
      <c r="A4" t="s">
        <v>48</v>
      </c>
      <c r="B4">
        <f>B2+B3</f>
        <v>14005.310905411385</v>
      </c>
      <c r="C4">
        <f t="shared" ref="C4:D4" si="1">C2+C3</f>
        <v>17255.662821871967</v>
      </c>
      <c r="D4">
        <f t="shared" si="1"/>
        <v>31650.290691669528</v>
      </c>
      <c r="E4" s="4">
        <f>B4/D4</f>
        <v>0.44250180959941809</v>
      </c>
      <c r="F4" s="4">
        <f>C4/D4</f>
        <v>0.54519760939869411</v>
      </c>
      <c r="G4" s="4">
        <f>(B4-C4)/D4</f>
        <v>-0.102695799799276</v>
      </c>
      <c r="H4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</vt:lpstr>
      <vt:lpstr>Harnett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2020-03-24T12:56:34Z</dcterms:created>
  <dcterms:modified xsi:type="dcterms:W3CDTF">2020-03-24T14:42:51Z</dcterms:modified>
</cp:coreProperties>
</file>